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95" windowWidth="15480" windowHeight="8700"/>
  </bookViews>
  <sheets>
    <sheet name="Табл 1" sheetId="4" r:id="rId1"/>
    <sheet name="Табл 2" sheetId="6" r:id="rId2"/>
    <sheet name="ФО Всего" sheetId="5" r:id="rId3"/>
    <sheet name="Лист1" sheetId="7" r:id="rId4"/>
  </sheets>
  <definedNames>
    <definedName name="_xlnm.Print_Area" localSheetId="0">'Табл 1'!$A$1:$T$67</definedName>
    <definedName name="_xlnm.Print_Area" localSheetId="1">'Табл 2'!$A$1:$Q$68</definedName>
  </definedNames>
  <calcPr calcId="124519" refMode="R1C1"/>
</workbook>
</file>

<file path=xl/calcChain.xml><?xml version="1.0" encoding="utf-8"?>
<calcChain xmlns="http://schemas.openxmlformats.org/spreadsheetml/2006/main">
  <c r="P23" i="6"/>
  <c r="P22"/>
  <c r="G57" i="4" l="1"/>
  <c r="H8" i="5" l="1"/>
  <c r="H34"/>
  <c r="H9"/>
  <c r="H7"/>
  <c r="G9"/>
  <c r="F9"/>
  <c r="E9"/>
  <c r="D9"/>
  <c r="C9"/>
  <c r="H5"/>
  <c r="H6"/>
  <c r="K58" i="6" l="1"/>
  <c r="K68" s="1"/>
  <c r="F58"/>
  <c r="F68" s="1"/>
  <c r="P57" i="4"/>
  <c r="K57"/>
  <c r="J57"/>
  <c r="I57"/>
  <c r="H57"/>
  <c r="F57"/>
  <c r="P39" i="6"/>
  <c r="P38"/>
  <c r="P37"/>
  <c r="P58" l="1"/>
  <c r="H37" i="5"/>
  <c r="G37"/>
  <c r="F37"/>
  <c r="E37"/>
  <c r="D37"/>
  <c r="H35"/>
  <c r="C37"/>
  <c r="H29"/>
  <c r="H30"/>
  <c r="H31"/>
  <c r="H32"/>
  <c r="G32"/>
  <c r="F32"/>
  <c r="E32"/>
  <c r="D32"/>
  <c r="C32"/>
  <c r="G27"/>
  <c r="F27"/>
  <c r="E27"/>
  <c r="D27"/>
  <c r="C27"/>
  <c r="L58" i="6"/>
  <c r="H58" l="1"/>
  <c r="I58"/>
  <c r="J58"/>
  <c r="M58"/>
  <c r="N58"/>
  <c r="O58"/>
  <c r="R57" i="4" l="1"/>
  <c r="S57"/>
  <c r="T57"/>
  <c r="M57"/>
  <c r="N57"/>
  <c r="O57"/>
  <c r="P54" i="6"/>
  <c r="P53"/>
  <c r="P51"/>
  <c r="P49"/>
  <c r="P47"/>
  <c r="P46"/>
  <c r="P45"/>
  <c r="P43"/>
  <c r="P67"/>
  <c r="P61"/>
  <c r="P41"/>
  <c r="P40"/>
  <c r="P24"/>
  <c r="L25"/>
  <c r="K25"/>
  <c r="G25"/>
  <c r="F25"/>
  <c r="Q24" i="4"/>
  <c r="P24"/>
  <c r="P67" s="1"/>
  <c r="L24"/>
  <c r="K24"/>
  <c r="K67" s="1"/>
  <c r="G24"/>
  <c r="F24"/>
  <c r="F67" s="1"/>
  <c r="H26" i="5"/>
  <c r="H25"/>
  <c r="H24"/>
  <c r="G22"/>
  <c r="F22"/>
  <c r="E22"/>
  <c r="D22"/>
  <c r="C22"/>
  <c r="H21"/>
  <c r="H20"/>
  <c r="H19"/>
  <c r="H18"/>
  <c r="H17"/>
  <c r="H16"/>
  <c r="H15"/>
  <c r="H14"/>
  <c r="H13"/>
  <c r="H12"/>
  <c r="P68" i="6" l="1"/>
  <c r="H27" i="5"/>
  <c r="L67" i="4"/>
  <c r="H22" i="5"/>
  <c r="G67" i="4"/>
  <c r="P25" i="6"/>
  <c r="L68"/>
  <c r="G68"/>
</calcChain>
</file>

<file path=xl/sharedStrings.xml><?xml version="1.0" encoding="utf-8"?>
<sst xmlns="http://schemas.openxmlformats.org/spreadsheetml/2006/main" count="799" uniqueCount="209">
  <si>
    <t> № п/п</t>
  </si>
  <si>
    <t> Наименование целей, задач и мероприятий муниципальной программы</t>
  </si>
  <si>
    <t>Сроки реализации</t>
  </si>
  <si>
    <t>Финансовое обеспечение реализации муниципальной программы, тыс. руб.</t>
  </si>
  <si>
    <t>Всего</t>
  </si>
  <si>
    <t>Местный бюджет</t>
  </si>
  <si>
    <t>Областной бюджет</t>
  </si>
  <si>
    <t>Федеральный бюджет</t>
  </si>
  <si>
    <t>1.1.</t>
  </si>
  <si>
    <t>Проведение социологического исследования "Наркотикам - НЕТ!"</t>
  </si>
  <si>
    <t>ДО</t>
  </si>
  <si>
    <t>2019-2023 гг.</t>
  </si>
  <si>
    <t>в рамках финансирования основной деятельности</t>
  </si>
  <si>
    <t>1.2.</t>
  </si>
  <si>
    <t>1.3.</t>
  </si>
  <si>
    <t>Итого по задаче 1:</t>
  </si>
  <si>
    <t>2.1.</t>
  </si>
  <si>
    <t xml:space="preserve"> ДОБ</t>
  </si>
  <si>
    <t>2.2.</t>
  </si>
  <si>
    <t xml:space="preserve">                      ОУ</t>
  </si>
  <si>
    <t>2.3.</t>
  </si>
  <si>
    <t>2.4.</t>
  </si>
  <si>
    <t>ДОБ</t>
  </si>
  <si>
    <t>2.5.</t>
  </si>
  <si>
    <t>Приобретение ручек, блокнотов, бейсболок, футболок и др. с логотипом по антинаркотической пропаганде.</t>
  </si>
  <si>
    <t>2.6.</t>
  </si>
  <si>
    <t>2.7.</t>
  </si>
  <si>
    <t>Итого по задаче 2:</t>
  </si>
  <si>
    <t>3.1.</t>
  </si>
  <si>
    <t>3.2.</t>
  </si>
  <si>
    <t>3.3.</t>
  </si>
  <si>
    <t>ДОБ, УФиС, ДК</t>
  </si>
  <si>
    <t>3.4.</t>
  </si>
  <si>
    <t>3.5.</t>
  </si>
  <si>
    <t>3.6.</t>
  </si>
  <si>
    <t>3.7.</t>
  </si>
  <si>
    <t>ДО, ДК, УФКиС</t>
  </si>
  <si>
    <t>3.8.</t>
  </si>
  <si>
    <t>3.9.</t>
  </si>
  <si>
    <t>3.10.</t>
  </si>
  <si>
    <t>3.11.</t>
  </si>
  <si>
    <t>УФКиС</t>
  </si>
  <si>
    <t>3.12.</t>
  </si>
  <si>
    <t>3.13.</t>
  </si>
  <si>
    <t>3.14.</t>
  </si>
  <si>
    <t>Всероссийский фестиваль уличных танцев «Outside Jam».</t>
  </si>
  <si>
    <t>ДК, МБУК «Русич»</t>
  </si>
  <si>
    <t xml:space="preserve">  2019-2023 гг.</t>
  </si>
  <si>
    <t>3.15.</t>
  </si>
  <si>
    <t>Городская акция «Жить, чтобы творить!».</t>
  </si>
  <si>
    <t>3.16.</t>
  </si>
  <si>
    <t>2019г.</t>
  </si>
  <si>
    <t>3.17.</t>
  </si>
  <si>
    <t>Постановка спектакля «Морфий» М.Булгакова.</t>
  </si>
  <si>
    <t>3.18.</t>
  </si>
  <si>
    <t>ДК, МБУК «Библиотека Тольятти», Центр «Начало»</t>
  </si>
  <si>
    <t>3.19.</t>
  </si>
  <si>
    <t>Встреча с человеком-книгой-экс наркозависимым в формате «Люди-книги» в рамках Всероссийской акции «Библионочь».</t>
  </si>
  <si>
    <t>3.20.</t>
  </si>
  <si>
    <t>Постановка спектакля по повести М.Авдеева «Роман с кокаином».</t>
  </si>
  <si>
    <t>ДК, Молодежный драматический театр»</t>
  </si>
  <si>
    <t>3.21.</t>
  </si>
  <si>
    <t>2020г.</t>
  </si>
  <si>
    <t>3.22.</t>
  </si>
  <si>
    <t>3.23.</t>
  </si>
  <si>
    <t>Цикл лекций и встреч «Умей сказать НЕТ».</t>
  </si>
  <si>
    <t>2021г.</t>
  </si>
  <si>
    <t>3.24.</t>
  </si>
  <si>
    <t>3.25.</t>
  </si>
  <si>
    <t>Агитбригада «Жить здорОво-здОрово!».</t>
  </si>
  <si>
    <t>ДК</t>
  </si>
  <si>
    <t>2022г.</t>
  </si>
  <si>
    <t>3.26.</t>
  </si>
  <si>
    <t>ДК, Центр искусства, культуры и образования «Начало»</t>
  </si>
  <si>
    <t>3.27.</t>
  </si>
  <si>
    <t>Документальный спектакль «Легко ли быть молодым».</t>
  </si>
  <si>
    <t>2023г.</t>
  </si>
  <si>
    <t>3.28.</t>
  </si>
  <si>
    <t>Акция «АнтиНарко» на летних открытых площадках.</t>
  </si>
  <si>
    <t>3.29.</t>
  </si>
  <si>
    <t>3.30.</t>
  </si>
  <si>
    <t>2019-2023гг.</t>
  </si>
  <si>
    <t>Итого по задаче 3:</t>
  </si>
  <si>
    <t>4.1.</t>
  </si>
  <si>
    <t>2019-2023г.</t>
  </si>
  <si>
    <t>Итого по задаче 4:</t>
  </si>
  <si>
    <t>5.1.</t>
  </si>
  <si>
    <t>Проведение совместно с У МВД России по г.Тольятти (по согласованию) работы по размещению на официальном портале администрации городского округа Тольятти Реестра социально ориентированных НКО, осуществляющих свою деятельность в сфере реабилитации и ресоциализации лиц, допускающих незаконное потребление наркотических средств и психотропных веществ, на территории Самарской области.</t>
  </si>
  <si>
    <t>5.2.</t>
  </si>
  <si>
    <t>5.3.</t>
  </si>
  <si>
    <t>Итого по задаче 5:</t>
  </si>
  <si>
    <t>Итого по Программе:</t>
  </si>
  <si>
    <t>Внебюджетные средства</t>
  </si>
  <si>
    <t>ДОБ, МКУ «ООП»</t>
  </si>
  <si>
    <t xml:space="preserve"> МКУ «ООП»,                      ДОБ</t>
  </si>
  <si>
    <t xml:space="preserve"> МКУ «ООП», ДОБ</t>
  </si>
  <si>
    <t>ДОБ, ДО, ДК, ДГХ,  ДК, УФиС, ОУ, МКУ «ООП»</t>
  </si>
  <si>
    <t> Ответственный исполнитель (ГРБС)</t>
  </si>
  <si>
    <t xml:space="preserve">ДК, Библиотеки №№1, 2, 3, 5, 6, 7, 11, 12, 13, 14, 15, 16, 17, 18, 19, 20, 21, 22, 23, 27 МБУК «Библиотеки Тольятти»  </t>
  </si>
  <si>
    <t xml:space="preserve">МКУ «ООП»,  ДОБ  </t>
  </si>
  <si>
    <t>МКУ «ООП», ДОБ</t>
  </si>
  <si>
    <t>ДК, МАУ «Драматический театр «Колесо» имени Г.Б. Дроздова</t>
  </si>
  <si>
    <t>ДК,Центральная библиотека</t>
  </si>
  <si>
    <t xml:space="preserve">ДК,Центральная библиотека </t>
  </si>
  <si>
    <t xml:space="preserve">ДК, Центральная библиотека </t>
  </si>
  <si>
    <t>ДО, ДК, ОУ, ДОБ,УФКиС, УВсО</t>
  </si>
  <si>
    <t>ДОБ, ДО, ДК, ДГХ,ОУ, ДК, УФиС</t>
  </si>
  <si>
    <t>Перечень мероприятий муниципальной программы на 2019-2021 годы</t>
  </si>
  <si>
    <t>Перечень мероприятий муниципальной программы на 2022-2023 годы</t>
  </si>
  <si>
    <t>ИТОГО</t>
  </si>
  <si>
    <t>Итого</t>
  </si>
  <si>
    <t>общественная безопасность</t>
  </si>
  <si>
    <t>культура</t>
  </si>
  <si>
    <t>«У опасной черты» в учреждениях среднего специального образования г.о.Тольятти.</t>
  </si>
  <si>
    <t>Итого по культуре</t>
  </si>
  <si>
    <t>Разработка совместно с прокуратуройг. Тольятти (по согласованию), изготовление и размещение антинаркотической рекламы на рекламных конструкциях.</t>
  </si>
  <si>
    <t xml:space="preserve">Разработка совместно с прокуратурой 
г. Тольятти (по согласованию), изготовление информационных буклетов, листовок, плакатов по антинаркотической пропаганде для подростков и молодежи.
</t>
  </si>
  <si>
    <t>Итого по ДОБ</t>
  </si>
  <si>
    <t>План на 2019 год</t>
  </si>
  <si>
    <t>План на 2020 год</t>
  </si>
  <si>
    <t>План на 2021 год</t>
  </si>
  <si>
    <t>План на 2022 год</t>
  </si>
  <si>
    <t>План на 2023 год</t>
  </si>
  <si>
    <t>Таблица 1</t>
  </si>
  <si>
    <t>Таблица 2</t>
  </si>
  <si>
    <t>Цель: Совершенствование в городском округе Тольятти системы профилактики немедицинского потреблениянаркотических средств и психотропных веществ различными категориями населения</t>
  </si>
  <si>
    <t>-</t>
  </si>
  <si>
    <t>2020-2023гг.</t>
  </si>
  <si>
    <t>Организация совместно с ГБУЗ СО "ТНД",У МВД России по г. Тольятти (по согласованию) тематических публикаций в печатных СМИ, на официальном сайте администрации, в социальных сетях, программ на радио, телевидении, направленных на формирование здорового образа жизни подростков и молодежи, их ориентацию на духовные ценности и на формирование у населения негативного отношения к наркомании</t>
  </si>
  <si>
    <t>Проведение совместно с УМВД России по г.Тольятти (по согласованию) мониторинга социальных сетей с целью выявления сайтов и страниц, содержащих информацию по распространению наркотических средств и одурманивающих веществ, по результатам которых информировать Роскомнадзор с целью принятия решения о включении данных сайтов в Единый реестр доменных имен</t>
  </si>
  <si>
    <t>Проведение социологического исследования "Здоровый образ жизни"</t>
  </si>
  <si>
    <t>Организация совместно с ГБУЗ СО «ТНД»,У МВД России по г.Тольятти (по согласованию) пресс-конференций</t>
  </si>
  <si>
    <t>Подготовка пресс-релизов о ходе реализации настоящей муниципальной программы</t>
  </si>
  <si>
    <t>Организация и проведение совместно с ТОС (по согласованию) работы по информированию населения о вредных последствиях незаконного культивирования наркосодержащих растений</t>
  </si>
  <si>
    <t>Приобретение ручек, блокнотов, бейсболок, футболок и др. с логотипом по антинаркотической пропаганде</t>
  </si>
  <si>
    <t>Разработка совместно с прокуратурой г. Тольятти (по согласованию), изготовление и размещение антинаркотической рекламы на рекламных конструкциях</t>
  </si>
  <si>
    <t>Разработка совместно с прокуратурой г. Тольятти (по согласованию), изготовление информационных буклетов, листовок, плакатов по антинаркотической пропаганде для подростков и молодежи</t>
  </si>
  <si>
    <r>
      <t>Участие совместно с ГБУЗ СО "ТНД", У МВД России по г. Тольятти (по согласованию) во Всероссийской антинаркотической акции "Сообщи, где торгуют смертью"</t>
    </r>
    <r>
      <rPr>
        <sz val="10"/>
        <color rgb="FF000000"/>
        <rFont val="Times New Roman"/>
        <family val="1"/>
        <charset val="204"/>
      </rPr>
      <t xml:space="preserve"> </t>
    </r>
  </si>
  <si>
    <t>Организация и проведение совместно с У МВД России по г.Тольятти, ГБУЗ СО «ТНД» (по согласованию) правовой пропаганды и информационно-просветительской работы на территориях муниципальных общеобразовательных учреждений городского округа Тольятти, в целях доведения до учащихся и родителей информации, о вреде запрещенных к обороту и употреблению наркотических средств, в том числе курительных смесей, предупреждения и пресечения правонарушений, связанных с незаконным оборотом наркотиков и немедицинским употреблением наркотических средств</t>
  </si>
  <si>
    <t>Организация совместно с У МВД России по г.Тольятти, ГБУЗ СО «ТНД», ГКУ СО «КЦСОНЦО»(по согласованию)  профилактической работы с несовершеннолетними в летних оздоровительных лагерях, группах кратковременного пребывания, направленной на пропаганду здорового образа жизни, профилактику наркомании</t>
  </si>
  <si>
    <t>Проведение мероприятий, направленных на инспекцию, анализ и ликвидацию на территории городского округа Тольятти мест концентрированного произрастания наркосодержащих растений (дикорастущей конопли и мака)</t>
  </si>
  <si>
    <t>Проведение обследований территорий муниципальных учреждений городского округа Тольятти на предмет выявления и уничтожения мест произрастания дикорастущих наркосодержащих растений</t>
  </si>
  <si>
    <t xml:space="preserve">Проведение совместных с ГБУЗ СО "ТНД", У МВД России по г. Тольятти (по согласованию) оперативно-профилактических мероприятий, направленных на предупреждение, выявление и пресечение преступлений, связанных с распространением и употреблением наркотиков в местах массового досуга молодежи во время проведения культурно - массовых мероприятий </t>
  </si>
  <si>
    <t>Размещение на сайтах муниципальных общеобразовательных учреждений городского округа Тольятти информационных материалов по вопросам формирования здорового образа жизни и профилактики наркомании, в том числе ориентированных на подростков, родителей (законных представителей), педагогов</t>
  </si>
  <si>
    <t>Акция - декадник "Красная лента", посвященная Всемирному дню борьбы со СПИДом</t>
  </si>
  <si>
    <t>Городская акция «Знать, чтобы жить» по профилактике табакокурения, алкоголизма и наркомании (интерактивные занятия - беседы с показом видеороликов и применением тренинговых игр и упражнений)</t>
  </si>
  <si>
    <t>Проведение открытого Кубка городского округа Тольятти по традиционному Фудокан-Шотокан каратэ-до «В здоровом теле - здоровый дух»</t>
  </si>
  <si>
    <t>Проведение открытого Кубка городского округа Тольятти по спортивной борьбе «Спорт против наркотиков»</t>
  </si>
  <si>
    <t>Легкоатлетические старты «Тольятти против наркотиков»</t>
  </si>
  <si>
    <t>Всероссийский фестиваль уличных танцев «Outside Jam»</t>
  </si>
  <si>
    <t>Городская акция «Жить, чтобы творить!»</t>
  </si>
  <si>
    <t>Создание проекта «Пресс-клуб» для молодежи города Тольятти</t>
  </si>
  <si>
    <t>Постановка  и показ спектакля «Морфий» М.Булгакова</t>
  </si>
  <si>
    <t>Цикл читок пьес, созданных в рамках проекта «Социальный театр на Голосова, 20»  молодых авторов о жизни наркоманов, ВИЧ-инфицированных и созавивисимых женщин</t>
  </si>
  <si>
    <t>Встреча с человеком-книгой-экс наркозависимым в формате «Люди-книги» в рамках Всероссийской акции «Библионочь»</t>
  </si>
  <si>
    <t>Постановка и показ спектакля по повести М.Авдеева «Роман с кокаином»</t>
  </si>
  <si>
    <t>Агитбригада «Жить здорОво-здОрово!»</t>
  </si>
  <si>
    <t>Серия диспутов «Реквием по мечте»</t>
  </si>
  <si>
    <t>Документальный спектакль «Легко ли быть молодым»</t>
  </si>
  <si>
    <t>Акция «АнтиНарко» на летних открытых площадках</t>
  </si>
  <si>
    <t>Создание проекта «Театр+школа», способствующий  формированию гармоничной личности подростка</t>
  </si>
  <si>
    <t xml:space="preserve">Организация и проведение совместно с филиалами по Комсомольскому, Центральному, Автозаводскому районам г.Тольятти ФКУ УИИ УФСИН России по Самарской области  работы по информированию лиц, осужденных, к мерам  наказания, не связанным с лишением свободы, а также с лицами освободившимися из мест лишения свободы, о негативных последствиях потребления наркотических средств и психотропных веществ и их аналогов </t>
  </si>
  <si>
    <t>Оказание содействия в работе социально ориентированных НКО, осуществляющих свою деятельность в сфере реабилитации и ресоциализации лиц, допускающих незаконное потребление наркотических средств и психотропных веществ, на территории городского округа Тольятти</t>
  </si>
  <si>
    <t>Проведение совместно с ГБУЗ СО "ТНД", У МВД России по г.Тольятти,  ГКУ СО «КЦСОНЦО» работы по мотивации граждан пройти диагностику, профилактические мероприятия, лечение от наркомании и  (или) медицинскую и социальную реабилитацию в связи с потреблением наркотических средств и психотропных веществ без назначения врача</t>
  </si>
  <si>
    <t>Проведение совместно с У МВД России по г.Тольятти (по согласованию) работы по размещению на официальном портале администрации городского округа Тольятти Реестра социально ориентированных НКО, осуществляющих свою деятельность в сфере реабилитации и ресоциализации лиц, допускающих незаконное потребление наркотических средств и психотропных веществ, на территории Самарской области</t>
  </si>
  <si>
    <t>Цикл презентаций книжной выставки«У опасной черты» в учреждениях среднего специального образования г.о.Тольятти</t>
  </si>
  <si>
    <t>Встреча в формате «живая газета» по теме:«Я выбираю жизнь»</t>
  </si>
  <si>
    <t>Цикл лекций и встреч «Умей сказать НЕТ»</t>
  </si>
  <si>
    <t>Ток-шоу «Наркотики vs жизнь»</t>
  </si>
  <si>
    <t>Постановка и показ спектакля «Морфий» М.Булгакова</t>
  </si>
  <si>
    <t>Задача 1. Развитие системы мониторинга наркоситуации и оценки эффективности проводимой профилактической антинаркотической работы</t>
  </si>
  <si>
    <t>Задача 4. Создание системы подготовки специалистов в области профилактики наркомании</t>
  </si>
  <si>
    <t>Задача 2: Обеспечение информационно-пропагандистского сопровождения профилактики наркомании среди населения городского округа Тольятти</t>
  </si>
  <si>
    <t>Задача 3. Проведение целенаправленной работы по профилактике немедицинского потребления наркотиков среди подростков и молодежи</t>
  </si>
  <si>
    <t>Задача 2. Обеспечение информационно-пропагандистского сопровождения профилактики наркомании среди населения городского округа Тольятти</t>
  </si>
  <si>
    <t>Задача 5. Содействие в работе по комплексной реабилитации и ресоциализации лиц, потребляющих наркотические средства и психотропные вещества в немедицинских целях</t>
  </si>
  <si>
    <t>Приложение № 1 к муницальной программе        «Профилактика наркомании населения   городского округа Тольятти на 2019-2023 годы»</t>
  </si>
  <si>
    <t>3.31.</t>
  </si>
  <si>
    <t xml:space="preserve">Содействие в работе  круглосуточного телефона доверия по проблеме наркомании и других форм зависимости в ГБУЗ СО «ТНД» (по согласованию)
</t>
  </si>
  <si>
    <t xml:space="preserve">Содействие в работе  круглосуточного телефона доверия по проблеме наркомании и других форм зависимости в ГБУЗ СО «ТНД»                     (по согласованию) 
</t>
  </si>
  <si>
    <t xml:space="preserve">Организация совместно с   ГБУЗ СО «ТНД», У МВД России по г.Тольятти      (по согласованию)  сбора информации и  статистических данных о количестве лиц, нуждающихся в реабилитации и ресоциализации </t>
  </si>
  <si>
    <t>5.4.</t>
  </si>
  <si>
    <t>Организация и проведение ГБУЗ СО «ТНД»(по согласованию) обучающих семинаров для специалистов, занимающихся профилактикой наркомании в муниципальных общеобразовательных учреждениях, учреджениях дополнительного образования, государственных учреждениях среднего профессионального  образования городского округа Тольятти</t>
  </si>
  <si>
    <t xml:space="preserve"> ОУ</t>
  </si>
  <si>
    <t xml:space="preserve">   МКУ «ООП»,               ДОБ </t>
  </si>
  <si>
    <t xml:space="preserve"> ДГХ</t>
  </si>
  <si>
    <t>Приобретение гербицидов  и выполнение работ по обработке ими территорий в целях уничтожения незаконных посевов дикорастущих наркосодержащих растений</t>
  </si>
  <si>
    <t xml:space="preserve">МКУ «ООП», ДОБ </t>
  </si>
  <si>
    <t>управление физкультуры и спорта</t>
  </si>
  <si>
    <t>городское хозяйство</t>
  </si>
  <si>
    <t>Итого по УФиС</t>
  </si>
  <si>
    <t>Итого по ДГХ</t>
  </si>
  <si>
    <t xml:space="preserve">  ОУ</t>
  </si>
  <si>
    <t xml:space="preserve">                                                                                               Приложение № 1                                                                                                            к муницальной программе  «Профилактика наркомании населения        городского округа Тольятти на 2019-2023 годы»
</t>
  </si>
  <si>
    <t>Принятые сокращения в приведенной таблице:</t>
  </si>
  <si>
    <t>-Департамент общественной безопасности администрации городского округа Тольятти - ДОБ</t>
  </si>
  <si>
    <t>-Департамент образования администрации городского округа Тольятти - ДО</t>
  </si>
  <si>
    <t>-Департамент культуры администрации городского округа Тольятти - ДК</t>
  </si>
  <si>
    <t>-Департамент городского хозяйства администрации городского округа Тольятти - ДГХ</t>
  </si>
  <si>
    <t>-Управление физической культуры и спорта администрации городского округа Тольятти - УФК и С</t>
  </si>
  <si>
    <t>-Организационное управление - ОУ</t>
  </si>
  <si>
    <t>-Муниципальное казенное учреждение городского округа Тольятти "Охрана общественного порядка" - МКУ «ООП»</t>
  </si>
  <si>
    <t>-Государственное бюджетное учреждение здравоохранения Самарской области "Тольяттинский наркологический    диспансер" - ГБУЗ СО "ТНД"</t>
  </si>
  <si>
    <t>-Управление МВД России по городу Тольятти - У МВД России по г. Тольятти</t>
  </si>
  <si>
    <t>-ПАВ - психоактивные вещества</t>
  </si>
  <si>
    <t>-СМИ - средства массовой информации</t>
  </si>
  <si>
    <t>-ТОС - территориальное общественное самоуправление</t>
  </si>
  <si>
    <t>-Государственное казенное учреждение Самарской области "Комплексный центр социального обслуживания населения Центрального округа" - ГКУ  СО «ЦКСОНЦО»</t>
  </si>
  <si>
    <t>-Государственное казенное учреждение Самарской области "Комплексный центр социального обслуживания населения Центрального округа" - ГКУ   СО «ЦКСОНЦО»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</si>
</sst>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.0"/>
    <numFmt numFmtId="165" formatCode="0.0"/>
    <numFmt numFmtId="166" formatCode="0.000"/>
    <numFmt numFmtId="167" formatCode="_-* #,##0.000_р_._-;\-* #,##0.000_р_._-;_-* &quot;-&quot;??_р_._-;_-@_-"/>
    <numFmt numFmtId="168" formatCode="#,##0.000"/>
    <numFmt numFmtId="169" formatCode="_-* #,##0.0000_р_._-;\-* #,##0.00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/>
    <xf numFmtId="0" fontId="2" fillId="0" borderId="1" xfId="0" applyFont="1" applyBorder="1" applyAlignment="1">
      <alignment horizontal="justify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wrapText="1"/>
    </xf>
    <xf numFmtId="3" fontId="1" fillId="0" borderId="0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168" fontId="1" fillId="0" borderId="0" xfId="0" applyNumberFormat="1" applyFont="1" applyBorder="1" applyAlignment="1">
      <alignment horizontal="center" vertical="center" wrapText="1"/>
    </xf>
    <xf numFmtId="166" fontId="0" fillId="2" borderId="1" xfId="0" applyNumberFormat="1" applyFill="1" applyBorder="1"/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6" fontId="0" fillId="0" borderId="1" xfId="0" applyNumberFormat="1" applyBorder="1"/>
    <xf numFmtId="0" fontId="1" fillId="3" borderId="1" xfId="0" applyFont="1" applyFill="1" applyBorder="1" applyAlignment="1">
      <alignment wrapText="1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 wrapText="1"/>
    </xf>
    <xf numFmtId="166" fontId="0" fillId="0" borderId="1" xfId="0" applyNumberFormat="1" applyFill="1" applyBorder="1"/>
    <xf numFmtId="0" fontId="1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169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8" fontId="1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Alignment="1">
      <alignment horizontal="left" wrapText="1"/>
    </xf>
    <xf numFmtId="49" fontId="1" fillId="0" borderId="6" xfId="0" applyNumberFormat="1" applyFont="1" applyBorder="1" applyAlignment="1">
      <alignment horizontal="left" wrapText="1"/>
    </xf>
    <xf numFmtId="49" fontId="1" fillId="0" borderId="0" xfId="0" applyNumberFormat="1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0"/>
  <sheetViews>
    <sheetView tabSelected="1" view="pageBreakPreview" topLeftCell="A43" zoomScale="90" zoomScaleSheetLayoutView="90" workbookViewId="0">
      <selection activeCell="R78" sqref="R78"/>
    </sheetView>
  </sheetViews>
  <sheetFormatPr defaultRowHeight="12.75"/>
  <cols>
    <col min="1" max="1" width="4.85546875" style="10" customWidth="1"/>
    <col min="2" max="2" width="9.28515625" style="10" customWidth="1"/>
    <col min="3" max="3" width="26" style="10" customWidth="1"/>
    <col min="4" max="4" width="15" style="11" customWidth="1"/>
    <col min="5" max="5" width="12" style="10" customWidth="1"/>
    <col min="6" max="6" width="9.85546875" style="10" customWidth="1"/>
    <col min="7" max="8" width="9.85546875" style="11" customWidth="1"/>
    <col min="9" max="9" width="11.7109375" style="11" customWidth="1"/>
    <col min="10" max="10" width="14" style="11" customWidth="1"/>
    <col min="11" max="11" width="11.5703125" style="11" customWidth="1"/>
    <col min="12" max="12" width="10.7109375" style="11" customWidth="1"/>
    <col min="13" max="13" width="9.85546875" style="11" customWidth="1"/>
    <col min="14" max="14" width="12.5703125" style="11" customWidth="1"/>
    <col min="15" max="15" width="13.42578125" style="11" customWidth="1"/>
    <col min="16" max="18" width="9.85546875" style="11" customWidth="1"/>
    <col min="19" max="19" width="11.7109375" style="11" customWidth="1"/>
    <col min="20" max="20" width="14.7109375" style="11" customWidth="1"/>
    <col min="21" max="16384" width="9.140625" style="10"/>
  </cols>
  <sheetData>
    <row r="1" spans="1:21" ht="22.5" customHeight="1"/>
    <row r="2" spans="1:21" ht="61.5" customHeight="1">
      <c r="P2" s="62" t="s">
        <v>193</v>
      </c>
      <c r="Q2" s="62"/>
      <c r="R2" s="62"/>
      <c r="S2" s="62"/>
      <c r="T2" s="62"/>
    </row>
    <row r="3" spans="1:21" ht="15" customHeight="1">
      <c r="S3" s="62" t="s">
        <v>123</v>
      </c>
      <c r="T3" s="62"/>
    </row>
    <row r="4" spans="1:21" ht="22.5" customHeight="1">
      <c r="B4" s="61" t="s">
        <v>107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</row>
    <row r="6" spans="1:21" ht="25.5" customHeight="1">
      <c r="A6" s="56" t="s">
        <v>0</v>
      </c>
      <c r="B6" s="56" t="s">
        <v>1</v>
      </c>
      <c r="C6" s="56"/>
      <c r="D6" s="56" t="s">
        <v>97</v>
      </c>
      <c r="E6" s="56" t="s">
        <v>2</v>
      </c>
      <c r="F6" s="56" t="s">
        <v>3</v>
      </c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1" ht="26.25" customHeight="1">
      <c r="A7" s="56"/>
      <c r="B7" s="56"/>
      <c r="C7" s="56"/>
      <c r="D7" s="56"/>
      <c r="E7" s="56"/>
      <c r="F7" s="56" t="s">
        <v>118</v>
      </c>
      <c r="G7" s="56"/>
      <c r="H7" s="56"/>
      <c r="I7" s="56"/>
      <c r="J7" s="56"/>
      <c r="K7" s="56" t="s">
        <v>119</v>
      </c>
      <c r="L7" s="56"/>
      <c r="M7" s="56"/>
      <c r="N7" s="56"/>
      <c r="O7" s="56"/>
      <c r="P7" s="56" t="s">
        <v>120</v>
      </c>
      <c r="Q7" s="56"/>
      <c r="R7" s="56"/>
      <c r="S7" s="56"/>
      <c r="T7" s="56"/>
    </row>
    <row r="8" spans="1:21" ht="53.25" customHeight="1">
      <c r="A8" s="56"/>
      <c r="B8" s="56"/>
      <c r="C8" s="56"/>
      <c r="D8" s="56"/>
      <c r="E8" s="56"/>
      <c r="F8" s="9" t="s">
        <v>4</v>
      </c>
      <c r="G8" s="9" t="s">
        <v>5</v>
      </c>
      <c r="H8" s="9" t="s">
        <v>6</v>
      </c>
      <c r="I8" s="9" t="s">
        <v>7</v>
      </c>
      <c r="J8" s="9" t="s">
        <v>92</v>
      </c>
      <c r="K8" s="9" t="s">
        <v>4</v>
      </c>
      <c r="L8" s="9" t="s">
        <v>5</v>
      </c>
      <c r="M8" s="9" t="s">
        <v>6</v>
      </c>
      <c r="N8" s="9" t="s">
        <v>7</v>
      </c>
      <c r="O8" s="9" t="s">
        <v>92</v>
      </c>
      <c r="P8" s="9" t="s">
        <v>4</v>
      </c>
      <c r="Q8" s="9" t="s">
        <v>5</v>
      </c>
      <c r="R8" s="9" t="s">
        <v>6</v>
      </c>
      <c r="S8" s="9" t="s">
        <v>7</v>
      </c>
      <c r="T8" s="9" t="s">
        <v>92</v>
      </c>
    </row>
    <row r="9" spans="1:21">
      <c r="A9" s="9">
        <v>1</v>
      </c>
      <c r="B9" s="56">
        <v>2</v>
      </c>
      <c r="C9" s="56"/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  <c r="N9" s="9">
        <v>13</v>
      </c>
      <c r="O9" s="9">
        <v>14</v>
      </c>
      <c r="P9" s="9">
        <v>15</v>
      </c>
      <c r="Q9" s="9">
        <v>16</v>
      </c>
      <c r="R9" s="9">
        <v>17</v>
      </c>
      <c r="S9" s="9">
        <v>18</v>
      </c>
      <c r="T9" s="9">
        <v>19</v>
      </c>
      <c r="U9" s="12"/>
    </row>
    <row r="10" spans="1:21" ht="21.75" customHeight="1">
      <c r="A10" s="56" t="s">
        <v>125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12"/>
    </row>
    <row r="11" spans="1:21" ht="20.25" customHeight="1">
      <c r="A11" s="56" t="s">
        <v>170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12"/>
    </row>
    <row r="12" spans="1:21" ht="37.5" customHeight="1">
      <c r="A12" s="9" t="s">
        <v>8</v>
      </c>
      <c r="B12" s="56" t="s">
        <v>9</v>
      </c>
      <c r="C12" s="56"/>
      <c r="D12" s="9" t="s">
        <v>10</v>
      </c>
      <c r="E12" s="9" t="s">
        <v>11</v>
      </c>
      <c r="F12" s="56" t="s">
        <v>12</v>
      </c>
      <c r="G12" s="56"/>
      <c r="H12" s="56"/>
      <c r="I12" s="56"/>
      <c r="J12" s="56"/>
      <c r="K12" s="56" t="s">
        <v>12</v>
      </c>
      <c r="L12" s="56"/>
      <c r="M12" s="56"/>
      <c r="N12" s="56"/>
      <c r="O12" s="56"/>
      <c r="P12" s="56" t="s">
        <v>12</v>
      </c>
      <c r="Q12" s="56"/>
      <c r="R12" s="56"/>
      <c r="S12" s="56"/>
      <c r="T12" s="56"/>
    </row>
    <row r="13" spans="1:21" ht="46.5" customHeight="1">
      <c r="A13" s="9" t="s">
        <v>13</v>
      </c>
      <c r="B13" s="56" t="s">
        <v>130</v>
      </c>
      <c r="C13" s="56"/>
      <c r="D13" s="9" t="s">
        <v>10</v>
      </c>
      <c r="E13" s="9" t="s">
        <v>11</v>
      </c>
      <c r="F13" s="56" t="s">
        <v>12</v>
      </c>
      <c r="G13" s="56"/>
      <c r="H13" s="56"/>
      <c r="I13" s="56"/>
      <c r="J13" s="56"/>
      <c r="K13" s="56" t="s">
        <v>12</v>
      </c>
      <c r="L13" s="56"/>
      <c r="M13" s="56"/>
      <c r="N13" s="56"/>
      <c r="O13" s="56"/>
      <c r="P13" s="56" t="s">
        <v>12</v>
      </c>
      <c r="Q13" s="56"/>
      <c r="R13" s="56"/>
      <c r="S13" s="56"/>
      <c r="T13" s="56"/>
    </row>
    <row r="14" spans="1:21" ht="136.5" customHeight="1">
      <c r="A14" s="9" t="s">
        <v>14</v>
      </c>
      <c r="B14" s="56" t="s">
        <v>129</v>
      </c>
      <c r="C14" s="56"/>
      <c r="D14" s="9" t="s">
        <v>10</v>
      </c>
      <c r="E14" s="9" t="s">
        <v>11</v>
      </c>
      <c r="F14" s="56" t="s">
        <v>12</v>
      </c>
      <c r="G14" s="56"/>
      <c r="H14" s="56"/>
      <c r="I14" s="56"/>
      <c r="J14" s="56"/>
      <c r="K14" s="56" t="s">
        <v>12</v>
      </c>
      <c r="L14" s="56"/>
      <c r="M14" s="56"/>
      <c r="N14" s="56"/>
      <c r="O14" s="56"/>
      <c r="P14" s="56" t="s">
        <v>12</v>
      </c>
      <c r="Q14" s="56"/>
      <c r="R14" s="56"/>
      <c r="S14" s="56"/>
      <c r="T14" s="56"/>
    </row>
    <row r="15" spans="1:21" ht="21.75" customHeight="1">
      <c r="A15" s="9"/>
      <c r="B15" s="56" t="s">
        <v>15</v>
      </c>
      <c r="C15" s="56"/>
      <c r="D15" s="9"/>
      <c r="E15" s="9"/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2"/>
    </row>
    <row r="16" spans="1:21" ht="25.5" customHeight="1">
      <c r="A16" s="56" t="s">
        <v>172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12"/>
    </row>
    <row r="17" spans="1:21" ht="150" customHeight="1">
      <c r="A17" s="9" t="s">
        <v>16</v>
      </c>
      <c r="B17" s="56" t="s">
        <v>128</v>
      </c>
      <c r="C17" s="56"/>
      <c r="D17" s="9" t="s">
        <v>17</v>
      </c>
      <c r="E17" s="9" t="s">
        <v>11</v>
      </c>
      <c r="F17" s="56" t="s">
        <v>12</v>
      </c>
      <c r="G17" s="56"/>
      <c r="H17" s="56"/>
      <c r="I17" s="56"/>
      <c r="J17" s="56"/>
      <c r="K17" s="56" t="s">
        <v>12</v>
      </c>
      <c r="L17" s="56"/>
      <c r="M17" s="56"/>
      <c r="N17" s="56"/>
      <c r="O17" s="56"/>
      <c r="P17" s="56" t="s">
        <v>12</v>
      </c>
      <c r="Q17" s="56"/>
      <c r="R17" s="56"/>
      <c r="S17" s="56"/>
      <c r="T17" s="56"/>
      <c r="U17" s="12"/>
    </row>
    <row r="18" spans="1:21" ht="53.25" customHeight="1">
      <c r="A18" s="9" t="s">
        <v>18</v>
      </c>
      <c r="B18" s="56" t="s">
        <v>131</v>
      </c>
      <c r="C18" s="56"/>
      <c r="D18" s="45" t="s">
        <v>192</v>
      </c>
      <c r="E18" s="9" t="s">
        <v>11</v>
      </c>
      <c r="F18" s="56" t="s">
        <v>12</v>
      </c>
      <c r="G18" s="56"/>
      <c r="H18" s="56"/>
      <c r="I18" s="56"/>
      <c r="J18" s="56"/>
      <c r="K18" s="56" t="s">
        <v>12</v>
      </c>
      <c r="L18" s="56"/>
      <c r="M18" s="56"/>
      <c r="N18" s="56"/>
      <c r="O18" s="56"/>
      <c r="P18" s="56" t="s">
        <v>12</v>
      </c>
      <c r="Q18" s="56"/>
      <c r="R18" s="56"/>
      <c r="S18" s="56"/>
      <c r="T18" s="56"/>
      <c r="U18" s="12"/>
    </row>
    <row r="19" spans="1:21" ht="49.5" customHeight="1">
      <c r="A19" s="9" t="s">
        <v>20</v>
      </c>
      <c r="B19" s="56" t="s">
        <v>132</v>
      </c>
      <c r="C19" s="56"/>
      <c r="D19" s="9" t="s">
        <v>183</v>
      </c>
      <c r="E19" s="9" t="s">
        <v>11</v>
      </c>
      <c r="F19" s="56" t="s">
        <v>12</v>
      </c>
      <c r="G19" s="56"/>
      <c r="H19" s="56"/>
      <c r="I19" s="56"/>
      <c r="J19" s="56"/>
      <c r="K19" s="56" t="s">
        <v>12</v>
      </c>
      <c r="L19" s="56"/>
      <c r="M19" s="56"/>
      <c r="N19" s="56"/>
      <c r="O19" s="56"/>
      <c r="P19" s="56" t="s">
        <v>12</v>
      </c>
      <c r="Q19" s="56"/>
      <c r="R19" s="56"/>
      <c r="S19" s="56"/>
      <c r="T19" s="56"/>
      <c r="U19" s="12"/>
    </row>
    <row r="20" spans="1:21" ht="85.5" customHeight="1">
      <c r="A20" s="9" t="s">
        <v>21</v>
      </c>
      <c r="B20" s="56" t="s">
        <v>133</v>
      </c>
      <c r="C20" s="56"/>
      <c r="D20" s="9" t="s">
        <v>93</v>
      </c>
      <c r="E20" s="9" t="s">
        <v>11</v>
      </c>
      <c r="F20" s="56" t="s">
        <v>12</v>
      </c>
      <c r="G20" s="56"/>
      <c r="H20" s="56"/>
      <c r="I20" s="56"/>
      <c r="J20" s="56"/>
      <c r="K20" s="56" t="s">
        <v>12</v>
      </c>
      <c r="L20" s="56"/>
      <c r="M20" s="56"/>
      <c r="N20" s="56"/>
      <c r="O20" s="56"/>
      <c r="P20" s="56" t="s">
        <v>12</v>
      </c>
      <c r="Q20" s="56"/>
      <c r="R20" s="56"/>
      <c r="S20" s="56"/>
      <c r="T20" s="56"/>
      <c r="U20" s="12"/>
    </row>
    <row r="21" spans="1:21" ht="48" customHeight="1">
      <c r="A21" s="9" t="s">
        <v>23</v>
      </c>
      <c r="B21" s="56" t="s">
        <v>134</v>
      </c>
      <c r="C21" s="56"/>
      <c r="D21" s="9" t="s">
        <v>99</v>
      </c>
      <c r="E21" s="9" t="s">
        <v>11</v>
      </c>
      <c r="F21" s="13">
        <v>99</v>
      </c>
      <c r="G21" s="13">
        <v>99</v>
      </c>
      <c r="H21" s="13">
        <v>0</v>
      </c>
      <c r="I21" s="13">
        <v>0</v>
      </c>
      <c r="J21" s="13">
        <v>0</v>
      </c>
      <c r="K21" s="13">
        <v>99</v>
      </c>
      <c r="L21" s="13">
        <v>99</v>
      </c>
      <c r="M21" s="13">
        <v>0</v>
      </c>
      <c r="N21" s="13">
        <v>0</v>
      </c>
      <c r="O21" s="13">
        <v>0</v>
      </c>
      <c r="P21" s="13">
        <v>99</v>
      </c>
      <c r="Q21" s="13">
        <v>99</v>
      </c>
      <c r="R21" s="13">
        <v>0</v>
      </c>
      <c r="S21" s="13">
        <v>0</v>
      </c>
      <c r="T21" s="13">
        <v>0</v>
      </c>
      <c r="U21" s="12"/>
    </row>
    <row r="22" spans="1:21" ht="60.75" customHeight="1">
      <c r="A22" s="9" t="s">
        <v>25</v>
      </c>
      <c r="B22" s="56" t="s">
        <v>135</v>
      </c>
      <c r="C22" s="56"/>
      <c r="D22" s="9" t="s">
        <v>94</v>
      </c>
      <c r="E22" s="9" t="s">
        <v>11</v>
      </c>
      <c r="F22" s="13">
        <v>143</v>
      </c>
      <c r="G22" s="13">
        <v>143</v>
      </c>
      <c r="H22" s="13">
        <v>0</v>
      </c>
      <c r="I22" s="13">
        <v>0</v>
      </c>
      <c r="J22" s="13">
        <v>0</v>
      </c>
      <c r="K22" s="13">
        <v>143</v>
      </c>
      <c r="L22" s="13">
        <v>143</v>
      </c>
      <c r="M22" s="13">
        <v>0</v>
      </c>
      <c r="N22" s="13">
        <v>0</v>
      </c>
      <c r="O22" s="13">
        <v>0</v>
      </c>
      <c r="P22" s="13">
        <v>143</v>
      </c>
      <c r="Q22" s="13">
        <v>143</v>
      </c>
      <c r="R22" s="13">
        <v>0</v>
      </c>
      <c r="S22" s="13">
        <v>0</v>
      </c>
      <c r="T22" s="13">
        <v>0</v>
      </c>
      <c r="U22" s="12"/>
    </row>
    <row r="23" spans="1:21" ht="78.75" customHeight="1">
      <c r="A23" s="9" t="s">
        <v>26</v>
      </c>
      <c r="B23" s="56" t="s">
        <v>136</v>
      </c>
      <c r="C23" s="56"/>
      <c r="D23" s="9" t="s">
        <v>95</v>
      </c>
      <c r="E23" s="9" t="s">
        <v>11</v>
      </c>
      <c r="F23" s="54">
        <v>0</v>
      </c>
      <c r="G23" s="54">
        <v>0</v>
      </c>
      <c r="H23" s="13">
        <v>0</v>
      </c>
      <c r="I23" s="13">
        <v>0</v>
      </c>
      <c r="J23" s="13">
        <v>0</v>
      </c>
      <c r="K23" s="54">
        <v>0</v>
      </c>
      <c r="L23" s="54">
        <v>0</v>
      </c>
      <c r="M23" s="13">
        <v>0</v>
      </c>
      <c r="N23" s="13">
        <v>0</v>
      </c>
      <c r="O23" s="13">
        <v>0</v>
      </c>
      <c r="P23" s="54">
        <v>0</v>
      </c>
      <c r="Q23" s="54">
        <v>0</v>
      </c>
      <c r="R23" s="13">
        <v>0</v>
      </c>
      <c r="S23" s="13">
        <v>0</v>
      </c>
      <c r="T23" s="13">
        <v>0</v>
      </c>
      <c r="U23" s="12"/>
    </row>
    <row r="24" spans="1:21" ht="23.25" customHeight="1">
      <c r="A24" s="9"/>
      <c r="B24" s="56" t="s">
        <v>27</v>
      </c>
      <c r="C24" s="56"/>
      <c r="D24" s="9"/>
      <c r="E24" s="9"/>
      <c r="F24" s="13">
        <f>F21+F22+F23</f>
        <v>242</v>
      </c>
      <c r="G24" s="13">
        <f>G21+G22+G23</f>
        <v>242</v>
      </c>
      <c r="H24" s="13">
        <v>0</v>
      </c>
      <c r="I24" s="13">
        <v>0</v>
      </c>
      <c r="J24" s="13">
        <v>0</v>
      </c>
      <c r="K24" s="13">
        <f>K21+K22+K23</f>
        <v>242</v>
      </c>
      <c r="L24" s="13">
        <f>L21+L22+L23</f>
        <v>242</v>
      </c>
      <c r="M24" s="13">
        <v>0</v>
      </c>
      <c r="N24" s="13">
        <v>0</v>
      </c>
      <c r="O24" s="13">
        <v>0</v>
      </c>
      <c r="P24" s="13">
        <f>P21+P22+P23</f>
        <v>242</v>
      </c>
      <c r="Q24" s="13">
        <f>Q21+Q22+Q23</f>
        <v>242</v>
      </c>
      <c r="R24" s="13">
        <v>0</v>
      </c>
      <c r="S24" s="13">
        <v>0</v>
      </c>
      <c r="T24" s="13">
        <v>0</v>
      </c>
      <c r="U24" s="12"/>
    </row>
    <row r="25" spans="1:21" ht="28.5" customHeight="1">
      <c r="A25" s="56" t="s">
        <v>173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12"/>
    </row>
    <row r="26" spans="1:21" ht="90.75" customHeight="1">
      <c r="A26" s="9" t="s">
        <v>28</v>
      </c>
      <c r="B26" s="56" t="s">
        <v>137</v>
      </c>
      <c r="C26" s="56"/>
      <c r="D26" s="9" t="s">
        <v>96</v>
      </c>
      <c r="E26" s="9" t="s">
        <v>11</v>
      </c>
      <c r="F26" s="56" t="s">
        <v>12</v>
      </c>
      <c r="G26" s="56"/>
      <c r="H26" s="56"/>
      <c r="I26" s="56"/>
      <c r="J26" s="56"/>
      <c r="K26" s="56" t="s">
        <v>12</v>
      </c>
      <c r="L26" s="56"/>
      <c r="M26" s="56"/>
      <c r="N26" s="56"/>
      <c r="O26" s="56"/>
      <c r="P26" s="56" t="s">
        <v>12</v>
      </c>
      <c r="Q26" s="56"/>
      <c r="R26" s="56"/>
      <c r="S26" s="56"/>
      <c r="T26" s="56"/>
      <c r="U26" s="12"/>
    </row>
    <row r="27" spans="1:21" ht="226.5" customHeight="1">
      <c r="A27" s="9" t="s">
        <v>29</v>
      </c>
      <c r="B27" s="56" t="s">
        <v>138</v>
      </c>
      <c r="C27" s="56"/>
      <c r="D27" s="9" t="s">
        <v>10</v>
      </c>
      <c r="E27" s="9" t="s">
        <v>11</v>
      </c>
      <c r="F27" s="56" t="s">
        <v>12</v>
      </c>
      <c r="G27" s="56"/>
      <c r="H27" s="56"/>
      <c r="I27" s="56"/>
      <c r="J27" s="56"/>
      <c r="K27" s="56" t="s">
        <v>12</v>
      </c>
      <c r="L27" s="56"/>
      <c r="M27" s="56"/>
      <c r="N27" s="56"/>
      <c r="O27" s="56"/>
      <c r="P27" s="56" t="s">
        <v>12</v>
      </c>
      <c r="Q27" s="56"/>
      <c r="R27" s="56"/>
      <c r="S27" s="56"/>
      <c r="T27" s="56"/>
      <c r="U27" s="12"/>
    </row>
    <row r="28" spans="1:21" ht="127.5" customHeight="1">
      <c r="A28" s="9" t="s">
        <v>30</v>
      </c>
      <c r="B28" s="56" t="s">
        <v>139</v>
      </c>
      <c r="C28" s="56"/>
      <c r="D28" s="9" t="s">
        <v>31</v>
      </c>
      <c r="E28" s="9" t="s">
        <v>11</v>
      </c>
      <c r="F28" s="56" t="s">
        <v>12</v>
      </c>
      <c r="G28" s="56"/>
      <c r="H28" s="56"/>
      <c r="I28" s="56"/>
      <c r="J28" s="56"/>
      <c r="K28" s="56" t="s">
        <v>12</v>
      </c>
      <c r="L28" s="56"/>
      <c r="M28" s="56"/>
      <c r="N28" s="56"/>
      <c r="O28" s="56"/>
      <c r="P28" s="56" t="s">
        <v>12</v>
      </c>
      <c r="Q28" s="56"/>
      <c r="R28" s="56"/>
      <c r="S28" s="56"/>
      <c r="T28" s="56"/>
      <c r="U28" s="12"/>
    </row>
    <row r="29" spans="1:21" ht="145.5" customHeight="1">
      <c r="A29" s="9" t="s">
        <v>32</v>
      </c>
      <c r="B29" s="56" t="s">
        <v>142</v>
      </c>
      <c r="C29" s="56"/>
      <c r="D29" s="16" t="s">
        <v>184</v>
      </c>
      <c r="E29" s="9" t="s">
        <v>11</v>
      </c>
      <c r="F29" s="56" t="s">
        <v>12</v>
      </c>
      <c r="G29" s="56"/>
      <c r="H29" s="56"/>
      <c r="I29" s="56"/>
      <c r="J29" s="56"/>
      <c r="K29" s="56" t="s">
        <v>12</v>
      </c>
      <c r="L29" s="56"/>
      <c r="M29" s="56"/>
      <c r="N29" s="56"/>
      <c r="O29" s="56"/>
      <c r="P29" s="56" t="s">
        <v>12</v>
      </c>
      <c r="Q29" s="56"/>
      <c r="R29" s="56"/>
      <c r="S29" s="56"/>
      <c r="T29" s="56"/>
      <c r="U29" s="12"/>
    </row>
    <row r="30" spans="1:21" ht="72" customHeight="1">
      <c r="A30" s="9" t="s">
        <v>33</v>
      </c>
      <c r="B30" s="56" t="s">
        <v>186</v>
      </c>
      <c r="C30" s="56"/>
      <c r="D30" s="9" t="s">
        <v>185</v>
      </c>
      <c r="E30" s="9" t="s">
        <v>11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12"/>
    </row>
    <row r="31" spans="1:21" ht="100.5" customHeight="1">
      <c r="A31" s="9" t="s">
        <v>34</v>
      </c>
      <c r="B31" s="56" t="s">
        <v>140</v>
      </c>
      <c r="C31" s="56"/>
      <c r="D31" s="9" t="s">
        <v>100</v>
      </c>
      <c r="E31" s="9" t="s">
        <v>11</v>
      </c>
      <c r="F31" s="56" t="s">
        <v>12</v>
      </c>
      <c r="G31" s="56"/>
      <c r="H31" s="56"/>
      <c r="I31" s="56"/>
      <c r="J31" s="56"/>
      <c r="K31" s="56" t="s">
        <v>12</v>
      </c>
      <c r="L31" s="56"/>
      <c r="M31" s="56"/>
      <c r="N31" s="56"/>
      <c r="O31" s="56"/>
      <c r="P31" s="56" t="s">
        <v>12</v>
      </c>
      <c r="Q31" s="56"/>
      <c r="R31" s="56"/>
      <c r="S31" s="56"/>
      <c r="T31" s="56"/>
      <c r="U31" s="12"/>
    </row>
    <row r="32" spans="1:21" ht="91.5" customHeight="1">
      <c r="A32" s="9" t="s">
        <v>35</v>
      </c>
      <c r="B32" s="56" t="s">
        <v>141</v>
      </c>
      <c r="C32" s="56"/>
      <c r="D32" s="9" t="s">
        <v>36</v>
      </c>
      <c r="E32" s="9" t="s">
        <v>11</v>
      </c>
      <c r="F32" s="56" t="s">
        <v>12</v>
      </c>
      <c r="G32" s="56"/>
      <c r="H32" s="56"/>
      <c r="I32" s="56"/>
      <c r="J32" s="56"/>
      <c r="K32" s="56" t="s">
        <v>12</v>
      </c>
      <c r="L32" s="56"/>
      <c r="M32" s="56"/>
      <c r="N32" s="56"/>
      <c r="O32" s="56"/>
      <c r="P32" s="56" t="s">
        <v>12</v>
      </c>
      <c r="Q32" s="56"/>
      <c r="R32" s="56"/>
      <c r="S32" s="56"/>
      <c r="T32" s="56"/>
      <c r="U32" s="12"/>
    </row>
    <row r="33" spans="1:21" ht="124.5" customHeight="1">
      <c r="A33" s="9" t="s">
        <v>37</v>
      </c>
      <c r="B33" s="56" t="s">
        <v>143</v>
      </c>
      <c r="C33" s="56"/>
      <c r="D33" s="9" t="s">
        <v>10</v>
      </c>
      <c r="E33" s="9" t="s">
        <v>11</v>
      </c>
      <c r="F33" s="56" t="s">
        <v>12</v>
      </c>
      <c r="G33" s="56"/>
      <c r="H33" s="56"/>
      <c r="I33" s="56"/>
      <c r="J33" s="56"/>
      <c r="K33" s="56" t="s">
        <v>12</v>
      </c>
      <c r="L33" s="56"/>
      <c r="M33" s="56"/>
      <c r="N33" s="56"/>
      <c r="O33" s="56"/>
      <c r="P33" s="56" t="s">
        <v>12</v>
      </c>
      <c r="Q33" s="56"/>
      <c r="R33" s="56"/>
      <c r="S33" s="56"/>
      <c r="T33" s="56"/>
      <c r="U33" s="12"/>
    </row>
    <row r="34" spans="1:21" ht="51.75" customHeight="1">
      <c r="A34" s="9" t="s">
        <v>38</v>
      </c>
      <c r="B34" s="56" t="s">
        <v>144</v>
      </c>
      <c r="C34" s="56"/>
      <c r="D34" s="9" t="s">
        <v>10</v>
      </c>
      <c r="E34" s="9" t="s">
        <v>11</v>
      </c>
      <c r="F34" s="56" t="s">
        <v>12</v>
      </c>
      <c r="G34" s="56"/>
      <c r="H34" s="56"/>
      <c r="I34" s="56"/>
      <c r="J34" s="56"/>
      <c r="K34" s="56" t="s">
        <v>12</v>
      </c>
      <c r="L34" s="56"/>
      <c r="M34" s="56"/>
      <c r="N34" s="56"/>
      <c r="O34" s="56"/>
      <c r="P34" s="56" t="s">
        <v>12</v>
      </c>
      <c r="Q34" s="56"/>
      <c r="R34" s="56"/>
      <c r="S34" s="56"/>
      <c r="T34" s="56"/>
      <c r="U34" s="12"/>
    </row>
    <row r="35" spans="1:21" ht="93.75" customHeight="1">
      <c r="A35" s="9" t="s">
        <v>39</v>
      </c>
      <c r="B35" s="56" t="s">
        <v>145</v>
      </c>
      <c r="C35" s="56"/>
      <c r="D35" s="9" t="s">
        <v>10</v>
      </c>
      <c r="E35" s="9" t="s">
        <v>11</v>
      </c>
      <c r="F35" s="56" t="s">
        <v>12</v>
      </c>
      <c r="G35" s="56"/>
      <c r="H35" s="56"/>
      <c r="I35" s="56"/>
      <c r="J35" s="56"/>
      <c r="K35" s="56" t="s">
        <v>12</v>
      </c>
      <c r="L35" s="56"/>
      <c r="M35" s="56"/>
      <c r="N35" s="56"/>
      <c r="O35" s="56"/>
      <c r="P35" s="56" t="s">
        <v>12</v>
      </c>
      <c r="Q35" s="56"/>
      <c r="R35" s="56"/>
      <c r="S35" s="56"/>
      <c r="T35" s="56"/>
      <c r="U35" s="12"/>
    </row>
    <row r="36" spans="1:21" ht="93.75" customHeight="1">
      <c r="A36" s="38" t="s">
        <v>40</v>
      </c>
      <c r="B36" s="57" t="s">
        <v>146</v>
      </c>
      <c r="C36" s="58"/>
      <c r="D36" s="38" t="s">
        <v>41</v>
      </c>
      <c r="E36" s="38" t="s">
        <v>11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2"/>
    </row>
    <row r="37" spans="1:21" ht="54" customHeight="1">
      <c r="A37" s="9" t="s">
        <v>42</v>
      </c>
      <c r="B37" s="56" t="s">
        <v>147</v>
      </c>
      <c r="C37" s="56"/>
      <c r="D37" s="9" t="s">
        <v>41</v>
      </c>
      <c r="E37" s="9" t="s">
        <v>11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2"/>
    </row>
    <row r="38" spans="1:21" ht="44.25" customHeight="1">
      <c r="A38" s="9" t="s">
        <v>43</v>
      </c>
      <c r="B38" s="56" t="s">
        <v>148</v>
      </c>
      <c r="C38" s="56"/>
      <c r="D38" s="9" t="s">
        <v>41</v>
      </c>
      <c r="E38" s="9" t="s">
        <v>11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2"/>
    </row>
    <row r="39" spans="1:21" ht="39.75" customHeight="1">
      <c r="A39" s="9" t="s">
        <v>44</v>
      </c>
      <c r="B39" s="56" t="s">
        <v>149</v>
      </c>
      <c r="C39" s="56"/>
      <c r="D39" s="9" t="s">
        <v>46</v>
      </c>
      <c r="E39" s="47" t="s">
        <v>81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2"/>
    </row>
    <row r="40" spans="1:21" ht="38.25" customHeight="1">
      <c r="A40" s="9" t="s">
        <v>48</v>
      </c>
      <c r="B40" s="56" t="s">
        <v>150</v>
      </c>
      <c r="C40" s="56"/>
      <c r="D40" s="9" t="s">
        <v>46</v>
      </c>
      <c r="E40" s="9" t="s">
        <v>11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2"/>
    </row>
    <row r="41" spans="1:21" ht="89.25" customHeight="1">
      <c r="A41" s="9" t="s">
        <v>50</v>
      </c>
      <c r="B41" s="56" t="s">
        <v>151</v>
      </c>
      <c r="C41" s="56"/>
      <c r="D41" s="9" t="s">
        <v>101</v>
      </c>
      <c r="E41" s="9" t="s">
        <v>51</v>
      </c>
      <c r="F41" s="56" t="s">
        <v>12</v>
      </c>
      <c r="G41" s="56"/>
      <c r="H41" s="56"/>
      <c r="I41" s="56"/>
      <c r="J41" s="56"/>
      <c r="K41" s="56" t="s">
        <v>12</v>
      </c>
      <c r="L41" s="56"/>
      <c r="M41" s="56"/>
      <c r="N41" s="56"/>
      <c r="O41" s="56"/>
      <c r="P41" s="56" t="s">
        <v>12</v>
      </c>
      <c r="Q41" s="56"/>
      <c r="R41" s="56"/>
      <c r="S41" s="56"/>
      <c r="T41" s="56"/>
      <c r="U41" s="12"/>
    </row>
    <row r="42" spans="1:21" ht="88.5" customHeight="1">
      <c r="A42" s="9" t="s">
        <v>52</v>
      </c>
      <c r="B42" s="60" t="s">
        <v>152</v>
      </c>
      <c r="C42" s="60"/>
      <c r="D42" s="9" t="s">
        <v>101</v>
      </c>
      <c r="E42" s="15" t="s">
        <v>127</v>
      </c>
      <c r="F42" s="14" t="s">
        <v>126</v>
      </c>
      <c r="G42" s="14" t="s">
        <v>126</v>
      </c>
      <c r="H42" s="14" t="s">
        <v>126</v>
      </c>
      <c r="I42" s="14" t="s">
        <v>126</v>
      </c>
      <c r="J42" s="14"/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 t="s">
        <v>126</v>
      </c>
      <c r="Q42" s="14" t="s">
        <v>126</v>
      </c>
      <c r="R42" s="14" t="s">
        <v>126</v>
      </c>
      <c r="S42" s="14" t="s">
        <v>126</v>
      </c>
      <c r="T42" s="14" t="s">
        <v>126</v>
      </c>
      <c r="U42" s="12"/>
    </row>
    <row r="43" spans="1:21" ht="106.5" customHeight="1">
      <c r="A43" s="9" t="s">
        <v>54</v>
      </c>
      <c r="B43" s="56" t="s">
        <v>153</v>
      </c>
      <c r="C43" s="56"/>
      <c r="D43" s="9" t="s">
        <v>55</v>
      </c>
      <c r="E43" s="9" t="s">
        <v>51</v>
      </c>
      <c r="F43" s="56" t="s">
        <v>12</v>
      </c>
      <c r="G43" s="56"/>
      <c r="H43" s="56"/>
      <c r="I43" s="56"/>
      <c r="J43" s="56"/>
      <c r="K43" s="56" t="s">
        <v>12</v>
      </c>
      <c r="L43" s="56"/>
      <c r="M43" s="56"/>
      <c r="N43" s="56"/>
      <c r="O43" s="56"/>
      <c r="P43" s="56" t="s">
        <v>12</v>
      </c>
      <c r="Q43" s="56"/>
      <c r="R43" s="56"/>
      <c r="S43" s="56"/>
      <c r="T43" s="56"/>
      <c r="U43" s="12"/>
    </row>
    <row r="44" spans="1:21" ht="69.75" customHeight="1">
      <c r="A44" s="9" t="s">
        <v>56</v>
      </c>
      <c r="B44" s="56" t="s">
        <v>154</v>
      </c>
      <c r="C44" s="56"/>
      <c r="D44" s="9" t="s">
        <v>102</v>
      </c>
      <c r="E44" s="9" t="s">
        <v>51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 t="s">
        <v>126</v>
      </c>
      <c r="L44" s="14" t="s">
        <v>126</v>
      </c>
      <c r="M44" s="14" t="s">
        <v>126</v>
      </c>
      <c r="N44" s="14" t="s">
        <v>126</v>
      </c>
      <c r="O44" s="14" t="s">
        <v>126</v>
      </c>
      <c r="P44" s="14" t="s">
        <v>126</v>
      </c>
      <c r="Q44" s="14" t="s">
        <v>126</v>
      </c>
      <c r="R44" s="14" t="s">
        <v>126</v>
      </c>
      <c r="S44" s="14" t="s">
        <v>126</v>
      </c>
      <c r="T44" s="14" t="s">
        <v>126</v>
      </c>
      <c r="U44" s="12"/>
    </row>
    <row r="45" spans="1:21" ht="77.25" customHeight="1">
      <c r="A45" s="9" t="s">
        <v>58</v>
      </c>
      <c r="B45" s="60" t="s">
        <v>155</v>
      </c>
      <c r="C45" s="60"/>
      <c r="D45" s="9" t="s">
        <v>60</v>
      </c>
      <c r="E45" s="15" t="s">
        <v>11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 t="s">
        <v>126</v>
      </c>
      <c r="L45" s="14" t="s">
        <v>126</v>
      </c>
      <c r="M45" s="14" t="s">
        <v>126</v>
      </c>
      <c r="N45" s="14" t="s">
        <v>126</v>
      </c>
      <c r="O45" s="14" t="s">
        <v>126</v>
      </c>
      <c r="P45" s="14" t="s">
        <v>126</v>
      </c>
      <c r="Q45" s="14" t="s">
        <v>126</v>
      </c>
      <c r="R45" s="14" t="s">
        <v>126</v>
      </c>
      <c r="S45" s="14" t="s">
        <v>126</v>
      </c>
      <c r="T45" s="14" t="s">
        <v>126</v>
      </c>
      <c r="U45" s="12"/>
    </row>
    <row r="46" spans="1:21" ht="71.25" customHeight="1">
      <c r="A46" s="9" t="s">
        <v>61</v>
      </c>
      <c r="B46" s="56" t="s">
        <v>165</v>
      </c>
      <c r="C46" s="56"/>
      <c r="D46" s="9" t="s">
        <v>102</v>
      </c>
      <c r="E46" s="15" t="s">
        <v>62</v>
      </c>
      <c r="F46" s="14" t="s">
        <v>126</v>
      </c>
      <c r="G46" s="14" t="s">
        <v>126</v>
      </c>
      <c r="H46" s="14" t="s">
        <v>126</v>
      </c>
      <c r="I46" s="14" t="s">
        <v>126</v>
      </c>
      <c r="J46" s="14" t="s">
        <v>126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 t="s">
        <v>126</v>
      </c>
      <c r="Q46" s="14" t="s">
        <v>126</v>
      </c>
      <c r="R46" s="14" t="s">
        <v>126</v>
      </c>
      <c r="S46" s="14" t="s">
        <v>126</v>
      </c>
      <c r="T46" s="14" t="s">
        <v>126</v>
      </c>
      <c r="U46" s="12"/>
    </row>
    <row r="47" spans="1:21" ht="50.25" customHeight="1">
      <c r="A47" s="9" t="s">
        <v>63</v>
      </c>
      <c r="B47" s="56" t="s">
        <v>166</v>
      </c>
      <c r="C47" s="56"/>
      <c r="D47" s="9" t="s">
        <v>104</v>
      </c>
      <c r="E47" s="9" t="s">
        <v>62</v>
      </c>
      <c r="F47" s="56" t="s">
        <v>12</v>
      </c>
      <c r="G47" s="56"/>
      <c r="H47" s="56"/>
      <c r="I47" s="56"/>
      <c r="J47" s="56"/>
      <c r="K47" s="56" t="s">
        <v>12</v>
      </c>
      <c r="L47" s="56"/>
      <c r="M47" s="56"/>
      <c r="N47" s="56"/>
      <c r="O47" s="56"/>
      <c r="P47" s="56" t="s">
        <v>12</v>
      </c>
      <c r="Q47" s="56"/>
      <c r="R47" s="56"/>
      <c r="S47" s="56"/>
      <c r="T47" s="56"/>
      <c r="U47" s="12"/>
    </row>
    <row r="48" spans="1:21" ht="71.25" customHeight="1">
      <c r="A48" s="9" t="s">
        <v>64</v>
      </c>
      <c r="B48" s="56" t="s">
        <v>167</v>
      </c>
      <c r="C48" s="56"/>
      <c r="D48" s="9" t="s">
        <v>103</v>
      </c>
      <c r="E48" s="15" t="s">
        <v>66</v>
      </c>
      <c r="F48" s="14" t="s">
        <v>126</v>
      </c>
      <c r="G48" s="14" t="s">
        <v>126</v>
      </c>
      <c r="H48" s="14" t="s">
        <v>126</v>
      </c>
      <c r="I48" s="14" t="s">
        <v>126</v>
      </c>
      <c r="J48" s="14" t="s">
        <v>126</v>
      </c>
      <c r="K48" s="14" t="s">
        <v>126</v>
      </c>
      <c r="L48" s="14" t="s">
        <v>126</v>
      </c>
      <c r="M48" s="14" t="s">
        <v>126</v>
      </c>
      <c r="N48" s="14" t="s">
        <v>126</v>
      </c>
      <c r="O48" s="14" t="s">
        <v>126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2"/>
    </row>
    <row r="49" spans="1:21" ht="54" customHeight="1">
      <c r="A49" s="9" t="s">
        <v>67</v>
      </c>
      <c r="B49" s="56" t="s">
        <v>168</v>
      </c>
      <c r="C49" s="56"/>
      <c r="D49" s="9" t="s">
        <v>104</v>
      </c>
      <c r="E49" s="9" t="s">
        <v>66</v>
      </c>
      <c r="F49" s="56" t="s">
        <v>12</v>
      </c>
      <c r="G49" s="56"/>
      <c r="H49" s="56"/>
      <c r="I49" s="56"/>
      <c r="J49" s="56"/>
      <c r="K49" s="56" t="s">
        <v>12</v>
      </c>
      <c r="L49" s="56"/>
      <c r="M49" s="56"/>
      <c r="N49" s="56"/>
      <c r="O49" s="56"/>
      <c r="P49" s="56" t="s">
        <v>12</v>
      </c>
      <c r="Q49" s="56"/>
      <c r="R49" s="56"/>
      <c r="S49" s="56"/>
      <c r="T49" s="56"/>
      <c r="U49" s="12"/>
    </row>
    <row r="50" spans="1:21" ht="33.75" customHeight="1">
      <c r="A50" s="9" t="s">
        <v>68</v>
      </c>
      <c r="B50" s="56" t="s">
        <v>156</v>
      </c>
      <c r="C50" s="56"/>
      <c r="D50" s="9" t="s">
        <v>70</v>
      </c>
      <c r="E50" s="15" t="s">
        <v>71</v>
      </c>
      <c r="F50" s="9" t="s">
        <v>126</v>
      </c>
      <c r="G50" s="9" t="s">
        <v>126</v>
      </c>
      <c r="H50" s="9" t="s">
        <v>126</v>
      </c>
      <c r="I50" s="9" t="s">
        <v>126</v>
      </c>
      <c r="J50" s="9" t="s">
        <v>126</v>
      </c>
      <c r="K50" s="9" t="s">
        <v>126</v>
      </c>
      <c r="L50" s="9" t="s">
        <v>126</v>
      </c>
      <c r="M50" s="9" t="s">
        <v>126</v>
      </c>
      <c r="N50" s="9" t="s">
        <v>126</v>
      </c>
      <c r="O50" s="9" t="s">
        <v>126</v>
      </c>
      <c r="P50" s="9" t="s">
        <v>126</v>
      </c>
      <c r="Q50" s="9" t="s">
        <v>126</v>
      </c>
      <c r="R50" s="9" t="s">
        <v>126</v>
      </c>
      <c r="S50" s="9" t="s">
        <v>126</v>
      </c>
      <c r="T50" s="9" t="s">
        <v>126</v>
      </c>
      <c r="U50" s="12"/>
    </row>
    <row r="51" spans="1:21" ht="64.5" customHeight="1">
      <c r="A51" s="9" t="s">
        <v>72</v>
      </c>
      <c r="B51" s="56" t="s">
        <v>157</v>
      </c>
      <c r="C51" s="56"/>
      <c r="D51" s="9" t="s">
        <v>73</v>
      </c>
      <c r="E51" s="9" t="s">
        <v>71</v>
      </c>
      <c r="F51" s="56" t="s">
        <v>12</v>
      </c>
      <c r="G51" s="56"/>
      <c r="H51" s="56"/>
      <c r="I51" s="56"/>
      <c r="J51" s="56"/>
      <c r="K51" s="56" t="s">
        <v>12</v>
      </c>
      <c r="L51" s="56"/>
      <c r="M51" s="56"/>
      <c r="N51" s="56"/>
      <c r="O51" s="56"/>
      <c r="P51" s="56" t="s">
        <v>12</v>
      </c>
      <c r="Q51" s="56"/>
      <c r="R51" s="56"/>
      <c r="S51" s="56"/>
      <c r="T51" s="56"/>
      <c r="U51" s="12"/>
    </row>
    <row r="52" spans="1:21" ht="74.25" customHeight="1">
      <c r="A52" s="9" t="s">
        <v>74</v>
      </c>
      <c r="B52" s="56" t="s">
        <v>158</v>
      </c>
      <c r="C52" s="56"/>
      <c r="D52" s="9" t="s">
        <v>73</v>
      </c>
      <c r="E52" s="15" t="s">
        <v>76</v>
      </c>
      <c r="F52" s="9" t="s">
        <v>126</v>
      </c>
      <c r="G52" s="9" t="s">
        <v>126</v>
      </c>
      <c r="H52" s="9" t="s">
        <v>126</v>
      </c>
      <c r="I52" s="9" t="s">
        <v>126</v>
      </c>
      <c r="J52" s="9" t="s">
        <v>126</v>
      </c>
      <c r="K52" s="9" t="s">
        <v>126</v>
      </c>
      <c r="L52" s="9" t="s">
        <v>126</v>
      </c>
      <c r="M52" s="9" t="s">
        <v>126</v>
      </c>
      <c r="N52" s="9" t="s">
        <v>126</v>
      </c>
      <c r="O52" s="9" t="s">
        <v>126</v>
      </c>
      <c r="P52" s="9" t="s">
        <v>126</v>
      </c>
      <c r="Q52" s="9" t="s">
        <v>126</v>
      </c>
      <c r="R52" s="9" t="s">
        <v>126</v>
      </c>
      <c r="S52" s="9" t="s">
        <v>126</v>
      </c>
      <c r="T52" s="9" t="s">
        <v>126</v>
      </c>
      <c r="U52" s="12"/>
    </row>
    <row r="53" spans="1:21" ht="146.25" customHeight="1">
      <c r="A53" s="9" t="s">
        <v>77</v>
      </c>
      <c r="B53" s="56" t="s">
        <v>159</v>
      </c>
      <c r="C53" s="56"/>
      <c r="D53" s="9" t="s">
        <v>98</v>
      </c>
      <c r="E53" s="15" t="s">
        <v>76</v>
      </c>
      <c r="F53" s="9" t="s">
        <v>126</v>
      </c>
      <c r="G53" s="9" t="s">
        <v>126</v>
      </c>
      <c r="H53" s="9" t="s">
        <v>126</v>
      </c>
      <c r="I53" s="9" t="s">
        <v>126</v>
      </c>
      <c r="J53" s="9" t="s">
        <v>126</v>
      </c>
      <c r="K53" s="9" t="s">
        <v>126</v>
      </c>
      <c r="L53" s="9" t="s">
        <v>126</v>
      </c>
      <c r="M53" s="9" t="s">
        <v>126</v>
      </c>
      <c r="N53" s="9" t="s">
        <v>126</v>
      </c>
      <c r="O53" s="9" t="s">
        <v>126</v>
      </c>
      <c r="P53" s="9" t="s">
        <v>126</v>
      </c>
      <c r="Q53" s="9" t="s">
        <v>126</v>
      </c>
      <c r="R53" s="9" t="s">
        <v>126</v>
      </c>
      <c r="S53" s="9" t="s">
        <v>126</v>
      </c>
      <c r="T53" s="9" t="s">
        <v>126</v>
      </c>
      <c r="U53" s="12"/>
    </row>
    <row r="54" spans="1:21" ht="92.25" customHeight="1">
      <c r="A54" s="9" t="s">
        <v>79</v>
      </c>
      <c r="B54" s="56" t="s">
        <v>160</v>
      </c>
      <c r="C54" s="56"/>
      <c r="D54" s="9" t="s">
        <v>101</v>
      </c>
      <c r="E54" s="9" t="s">
        <v>76</v>
      </c>
      <c r="F54" s="56" t="s">
        <v>12</v>
      </c>
      <c r="G54" s="56"/>
      <c r="H54" s="56"/>
      <c r="I54" s="56"/>
      <c r="J54" s="56"/>
      <c r="K54" s="56" t="s">
        <v>12</v>
      </c>
      <c r="L54" s="56"/>
      <c r="M54" s="56"/>
      <c r="N54" s="56"/>
      <c r="O54" s="56"/>
      <c r="P54" s="56" t="s">
        <v>12</v>
      </c>
      <c r="Q54" s="56"/>
      <c r="R54" s="56"/>
      <c r="S54" s="56"/>
      <c r="T54" s="56"/>
      <c r="U54" s="12"/>
    </row>
    <row r="55" spans="1:21" ht="167.25" customHeight="1">
      <c r="A55" s="9" t="s">
        <v>80</v>
      </c>
      <c r="B55" s="56" t="s">
        <v>161</v>
      </c>
      <c r="C55" s="56"/>
      <c r="D55" s="9" t="s">
        <v>22</v>
      </c>
      <c r="E55" s="9" t="s">
        <v>81</v>
      </c>
      <c r="F55" s="56" t="s">
        <v>12</v>
      </c>
      <c r="G55" s="56"/>
      <c r="H55" s="56"/>
      <c r="I55" s="56"/>
      <c r="J55" s="56"/>
      <c r="K55" s="56" t="s">
        <v>12</v>
      </c>
      <c r="L55" s="56"/>
      <c r="M55" s="56"/>
      <c r="N55" s="56"/>
      <c r="O55" s="56"/>
      <c r="P55" s="56" t="s">
        <v>12</v>
      </c>
      <c r="Q55" s="56"/>
      <c r="R55" s="56"/>
      <c r="S55" s="56"/>
      <c r="T55" s="56"/>
      <c r="U55" s="12"/>
    </row>
    <row r="56" spans="1:21" ht="111" customHeight="1">
      <c r="A56" s="34" t="s">
        <v>177</v>
      </c>
      <c r="B56" s="57" t="s">
        <v>178</v>
      </c>
      <c r="C56" s="58"/>
      <c r="D56" s="34" t="s">
        <v>22</v>
      </c>
      <c r="E56" s="34" t="s">
        <v>81</v>
      </c>
      <c r="F56" s="57" t="s">
        <v>12</v>
      </c>
      <c r="G56" s="59"/>
      <c r="H56" s="59"/>
      <c r="I56" s="59"/>
      <c r="J56" s="58"/>
      <c r="K56" s="57" t="s">
        <v>12</v>
      </c>
      <c r="L56" s="59"/>
      <c r="M56" s="59"/>
      <c r="N56" s="59"/>
      <c r="O56" s="58"/>
      <c r="P56" s="57" t="s">
        <v>12</v>
      </c>
      <c r="Q56" s="59"/>
      <c r="R56" s="59"/>
      <c r="S56" s="59"/>
      <c r="T56" s="58"/>
      <c r="U56" s="12"/>
    </row>
    <row r="57" spans="1:21" ht="22.5" customHeight="1">
      <c r="A57" s="9"/>
      <c r="B57" s="56" t="s">
        <v>82</v>
      </c>
      <c r="C57" s="56"/>
      <c r="D57" s="9"/>
      <c r="E57" s="9"/>
      <c r="F57" s="29">
        <f>F45+F44+F40+F39+F38+F37+F36+F30</f>
        <v>0</v>
      </c>
      <c r="G57" s="29">
        <f>G45+G40+G39+G38+G37+G36+G30+G44</f>
        <v>0</v>
      </c>
      <c r="H57" s="14">
        <f>H45+H44+H40+H39+H38+H37+H30</f>
        <v>0</v>
      </c>
      <c r="I57" s="14">
        <f>I45+I44+I40+I38+I37+I36+I30</f>
        <v>0</v>
      </c>
      <c r="J57" s="14">
        <f>J45+J44+J40+J39+J38+J37+J36+J30</f>
        <v>0</v>
      </c>
      <c r="K57" s="30">
        <f>K46+K42+K40+K39+K38+K37+K36+K30</f>
        <v>0</v>
      </c>
      <c r="L57" s="30"/>
      <c r="M57" s="14">
        <f t="shared" ref="M57:O57" si="0">M39+M40+M42+M46</f>
        <v>0</v>
      </c>
      <c r="N57" s="14">
        <f t="shared" si="0"/>
        <v>0</v>
      </c>
      <c r="O57" s="14">
        <f t="shared" si="0"/>
        <v>0</v>
      </c>
      <c r="P57" s="29">
        <f>P48+P40+P39+P38+P37+P36+P30</f>
        <v>0</v>
      </c>
      <c r="Q57" s="29">
        <v>0</v>
      </c>
      <c r="R57" s="14">
        <f t="shared" ref="R57:T57" si="1">R39+R40+R48</f>
        <v>0</v>
      </c>
      <c r="S57" s="14">
        <f t="shared" si="1"/>
        <v>0</v>
      </c>
      <c r="T57" s="14">
        <f t="shared" si="1"/>
        <v>0</v>
      </c>
      <c r="U57" s="12"/>
    </row>
    <row r="58" spans="1:21" ht="25.5" customHeight="1">
      <c r="A58" s="56" t="s">
        <v>171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12"/>
    </row>
    <row r="59" spans="1:21" ht="130.5" customHeight="1">
      <c r="A59" s="9" t="s">
        <v>83</v>
      </c>
      <c r="B59" s="56" t="s">
        <v>182</v>
      </c>
      <c r="C59" s="56"/>
      <c r="D59" s="9" t="s">
        <v>10</v>
      </c>
      <c r="E59" s="9" t="s">
        <v>84</v>
      </c>
      <c r="F59" s="56" t="s">
        <v>12</v>
      </c>
      <c r="G59" s="56"/>
      <c r="H59" s="56"/>
      <c r="I59" s="56"/>
      <c r="J59" s="56"/>
      <c r="K59" s="56" t="s">
        <v>12</v>
      </c>
      <c r="L59" s="56"/>
      <c r="M59" s="56"/>
      <c r="N59" s="56"/>
      <c r="O59" s="56"/>
      <c r="P59" s="56" t="s">
        <v>12</v>
      </c>
      <c r="Q59" s="56"/>
      <c r="R59" s="56"/>
      <c r="S59" s="56"/>
      <c r="T59" s="56"/>
      <c r="U59" s="12"/>
    </row>
    <row r="60" spans="1:21" ht="25.5" customHeight="1">
      <c r="A60" s="9"/>
      <c r="B60" s="56" t="s">
        <v>85</v>
      </c>
      <c r="C60" s="56"/>
      <c r="D60" s="16"/>
      <c r="E60" s="9"/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2"/>
    </row>
    <row r="61" spans="1:21" ht="27" customHeight="1">
      <c r="A61" s="56" t="s">
        <v>175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12"/>
    </row>
    <row r="62" spans="1:21" ht="157.5" customHeight="1">
      <c r="A62" s="9" t="s">
        <v>86</v>
      </c>
      <c r="B62" s="56" t="s">
        <v>164</v>
      </c>
      <c r="C62" s="56"/>
      <c r="D62" s="9" t="s">
        <v>22</v>
      </c>
      <c r="E62" s="9" t="s">
        <v>81</v>
      </c>
      <c r="F62" s="56" t="s">
        <v>12</v>
      </c>
      <c r="G62" s="56"/>
      <c r="H62" s="56"/>
      <c r="I62" s="56"/>
      <c r="J62" s="56"/>
      <c r="K62" s="56" t="s">
        <v>12</v>
      </c>
      <c r="L62" s="56"/>
      <c r="M62" s="56"/>
      <c r="N62" s="56"/>
      <c r="O62" s="56"/>
      <c r="P62" s="56" t="s">
        <v>12</v>
      </c>
      <c r="Q62" s="56"/>
      <c r="R62" s="56"/>
      <c r="S62" s="56"/>
      <c r="T62" s="56"/>
      <c r="U62" s="12"/>
    </row>
    <row r="63" spans="1:21" ht="157.5" customHeight="1">
      <c r="A63" s="34" t="s">
        <v>88</v>
      </c>
      <c r="B63" s="57" t="s">
        <v>180</v>
      </c>
      <c r="C63" s="58"/>
      <c r="D63" s="34" t="s">
        <v>22</v>
      </c>
      <c r="E63" s="34" t="s">
        <v>81</v>
      </c>
      <c r="F63" s="57" t="s">
        <v>12</v>
      </c>
      <c r="G63" s="59"/>
      <c r="H63" s="59"/>
      <c r="I63" s="59"/>
      <c r="J63" s="58"/>
      <c r="K63" s="57" t="s">
        <v>12</v>
      </c>
      <c r="L63" s="59"/>
      <c r="M63" s="59"/>
      <c r="N63" s="59"/>
      <c r="O63" s="58"/>
      <c r="P63" s="57" t="s">
        <v>12</v>
      </c>
      <c r="Q63" s="59"/>
      <c r="R63" s="59"/>
      <c r="S63" s="59"/>
      <c r="T63" s="58"/>
      <c r="U63" s="12"/>
    </row>
    <row r="64" spans="1:21" ht="136.5" customHeight="1">
      <c r="A64" s="9" t="s">
        <v>89</v>
      </c>
      <c r="B64" s="56" t="s">
        <v>163</v>
      </c>
      <c r="C64" s="56"/>
      <c r="D64" s="9" t="s">
        <v>106</v>
      </c>
      <c r="E64" s="9" t="s">
        <v>81</v>
      </c>
      <c r="F64" s="56" t="s">
        <v>12</v>
      </c>
      <c r="G64" s="56"/>
      <c r="H64" s="56"/>
      <c r="I64" s="56"/>
      <c r="J64" s="56"/>
      <c r="K64" s="56" t="s">
        <v>12</v>
      </c>
      <c r="L64" s="56"/>
      <c r="M64" s="56"/>
      <c r="N64" s="56"/>
      <c r="O64" s="56"/>
      <c r="P64" s="56" t="s">
        <v>12</v>
      </c>
      <c r="Q64" s="56"/>
      <c r="R64" s="56"/>
      <c r="S64" s="56"/>
      <c r="T64" s="56"/>
      <c r="U64" s="12"/>
    </row>
    <row r="65" spans="1:21" ht="99.75" customHeight="1">
      <c r="A65" s="9" t="s">
        <v>181</v>
      </c>
      <c r="B65" s="56" t="s">
        <v>162</v>
      </c>
      <c r="C65" s="56"/>
      <c r="D65" s="9" t="s">
        <v>105</v>
      </c>
      <c r="E65" s="9" t="s">
        <v>81</v>
      </c>
      <c r="F65" s="56" t="s">
        <v>12</v>
      </c>
      <c r="G65" s="56"/>
      <c r="H65" s="56"/>
      <c r="I65" s="56"/>
      <c r="J65" s="56"/>
      <c r="K65" s="56" t="s">
        <v>12</v>
      </c>
      <c r="L65" s="56"/>
      <c r="M65" s="56"/>
      <c r="N65" s="56"/>
      <c r="O65" s="56"/>
      <c r="P65" s="56" t="s">
        <v>12</v>
      </c>
      <c r="Q65" s="56"/>
      <c r="R65" s="56"/>
      <c r="S65" s="56"/>
      <c r="T65" s="56"/>
      <c r="U65" s="12"/>
    </row>
    <row r="66" spans="1:21" ht="29.25" customHeight="1">
      <c r="A66" s="16"/>
      <c r="B66" s="56" t="s">
        <v>90</v>
      </c>
      <c r="C66" s="56"/>
      <c r="D66" s="16"/>
      <c r="E66" s="16"/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2"/>
    </row>
    <row r="67" spans="1:21" ht="31.5" customHeight="1">
      <c r="A67" s="16"/>
      <c r="B67" s="56" t="s">
        <v>91</v>
      </c>
      <c r="C67" s="56"/>
      <c r="D67" s="16"/>
      <c r="E67" s="16"/>
      <c r="F67" s="29">
        <f>F57+F24</f>
        <v>242</v>
      </c>
      <c r="G67" s="29">
        <f>G15+G24+G57+G60+G66</f>
        <v>242</v>
      </c>
      <c r="H67" s="14">
        <v>0</v>
      </c>
      <c r="I67" s="14">
        <v>0</v>
      </c>
      <c r="J67" s="14">
        <v>0</v>
      </c>
      <c r="K67" s="29">
        <f>K57+K24</f>
        <v>242</v>
      </c>
      <c r="L67" s="29">
        <f>L15+L24+L57+L60+L66</f>
        <v>242</v>
      </c>
      <c r="M67" s="14">
        <v>0</v>
      </c>
      <c r="N67" s="14">
        <v>0</v>
      </c>
      <c r="O67" s="14">
        <v>0</v>
      </c>
      <c r="P67" s="29">
        <f>P57+P24</f>
        <v>242</v>
      </c>
      <c r="Q67" s="29">
        <v>242</v>
      </c>
      <c r="R67" s="14">
        <v>0</v>
      </c>
      <c r="S67" s="14">
        <v>0</v>
      </c>
      <c r="T67" s="14">
        <v>0</v>
      </c>
      <c r="U67" s="12"/>
    </row>
    <row r="68" spans="1:21">
      <c r="U68" s="12"/>
    </row>
    <row r="69" spans="1:21">
      <c r="U69" s="12"/>
    </row>
    <row r="70" spans="1:21">
      <c r="U70" s="12"/>
    </row>
  </sheetData>
  <mergeCells count="157">
    <mergeCell ref="P2:T2"/>
    <mergeCell ref="S3:T3"/>
    <mergeCell ref="F31:J31"/>
    <mergeCell ref="K31:O31"/>
    <mergeCell ref="P31:T31"/>
    <mergeCell ref="F32:J32"/>
    <mergeCell ref="K32:O32"/>
    <mergeCell ref="P32:T32"/>
    <mergeCell ref="K13:O13"/>
    <mergeCell ref="K14:O14"/>
    <mergeCell ref="P12:T12"/>
    <mergeCell ref="P13:T13"/>
    <mergeCell ref="P14:T14"/>
    <mergeCell ref="A25:T25"/>
    <mergeCell ref="B26:C26"/>
    <mergeCell ref="B27:C27"/>
    <mergeCell ref="F26:J26"/>
    <mergeCell ref="K26:O26"/>
    <mergeCell ref="P26:T26"/>
    <mergeCell ref="F27:J27"/>
    <mergeCell ref="K27:O27"/>
    <mergeCell ref="P27:T27"/>
    <mergeCell ref="B30:C30"/>
    <mergeCell ref="B9:C9"/>
    <mergeCell ref="A10:T10"/>
    <mergeCell ref="B13:C13"/>
    <mergeCell ref="B14:C14"/>
    <mergeCell ref="A11:T11"/>
    <mergeCell ref="B12:C12"/>
    <mergeCell ref="F12:J12"/>
    <mergeCell ref="F13:J13"/>
    <mergeCell ref="F14:J14"/>
    <mergeCell ref="K12:O12"/>
    <mergeCell ref="B4:T4"/>
    <mergeCell ref="A6:A8"/>
    <mergeCell ref="B6:C8"/>
    <mergeCell ref="D6:D8"/>
    <mergeCell ref="E6:E8"/>
    <mergeCell ref="F7:J7"/>
    <mergeCell ref="K7:O7"/>
    <mergeCell ref="P7:T7"/>
    <mergeCell ref="F6:T6"/>
    <mergeCell ref="B18:C18"/>
    <mergeCell ref="B19:C19"/>
    <mergeCell ref="B15:C15"/>
    <mergeCell ref="A16:T16"/>
    <mergeCell ref="B17:C17"/>
    <mergeCell ref="F17:J17"/>
    <mergeCell ref="K17:O17"/>
    <mergeCell ref="P17:T17"/>
    <mergeCell ref="F18:J18"/>
    <mergeCell ref="K18:O18"/>
    <mergeCell ref="P18:T18"/>
    <mergeCell ref="F19:J19"/>
    <mergeCell ref="K19:O19"/>
    <mergeCell ref="P19:T19"/>
    <mergeCell ref="B20:C20"/>
    <mergeCell ref="B21:C21"/>
    <mergeCell ref="F20:J20"/>
    <mergeCell ref="K20:O20"/>
    <mergeCell ref="P20:T20"/>
    <mergeCell ref="B31:C31"/>
    <mergeCell ref="B28:C28"/>
    <mergeCell ref="B29:C29"/>
    <mergeCell ref="F28:J28"/>
    <mergeCell ref="K28:O28"/>
    <mergeCell ref="P28:T28"/>
    <mergeCell ref="F29:J29"/>
    <mergeCell ref="K29:O29"/>
    <mergeCell ref="P29:T29"/>
    <mergeCell ref="K34:O34"/>
    <mergeCell ref="P34:T34"/>
    <mergeCell ref="F35:J35"/>
    <mergeCell ref="K35:O35"/>
    <mergeCell ref="P35:T35"/>
    <mergeCell ref="F33:J33"/>
    <mergeCell ref="K33:O33"/>
    <mergeCell ref="P33:T33"/>
    <mergeCell ref="B22:C22"/>
    <mergeCell ref="B23:C23"/>
    <mergeCell ref="B24:C24"/>
    <mergeCell ref="B38:C38"/>
    <mergeCell ref="B39:C39"/>
    <mergeCell ref="B40:C40"/>
    <mergeCell ref="B37:C37"/>
    <mergeCell ref="B34:C34"/>
    <mergeCell ref="B35:C35"/>
    <mergeCell ref="B32:C32"/>
    <mergeCell ref="B33:C33"/>
    <mergeCell ref="F34:J34"/>
    <mergeCell ref="B36:C36"/>
    <mergeCell ref="B43:C43"/>
    <mergeCell ref="B44:C44"/>
    <mergeCell ref="B45:C45"/>
    <mergeCell ref="B41:C41"/>
    <mergeCell ref="B42:C42"/>
    <mergeCell ref="F41:J41"/>
    <mergeCell ref="K41:O41"/>
    <mergeCell ref="P41:T41"/>
    <mergeCell ref="F43:J43"/>
    <mergeCell ref="K43:O43"/>
    <mergeCell ref="P43:T43"/>
    <mergeCell ref="B49:C49"/>
    <mergeCell ref="B50:C50"/>
    <mergeCell ref="B46:C46"/>
    <mergeCell ref="B47:C47"/>
    <mergeCell ref="B48:C48"/>
    <mergeCell ref="F47:J47"/>
    <mergeCell ref="K47:O47"/>
    <mergeCell ref="P47:T47"/>
    <mergeCell ref="F49:J49"/>
    <mergeCell ref="K49:O49"/>
    <mergeCell ref="P49:T49"/>
    <mergeCell ref="B53:C53"/>
    <mergeCell ref="B54:C54"/>
    <mergeCell ref="B51:C51"/>
    <mergeCell ref="B52:C52"/>
    <mergeCell ref="F51:J51"/>
    <mergeCell ref="K51:O51"/>
    <mergeCell ref="P51:T51"/>
    <mergeCell ref="F54:J54"/>
    <mergeCell ref="K54:O54"/>
    <mergeCell ref="P54:T54"/>
    <mergeCell ref="F55:J55"/>
    <mergeCell ref="F59:J59"/>
    <mergeCell ref="K59:O59"/>
    <mergeCell ref="P59:T59"/>
    <mergeCell ref="B60:C60"/>
    <mergeCell ref="B56:C56"/>
    <mergeCell ref="F56:J56"/>
    <mergeCell ref="K56:O56"/>
    <mergeCell ref="P56:T56"/>
    <mergeCell ref="B59:C59"/>
    <mergeCell ref="A61:T61"/>
    <mergeCell ref="B55:C55"/>
    <mergeCell ref="B57:C57"/>
    <mergeCell ref="A58:T58"/>
    <mergeCell ref="B66:C66"/>
    <mergeCell ref="B67:C67"/>
    <mergeCell ref="B65:C65"/>
    <mergeCell ref="B62:C62"/>
    <mergeCell ref="B64:C64"/>
    <mergeCell ref="K62:O62"/>
    <mergeCell ref="P62:T62"/>
    <mergeCell ref="K64:O64"/>
    <mergeCell ref="P64:T64"/>
    <mergeCell ref="K65:O65"/>
    <mergeCell ref="P65:T65"/>
    <mergeCell ref="F62:J62"/>
    <mergeCell ref="F64:J64"/>
    <mergeCell ref="F65:J65"/>
    <mergeCell ref="B63:C63"/>
    <mergeCell ref="F63:J63"/>
    <mergeCell ref="K63:O63"/>
    <mergeCell ref="P63:T63"/>
    <mergeCell ref="K55:O55"/>
    <mergeCell ref="P55:T55"/>
  </mergeCells>
  <pageMargins left="0.59055118110236227" right="0.11811023622047245" top="0.62992125984251968" bottom="0.31496062992125984" header="0.31496062992125984" footer="0.31496062992125984"/>
  <pageSetup paperSize="9" scale="49" firstPageNumber="15" fitToHeight="4" orientation="landscape" useFirstPageNumber="1" r:id="rId1"/>
  <headerFooter>
    <oddHeader>&amp;R&amp;P</oddHeader>
  </headerFooter>
  <rowBreaks count="4" manualBreakCount="4">
    <brk id="22" max="19" man="1"/>
    <brk id="32" max="19" man="1"/>
    <brk id="47" max="19" man="1"/>
    <brk id="60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R84"/>
  <sheetViews>
    <sheetView view="pageLayout" zoomScaleSheetLayoutView="100" workbookViewId="0">
      <selection activeCell="F29" sqref="F29:J29"/>
    </sheetView>
  </sheetViews>
  <sheetFormatPr defaultRowHeight="12.75"/>
  <cols>
    <col min="1" max="1" width="4.5703125" style="17" customWidth="1"/>
    <col min="2" max="2" width="8.140625" style="17" customWidth="1"/>
    <col min="3" max="3" width="51.140625" style="17" customWidth="1"/>
    <col min="4" max="4" width="14" style="18" customWidth="1"/>
    <col min="5" max="5" width="10.7109375" style="17" customWidth="1"/>
    <col min="6" max="6" width="8.42578125" style="19" customWidth="1"/>
    <col min="7" max="7" width="8.42578125" style="20" customWidth="1"/>
    <col min="8" max="9" width="10" style="20" customWidth="1"/>
    <col min="10" max="10" width="13.5703125" style="20" customWidth="1"/>
    <col min="11" max="12" width="8.42578125" style="20" customWidth="1"/>
    <col min="13" max="13" width="11.85546875" style="20" customWidth="1"/>
    <col min="14" max="14" width="12.42578125" style="20" customWidth="1"/>
    <col min="15" max="15" width="10.5703125" style="20" customWidth="1"/>
    <col min="16" max="16" width="9.85546875" style="20" customWidth="1"/>
    <col min="17" max="17" width="9.140625" style="18" hidden="1" customWidth="1"/>
    <col min="18" max="16384" width="9.140625" style="17"/>
  </cols>
  <sheetData>
    <row r="2" spans="1:18">
      <c r="L2" s="73"/>
      <c r="M2" s="73"/>
      <c r="N2" s="73"/>
      <c r="O2" s="73"/>
      <c r="P2" s="73"/>
    </row>
    <row r="3" spans="1:18" ht="49.5" customHeight="1">
      <c r="K3" s="41"/>
      <c r="L3" s="76" t="s">
        <v>176</v>
      </c>
      <c r="M3" s="76"/>
      <c r="N3" s="76"/>
      <c r="O3" s="76"/>
      <c r="P3" s="76"/>
    </row>
    <row r="4" spans="1:18" ht="21" customHeight="1">
      <c r="O4" s="76" t="s">
        <v>124</v>
      </c>
      <c r="P4" s="76"/>
    </row>
    <row r="5" spans="1:18" ht="22.5" customHeight="1">
      <c r="B5" s="68" t="s">
        <v>108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7" spans="1:18" ht="25.5" customHeight="1">
      <c r="A7" s="71" t="s">
        <v>0</v>
      </c>
      <c r="B7" s="71" t="s">
        <v>1</v>
      </c>
      <c r="C7" s="71"/>
      <c r="D7" s="71" t="s">
        <v>97</v>
      </c>
      <c r="E7" s="71" t="s">
        <v>2</v>
      </c>
      <c r="F7" s="65" t="s">
        <v>3</v>
      </c>
      <c r="G7" s="66"/>
      <c r="H7" s="66"/>
      <c r="I7" s="66"/>
      <c r="J7" s="66"/>
      <c r="K7" s="66"/>
      <c r="L7" s="66"/>
      <c r="M7" s="66"/>
      <c r="N7" s="66"/>
      <c r="O7" s="66"/>
      <c r="P7" s="67"/>
      <c r="Q7" s="21"/>
    </row>
    <row r="8" spans="1:18" ht="26.25" customHeight="1">
      <c r="A8" s="71"/>
      <c r="B8" s="71"/>
      <c r="C8" s="71"/>
      <c r="D8" s="71"/>
      <c r="E8" s="71"/>
      <c r="F8" s="72" t="s">
        <v>121</v>
      </c>
      <c r="G8" s="72"/>
      <c r="H8" s="72"/>
      <c r="I8" s="72"/>
      <c r="J8" s="72"/>
      <c r="K8" s="65" t="s">
        <v>122</v>
      </c>
      <c r="L8" s="66"/>
      <c r="M8" s="66"/>
      <c r="N8" s="66"/>
      <c r="O8" s="67"/>
      <c r="P8" s="72" t="s">
        <v>109</v>
      </c>
      <c r="Q8" s="21"/>
    </row>
    <row r="9" spans="1:18" ht="51" customHeight="1">
      <c r="A9" s="71"/>
      <c r="B9" s="71"/>
      <c r="C9" s="71"/>
      <c r="D9" s="71"/>
      <c r="E9" s="71"/>
      <c r="F9" s="13" t="s">
        <v>4</v>
      </c>
      <c r="G9" s="13" t="s">
        <v>5</v>
      </c>
      <c r="H9" s="13" t="s">
        <v>6</v>
      </c>
      <c r="I9" s="13" t="s">
        <v>7</v>
      </c>
      <c r="J9" s="13" t="s">
        <v>92</v>
      </c>
      <c r="K9" s="13" t="s">
        <v>4</v>
      </c>
      <c r="L9" s="13" t="s">
        <v>5</v>
      </c>
      <c r="M9" s="13" t="s">
        <v>6</v>
      </c>
      <c r="N9" s="13" t="s">
        <v>7</v>
      </c>
      <c r="O9" s="13" t="s">
        <v>92</v>
      </c>
      <c r="P9" s="72"/>
      <c r="Q9" s="21"/>
    </row>
    <row r="10" spans="1:18" s="24" customFormat="1" ht="20.25" customHeight="1">
      <c r="A10" s="22">
        <v>1</v>
      </c>
      <c r="B10" s="69">
        <v>2</v>
      </c>
      <c r="C10" s="69"/>
      <c r="D10" s="22">
        <v>3</v>
      </c>
      <c r="E10" s="22">
        <v>4</v>
      </c>
      <c r="F10" s="22">
        <v>5</v>
      </c>
      <c r="G10" s="22">
        <v>6</v>
      </c>
      <c r="H10" s="22">
        <v>7</v>
      </c>
      <c r="I10" s="22">
        <v>8</v>
      </c>
      <c r="J10" s="22">
        <v>9</v>
      </c>
      <c r="K10" s="22">
        <v>10</v>
      </c>
      <c r="L10" s="22">
        <v>11</v>
      </c>
      <c r="M10" s="22">
        <v>12</v>
      </c>
      <c r="N10" s="22">
        <v>13</v>
      </c>
      <c r="O10" s="22">
        <v>14</v>
      </c>
      <c r="P10" s="22">
        <v>15</v>
      </c>
      <c r="Q10" s="22"/>
      <c r="R10" s="23"/>
    </row>
    <row r="11" spans="1:18" ht="21" customHeight="1">
      <c r="A11" s="63" t="s">
        <v>125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64"/>
      <c r="R11" s="25"/>
    </row>
    <row r="12" spans="1:18" ht="28.5" customHeight="1">
      <c r="A12" s="63" t="s">
        <v>170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64"/>
      <c r="R12" s="25"/>
    </row>
    <row r="13" spans="1:18" ht="36.75" customHeight="1">
      <c r="A13" s="21" t="s">
        <v>8</v>
      </c>
      <c r="B13" s="71" t="s">
        <v>9</v>
      </c>
      <c r="C13" s="71"/>
      <c r="D13" s="21" t="s">
        <v>10</v>
      </c>
      <c r="E13" s="21" t="s">
        <v>11</v>
      </c>
      <c r="F13" s="72" t="s">
        <v>12</v>
      </c>
      <c r="G13" s="72"/>
      <c r="H13" s="72"/>
      <c r="I13" s="72"/>
      <c r="J13" s="72"/>
      <c r="K13" s="65" t="s">
        <v>12</v>
      </c>
      <c r="L13" s="66"/>
      <c r="M13" s="66"/>
      <c r="N13" s="66"/>
      <c r="O13" s="67"/>
      <c r="P13" s="13">
        <v>0</v>
      </c>
      <c r="Q13" s="21"/>
    </row>
    <row r="14" spans="1:18" ht="35.25" customHeight="1">
      <c r="A14" s="21" t="s">
        <v>13</v>
      </c>
      <c r="B14" s="71" t="s">
        <v>130</v>
      </c>
      <c r="C14" s="71"/>
      <c r="D14" s="21" t="s">
        <v>10</v>
      </c>
      <c r="E14" s="21" t="s">
        <v>11</v>
      </c>
      <c r="F14" s="72" t="s">
        <v>12</v>
      </c>
      <c r="G14" s="72"/>
      <c r="H14" s="72"/>
      <c r="I14" s="72"/>
      <c r="J14" s="72"/>
      <c r="K14" s="65" t="s">
        <v>12</v>
      </c>
      <c r="L14" s="66"/>
      <c r="M14" s="66"/>
      <c r="N14" s="66"/>
      <c r="O14" s="67"/>
      <c r="P14" s="13">
        <v>0</v>
      </c>
      <c r="Q14" s="21"/>
    </row>
    <row r="15" spans="1:18" ht="108" customHeight="1">
      <c r="A15" s="21" t="s">
        <v>14</v>
      </c>
      <c r="B15" s="71" t="s">
        <v>129</v>
      </c>
      <c r="C15" s="71"/>
      <c r="D15" s="21" t="s">
        <v>10</v>
      </c>
      <c r="E15" s="21" t="s">
        <v>11</v>
      </c>
      <c r="F15" s="72" t="s">
        <v>12</v>
      </c>
      <c r="G15" s="72"/>
      <c r="H15" s="72"/>
      <c r="I15" s="72"/>
      <c r="J15" s="72"/>
      <c r="K15" s="65" t="s">
        <v>12</v>
      </c>
      <c r="L15" s="66"/>
      <c r="M15" s="66"/>
      <c r="N15" s="66"/>
      <c r="O15" s="67"/>
      <c r="P15" s="13">
        <v>0</v>
      </c>
      <c r="Q15" s="21"/>
    </row>
    <row r="16" spans="1:18" ht="21.75" customHeight="1">
      <c r="A16" s="21"/>
      <c r="B16" s="71" t="s">
        <v>15</v>
      </c>
      <c r="C16" s="71"/>
      <c r="D16" s="21"/>
      <c r="E16" s="21"/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21"/>
      <c r="R16" s="25"/>
    </row>
    <row r="17" spans="1:18" ht="31.5" customHeight="1">
      <c r="A17" s="63" t="s">
        <v>174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64"/>
      <c r="R17" s="25"/>
    </row>
    <row r="18" spans="1:18" ht="98.25" customHeight="1">
      <c r="A18" s="21" t="s">
        <v>16</v>
      </c>
      <c r="B18" s="71" t="s">
        <v>128</v>
      </c>
      <c r="C18" s="71"/>
      <c r="D18" s="21" t="s">
        <v>17</v>
      </c>
      <c r="E18" s="21" t="s">
        <v>11</v>
      </c>
      <c r="F18" s="72" t="s">
        <v>12</v>
      </c>
      <c r="G18" s="72"/>
      <c r="H18" s="72"/>
      <c r="I18" s="72"/>
      <c r="J18" s="72"/>
      <c r="K18" s="65" t="s">
        <v>12</v>
      </c>
      <c r="L18" s="66"/>
      <c r="M18" s="66"/>
      <c r="N18" s="66"/>
      <c r="O18" s="67"/>
      <c r="P18" s="63">
        <v>0</v>
      </c>
      <c r="Q18" s="64"/>
      <c r="R18" s="25"/>
    </row>
    <row r="19" spans="1:18" ht="46.5" customHeight="1">
      <c r="A19" s="21" t="s">
        <v>18</v>
      </c>
      <c r="B19" s="71" t="s">
        <v>131</v>
      </c>
      <c r="C19" s="71"/>
      <c r="D19" s="21" t="s">
        <v>19</v>
      </c>
      <c r="E19" s="21" t="s">
        <v>11</v>
      </c>
      <c r="F19" s="72" t="s">
        <v>12</v>
      </c>
      <c r="G19" s="72"/>
      <c r="H19" s="72"/>
      <c r="I19" s="72"/>
      <c r="J19" s="72"/>
      <c r="K19" s="65" t="s">
        <v>12</v>
      </c>
      <c r="L19" s="66"/>
      <c r="M19" s="66"/>
      <c r="N19" s="66"/>
      <c r="O19" s="67"/>
      <c r="P19" s="63">
        <v>0</v>
      </c>
      <c r="Q19" s="64"/>
      <c r="R19" s="25"/>
    </row>
    <row r="20" spans="1:18" ht="35.25" customHeight="1">
      <c r="A20" s="21" t="s">
        <v>20</v>
      </c>
      <c r="B20" s="71" t="s">
        <v>132</v>
      </c>
      <c r="C20" s="71"/>
      <c r="D20" s="21" t="s">
        <v>19</v>
      </c>
      <c r="E20" s="21" t="s">
        <v>11</v>
      </c>
      <c r="F20" s="72" t="s">
        <v>12</v>
      </c>
      <c r="G20" s="72"/>
      <c r="H20" s="72"/>
      <c r="I20" s="72"/>
      <c r="J20" s="72"/>
      <c r="K20" s="65" t="s">
        <v>12</v>
      </c>
      <c r="L20" s="66"/>
      <c r="M20" s="66"/>
      <c r="N20" s="66"/>
      <c r="O20" s="67"/>
      <c r="P20" s="63">
        <v>0</v>
      </c>
      <c r="Q20" s="64"/>
      <c r="R20" s="25"/>
    </row>
    <row r="21" spans="1:18" ht="48" customHeight="1">
      <c r="A21" s="21" t="s">
        <v>21</v>
      </c>
      <c r="B21" s="71" t="s">
        <v>133</v>
      </c>
      <c r="C21" s="71"/>
      <c r="D21" s="21" t="s">
        <v>93</v>
      </c>
      <c r="E21" s="21" t="s">
        <v>11</v>
      </c>
      <c r="F21" s="72" t="s">
        <v>12</v>
      </c>
      <c r="G21" s="72"/>
      <c r="H21" s="72"/>
      <c r="I21" s="72"/>
      <c r="J21" s="72"/>
      <c r="K21" s="65" t="s">
        <v>12</v>
      </c>
      <c r="L21" s="66"/>
      <c r="M21" s="66"/>
      <c r="N21" s="66"/>
      <c r="O21" s="67"/>
      <c r="P21" s="63">
        <v>0</v>
      </c>
      <c r="Q21" s="64"/>
      <c r="R21" s="25"/>
    </row>
    <row r="22" spans="1:18" ht="41.25" customHeight="1">
      <c r="A22" s="21" t="s">
        <v>23</v>
      </c>
      <c r="B22" s="71" t="s">
        <v>134</v>
      </c>
      <c r="C22" s="71"/>
      <c r="D22" s="21" t="s">
        <v>99</v>
      </c>
      <c r="E22" s="21" t="s">
        <v>11</v>
      </c>
      <c r="F22" s="13">
        <v>99</v>
      </c>
      <c r="G22" s="13">
        <v>99</v>
      </c>
      <c r="H22" s="13">
        <v>0</v>
      </c>
      <c r="I22" s="13">
        <v>0</v>
      </c>
      <c r="J22" s="13">
        <v>0</v>
      </c>
      <c r="K22" s="13">
        <v>99</v>
      </c>
      <c r="L22" s="13">
        <v>99</v>
      </c>
      <c r="M22" s="13">
        <v>0</v>
      </c>
      <c r="N22" s="13">
        <v>0</v>
      </c>
      <c r="O22" s="13">
        <v>0</v>
      </c>
      <c r="P22" s="13">
        <f>K22+F22+'Табл 1'!P21+'Табл 1'!K21+'Табл 1'!F21</f>
        <v>495</v>
      </c>
      <c r="Q22" s="21"/>
      <c r="R22" s="25"/>
    </row>
    <row r="23" spans="1:18" ht="58.5" customHeight="1">
      <c r="A23" s="21" t="s">
        <v>25</v>
      </c>
      <c r="B23" s="71" t="s">
        <v>135</v>
      </c>
      <c r="C23" s="71"/>
      <c r="D23" s="21" t="s">
        <v>94</v>
      </c>
      <c r="E23" s="21" t="s">
        <v>11</v>
      </c>
      <c r="F23" s="13">
        <v>143</v>
      </c>
      <c r="G23" s="13">
        <v>143</v>
      </c>
      <c r="H23" s="13">
        <v>0</v>
      </c>
      <c r="I23" s="13">
        <v>0</v>
      </c>
      <c r="J23" s="13">
        <v>0</v>
      </c>
      <c r="K23" s="13">
        <v>143</v>
      </c>
      <c r="L23" s="13">
        <v>143</v>
      </c>
      <c r="M23" s="13">
        <v>0</v>
      </c>
      <c r="N23" s="13">
        <v>0</v>
      </c>
      <c r="O23" s="13">
        <v>0</v>
      </c>
      <c r="P23" s="13">
        <f>K23+F23+'Табл 1'!P22+'Табл 1'!K22+'Табл 1'!F22</f>
        <v>715</v>
      </c>
      <c r="Q23" s="21"/>
      <c r="R23" s="25"/>
    </row>
    <row r="24" spans="1:18" ht="47.25" customHeight="1">
      <c r="A24" s="21" t="s">
        <v>26</v>
      </c>
      <c r="B24" s="71" t="s">
        <v>136</v>
      </c>
      <c r="C24" s="71"/>
      <c r="D24" s="21" t="s">
        <v>95</v>
      </c>
      <c r="E24" s="21" t="s">
        <v>11</v>
      </c>
      <c r="F24" s="13">
        <v>92</v>
      </c>
      <c r="G24" s="13">
        <v>92</v>
      </c>
      <c r="H24" s="13">
        <v>0</v>
      </c>
      <c r="I24" s="13">
        <v>0</v>
      </c>
      <c r="J24" s="13">
        <v>0</v>
      </c>
      <c r="K24" s="13">
        <v>92</v>
      </c>
      <c r="L24" s="13">
        <v>92</v>
      </c>
      <c r="M24" s="13">
        <v>0</v>
      </c>
      <c r="N24" s="13">
        <v>0</v>
      </c>
      <c r="O24" s="13">
        <v>0</v>
      </c>
      <c r="P24" s="13">
        <f>'Табл 1'!F23+'Табл 1'!K23+'Табл 1'!P23+'Табл 2'!F24+'Табл 2'!K24</f>
        <v>184</v>
      </c>
      <c r="Q24" s="21"/>
      <c r="R24" s="25"/>
    </row>
    <row r="25" spans="1:18" ht="22.5" customHeight="1">
      <c r="A25" s="21"/>
      <c r="B25" s="71" t="s">
        <v>27</v>
      </c>
      <c r="C25" s="71"/>
      <c r="D25" s="21"/>
      <c r="E25" s="21"/>
      <c r="F25" s="13">
        <f>F22+F23+F24</f>
        <v>334</v>
      </c>
      <c r="G25" s="13">
        <f>G22+G23+G24</f>
        <v>334</v>
      </c>
      <c r="H25" s="13">
        <v>0</v>
      </c>
      <c r="I25" s="13">
        <v>0</v>
      </c>
      <c r="J25" s="13">
        <v>0</v>
      </c>
      <c r="K25" s="13">
        <f>K22+K23+K24</f>
        <v>334</v>
      </c>
      <c r="L25" s="13">
        <f>L22+L23+L24</f>
        <v>334</v>
      </c>
      <c r="M25" s="13">
        <v>0</v>
      </c>
      <c r="N25" s="13">
        <v>0</v>
      </c>
      <c r="O25" s="13">
        <v>0</v>
      </c>
      <c r="P25" s="13">
        <f>'Табл 1'!F24+'Табл 1'!K24+'Табл 1'!P24+'Табл 2'!F25+'Табл 2'!K25</f>
        <v>1394</v>
      </c>
      <c r="Q25" s="21"/>
      <c r="R25" s="25"/>
    </row>
    <row r="26" spans="1:18" ht="29.25" customHeight="1">
      <c r="A26" s="63" t="s">
        <v>173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64"/>
      <c r="R26" s="25"/>
    </row>
    <row r="27" spans="1:18" ht="68.25" customHeight="1">
      <c r="A27" s="21" t="s">
        <v>28</v>
      </c>
      <c r="B27" s="71" t="s">
        <v>137</v>
      </c>
      <c r="C27" s="71"/>
      <c r="D27" s="21" t="s">
        <v>96</v>
      </c>
      <c r="E27" s="21" t="s">
        <v>11</v>
      </c>
      <c r="F27" s="72" t="s">
        <v>12</v>
      </c>
      <c r="G27" s="72"/>
      <c r="H27" s="72"/>
      <c r="I27" s="72"/>
      <c r="J27" s="72"/>
      <c r="K27" s="65" t="s">
        <v>12</v>
      </c>
      <c r="L27" s="66"/>
      <c r="M27" s="66"/>
      <c r="N27" s="66"/>
      <c r="O27" s="67"/>
      <c r="P27" s="63">
        <v>0</v>
      </c>
      <c r="Q27" s="64"/>
      <c r="R27" s="25"/>
    </row>
    <row r="28" spans="1:18" ht="167.25" customHeight="1">
      <c r="A28" s="21" t="s">
        <v>29</v>
      </c>
      <c r="B28" s="71" t="s">
        <v>138</v>
      </c>
      <c r="C28" s="71"/>
      <c r="D28" s="21" t="s">
        <v>10</v>
      </c>
      <c r="E28" s="21" t="s">
        <v>11</v>
      </c>
      <c r="F28" s="72" t="s">
        <v>12</v>
      </c>
      <c r="G28" s="72"/>
      <c r="H28" s="72"/>
      <c r="I28" s="72"/>
      <c r="J28" s="72"/>
      <c r="K28" s="65" t="s">
        <v>12</v>
      </c>
      <c r="L28" s="66"/>
      <c r="M28" s="66"/>
      <c r="N28" s="66"/>
      <c r="O28" s="67"/>
      <c r="P28" s="63">
        <v>0</v>
      </c>
      <c r="Q28" s="64"/>
      <c r="R28" s="25"/>
    </row>
    <row r="29" spans="1:18" ht="76.5" customHeight="1">
      <c r="A29" s="21" t="s">
        <v>30</v>
      </c>
      <c r="B29" s="71" t="s">
        <v>139</v>
      </c>
      <c r="C29" s="71"/>
      <c r="D29" s="21" t="s">
        <v>31</v>
      </c>
      <c r="E29" s="21" t="s">
        <v>11</v>
      </c>
      <c r="F29" s="72" t="s">
        <v>12</v>
      </c>
      <c r="G29" s="72"/>
      <c r="H29" s="72"/>
      <c r="I29" s="72"/>
      <c r="J29" s="72"/>
      <c r="K29" s="65" t="s">
        <v>12</v>
      </c>
      <c r="L29" s="66"/>
      <c r="M29" s="66"/>
      <c r="N29" s="66"/>
      <c r="O29" s="67"/>
      <c r="P29" s="63">
        <v>0</v>
      </c>
      <c r="Q29" s="64"/>
      <c r="R29" s="25"/>
    </row>
    <row r="30" spans="1:18" ht="81.75" customHeight="1">
      <c r="A30" s="21" t="s">
        <v>32</v>
      </c>
      <c r="B30" s="71" t="s">
        <v>142</v>
      </c>
      <c r="C30" s="71"/>
      <c r="D30" s="21" t="s">
        <v>187</v>
      </c>
      <c r="E30" s="21" t="s">
        <v>11</v>
      </c>
      <c r="F30" s="72" t="s">
        <v>12</v>
      </c>
      <c r="G30" s="72"/>
      <c r="H30" s="72"/>
      <c r="I30" s="72"/>
      <c r="J30" s="72"/>
      <c r="K30" s="65" t="s">
        <v>12</v>
      </c>
      <c r="L30" s="66"/>
      <c r="M30" s="66"/>
      <c r="N30" s="66"/>
      <c r="O30" s="67"/>
      <c r="P30" s="63">
        <v>0</v>
      </c>
      <c r="Q30" s="64"/>
      <c r="R30" s="25"/>
    </row>
    <row r="31" spans="1:18" ht="45.75" customHeight="1">
      <c r="A31" s="21" t="s">
        <v>33</v>
      </c>
      <c r="B31" s="71" t="s">
        <v>186</v>
      </c>
      <c r="C31" s="71"/>
      <c r="D31" s="21" t="s">
        <v>185</v>
      </c>
      <c r="E31" s="21" t="s">
        <v>11</v>
      </c>
      <c r="F31" s="30">
        <v>0</v>
      </c>
      <c r="G31" s="54">
        <v>0</v>
      </c>
      <c r="H31" s="40">
        <v>0</v>
      </c>
      <c r="I31" s="40">
        <v>0</v>
      </c>
      <c r="J31" s="40">
        <v>0</v>
      </c>
      <c r="K31" s="55">
        <v>0</v>
      </c>
      <c r="L31" s="54">
        <v>0</v>
      </c>
      <c r="M31" s="40">
        <v>0</v>
      </c>
      <c r="N31" s="40">
        <v>0</v>
      </c>
      <c r="O31" s="40">
        <v>0</v>
      </c>
      <c r="P31" s="63">
        <v>0</v>
      </c>
      <c r="Q31" s="64"/>
      <c r="R31" s="25"/>
    </row>
    <row r="32" spans="1:18" ht="62.25" customHeight="1">
      <c r="A32" s="21" t="s">
        <v>34</v>
      </c>
      <c r="B32" s="71" t="s">
        <v>140</v>
      </c>
      <c r="C32" s="71"/>
      <c r="D32" s="21" t="s">
        <v>100</v>
      </c>
      <c r="E32" s="21" t="s">
        <v>11</v>
      </c>
      <c r="F32" s="72" t="s">
        <v>12</v>
      </c>
      <c r="G32" s="72"/>
      <c r="H32" s="72"/>
      <c r="I32" s="72"/>
      <c r="J32" s="72"/>
      <c r="K32" s="65" t="s">
        <v>12</v>
      </c>
      <c r="L32" s="66"/>
      <c r="M32" s="66"/>
      <c r="N32" s="66"/>
      <c r="O32" s="67"/>
      <c r="P32" s="63">
        <v>0</v>
      </c>
      <c r="Q32" s="64"/>
      <c r="R32" s="25"/>
    </row>
    <row r="33" spans="1:18" ht="55.5" customHeight="1">
      <c r="A33" s="21" t="s">
        <v>35</v>
      </c>
      <c r="B33" s="71" t="s">
        <v>141</v>
      </c>
      <c r="C33" s="71"/>
      <c r="D33" s="21" t="s">
        <v>36</v>
      </c>
      <c r="E33" s="21" t="s">
        <v>11</v>
      </c>
      <c r="F33" s="72" t="s">
        <v>12</v>
      </c>
      <c r="G33" s="72"/>
      <c r="H33" s="72"/>
      <c r="I33" s="72"/>
      <c r="J33" s="72"/>
      <c r="K33" s="65" t="s">
        <v>12</v>
      </c>
      <c r="L33" s="66"/>
      <c r="M33" s="66"/>
      <c r="N33" s="66"/>
      <c r="O33" s="67"/>
      <c r="P33" s="63">
        <v>0</v>
      </c>
      <c r="Q33" s="64"/>
      <c r="R33" s="25"/>
    </row>
    <row r="34" spans="1:18" ht="68.25" customHeight="1">
      <c r="A34" s="21" t="s">
        <v>37</v>
      </c>
      <c r="B34" s="71" t="s">
        <v>143</v>
      </c>
      <c r="C34" s="71"/>
      <c r="D34" s="21" t="s">
        <v>10</v>
      </c>
      <c r="E34" s="21" t="s">
        <v>11</v>
      </c>
      <c r="F34" s="72" t="s">
        <v>12</v>
      </c>
      <c r="G34" s="72"/>
      <c r="H34" s="72"/>
      <c r="I34" s="72"/>
      <c r="J34" s="72"/>
      <c r="K34" s="65" t="s">
        <v>12</v>
      </c>
      <c r="L34" s="66"/>
      <c r="M34" s="66"/>
      <c r="N34" s="66"/>
      <c r="O34" s="67"/>
      <c r="P34" s="63">
        <v>0</v>
      </c>
      <c r="Q34" s="64"/>
      <c r="R34" s="25"/>
    </row>
    <row r="35" spans="1:18" ht="33.75" customHeight="1">
      <c r="A35" s="21" t="s">
        <v>38</v>
      </c>
      <c r="B35" s="71" t="s">
        <v>144</v>
      </c>
      <c r="C35" s="71"/>
      <c r="D35" s="21" t="s">
        <v>10</v>
      </c>
      <c r="E35" s="21" t="s">
        <v>11</v>
      </c>
      <c r="F35" s="72" t="s">
        <v>12</v>
      </c>
      <c r="G35" s="72"/>
      <c r="H35" s="72"/>
      <c r="I35" s="72"/>
      <c r="J35" s="72"/>
      <c r="K35" s="65" t="s">
        <v>12</v>
      </c>
      <c r="L35" s="66"/>
      <c r="M35" s="66"/>
      <c r="N35" s="66"/>
      <c r="O35" s="67"/>
      <c r="P35" s="63">
        <v>0</v>
      </c>
      <c r="Q35" s="64"/>
      <c r="R35" s="25"/>
    </row>
    <row r="36" spans="1:18" ht="63" customHeight="1">
      <c r="A36" s="21" t="s">
        <v>39</v>
      </c>
      <c r="B36" s="71" t="s">
        <v>145</v>
      </c>
      <c r="C36" s="71"/>
      <c r="D36" s="21" t="s">
        <v>10</v>
      </c>
      <c r="E36" s="21" t="s">
        <v>11</v>
      </c>
      <c r="F36" s="72" t="s">
        <v>12</v>
      </c>
      <c r="G36" s="72"/>
      <c r="H36" s="72"/>
      <c r="I36" s="72"/>
      <c r="J36" s="72"/>
      <c r="K36" s="65" t="s">
        <v>12</v>
      </c>
      <c r="L36" s="66"/>
      <c r="M36" s="66"/>
      <c r="N36" s="66"/>
      <c r="O36" s="67"/>
      <c r="P36" s="63">
        <v>0</v>
      </c>
      <c r="Q36" s="64"/>
      <c r="R36" s="25"/>
    </row>
    <row r="37" spans="1:18" ht="59.25" customHeight="1">
      <c r="A37" s="21" t="s">
        <v>40</v>
      </c>
      <c r="B37" s="71" t="s">
        <v>146</v>
      </c>
      <c r="C37" s="71"/>
      <c r="D37" s="21" t="s">
        <v>41</v>
      </c>
      <c r="E37" s="21" t="s">
        <v>11</v>
      </c>
      <c r="F37" s="30">
        <v>239.364</v>
      </c>
      <c r="G37" s="31">
        <v>239.364</v>
      </c>
      <c r="H37" s="39">
        <v>0</v>
      </c>
      <c r="I37" s="39">
        <v>0</v>
      </c>
      <c r="J37" s="39">
        <v>0</v>
      </c>
      <c r="K37" s="30">
        <v>239.364</v>
      </c>
      <c r="L37" s="31">
        <v>239.364</v>
      </c>
      <c r="M37" s="39">
        <v>0</v>
      </c>
      <c r="N37" s="39">
        <v>0</v>
      </c>
      <c r="O37" s="39">
        <v>0</v>
      </c>
      <c r="P37" s="74">
        <f>K37+F37+'Табл 1'!P36+'Табл 1'!K36+'Табл 1'!F36</f>
        <v>478.72800000000001</v>
      </c>
      <c r="Q37" s="64"/>
      <c r="R37" s="25"/>
    </row>
    <row r="38" spans="1:18" ht="46.5" customHeight="1">
      <c r="A38" s="21" t="s">
        <v>42</v>
      </c>
      <c r="B38" s="71" t="s">
        <v>147</v>
      </c>
      <c r="C38" s="71"/>
      <c r="D38" s="21" t="s">
        <v>41</v>
      </c>
      <c r="E38" s="21" t="s">
        <v>11</v>
      </c>
      <c r="F38" s="29">
        <v>77.27</v>
      </c>
      <c r="G38" s="29">
        <v>77.27</v>
      </c>
      <c r="H38" s="14">
        <v>0</v>
      </c>
      <c r="I38" s="14">
        <v>0</v>
      </c>
      <c r="J38" s="14">
        <v>0</v>
      </c>
      <c r="K38" s="29">
        <v>77.27</v>
      </c>
      <c r="L38" s="29">
        <v>77.27</v>
      </c>
      <c r="M38" s="14">
        <v>0</v>
      </c>
      <c r="N38" s="14">
        <v>0</v>
      </c>
      <c r="O38" s="14">
        <v>0</v>
      </c>
      <c r="P38" s="63">
        <f>K38+F38+'Табл 1'!P37+'Табл 1'!K37+'Табл 1'!F37</f>
        <v>154.54</v>
      </c>
      <c r="Q38" s="64"/>
      <c r="R38" s="25"/>
    </row>
    <row r="39" spans="1:18" ht="30.75" customHeight="1">
      <c r="A39" s="21" t="s">
        <v>43</v>
      </c>
      <c r="B39" s="71" t="s">
        <v>148</v>
      </c>
      <c r="C39" s="71"/>
      <c r="D39" s="21" t="s">
        <v>41</v>
      </c>
      <c r="E39" s="21" t="s">
        <v>11</v>
      </c>
      <c r="F39" s="38">
        <v>38.787999999999997</v>
      </c>
      <c r="G39" s="38">
        <v>38.787999999999997</v>
      </c>
      <c r="H39" s="14">
        <v>0</v>
      </c>
      <c r="I39" s="14">
        <v>0</v>
      </c>
      <c r="J39" s="14">
        <v>0</v>
      </c>
      <c r="K39" s="38">
        <v>38.787999999999997</v>
      </c>
      <c r="L39" s="38">
        <v>38.787999999999997</v>
      </c>
      <c r="M39" s="14">
        <v>0</v>
      </c>
      <c r="N39" s="14">
        <v>0</v>
      </c>
      <c r="O39" s="14">
        <v>0</v>
      </c>
      <c r="P39" s="63">
        <f>K39+F39+'Табл 1'!P38+'Табл 1'!K38+'Табл 1'!F38</f>
        <v>77.575999999999993</v>
      </c>
      <c r="Q39" s="64"/>
      <c r="R39" s="25"/>
    </row>
    <row r="40" spans="1:18" ht="38.25" customHeight="1">
      <c r="A40" s="21" t="s">
        <v>44</v>
      </c>
      <c r="B40" s="71" t="s">
        <v>149</v>
      </c>
      <c r="C40" s="71"/>
      <c r="D40" s="21" t="s">
        <v>46</v>
      </c>
      <c r="E40" s="21" t="s">
        <v>47</v>
      </c>
      <c r="F40" s="13">
        <v>99.5</v>
      </c>
      <c r="G40" s="13">
        <v>99.5</v>
      </c>
      <c r="H40" s="13">
        <v>0</v>
      </c>
      <c r="I40" s="13">
        <v>0</v>
      </c>
      <c r="J40" s="13">
        <v>0</v>
      </c>
      <c r="K40" s="13">
        <v>99.5</v>
      </c>
      <c r="L40" s="13">
        <v>99.5</v>
      </c>
      <c r="M40" s="13">
        <v>0</v>
      </c>
      <c r="N40" s="13">
        <v>0</v>
      </c>
      <c r="O40" s="13">
        <v>0</v>
      </c>
      <c r="P40" s="13">
        <f>'Табл 1'!F39+'Табл 1'!K39+'Табл 1'!P39+'Табл 2'!F40+'Табл 2'!K40</f>
        <v>199</v>
      </c>
      <c r="Q40" s="21"/>
      <c r="R40" s="25"/>
    </row>
    <row r="41" spans="1:18" ht="30.75" customHeight="1">
      <c r="A41" s="21" t="s">
        <v>48</v>
      </c>
      <c r="B41" s="71" t="s">
        <v>150</v>
      </c>
      <c r="C41" s="71"/>
      <c r="D41" s="21" t="s">
        <v>46</v>
      </c>
      <c r="E41" s="21" t="s">
        <v>11</v>
      </c>
      <c r="F41" s="13">
        <v>99</v>
      </c>
      <c r="G41" s="13">
        <v>99</v>
      </c>
      <c r="H41" s="13">
        <v>0</v>
      </c>
      <c r="I41" s="13">
        <v>0</v>
      </c>
      <c r="J41" s="13">
        <v>0</v>
      </c>
      <c r="K41" s="13">
        <v>99</v>
      </c>
      <c r="L41" s="13">
        <v>99</v>
      </c>
      <c r="M41" s="13">
        <v>0</v>
      </c>
      <c r="N41" s="13">
        <v>0</v>
      </c>
      <c r="O41" s="13">
        <v>0</v>
      </c>
      <c r="P41" s="13">
        <f>'Табл 1'!F40+'Табл 1'!K40+'Табл 1'!P40+'Табл 2'!F41+'Табл 2'!K41</f>
        <v>198</v>
      </c>
      <c r="Q41" s="21"/>
      <c r="R41" s="25"/>
    </row>
    <row r="42" spans="1:18" ht="90.75" customHeight="1">
      <c r="A42" s="21" t="s">
        <v>50</v>
      </c>
      <c r="B42" s="71" t="s">
        <v>151</v>
      </c>
      <c r="C42" s="71"/>
      <c r="D42" s="21" t="s">
        <v>101</v>
      </c>
      <c r="E42" s="21" t="s">
        <v>51</v>
      </c>
      <c r="F42" s="72" t="s">
        <v>12</v>
      </c>
      <c r="G42" s="72"/>
      <c r="H42" s="72"/>
      <c r="I42" s="72"/>
      <c r="J42" s="72"/>
      <c r="K42" s="65" t="s">
        <v>12</v>
      </c>
      <c r="L42" s="66"/>
      <c r="M42" s="66"/>
      <c r="N42" s="66"/>
      <c r="O42" s="67"/>
      <c r="P42" s="63">
        <v>0</v>
      </c>
      <c r="Q42" s="64"/>
      <c r="R42" s="25"/>
    </row>
    <row r="43" spans="1:18" ht="86.25" customHeight="1">
      <c r="A43" s="21" t="s">
        <v>52</v>
      </c>
      <c r="B43" s="75" t="s">
        <v>169</v>
      </c>
      <c r="C43" s="75"/>
      <c r="D43" s="21" t="s">
        <v>101</v>
      </c>
      <c r="E43" s="27" t="s">
        <v>127</v>
      </c>
      <c r="F43" s="13" t="s">
        <v>126</v>
      </c>
      <c r="G43" s="13" t="s">
        <v>126</v>
      </c>
      <c r="H43" s="13" t="s">
        <v>126</v>
      </c>
      <c r="I43" s="13" t="s">
        <v>126</v>
      </c>
      <c r="J43" s="13" t="s">
        <v>126</v>
      </c>
      <c r="K43" s="13" t="s">
        <v>126</v>
      </c>
      <c r="L43" s="13" t="s">
        <v>126</v>
      </c>
      <c r="M43" s="13" t="s">
        <v>126</v>
      </c>
      <c r="N43" s="13" t="s">
        <v>126</v>
      </c>
      <c r="O43" s="13" t="s">
        <v>126</v>
      </c>
      <c r="P43" s="31">
        <f>'Табл 1'!K42</f>
        <v>0</v>
      </c>
      <c r="Q43" s="21"/>
      <c r="R43" s="25"/>
    </row>
    <row r="44" spans="1:18" ht="86.25" customHeight="1">
      <c r="A44" s="21" t="s">
        <v>54</v>
      </c>
      <c r="B44" s="71" t="s">
        <v>153</v>
      </c>
      <c r="C44" s="71"/>
      <c r="D44" s="21" t="s">
        <v>55</v>
      </c>
      <c r="E44" s="21" t="s">
        <v>51</v>
      </c>
      <c r="F44" s="72" t="s">
        <v>12</v>
      </c>
      <c r="G44" s="72"/>
      <c r="H44" s="72"/>
      <c r="I44" s="72"/>
      <c r="J44" s="72"/>
      <c r="K44" s="65" t="s">
        <v>12</v>
      </c>
      <c r="L44" s="66"/>
      <c r="M44" s="66"/>
      <c r="N44" s="66"/>
      <c r="O44" s="67"/>
      <c r="P44" s="63">
        <v>0</v>
      </c>
      <c r="Q44" s="64"/>
      <c r="R44" s="25"/>
    </row>
    <row r="45" spans="1:18" ht="73.5" customHeight="1">
      <c r="A45" s="21" t="s">
        <v>56</v>
      </c>
      <c r="B45" s="71" t="s">
        <v>154</v>
      </c>
      <c r="C45" s="71"/>
      <c r="D45" s="21" t="s">
        <v>102</v>
      </c>
      <c r="E45" s="21" t="s">
        <v>51</v>
      </c>
      <c r="F45" s="13" t="s">
        <v>126</v>
      </c>
      <c r="G45" s="13" t="s">
        <v>126</v>
      </c>
      <c r="H45" s="13" t="s">
        <v>126</v>
      </c>
      <c r="I45" s="13" t="s">
        <v>126</v>
      </c>
      <c r="J45" s="13" t="s">
        <v>126</v>
      </c>
      <c r="K45" s="13" t="s">
        <v>126</v>
      </c>
      <c r="L45" s="13" t="s">
        <v>126</v>
      </c>
      <c r="M45" s="13" t="s">
        <v>126</v>
      </c>
      <c r="N45" s="13" t="s">
        <v>126</v>
      </c>
      <c r="O45" s="13" t="s">
        <v>126</v>
      </c>
      <c r="P45" s="13">
        <f>'Табл 1'!F44</f>
        <v>0</v>
      </c>
      <c r="Q45" s="21"/>
      <c r="R45" s="25"/>
    </row>
    <row r="46" spans="1:18" ht="63" customHeight="1">
      <c r="A46" s="21" t="s">
        <v>58</v>
      </c>
      <c r="B46" s="75" t="s">
        <v>155</v>
      </c>
      <c r="C46" s="75"/>
      <c r="D46" s="21" t="s">
        <v>60</v>
      </c>
      <c r="E46" s="27" t="s">
        <v>84</v>
      </c>
      <c r="F46" s="13" t="s">
        <v>126</v>
      </c>
      <c r="G46" s="13" t="s">
        <v>126</v>
      </c>
      <c r="H46" s="13" t="s">
        <v>126</v>
      </c>
      <c r="I46" s="13" t="s">
        <v>126</v>
      </c>
      <c r="J46" s="13" t="s">
        <v>126</v>
      </c>
      <c r="K46" s="13" t="s">
        <v>126</v>
      </c>
      <c r="L46" s="13" t="s">
        <v>126</v>
      </c>
      <c r="M46" s="13" t="s">
        <v>126</v>
      </c>
      <c r="N46" s="13" t="s">
        <v>126</v>
      </c>
      <c r="O46" s="13" t="s">
        <v>126</v>
      </c>
      <c r="P46" s="13">
        <f>'Табл 1'!F45</f>
        <v>0</v>
      </c>
      <c r="Q46" s="21"/>
      <c r="R46" s="25"/>
    </row>
    <row r="47" spans="1:18" ht="64.5" customHeight="1">
      <c r="A47" s="21" t="s">
        <v>61</v>
      </c>
      <c r="B47" s="71" t="s">
        <v>165</v>
      </c>
      <c r="C47" s="71"/>
      <c r="D47" s="21" t="s">
        <v>102</v>
      </c>
      <c r="E47" s="27" t="s">
        <v>62</v>
      </c>
      <c r="F47" s="13" t="s">
        <v>126</v>
      </c>
      <c r="G47" s="13" t="s">
        <v>126</v>
      </c>
      <c r="H47" s="13" t="s">
        <v>126</v>
      </c>
      <c r="I47" s="13" t="s">
        <v>126</v>
      </c>
      <c r="J47" s="13" t="s">
        <v>126</v>
      </c>
      <c r="K47" s="13" t="s">
        <v>126</v>
      </c>
      <c r="L47" s="13" t="s">
        <v>126</v>
      </c>
      <c r="M47" s="13" t="s">
        <v>126</v>
      </c>
      <c r="N47" s="13" t="s">
        <v>126</v>
      </c>
      <c r="O47" s="13" t="s">
        <v>126</v>
      </c>
      <c r="P47" s="13">
        <f>'Табл 1'!K46</f>
        <v>0</v>
      </c>
      <c r="Q47" s="21"/>
      <c r="R47" s="25"/>
    </row>
    <row r="48" spans="1:18" ht="51" customHeight="1">
      <c r="A48" s="21" t="s">
        <v>63</v>
      </c>
      <c r="B48" s="71" t="s">
        <v>166</v>
      </c>
      <c r="C48" s="71"/>
      <c r="D48" s="21" t="s">
        <v>104</v>
      </c>
      <c r="E48" s="21" t="s">
        <v>62</v>
      </c>
      <c r="F48" s="72" t="s">
        <v>12</v>
      </c>
      <c r="G48" s="72"/>
      <c r="H48" s="72"/>
      <c r="I48" s="72"/>
      <c r="J48" s="72"/>
      <c r="K48" s="65" t="s">
        <v>12</v>
      </c>
      <c r="L48" s="66"/>
      <c r="M48" s="66"/>
      <c r="N48" s="66"/>
      <c r="O48" s="67"/>
      <c r="P48" s="63">
        <v>0</v>
      </c>
      <c r="Q48" s="64"/>
      <c r="R48" s="25"/>
    </row>
    <row r="49" spans="1:18" ht="54.75" customHeight="1">
      <c r="A49" s="21" t="s">
        <v>64</v>
      </c>
      <c r="B49" s="71" t="s">
        <v>167</v>
      </c>
      <c r="C49" s="71"/>
      <c r="D49" s="21" t="s">
        <v>103</v>
      </c>
      <c r="E49" s="21" t="s">
        <v>66</v>
      </c>
      <c r="F49" s="13" t="s">
        <v>126</v>
      </c>
      <c r="G49" s="13" t="s">
        <v>126</v>
      </c>
      <c r="H49" s="13" t="s">
        <v>126</v>
      </c>
      <c r="I49" s="13" t="s">
        <v>126</v>
      </c>
      <c r="J49" s="13" t="s">
        <v>126</v>
      </c>
      <c r="K49" s="13" t="s">
        <v>126</v>
      </c>
      <c r="L49" s="13" t="s">
        <v>126</v>
      </c>
      <c r="M49" s="13" t="s">
        <v>126</v>
      </c>
      <c r="N49" s="13" t="s">
        <v>126</v>
      </c>
      <c r="O49" s="13" t="s">
        <v>126</v>
      </c>
      <c r="P49" s="13">
        <f>'Табл 1'!P48</f>
        <v>0</v>
      </c>
      <c r="Q49" s="21"/>
      <c r="R49" s="25"/>
    </row>
    <row r="50" spans="1:18" ht="40.5" customHeight="1">
      <c r="A50" s="21" t="s">
        <v>67</v>
      </c>
      <c r="B50" s="71" t="s">
        <v>168</v>
      </c>
      <c r="C50" s="71"/>
      <c r="D50" s="21" t="s">
        <v>104</v>
      </c>
      <c r="E50" s="21" t="s">
        <v>66</v>
      </c>
      <c r="F50" s="72" t="s">
        <v>12</v>
      </c>
      <c r="G50" s="72"/>
      <c r="H50" s="72"/>
      <c r="I50" s="72"/>
      <c r="J50" s="72"/>
      <c r="K50" s="65" t="s">
        <v>12</v>
      </c>
      <c r="L50" s="66"/>
      <c r="M50" s="66"/>
      <c r="N50" s="66"/>
      <c r="O50" s="67"/>
      <c r="P50" s="63">
        <v>0</v>
      </c>
      <c r="Q50" s="64"/>
      <c r="R50" s="25"/>
    </row>
    <row r="51" spans="1:18" ht="31.5" customHeight="1">
      <c r="A51" s="21" t="s">
        <v>68</v>
      </c>
      <c r="B51" s="71" t="s">
        <v>156</v>
      </c>
      <c r="C51" s="71"/>
      <c r="D51" s="21" t="s">
        <v>70</v>
      </c>
      <c r="E51" s="27" t="s">
        <v>71</v>
      </c>
      <c r="F51" s="13">
        <v>1</v>
      </c>
      <c r="G51" s="13">
        <v>1</v>
      </c>
      <c r="H51" s="13">
        <v>0</v>
      </c>
      <c r="I51" s="13">
        <v>0</v>
      </c>
      <c r="J51" s="13">
        <v>0</v>
      </c>
      <c r="K51" s="13" t="s">
        <v>126</v>
      </c>
      <c r="L51" s="13" t="s">
        <v>126</v>
      </c>
      <c r="M51" s="13" t="s">
        <v>126</v>
      </c>
      <c r="N51" s="13" t="s">
        <v>126</v>
      </c>
      <c r="O51" s="13" t="s">
        <v>126</v>
      </c>
      <c r="P51" s="13">
        <f>F51</f>
        <v>1</v>
      </c>
      <c r="Q51" s="21"/>
      <c r="R51" s="25"/>
    </row>
    <row r="52" spans="1:18" ht="67.5" customHeight="1">
      <c r="A52" s="21" t="s">
        <v>72</v>
      </c>
      <c r="B52" s="71" t="s">
        <v>157</v>
      </c>
      <c r="C52" s="71"/>
      <c r="D52" s="21" t="s">
        <v>73</v>
      </c>
      <c r="E52" s="21" t="s">
        <v>71</v>
      </c>
      <c r="F52" s="72" t="s">
        <v>12</v>
      </c>
      <c r="G52" s="72"/>
      <c r="H52" s="72"/>
      <c r="I52" s="72"/>
      <c r="J52" s="72"/>
      <c r="K52" s="65" t="s">
        <v>12</v>
      </c>
      <c r="L52" s="66"/>
      <c r="M52" s="66"/>
      <c r="N52" s="66"/>
      <c r="O52" s="67"/>
      <c r="P52" s="63">
        <v>0</v>
      </c>
      <c r="Q52" s="64"/>
      <c r="R52" s="25"/>
    </row>
    <row r="53" spans="1:18" ht="74.25" customHeight="1">
      <c r="A53" s="21" t="s">
        <v>74</v>
      </c>
      <c r="B53" s="71" t="s">
        <v>158</v>
      </c>
      <c r="C53" s="71"/>
      <c r="D53" s="21" t="s">
        <v>73</v>
      </c>
      <c r="E53" s="27" t="s">
        <v>76</v>
      </c>
      <c r="F53" s="13" t="s">
        <v>126</v>
      </c>
      <c r="G53" s="13" t="s">
        <v>126</v>
      </c>
      <c r="H53" s="13" t="s">
        <v>126</v>
      </c>
      <c r="I53" s="13" t="s">
        <v>126</v>
      </c>
      <c r="J53" s="13" t="s">
        <v>126</v>
      </c>
      <c r="K53" s="13">
        <v>2</v>
      </c>
      <c r="L53" s="13">
        <v>2</v>
      </c>
      <c r="M53" s="13">
        <v>0</v>
      </c>
      <c r="N53" s="13">
        <v>0</v>
      </c>
      <c r="O53" s="13">
        <v>0</v>
      </c>
      <c r="P53" s="13">
        <f>K53</f>
        <v>2</v>
      </c>
      <c r="Q53" s="21"/>
      <c r="R53" s="25"/>
    </row>
    <row r="54" spans="1:18" ht="151.5" customHeight="1">
      <c r="A54" s="21" t="s">
        <v>77</v>
      </c>
      <c r="B54" s="71" t="s">
        <v>159</v>
      </c>
      <c r="C54" s="71"/>
      <c r="D54" s="21" t="s">
        <v>98</v>
      </c>
      <c r="E54" s="27" t="s">
        <v>76</v>
      </c>
      <c r="F54" s="13" t="s">
        <v>126</v>
      </c>
      <c r="G54" s="13" t="s">
        <v>126</v>
      </c>
      <c r="H54" s="13" t="s">
        <v>126</v>
      </c>
      <c r="I54" s="13" t="s">
        <v>126</v>
      </c>
      <c r="J54" s="13" t="s">
        <v>126</v>
      </c>
      <c r="K54" s="13">
        <v>8.3000000000000007</v>
      </c>
      <c r="L54" s="13">
        <v>8.3000000000000007</v>
      </c>
      <c r="M54" s="13">
        <v>0</v>
      </c>
      <c r="N54" s="13">
        <v>0</v>
      </c>
      <c r="O54" s="13">
        <v>0</v>
      </c>
      <c r="P54" s="13">
        <f>K54</f>
        <v>8.3000000000000007</v>
      </c>
      <c r="Q54" s="21"/>
      <c r="R54" s="25"/>
    </row>
    <row r="55" spans="1:18" ht="96.75" customHeight="1">
      <c r="A55" s="21" t="s">
        <v>79</v>
      </c>
      <c r="B55" s="71" t="s">
        <v>160</v>
      </c>
      <c r="C55" s="71"/>
      <c r="D55" s="21" t="s">
        <v>101</v>
      </c>
      <c r="E55" s="21" t="s">
        <v>76</v>
      </c>
      <c r="F55" s="72" t="s">
        <v>12</v>
      </c>
      <c r="G55" s="72"/>
      <c r="H55" s="72"/>
      <c r="I55" s="72"/>
      <c r="J55" s="72"/>
      <c r="K55" s="65" t="s">
        <v>12</v>
      </c>
      <c r="L55" s="66"/>
      <c r="M55" s="66"/>
      <c r="N55" s="66"/>
      <c r="O55" s="67"/>
      <c r="P55" s="63">
        <v>0</v>
      </c>
      <c r="Q55" s="64"/>
      <c r="R55" s="25"/>
    </row>
    <row r="56" spans="1:18" ht="129" customHeight="1">
      <c r="A56" s="21" t="s">
        <v>80</v>
      </c>
      <c r="B56" s="71" t="s">
        <v>161</v>
      </c>
      <c r="C56" s="71"/>
      <c r="D56" s="21" t="s">
        <v>22</v>
      </c>
      <c r="E56" s="21" t="s">
        <v>81</v>
      </c>
      <c r="F56" s="72" t="s">
        <v>12</v>
      </c>
      <c r="G56" s="72"/>
      <c r="H56" s="72"/>
      <c r="I56" s="72"/>
      <c r="J56" s="72"/>
      <c r="K56" s="65" t="s">
        <v>12</v>
      </c>
      <c r="L56" s="66"/>
      <c r="M56" s="66"/>
      <c r="N56" s="66"/>
      <c r="O56" s="67"/>
      <c r="P56" s="63">
        <v>0</v>
      </c>
      <c r="Q56" s="64"/>
      <c r="R56" s="25"/>
    </row>
    <row r="57" spans="1:18" ht="129" customHeight="1">
      <c r="A57" s="37" t="s">
        <v>177</v>
      </c>
      <c r="B57" s="63" t="s">
        <v>179</v>
      </c>
      <c r="C57" s="64"/>
      <c r="D57" s="37" t="s">
        <v>22</v>
      </c>
      <c r="E57" s="37" t="s">
        <v>81</v>
      </c>
      <c r="F57" s="65" t="s">
        <v>12</v>
      </c>
      <c r="G57" s="66"/>
      <c r="H57" s="66"/>
      <c r="I57" s="66"/>
      <c r="J57" s="67"/>
      <c r="K57" s="65" t="s">
        <v>12</v>
      </c>
      <c r="L57" s="66"/>
      <c r="M57" s="66"/>
      <c r="N57" s="66"/>
      <c r="O57" s="67"/>
      <c r="P57" s="35">
        <v>0</v>
      </c>
      <c r="Q57" s="36"/>
      <c r="R57" s="25"/>
    </row>
    <row r="58" spans="1:18" ht="30.75" customHeight="1">
      <c r="A58" s="21"/>
      <c r="B58" s="71" t="s">
        <v>82</v>
      </c>
      <c r="C58" s="71"/>
      <c r="D58" s="21"/>
      <c r="E58" s="21"/>
      <c r="F58" s="31">
        <f>F51+F41+F40+F39+F38+F37+F31</f>
        <v>554.92200000000003</v>
      </c>
      <c r="G58" s="31">
        <v>1058.6220000000001</v>
      </c>
      <c r="H58" s="13">
        <f t="shared" ref="H58:J58" si="0">H40+H41+H51</f>
        <v>0</v>
      </c>
      <c r="I58" s="13">
        <f t="shared" si="0"/>
        <v>0</v>
      </c>
      <c r="J58" s="13">
        <f t="shared" si="0"/>
        <v>0</v>
      </c>
      <c r="K58" s="31">
        <f>K54+K53+K41+K40+K39+K38+K37+K31</f>
        <v>564.22199999999998</v>
      </c>
      <c r="L58" s="31">
        <f>L54+L53+L41+L40+L39+L38+L37+L31</f>
        <v>564.22199999999998</v>
      </c>
      <c r="M58" s="13">
        <f t="shared" ref="M58:O58" si="1">M40+M41+M53+M54</f>
        <v>0</v>
      </c>
      <c r="N58" s="13">
        <f t="shared" si="1"/>
        <v>0</v>
      </c>
      <c r="O58" s="13">
        <f t="shared" si="1"/>
        <v>0</v>
      </c>
      <c r="P58" s="31">
        <f>K58+F58+'Табл 1'!P57+'Табл 1'!K57+'Табл 1'!F57</f>
        <v>1119.144</v>
      </c>
      <c r="Q58" s="21">
        <v>0</v>
      </c>
      <c r="R58" s="25"/>
    </row>
    <row r="59" spans="1:18" ht="18" customHeight="1">
      <c r="A59" s="63" t="s">
        <v>171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64"/>
      <c r="R59" s="25"/>
    </row>
    <row r="60" spans="1:18" ht="85.5" customHeight="1">
      <c r="A60" s="21" t="s">
        <v>83</v>
      </c>
      <c r="B60" s="71" t="s">
        <v>182</v>
      </c>
      <c r="C60" s="71"/>
      <c r="D60" s="21" t="s">
        <v>10</v>
      </c>
      <c r="E60" s="21" t="s">
        <v>84</v>
      </c>
      <c r="F60" s="72" t="s">
        <v>12</v>
      </c>
      <c r="G60" s="72"/>
      <c r="H60" s="72"/>
      <c r="I60" s="72"/>
      <c r="J60" s="72"/>
      <c r="K60" s="65" t="s">
        <v>12</v>
      </c>
      <c r="L60" s="66"/>
      <c r="M60" s="66"/>
      <c r="N60" s="66"/>
      <c r="O60" s="67"/>
      <c r="P60" s="63">
        <v>0</v>
      </c>
      <c r="Q60" s="64"/>
      <c r="R60" s="25"/>
    </row>
    <row r="61" spans="1:18" ht="25.5" customHeight="1">
      <c r="A61" s="21"/>
      <c r="B61" s="71" t="s">
        <v>85</v>
      </c>
      <c r="C61" s="71"/>
      <c r="D61" s="28"/>
      <c r="E61" s="21"/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f>'Табл 1'!F60+'Табл 1'!K60+'Табл 1'!P60+'Табл 2'!F61+'Табл 2'!K61</f>
        <v>0</v>
      </c>
      <c r="Q61" s="21"/>
      <c r="R61" s="25"/>
    </row>
    <row r="62" spans="1:18" ht="26.25" customHeight="1">
      <c r="A62" s="63" t="s">
        <v>175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64"/>
      <c r="R62" s="25"/>
    </row>
    <row r="63" spans="1:18" ht="123" customHeight="1">
      <c r="A63" s="21" t="s">
        <v>86</v>
      </c>
      <c r="B63" s="71" t="s">
        <v>87</v>
      </c>
      <c r="C63" s="71"/>
      <c r="D63" s="21" t="s">
        <v>22</v>
      </c>
      <c r="E63" s="21" t="s">
        <v>84</v>
      </c>
      <c r="F63" s="65" t="s">
        <v>12</v>
      </c>
      <c r="G63" s="66"/>
      <c r="H63" s="66"/>
      <c r="I63" s="66"/>
      <c r="J63" s="67"/>
      <c r="K63" s="65" t="s">
        <v>12</v>
      </c>
      <c r="L63" s="66"/>
      <c r="M63" s="66"/>
      <c r="N63" s="66"/>
      <c r="O63" s="67"/>
      <c r="P63" s="63">
        <v>0</v>
      </c>
      <c r="Q63" s="64"/>
      <c r="R63" s="25"/>
    </row>
    <row r="64" spans="1:18" ht="123" customHeight="1">
      <c r="A64" s="37" t="s">
        <v>88</v>
      </c>
      <c r="B64" s="63" t="s">
        <v>180</v>
      </c>
      <c r="C64" s="64"/>
      <c r="D64" s="37" t="s">
        <v>22</v>
      </c>
      <c r="E64" s="37" t="s">
        <v>81</v>
      </c>
      <c r="F64" s="65" t="s">
        <v>12</v>
      </c>
      <c r="G64" s="66"/>
      <c r="H64" s="66"/>
      <c r="I64" s="66"/>
      <c r="J64" s="67"/>
      <c r="K64" s="65" t="s">
        <v>12</v>
      </c>
      <c r="L64" s="66"/>
      <c r="M64" s="66"/>
      <c r="N64" s="66"/>
      <c r="O64" s="67"/>
      <c r="P64" s="35">
        <v>0</v>
      </c>
      <c r="Q64" s="36"/>
      <c r="R64" s="25"/>
    </row>
    <row r="65" spans="1:18" ht="114" customHeight="1">
      <c r="A65" s="21" t="s">
        <v>89</v>
      </c>
      <c r="B65" s="71" t="s">
        <v>163</v>
      </c>
      <c r="C65" s="71"/>
      <c r="D65" s="21" t="s">
        <v>106</v>
      </c>
      <c r="E65" s="21" t="s">
        <v>84</v>
      </c>
      <c r="F65" s="65" t="s">
        <v>12</v>
      </c>
      <c r="G65" s="66"/>
      <c r="H65" s="66"/>
      <c r="I65" s="66"/>
      <c r="J65" s="67"/>
      <c r="K65" s="65" t="s">
        <v>12</v>
      </c>
      <c r="L65" s="66"/>
      <c r="M65" s="66"/>
      <c r="N65" s="66"/>
      <c r="O65" s="67"/>
      <c r="P65" s="63">
        <v>0</v>
      </c>
      <c r="Q65" s="64"/>
      <c r="R65" s="25"/>
    </row>
    <row r="66" spans="1:18" ht="91.5" customHeight="1">
      <c r="A66" s="21" t="s">
        <v>181</v>
      </c>
      <c r="B66" s="71" t="s">
        <v>162</v>
      </c>
      <c r="C66" s="71"/>
      <c r="D66" s="21" t="s">
        <v>105</v>
      </c>
      <c r="E66" s="21" t="s">
        <v>84</v>
      </c>
      <c r="F66" s="65" t="s">
        <v>12</v>
      </c>
      <c r="G66" s="66"/>
      <c r="H66" s="66"/>
      <c r="I66" s="66"/>
      <c r="J66" s="67"/>
      <c r="K66" s="65" t="s">
        <v>12</v>
      </c>
      <c r="L66" s="66"/>
      <c r="M66" s="66"/>
      <c r="N66" s="66"/>
      <c r="O66" s="67"/>
      <c r="P66" s="63">
        <v>0</v>
      </c>
      <c r="Q66" s="64"/>
      <c r="R66" s="25"/>
    </row>
    <row r="67" spans="1:18" ht="29.25" customHeight="1">
      <c r="A67" s="26"/>
      <c r="B67" s="71" t="s">
        <v>90</v>
      </c>
      <c r="C67" s="71"/>
      <c r="D67" s="26"/>
      <c r="E67" s="26"/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f>'Табл 1'!F66+'Табл 1'!K66+'Табл 1'!P66+'Табл 2'!F67+'Табл 2'!K67</f>
        <v>0</v>
      </c>
      <c r="Q67" s="21"/>
      <c r="R67" s="25"/>
    </row>
    <row r="68" spans="1:18" ht="31.5" customHeight="1">
      <c r="A68" s="26"/>
      <c r="B68" s="71" t="s">
        <v>91</v>
      </c>
      <c r="C68" s="71"/>
      <c r="D68" s="26"/>
      <c r="E68" s="26"/>
      <c r="F68" s="31">
        <f>F58+F25</f>
        <v>888.92200000000003</v>
      </c>
      <c r="G68" s="31">
        <f>G16+G25+G58+G61+G67</f>
        <v>1392.6220000000001</v>
      </c>
      <c r="H68" s="13">
        <v>0</v>
      </c>
      <c r="I68" s="13">
        <v>0</v>
      </c>
      <c r="J68" s="13">
        <v>0</v>
      </c>
      <c r="K68" s="31">
        <f>K58+K25</f>
        <v>898.22199999999998</v>
      </c>
      <c r="L68" s="31">
        <f>L16+L25+L58+L61+L67</f>
        <v>898.22199999999998</v>
      </c>
      <c r="M68" s="13">
        <v>0</v>
      </c>
      <c r="N68" s="13">
        <v>0</v>
      </c>
      <c r="O68" s="13">
        <v>0</v>
      </c>
      <c r="P68" s="31">
        <f>K68+F68+'Табл 1'!P67+'Табл 1'!K67+'Табл 1'!F67</f>
        <v>2513.1440000000002</v>
      </c>
      <c r="Q68" s="21"/>
      <c r="R68" s="25"/>
    </row>
    <row r="69" spans="1:18">
      <c r="R69" s="25"/>
    </row>
    <row r="70" spans="1:18">
      <c r="P70" s="32"/>
      <c r="R70" s="25"/>
    </row>
    <row r="71" spans="1:18" ht="18.75" customHeight="1">
      <c r="A71" s="51" t="s">
        <v>194</v>
      </c>
      <c r="B71" s="52"/>
      <c r="C71" s="11"/>
      <c r="D71" s="11"/>
      <c r="E71" s="51"/>
      <c r="F71" s="11"/>
      <c r="G71" s="11"/>
      <c r="H71" s="11"/>
      <c r="I71" s="11"/>
      <c r="J71" s="11"/>
      <c r="K71" s="51"/>
      <c r="L71" s="51"/>
      <c r="M71" s="51"/>
      <c r="N71" s="51"/>
      <c r="O71" s="51"/>
      <c r="P71" s="51"/>
      <c r="Q71" s="51"/>
    </row>
    <row r="72" spans="1:18" ht="17.25" customHeight="1">
      <c r="A72" s="77" t="s">
        <v>195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</row>
    <row r="73" spans="1:18" ht="17.25" customHeight="1">
      <c r="A73" s="77" t="s">
        <v>196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</row>
    <row r="74" spans="1:18" ht="17.25" customHeight="1">
      <c r="A74" s="77" t="s">
        <v>197</v>
      </c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</row>
    <row r="75" spans="1:18" ht="17.25" customHeight="1">
      <c r="A75" s="77" t="s">
        <v>198</v>
      </c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</row>
    <row r="76" spans="1:18" ht="17.25" customHeight="1">
      <c r="A76" s="77" t="s">
        <v>199</v>
      </c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</row>
    <row r="77" spans="1:18" ht="17.25" customHeight="1">
      <c r="A77" s="77" t="s">
        <v>200</v>
      </c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</row>
    <row r="78" spans="1:18" ht="17.25" customHeight="1">
      <c r="A78" s="77" t="s">
        <v>201</v>
      </c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</row>
    <row r="79" spans="1:18" ht="17.25" customHeight="1">
      <c r="A79" s="77" t="s">
        <v>202</v>
      </c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</row>
    <row r="80" spans="1:18" ht="17.25" customHeight="1">
      <c r="A80" s="77" t="s">
        <v>203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</row>
    <row r="81" spans="1:17" ht="17.25" customHeight="1">
      <c r="A81" s="77" t="s">
        <v>207</v>
      </c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</row>
    <row r="82" spans="1:17" ht="17.25" customHeight="1">
      <c r="A82" s="77" t="s">
        <v>204</v>
      </c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</row>
    <row r="83" spans="1:17" ht="17.25" customHeight="1">
      <c r="A83" s="77" t="s">
        <v>205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</row>
    <row r="84" spans="1:17" ht="17.25" customHeight="1">
      <c r="A84" s="78" t="s">
        <v>206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</row>
  </sheetData>
  <mergeCells count="170">
    <mergeCell ref="A80:Q80"/>
    <mergeCell ref="A81:Q81"/>
    <mergeCell ref="A82:Q82"/>
    <mergeCell ref="A83:Q83"/>
    <mergeCell ref="A84:Q84"/>
    <mergeCell ref="A72:Q72"/>
    <mergeCell ref="A73:Q73"/>
    <mergeCell ref="A74:Q74"/>
    <mergeCell ref="A75:Q75"/>
    <mergeCell ref="A76:Q76"/>
    <mergeCell ref="A77:Q77"/>
    <mergeCell ref="A78:Q78"/>
    <mergeCell ref="A79:Q79"/>
    <mergeCell ref="B61:C61"/>
    <mergeCell ref="B67:C67"/>
    <mergeCell ref="B68:C68"/>
    <mergeCell ref="L3:P3"/>
    <mergeCell ref="O4:P4"/>
    <mergeCell ref="F7:P7"/>
    <mergeCell ref="P8:P9"/>
    <mergeCell ref="F63:J63"/>
    <mergeCell ref="F65:J65"/>
    <mergeCell ref="F66:J66"/>
    <mergeCell ref="B65:C65"/>
    <mergeCell ref="K65:O65"/>
    <mergeCell ref="P65:Q65"/>
    <mergeCell ref="B66:C66"/>
    <mergeCell ref="K66:O66"/>
    <mergeCell ref="P66:Q66"/>
    <mergeCell ref="A62:Q62"/>
    <mergeCell ref="B63:C63"/>
    <mergeCell ref="K63:O63"/>
    <mergeCell ref="P63:Q63"/>
    <mergeCell ref="B58:C58"/>
    <mergeCell ref="A59:Q59"/>
    <mergeCell ref="B60:C60"/>
    <mergeCell ref="F60:J60"/>
    <mergeCell ref="B53:C53"/>
    <mergeCell ref="B49:C49"/>
    <mergeCell ref="B50:C50"/>
    <mergeCell ref="F50:J50"/>
    <mergeCell ref="K60:O60"/>
    <mergeCell ref="P60:Q60"/>
    <mergeCell ref="B54:C54"/>
    <mergeCell ref="B55:C55"/>
    <mergeCell ref="F55:J55"/>
    <mergeCell ref="K55:O55"/>
    <mergeCell ref="P55:Q55"/>
    <mergeCell ref="B56:C56"/>
    <mergeCell ref="F56:J56"/>
    <mergeCell ref="K56:O56"/>
    <mergeCell ref="P56:Q56"/>
    <mergeCell ref="B57:C57"/>
    <mergeCell ref="F57:J57"/>
    <mergeCell ref="K57:O57"/>
    <mergeCell ref="B45:C45"/>
    <mergeCell ref="B46:C46"/>
    <mergeCell ref="B47:C47"/>
    <mergeCell ref="B48:C48"/>
    <mergeCell ref="F48:J48"/>
    <mergeCell ref="B42:C42"/>
    <mergeCell ref="F42:J42"/>
    <mergeCell ref="B51:C51"/>
    <mergeCell ref="B52:C52"/>
    <mergeCell ref="F52:J52"/>
    <mergeCell ref="B38:C38"/>
    <mergeCell ref="B35:C35"/>
    <mergeCell ref="F35:J35"/>
    <mergeCell ref="B36:C36"/>
    <mergeCell ref="F36:J36"/>
    <mergeCell ref="P42:Q42"/>
    <mergeCell ref="B43:C43"/>
    <mergeCell ref="B44:C44"/>
    <mergeCell ref="F44:J44"/>
    <mergeCell ref="K44:O44"/>
    <mergeCell ref="P44:Q44"/>
    <mergeCell ref="B39:C39"/>
    <mergeCell ref="P39:Q39"/>
    <mergeCell ref="B40:C40"/>
    <mergeCell ref="B41:C41"/>
    <mergeCell ref="B33:C33"/>
    <mergeCell ref="F33:J33"/>
    <mergeCell ref="B34:C34"/>
    <mergeCell ref="F34:J34"/>
    <mergeCell ref="B31:C31"/>
    <mergeCell ref="B32:C32"/>
    <mergeCell ref="F32:J32"/>
    <mergeCell ref="B37:C37"/>
    <mergeCell ref="B14:C14"/>
    <mergeCell ref="F14:J14"/>
    <mergeCell ref="K14:O14"/>
    <mergeCell ref="B15:C15"/>
    <mergeCell ref="F15:J15"/>
    <mergeCell ref="K15:O15"/>
    <mergeCell ref="B23:C23"/>
    <mergeCell ref="B24:C24"/>
    <mergeCell ref="B25:C25"/>
    <mergeCell ref="B21:C21"/>
    <mergeCell ref="F21:J21"/>
    <mergeCell ref="B22:C22"/>
    <mergeCell ref="B19:C19"/>
    <mergeCell ref="F19:J19"/>
    <mergeCell ref="B20:C20"/>
    <mergeCell ref="F20:J20"/>
    <mergeCell ref="B16:C16"/>
    <mergeCell ref="A17:Q17"/>
    <mergeCell ref="B18:C18"/>
    <mergeCell ref="F18:J18"/>
    <mergeCell ref="L2:P2"/>
    <mergeCell ref="P52:Q52"/>
    <mergeCell ref="K52:O52"/>
    <mergeCell ref="P50:Q50"/>
    <mergeCell ref="K50:O50"/>
    <mergeCell ref="P48:Q48"/>
    <mergeCell ref="K48:O48"/>
    <mergeCell ref="K42:O42"/>
    <mergeCell ref="P38:Q38"/>
    <mergeCell ref="P37:Q37"/>
    <mergeCell ref="P36:Q36"/>
    <mergeCell ref="K36:O36"/>
    <mergeCell ref="P35:Q35"/>
    <mergeCell ref="K35:O35"/>
    <mergeCell ref="P34:Q34"/>
    <mergeCell ref="K34:O34"/>
    <mergeCell ref="P33:Q33"/>
    <mergeCell ref="K33:O33"/>
    <mergeCell ref="P32:Q32"/>
    <mergeCell ref="K32:O32"/>
    <mergeCell ref="P31:Q31"/>
    <mergeCell ref="P30:Q30"/>
    <mergeCell ref="K30:O30"/>
    <mergeCell ref="P29:Q29"/>
    <mergeCell ref="K29:O29"/>
    <mergeCell ref="P28:Q28"/>
    <mergeCell ref="K28:O28"/>
    <mergeCell ref="P27:Q27"/>
    <mergeCell ref="K27:O27"/>
    <mergeCell ref="A26:Q26"/>
    <mergeCell ref="B30:C30"/>
    <mergeCell ref="F30:J30"/>
    <mergeCell ref="B29:C29"/>
    <mergeCell ref="F29:J29"/>
    <mergeCell ref="B27:C27"/>
    <mergeCell ref="F27:J27"/>
    <mergeCell ref="B28:C28"/>
    <mergeCell ref="F28:J28"/>
    <mergeCell ref="B64:C64"/>
    <mergeCell ref="F64:J64"/>
    <mergeCell ref="K64:O64"/>
    <mergeCell ref="B5:P5"/>
    <mergeCell ref="P21:Q21"/>
    <mergeCell ref="K21:O21"/>
    <mergeCell ref="P20:Q20"/>
    <mergeCell ref="K20:O20"/>
    <mergeCell ref="P19:Q19"/>
    <mergeCell ref="K19:O19"/>
    <mergeCell ref="P18:Q18"/>
    <mergeCell ref="K18:O18"/>
    <mergeCell ref="K13:O13"/>
    <mergeCell ref="B10:C10"/>
    <mergeCell ref="A11:Q11"/>
    <mergeCell ref="A12:Q12"/>
    <mergeCell ref="B13:C13"/>
    <mergeCell ref="F13:J13"/>
    <mergeCell ref="A7:A9"/>
    <mergeCell ref="B7:C9"/>
    <mergeCell ref="D7:D9"/>
    <mergeCell ref="E7:E9"/>
    <mergeCell ref="F8:J8"/>
    <mergeCell ref="K8:O8"/>
  </mergeCells>
  <pageMargins left="0.70866141732283472" right="0.70866141732283472" top="0.43307086614173229" bottom="0.55118110236220474" header="0.31496062992125984" footer="0.31496062992125984"/>
  <pageSetup paperSize="9" scale="65" firstPageNumber="20" fitToHeight="4" orientation="landscape" useFirstPageNumber="1" r:id="rId1"/>
  <headerFooter>
    <oddHeader>&amp;R&amp;P</oddHeader>
  </headerFooter>
  <rowBreaks count="4" manualBreakCount="4">
    <brk id="22" max="16" man="1"/>
    <brk id="33" max="16" man="1"/>
    <brk id="44" max="16" man="1"/>
    <brk id="55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4:H37"/>
  <sheetViews>
    <sheetView workbookViewId="0">
      <selection activeCell="K22" sqref="K22"/>
    </sheetView>
  </sheetViews>
  <sheetFormatPr defaultRowHeight="15"/>
  <cols>
    <col min="2" max="2" width="55.140625" customWidth="1"/>
    <col min="8" max="8" width="10.7109375" customWidth="1"/>
  </cols>
  <sheetData>
    <row r="4" spans="2:8">
      <c r="B4" s="1"/>
      <c r="C4" s="1">
        <v>2019</v>
      </c>
      <c r="D4" s="1">
        <v>2020</v>
      </c>
      <c r="E4" s="1">
        <v>2021</v>
      </c>
      <c r="F4" s="1">
        <v>2022</v>
      </c>
      <c r="G4" s="1">
        <v>2023</v>
      </c>
      <c r="H4" s="1" t="s">
        <v>110</v>
      </c>
    </row>
    <row r="5" spans="2:8">
      <c r="B5" s="2" t="s">
        <v>111</v>
      </c>
      <c r="C5" s="1">
        <v>334</v>
      </c>
      <c r="D5" s="1">
        <v>334</v>
      </c>
      <c r="E5" s="1">
        <v>334</v>
      </c>
      <c r="F5" s="1">
        <v>334</v>
      </c>
      <c r="G5" s="1">
        <v>334</v>
      </c>
      <c r="H5" s="1">
        <f>G5+F5+E5+D5+C5</f>
        <v>1670</v>
      </c>
    </row>
    <row r="6" spans="2:8">
      <c r="B6" s="1" t="s">
        <v>112</v>
      </c>
      <c r="C6" s="1">
        <v>734.5</v>
      </c>
      <c r="D6" s="44">
        <v>808.00699999999995</v>
      </c>
      <c r="E6" s="42">
        <v>209.5</v>
      </c>
      <c r="F6" s="42">
        <v>199.5</v>
      </c>
      <c r="G6" s="42">
        <v>208.8</v>
      </c>
      <c r="H6" s="42">
        <f>G6+F6+E6+D6+C6</f>
        <v>2160.3069999999998</v>
      </c>
    </row>
    <row r="7" spans="2:8">
      <c r="B7" s="1" t="s">
        <v>188</v>
      </c>
      <c r="C7" s="1">
        <v>355.42200000000003</v>
      </c>
      <c r="D7" s="44">
        <v>355.42200000000003</v>
      </c>
      <c r="E7" s="1">
        <v>355.42200000000003</v>
      </c>
      <c r="F7" s="1">
        <v>355.42200000000003</v>
      </c>
      <c r="G7" s="1">
        <v>355.42200000000003</v>
      </c>
      <c r="H7" s="1">
        <f>G7+F7+E7+D7+C7</f>
        <v>1777.1100000000001</v>
      </c>
    </row>
    <row r="8" spans="2:8">
      <c r="B8" s="1" t="s">
        <v>189</v>
      </c>
      <c r="C8" s="1">
        <v>503.7</v>
      </c>
      <c r="D8" s="46">
        <v>503.7</v>
      </c>
      <c r="E8" s="1">
        <v>503.7</v>
      </c>
      <c r="F8" s="1">
        <v>503.7</v>
      </c>
      <c r="G8" s="1">
        <v>503.7</v>
      </c>
      <c r="H8" s="42">
        <f>G8+F8+E8+D8+C8</f>
        <v>2518.5</v>
      </c>
    </row>
    <row r="9" spans="2:8">
      <c r="B9" s="1" t="s">
        <v>110</v>
      </c>
      <c r="C9" s="3">
        <f t="shared" ref="C9:H9" si="0">C8+C7+C6+C5</f>
        <v>1927.6220000000001</v>
      </c>
      <c r="D9" s="33">
        <f t="shared" si="0"/>
        <v>2001.1289999999999</v>
      </c>
      <c r="E9" s="33">
        <f t="shared" si="0"/>
        <v>1402.6220000000001</v>
      </c>
      <c r="F9" s="33">
        <f t="shared" si="0"/>
        <v>1392.6220000000001</v>
      </c>
      <c r="G9" s="33">
        <f t="shared" si="0"/>
        <v>1401.922</v>
      </c>
      <c r="H9" s="33">
        <f t="shared" si="0"/>
        <v>8125.9170000000004</v>
      </c>
    </row>
    <row r="10" spans="2:8">
      <c r="B10" s="1"/>
      <c r="C10" s="1"/>
      <c r="D10" s="1"/>
      <c r="E10" s="1"/>
      <c r="F10" s="1"/>
      <c r="G10" s="1"/>
      <c r="H10" s="1"/>
    </row>
    <row r="12" spans="2:8">
      <c r="B12" s="2" t="s">
        <v>45</v>
      </c>
      <c r="C12" s="1">
        <v>99.5</v>
      </c>
      <c r="D12" s="1">
        <v>99.5</v>
      </c>
      <c r="E12" s="1">
        <v>99.5</v>
      </c>
      <c r="F12" s="1">
        <v>99.5</v>
      </c>
      <c r="G12" s="1">
        <v>99.5</v>
      </c>
      <c r="H12" s="1">
        <f>SUM(C12:G12)</f>
        <v>497.5</v>
      </c>
    </row>
    <row r="13" spans="2:8">
      <c r="B13" s="4" t="s">
        <v>49</v>
      </c>
      <c r="C13" s="1">
        <v>99</v>
      </c>
      <c r="D13" s="1">
        <v>99</v>
      </c>
      <c r="E13" s="1">
        <v>99</v>
      </c>
      <c r="F13" s="1">
        <v>99</v>
      </c>
      <c r="G13" s="1">
        <v>99</v>
      </c>
      <c r="H13" s="1">
        <f t="shared" ref="H13:H21" si="1">SUM(C13:G13)</f>
        <v>495</v>
      </c>
    </row>
    <row r="14" spans="2:8" ht="26.25">
      <c r="B14" s="4" t="s">
        <v>57</v>
      </c>
      <c r="C14" s="1">
        <v>3</v>
      </c>
      <c r="D14" s="1"/>
      <c r="E14" s="1"/>
      <c r="F14" s="1"/>
      <c r="G14" s="1"/>
      <c r="H14" s="1">
        <f t="shared" si="1"/>
        <v>3</v>
      </c>
    </row>
    <row r="15" spans="2:8" ht="30">
      <c r="B15" s="5" t="s">
        <v>113</v>
      </c>
      <c r="C15" s="1"/>
      <c r="D15" s="1">
        <v>10.5</v>
      </c>
      <c r="E15" s="1"/>
      <c r="F15" s="1"/>
      <c r="G15" s="1"/>
      <c r="H15" s="1">
        <f t="shared" si="1"/>
        <v>10.5</v>
      </c>
    </row>
    <row r="16" spans="2:8">
      <c r="B16" s="2" t="s">
        <v>53</v>
      </c>
      <c r="C16" s="1"/>
      <c r="D16" s="1">
        <v>599.00699999999995</v>
      </c>
      <c r="E16" s="1"/>
      <c r="F16" s="1"/>
      <c r="G16" s="1"/>
      <c r="H16" s="1">
        <f t="shared" si="1"/>
        <v>599.00699999999995</v>
      </c>
    </row>
    <row r="17" spans="2:8">
      <c r="B17" s="4" t="s">
        <v>65</v>
      </c>
      <c r="C17" s="1"/>
      <c r="D17" s="1"/>
      <c r="E17" s="1">
        <v>11</v>
      </c>
      <c r="F17" s="1"/>
      <c r="G17" s="1"/>
      <c r="H17" s="1">
        <f t="shared" si="1"/>
        <v>11</v>
      </c>
    </row>
    <row r="18" spans="2:8" ht="30">
      <c r="B18" s="2" t="s">
        <v>59</v>
      </c>
      <c r="C18" s="1">
        <v>533</v>
      </c>
      <c r="D18" s="1"/>
      <c r="E18" s="1"/>
      <c r="F18" s="1"/>
      <c r="G18" s="1"/>
      <c r="H18" s="1">
        <f t="shared" si="1"/>
        <v>533</v>
      </c>
    </row>
    <row r="19" spans="2:8">
      <c r="B19" s="6" t="s">
        <v>69</v>
      </c>
      <c r="C19" s="1"/>
      <c r="D19" s="1"/>
      <c r="E19" s="1"/>
      <c r="F19" s="1">
        <v>1</v>
      </c>
      <c r="G19" s="1"/>
      <c r="H19" s="1">
        <f t="shared" si="1"/>
        <v>1</v>
      </c>
    </row>
    <row r="20" spans="2:8">
      <c r="B20" s="6" t="s">
        <v>75</v>
      </c>
      <c r="C20" s="1"/>
      <c r="D20" s="1"/>
      <c r="E20" s="1"/>
      <c r="F20" s="1"/>
      <c r="G20" s="1">
        <v>2</v>
      </c>
      <c r="H20" s="1">
        <f t="shared" si="1"/>
        <v>2</v>
      </c>
    </row>
    <row r="21" spans="2:8">
      <c r="B21" s="6" t="s">
        <v>78</v>
      </c>
      <c r="C21" s="1"/>
      <c r="D21" s="1"/>
      <c r="E21" s="1"/>
      <c r="F21" s="1"/>
      <c r="G21" s="1">
        <v>8.3000000000000007</v>
      </c>
      <c r="H21" s="1">
        <f t="shared" si="1"/>
        <v>8.3000000000000007</v>
      </c>
    </row>
    <row r="22" spans="2:8">
      <c r="B22" s="3" t="s">
        <v>114</v>
      </c>
      <c r="C22" s="3">
        <f>SUM(C12:C18)</f>
        <v>734.5</v>
      </c>
      <c r="D22" s="3">
        <f>SUM(D12:D18)</f>
        <v>808.00699999999995</v>
      </c>
      <c r="E22" s="3">
        <f>SUM(E12:E18)</f>
        <v>209.5</v>
      </c>
      <c r="F22" s="3">
        <f>SUM(F12:F21)</f>
        <v>199.5</v>
      </c>
      <c r="G22" s="3">
        <f>SUM(G12:G21)</f>
        <v>208.8</v>
      </c>
      <c r="H22" s="33">
        <f>SUM(H12:H21)</f>
        <v>2160.3070000000002</v>
      </c>
    </row>
    <row r="23" spans="2:8">
      <c r="B23" s="7"/>
      <c r="C23" s="1"/>
      <c r="D23" s="1"/>
      <c r="E23" s="1"/>
      <c r="F23" s="1"/>
      <c r="G23" s="1"/>
      <c r="H23" s="1"/>
    </row>
    <row r="24" spans="2:8" ht="26.25">
      <c r="B24" s="4" t="s">
        <v>24</v>
      </c>
      <c r="C24" s="1">
        <v>99</v>
      </c>
      <c r="D24" s="1">
        <v>99</v>
      </c>
      <c r="E24" s="1">
        <v>99</v>
      </c>
      <c r="F24" s="1">
        <v>99</v>
      </c>
      <c r="G24" s="1">
        <v>99</v>
      </c>
      <c r="H24" s="1">
        <f>SUM(C24:G24)</f>
        <v>495</v>
      </c>
    </row>
    <row r="25" spans="2:8" ht="39">
      <c r="B25" s="4" t="s">
        <v>115</v>
      </c>
      <c r="C25" s="1">
        <v>143</v>
      </c>
      <c r="D25" s="1">
        <v>143</v>
      </c>
      <c r="E25" s="1">
        <v>143</v>
      </c>
      <c r="F25" s="1">
        <v>143</v>
      </c>
      <c r="G25" s="1">
        <v>143</v>
      </c>
      <c r="H25" s="1">
        <f t="shared" ref="H25:H26" si="2">SUM(C25:G25)</f>
        <v>715</v>
      </c>
    </row>
    <row r="26" spans="2:8" ht="64.5">
      <c r="B26" s="4" t="s">
        <v>116</v>
      </c>
      <c r="C26" s="1">
        <v>92</v>
      </c>
      <c r="D26" s="1">
        <v>92</v>
      </c>
      <c r="E26" s="1">
        <v>92</v>
      </c>
      <c r="F26" s="1">
        <v>92</v>
      </c>
      <c r="G26" s="1">
        <v>92</v>
      </c>
      <c r="H26" s="1">
        <f t="shared" si="2"/>
        <v>460</v>
      </c>
    </row>
    <row r="27" spans="2:8">
      <c r="B27" s="8" t="s">
        <v>117</v>
      </c>
      <c r="C27" s="3">
        <f t="shared" ref="C27:H27" si="3">C26+C25+C24</f>
        <v>334</v>
      </c>
      <c r="D27" s="3">
        <f t="shared" si="3"/>
        <v>334</v>
      </c>
      <c r="E27" s="3">
        <f t="shared" si="3"/>
        <v>334</v>
      </c>
      <c r="F27" s="3">
        <f t="shared" si="3"/>
        <v>334</v>
      </c>
      <c r="G27" s="3">
        <f t="shared" si="3"/>
        <v>334</v>
      </c>
      <c r="H27" s="3">
        <f t="shared" si="3"/>
        <v>1670</v>
      </c>
    </row>
    <row r="28" spans="2:8" ht="12.75" customHeight="1">
      <c r="B28" s="4"/>
      <c r="C28" s="1"/>
      <c r="D28" s="1"/>
      <c r="E28" s="1"/>
      <c r="F28" s="1"/>
      <c r="G28" s="1"/>
      <c r="H28" s="1"/>
    </row>
    <row r="29" spans="2:8" ht="45" customHeight="1">
      <c r="B29" s="4" t="s">
        <v>146</v>
      </c>
      <c r="C29" s="1">
        <v>239.364</v>
      </c>
      <c r="D29" s="1">
        <v>239.364</v>
      </c>
      <c r="E29" s="1">
        <v>239.364</v>
      </c>
      <c r="F29" s="1">
        <v>239.364</v>
      </c>
      <c r="G29" s="1">
        <v>239.364</v>
      </c>
      <c r="H29" s="1">
        <f>G29+F29+E29+D29+C29</f>
        <v>1196.82</v>
      </c>
    </row>
    <row r="30" spans="2:8" ht="30" customHeight="1">
      <c r="B30" s="4" t="s">
        <v>147</v>
      </c>
      <c r="C30" s="1">
        <v>77.27</v>
      </c>
      <c r="D30" s="1">
        <v>77.27</v>
      </c>
      <c r="E30" s="1">
        <v>77.27</v>
      </c>
      <c r="F30" s="1">
        <v>77.27</v>
      </c>
      <c r="G30" s="1">
        <v>77.27</v>
      </c>
      <c r="H30" s="1">
        <f>G30+F30+E30+D30+C30</f>
        <v>386.34999999999997</v>
      </c>
    </row>
    <row r="31" spans="2:8" ht="16.5" customHeight="1">
      <c r="B31" s="4" t="s">
        <v>148</v>
      </c>
      <c r="C31" s="1">
        <v>38.787999999999997</v>
      </c>
      <c r="D31" s="1">
        <v>38.787999999999997</v>
      </c>
      <c r="E31" s="1">
        <v>38.787999999999997</v>
      </c>
      <c r="F31" s="1">
        <v>38.787999999999997</v>
      </c>
      <c r="G31" s="1">
        <v>38.787999999999997</v>
      </c>
      <c r="H31" s="1">
        <f>G31+F31+E31+D31+C31</f>
        <v>193.94</v>
      </c>
    </row>
    <row r="32" spans="2:8" ht="16.5" customHeight="1">
      <c r="B32" s="8" t="s">
        <v>190</v>
      </c>
      <c r="C32" s="3">
        <f>C31+C30+C29</f>
        <v>355.42200000000003</v>
      </c>
      <c r="D32" s="3">
        <f>D31+D30+D29</f>
        <v>355.42200000000003</v>
      </c>
      <c r="E32" s="3">
        <f>E31+E30+E29</f>
        <v>355.42200000000003</v>
      </c>
      <c r="F32" s="3">
        <f>F31+F30+F29</f>
        <v>355.42200000000003</v>
      </c>
      <c r="G32" s="3">
        <f>G31+G30+G29</f>
        <v>355.42200000000003</v>
      </c>
      <c r="H32" s="33">
        <f>G32+F32+E32+D32+C32</f>
        <v>1777.1100000000001</v>
      </c>
    </row>
    <row r="33" spans="2:8" ht="21.75" customHeight="1">
      <c r="B33" s="4"/>
      <c r="C33" s="1"/>
      <c r="D33" s="1"/>
      <c r="E33" s="1"/>
      <c r="F33" s="1"/>
      <c r="G33" s="1"/>
      <c r="H33" s="1"/>
    </row>
    <row r="34" spans="2:8" ht="47.25" customHeight="1">
      <c r="B34" s="4" t="s">
        <v>186</v>
      </c>
      <c r="C34" s="1">
        <v>503.7</v>
      </c>
      <c r="D34" s="1">
        <v>503.7</v>
      </c>
      <c r="E34" s="1">
        <v>503.7</v>
      </c>
      <c r="F34" s="1">
        <v>503.7</v>
      </c>
      <c r="G34" s="1">
        <v>503.7</v>
      </c>
      <c r="H34" s="1">
        <f>G34+F34+E34+D34+C34</f>
        <v>2518.5</v>
      </c>
    </row>
    <row r="35" spans="2:8">
      <c r="B35" s="8" t="s">
        <v>191</v>
      </c>
      <c r="C35" s="3">
        <v>503.7</v>
      </c>
      <c r="D35" s="3">
        <v>503.7</v>
      </c>
      <c r="E35" s="3">
        <v>503.7</v>
      </c>
      <c r="F35" s="3">
        <v>503.7</v>
      </c>
      <c r="G35" s="3">
        <v>503.7</v>
      </c>
      <c r="H35" s="33">
        <f>G35+F35+E35+D35+C35</f>
        <v>2518.5</v>
      </c>
    </row>
    <row r="36" spans="2:8">
      <c r="B36" s="43"/>
      <c r="C36" s="44"/>
      <c r="D36" s="44"/>
      <c r="E36" s="44"/>
      <c r="F36" s="44"/>
      <c r="G36" s="44"/>
      <c r="H36" s="44"/>
    </row>
    <row r="37" spans="2:8">
      <c r="B37" s="8" t="s">
        <v>109</v>
      </c>
      <c r="C37" s="3">
        <f>C34+C32+C27+C22</f>
        <v>1927.6220000000001</v>
      </c>
      <c r="D37" s="3">
        <f>D35+D32+D27+D22</f>
        <v>2001.1289999999999</v>
      </c>
      <c r="E37" s="3">
        <f>E35+E32+E27+E22</f>
        <v>1402.6220000000001</v>
      </c>
      <c r="F37" s="3">
        <f>F35+F32+F27+F22</f>
        <v>1392.6220000000001</v>
      </c>
      <c r="G37" s="3">
        <f>G35+G32+G27+G22</f>
        <v>1401.922</v>
      </c>
      <c r="H37" s="33">
        <f>H35+H32+H27+H22</f>
        <v>8125.9170000000013</v>
      </c>
    </row>
  </sheetData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9"/>
  <sheetViews>
    <sheetView workbookViewId="0">
      <selection activeCell="M18" sqref="M18"/>
    </sheetView>
  </sheetViews>
  <sheetFormatPr defaultRowHeight="15"/>
  <cols>
    <col min="13" max="14" width="9.140625" customWidth="1"/>
    <col min="15" max="17" width="9.140625" hidden="1" customWidth="1"/>
  </cols>
  <sheetData>
    <row r="1" spans="1:17" ht="12.7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hidden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>
      <c r="A3" s="79" t="s">
        <v>194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</row>
    <row r="4" spans="1:17">
      <c r="A4" s="77" t="s">
        <v>195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7">
      <c r="A5" s="77" t="s">
        <v>196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</row>
    <row r="6" spans="1:17">
      <c r="A6" s="77" t="s">
        <v>197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</row>
    <row r="7" spans="1:17">
      <c r="A7" s="77" t="s">
        <v>198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</row>
    <row r="8" spans="1:17">
      <c r="A8" s="77" t="s">
        <v>199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</row>
    <row r="9" spans="1:17">
      <c r="A9" s="77" t="s">
        <v>200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</row>
    <row r="10" spans="1:17">
      <c r="A10" s="77" t="s">
        <v>201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</row>
    <row r="11" spans="1:17" ht="17.25" customHeight="1">
      <c r="A11" s="77" t="s">
        <v>202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</row>
    <row r="12" spans="1:17" ht="15" customHeight="1">
      <c r="A12" s="77" t="s">
        <v>203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</row>
    <row r="13" spans="1:17" ht="29.25" customHeight="1">
      <c r="A13" s="77" t="s">
        <v>208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</row>
    <row r="14" spans="1:17">
      <c r="A14" s="77" t="s">
        <v>204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</row>
    <row r="15" spans="1:17">
      <c r="A15" s="77" t="s">
        <v>205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>
      <c r="A16" s="78" t="s">
        <v>206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</row>
    <row r="17" spans="1:17" ht="15.75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</row>
    <row r="18" spans="1:17" ht="15.75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</row>
    <row r="19" spans="1:17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</sheetData>
  <mergeCells count="14">
    <mergeCell ref="A15:Q15"/>
    <mergeCell ref="A16:Q16"/>
    <mergeCell ref="A9:Q9"/>
    <mergeCell ref="A10:Q10"/>
    <mergeCell ref="A11:Q11"/>
    <mergeCell ref="A12:Q12"/>
    <mergeCell ref="A13:Q13"/>
    <mergeCell ref="A14:Q14"/>
    <mergeCell ref="A8:Q8"/>
    <mergeCell ref="A3:Q3"/>
    <mergeCell ref="A4:Q4"/>
    <mergeCell ref="A5:Q5"/>
    <mergeCell ref="A6:Q6"/>
    <mergeCell ref="A7:Q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 1</vt:lpstr>
      <vt:lpstr>Табл 2</vt:lpstr>
      <vt:lpstr>ФО Всего</vt:lpstr>
      <vt:lpstr>Лист1</vt:lpstr>
      <vt:lpstr>'Табл 1'!Область_печати</vt:lpstr>
      <vt:lpstr>'Табл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Светлана Викторовна</dc:creator>
  <cp:lastModifiedBy>trishina.ov</cp:lastModifiedBy>
  <cp:lastPrinted>2018-12-20T10:04:59Z</cp:lastPrinted>
  <dcterms:created xsi:type="dcterms:W3CDTF">2018-04-26T11:09:52Z</dcterms:created>
  <dcterms:modified xsi:type="dcterms:W3CDTF">2019-01-10T11:18:34Z</dcterms:modified>
</cp:coreProperties>
</file>