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filterPrivacy="1" defaultThemeVersion="124226"/>
  <xr:revisionPtr revIDLastSave="0" documentId="8_{A7E08521-25E9-4FB0-ABA9-638C0A9BB3F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1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APPT_19" localSheetId="0">#REF!</definedName>
    <definedName name="APPT_19">#REF!</definedName>
    <definedName name="APPT_21" localSheetId="0">#REF!</definedName>
    <definedName name="APPT_21">#REF!</definedName>
    <definedName name="beg_date">[1]Parametrs!$A$1</definedName>
    <definedName name="Boss_FIO" localSheetId="0">#REF!</definedName>
    <definedName name="Boss_FIO">#REF!</definedName>
    <definedName name="Buh_FIO" localSheetId="0">#REF!</definedName>
    <definedName name="Buh_FIO">#REF!</definedName>
    <definedName name="Chef_FIO" localSheetId="0">#REF!</definedName>
    <definedName name="Chef_FIO">#REF!</definedName>
    <definedName name="dd" localSheetId="0">#REF!+#REF!+#REF!+#REF!+#REF!</definedName>
    <definedName name="dd">#REF!+#REF!+#REF!+#REF!+#REF!</definedName>
    <definedName name="director">[2]Parametrs!$A$3</definedName>
    <definedName name="end_date">[1]Parametrs!$A$2</definedName>
    <definedName name="Excel_BuiltIn__FilterDatabase_1" localSheetId="0">#REF!</definedName>
    <definedName name="Excel_BuiltIn__FilterDatabase_1">#REF!</definedName>
    <definedName name="Excel_BuiltIn__FilterDatabase_11" localSheetId="0">#REF!</definedName>
    <definedName name="Excel_BuiltIn__FilterDatabase_11">#REF!</definedName>
    <definedName name="Excel_BuiltIn__FilterDatabase_12" localSheetId="0">#REF!</definedName>
    <definedName name="Excel_BuiltIn__FilterDatabase_12">#REF!</definedName>
    <definedName name="Excel_BuiltIn__FilterDatabase_17" localSheetId="0">#REF!</definedName>
    <definedName name="Excel_BuiltIn__FilterDatabase_17">#REF!</definedName>
    <definedName name="Excel_BuiltIn__FilterDatabase_2" localSheetId="0">#REF!</definedName>
    <definedName name="Excel_BuiltIn__FilterDatabase_2">#REF!</definedName>
    <definedName name="Excel_BuiltIn__FilterDatabase_3" localSheetId="0">#REF!</definedName>
    <definedName name="Excel_BuiltIn__FilterDatabase_3">#REF!</definedName>
    <definedName name="Excel_BuiltIn__FilterDatabase_4" localSheetId="0">#REF!</definedName>
    <definedName name="Excel_BuiltIn__FilterDatabase_4">#REF!</definedName>
    <definedName name="Excel_BuiltIn__FilterDatabase_5" localSheetId="0">#REF!</definedName>
    <definedName name="Excel_BuiltIn__FilterDatabase_5">#REF!</definedName>
    <definedName name="Excel_BuiltIn__FilterDatabase_6" localSheetId="0">#REF!</definedName>
    <definedName name="Excel_BuiltIn__FilterDatabase_6">#REF!</definedName>
    <definedName name="Excel_BuiltIn__FilterDatabase_7" localSheetId="0">#REF!</definedName>
    <definedName name="Excel_BuiltIn__FilterDatabase_7">#REF!</definedName>
    <definedName name="Excel_BuiltIn__FilterDatabase_9" localSheetId="0">#REF!</definedName>
    <definedName name="Excel_BuiltIn__FilterDatabase_9">#REF!</definedName>
    <definedName name="Excel_BuiltIn_Print_Area_1" localSheetId="0">#REF!</definedName>
    <definedName name="Excel_BuiltIn_Print_Area_1">#REF!</definedName>
    <definedName name="Excel_BuiltIn_Print_Area_11" localSheetId="0">#REF!</definedName>
    <definedName name="Excel_BuiltIn_Print_Area_11">#REF!</definedName>
    <definedName name="Excel_BuiltIn_Print_Area_12" localSheetId="0">#REF!</definedName>
    <definedName name="Excel_BuiltIn_Print_Area_12">#REF!</definedName>
    <definedName name="Excel_BuiltIn_Print_Area_3" localSheetId="0">#REF!</definedName>
    <definedName name="Excel_BuiltIn_Print_Area_3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Area_7" localSheetId="0">#REF!</definedName>
    <definedName name="Excel_BuiltIn_Print_Area_7">#REF!</definedName>
    <definedName name="Excel_BuiltIn_Print_Area_8" localSheetId="0">#REF!</definedName>
    <definedName name="Excel_BuiltIn_Print_Area_8">#REF!</definedName>
    <definedName name="Excel_BuiltIn_Print_Area_9" localSheetId="0">#REF!</definedName>
    <definedName name="Excel_BuiltIn_Print_Area_9">#REF!</definedName>
    <definedName name="Excel_BuiltIn_Print_Titles_1" localSheetId="0">#REF!</definedName>
    <definedName name="Excel_BuiltIn_Print_Titles_1">#REF!</definedName>
    <definedName name="Excel_BuiltIn_Print_Titles_11" localSheetId="0">#REF!</definedName>
    <definedName name="Excel_BuiltIn_Print_Titles_11">#REF!</definedName>
    <definedName name="Excel_BuiltIn_Print_Titles_12" localSheetId="0">#REF!</definedName>
    <definedName name="Excel_BuiltIn_Print_Titles_12">#REF!</definedName>
    <definedName name="Excel_BuiltIn_Print_Titles_2" localSheetId="0">#REF!</definedName>
    <definedName name="Excel_BuiltIn_Print_Titles_2">#REF!</definedName>
    <definedName name="Excel_BuiltIn_Print_Titles_2_1" localSheetId="0">#REF!</definedName>
    <definedName name="Excel_BuiltIn_Print_Titles_2_1">#REF!</definedName>
    <definedName name="Excel_BuiltIn_Print_Titles_4" localSheetId="0">#REF!</definedName>
    <definedName name="Excel_BuiltIn_Print_Titles_4">#REF!</definedName>
    <definedName name="Excel_BuiltIn_Print_Titles_5" localSheetId="0">#REF!</definedName>
    <definedName name="Excel_BuiltIn_Print_Titles_5">#REF!</definedName>
    <definedName name="Excel_BuiltIn_Print_Titles_7" localSheetId="0">#REF!</definedName>
    <definedName name="Excel_BuiltIn_Print_Titles_7">#REF!</definedName>
    <definedName name="Excel_BuiltIn_Print_Titles_9" localSheetId="0">#REF!</definedName>
    <definedName name="Excel_BuiltIn_Print_Titles_9">#REF!</definedName>
    <definedName name="f">[3]ШКОЛЫ!A1048575+[3]ШКОЛЫ!A1048576+[3]ШКОЛЫ!A1048550+[3]ШКОЛЫ!A1048554+[3]ШКОЛЫ!A1048555+[3]ШКОЛЫ!A1048556+[3]ШКОЛЫ!A1048574+[3]ШКОЛЫ!A1048557+[3]ШКОЛЫ!A1048558+[3]ШКОЛЫ!A1048559+[3]ШКОЛЫ!A1048560+[3]ШКОЛЫ!A1048561+[3]ШКОЛЫ!A1048562+[3]ШКОЛЫ!A1048563+[3]ШКОЛЫ!A1048564+[3]ШКОЛЫ!A1048565+[3]ШКОЛЫ!A1048566+[3]ШКОЛЫ!A1048567+[3]ШКОЛЫ!A1048568+[3]ШКОЛЫ!A1048569+[3]ШКОЛЫ!A1048570+[3]ШКОЛЫ!A1048571+[3]ШКОЛЫ!A1048572+[3]ШКОЛЫ!A1048573</definedName>
    <definedName name="FIO_19" localSheetId="0">#REF!</definedName>
    <definedName name="FIO_19">#REF!</definedName>
    <definedName name="FIO_21" localSheetId="0">#REF!</definedName>
    <definedName name="FIO_21">#REF!</definedName>
    <definedName name="h" localSheetId="0">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</definedName>
    <definedName name="h">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</definedName>
    <definedName name="l" localSheetId="0">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</definedName>
    <definedName name="l">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+[4]ШКОЛЫ!#REF!</definedName>
    <definedName name="q" localSheetId="0">#REF!+#REF!+#REF!+#REF!+#REF!</definedName>
    <definedName name="q">#REF!+#REF!+#REF!+#REF!+#REF!</definedName>
    <definedName name="Rash_Date" localSheetId="0">#REF!</definedName>
    <definedName name="Rash_Date">#REF!</definedName>
    <definedName name="short_org_name">[5]Parametrs!$A$3</definedName>
    <definedName name="SIGN_19" localSheetId="0">#REF!</definedName>
    <definedName name="SIGN_19">#REF!</definedName>
    <definedName name="SIGN_21" localSheetId="0">#REF!</definedName>
    <definedName name="SIGN_21">#REF!</definedName>
    <definedName name="User_Dol" localSheetId="0">#REF!</definedName>
    <definedName name="User_Dol">#REF!</definedName>
    <definedName name="User_FIO" localSheetId="0">#REF!</definedName>
    <definedName name="User_FIO">#REF!</definedName>
    <definedName name="User_INN" localSheetId="0">#REF!</definedName>
    <definedName name="User_INN">#REF!</definedName>
    <definedName name="User_Name" localSheetId="0">#REF!</definedName>
    <definedName name="User_Name">#REF!</definedName>
    <definedName name="wrn.Проект._.бюджета._.1997г.." hidden="1">{#N/A,#N/A,TRUE,"Дох_к";#N/A,#N/A,TRUE,"Расх_к";#N/A,#N/A,TRUE,"Дох_о";#N/A,#N/A,TRUE,"Расх_о";#N/A,#N/A,TRUE,"Ст8_9";#N/A,#N/A,TRUE,"Ст_10";#N/A,#N/A,TRUE,"Ст11_15"}</definedName>
    <definedName name="Zam_Boss_FIO" localSheetId="0">#REF!</definedName>
    <definedName name="Zam_Boss_FIO">#REF!</definedName>
    <definedName name="аепро" localSheetId="0">#REF!+#REF!+#REF!+#REF!+#REF!</definedName>
    <definedName name="аепро">#REF!+#REF!+#REF!+#REF!+#REF!</definedName>
    <definedName name="апр" localSheetId="0">#REF!+#REF!+#REF!+#REF!+#REF!</definedName>
    <definedName name="апр">#REF!+#REF!+#REF!+#REF!+#REF!</definedName>
    <definedName name="апро" localSheetId="0">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</definedName>
    <definedName name="апро">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+[6]ШКОЛЫ!#REF!</definedName>
    <definedName name="апрпоро" localSheetId="0">#REF!</definedName>
    <definedName name="апрпоро">#REF!</definedName>
    <definedName name="аргл" localSheetId="0">#REF!+#REF!+#REF!+#REF!+#REF!</definedName>
    <definedName name="аргл">#REF!+#REF!+#REF!+#REF!+#REF!</definedName>
    <definedName name="бюджет" localSheetId="0">#REF!</definedName>
    <definedName name="бюджет">#REF!</definedName>
    <definedName name="бюджетСадв" localSheetId="0">#REF!</definedName>
    <definedName name="бюджетСадв">#REF!</definedName>
    <definedName name="вап" localSheetId="0">#REF!</definedName>
    <definedName name="вап">#REF!</definedName>
    <definedName name="год" localSheetId="0">#REF!+#REF!+#REF!+#REF!</definedName>
    <definedName name="год">#REF!+#REF!+#REF!+#REF!</definedName>
    <definedName name="ддд" localSheetId="0">#REF!+#REF!+#REF!+#REF!+#REF!</definedName>
    <definedName name="ддд">#REF!+#REF!+#REF!+#REF!+#REF!</definedName>
    <definedName name="дл" localSheetId="0">'[7]04901'!#REF!</definedName>
    <definedName name="дл">'[7]04901'!#REF!</definedName>
    <definedName name="еее" localSheetId="0">#REF!</definedName>
    <definedName name="еее">#REF!</definedName>
    <definedName name="енг" localSheetId="0">#REF!</definedName>
    <definedName name="енг">#REF!</definedName>
    <definedName name="енгл" localSheetId="0">#REF!</definedName>
    <definedName name="енгл">#REF!</definedName>
    <definedName name="енгнлшг" localSheetId="0">#REF!</definedName>
    <definedName name="енгнлшг">#REF!</definedName>
    <definedName name="енгшнгш" localSheetId="0">#REF!</definedName>
    <definedName name="енгшнгш">#REF!</definedName>
    <definedName name="еншгщшгд" localSheetId="0">#REF!</definedName>
    <definedName name="еншгщшгд">#REF!</definedName>
    <definedName name="ехсед" localSheetId="0">#REF!</definedName>
    <definedName name="ехсед">#REF!</definedName>
    <definedName name="ииииии">{#N/A,#N/A,TRUE,"Дох_к";#N/A,#N/A,TRUE,"Расх_к";#N/A,#N/A,TRUE,"Дох_о";#N/A,#N/A,TRUE,"Расх_о";#N/A,#N/A,TRUE,"Ст8_9";#N/A,#N/A,TRUE,"Ст_10";#N/A,#N/A,TRUE,"Ст11_15"}</definedName>
    <definedName name="им" localSheetId="0">#REF!</definedName>
    <definedName name="им">#REF!</definedName>
    <definedName name="иные">{#N/A,#N/A,TRUE,"Дох_к";#N/A,#N/A,TRUE,"Расх_к";#N/A,#N/A,TRUE,"Дох_о";#N/A,#N/A,TRUE,"Расх_о";#N/A,#N/A,TRUE,"Ст8_9";#N/A,#N/A,TRUE,"Ст_10";#N/A,#N/A,TRUE,"Ст11_15"}</definedName>
    <definedName name="иощз" localSheetId="0">#REF!</definedName>
    <definedName name="иощз">#REF!</definedName>
    <definedName name="ирорл" localSheetId="0">#REF!</definedName>
    <definedName name="ирорл">#REF!</definedName>
    <definedName name="ИТОГО" localSheetId="0">#REF!+#REF!+#REF!</definedName>
    <definedName name="ИТОГО">#REF!+#REF!+#REF!</definedName>
    <definedName name="й" localSheetId="0">#REF!</definedName>
    <definedName name="й">#REF!</definedName>
    <definedName name="йц" localSheetId="0">'[7]04901'!#REF!</definedName>
    <definedName name="йц">'[7]04901'!#REF!</definedName>
    <definedName name="Канц" localSheetId="0">#REF!+#REF!+#REF!+#REF!+#REF!</definedName>
    <definedName name="Канц">#REF!+#REF!+#REF!+#REF!+#REF!</definedName>
    <definedName name="квартал" localSheetId="0">SUM(#REF!)</definedName>
    <definedName name="квартал">SUM(#REF!)</definedName>
    <definedName name="ке" localSheetId="0">#REF!+#REF!+#REF!+#REF!+#REF!</definedName>
    <definedName name="ке">#REF!+#REF!+#REF!+#REF!+#REF!</definedName>
    <definedName name="ккк" localSheetId="0">#REF!+#REF!+#REF!+#REF!+#REF!</definedName>
    <definedName name="ккк">#REF!+#REF!+#REF!+#REF!+#REF!</definedName>
    <definedName name="кккк" localSheetId="0">'[8]04901'!#REF!</definedName>
    <definedName name="кккк">'[8]04901'!#REF!</definedName>
    <definedName name="ккккк" localSheetId="0">'[8]04901'!#REF!</definedName>
    <definedName name="ккккк">'[8]04901'!#REF!</definedName>
    <definedName name="кккккк" localSheetId="0">#REF!+#REF!+#REF!</definedName>
    <definedName name="кккккк">#REF!+#REF!+#REF!</definedName>
    <definedName name="кпь" localSheetId="0">#REF!+#REF!+#REF!+#REF!+#REF!</definedName>
    <definedName name="кпь">#REF!+#REF!+#REF!+#REF!+#REF!</definedName>
    <definedName name="критерий1_МДОУ" localSheetId="0">#REF!</definedName>
    <definedName name="критерий1_МДОУ">#REF!</definedName>
    <definedName name="крол" localSheetId="0">#REF!</definedName>
    <definedName name="крол">#REF!</definedName>
    <definedName name="лд" localSheetId="0">#REF!+#REF!+#REF!+#REF!+#REF!</definedName>
    <definedName name="лд">#REF!+#REF!+#REF!+#REF!+#REF!</definedName>
    <definedName name="лист" localSheetId="0">#REF!</definedName>
    <definedName name="лист">#REF!</definedName>
    <definedName name="лор" localSheetId="0">#REF!+#REF!+#REF!+#REF!</definedName>
    <definedName name="лор">#REF!+#REF!+#REF!+#REF!</definedName>
    <definedName name="лорп" localSheetId="0">#REF!+#REF!+#REF!</definedName>
    <definedName name="лорп">#REF!+#REF!+#REF!</definedName>
    <definedName name="лр" localSheetId="0">'[9]04901'!#REF!</definedName>
    <definedName name="лр">'[9]04901'!#REF!</definedName>
    <definedName name="ми" localSheetId="0">SUM(#REF!)</definedName>
    <definedName name="ми">SUM(#REF!)</definedName>
    <definedName name="мролщ" localSheetId="0">#REF!+#REF!+#REF!+#REF!+#REF!</definedName>
    <definedName name="мролщ">#REF!+#REF!+#REF!+#REF!+#REF!</definedName>
    <definedName name="мук" localSheetId="0">'[10]04901'!#REF!</definedName>
    <definedName name="мук">'[10]04901'!#REF!</definedName>
    <definedName name="мц">[4]ШКОЛЫ!A1048575+[4]ШКОЛЫ!A1048576+[4]ШКОЛЫ!A1048550+[4]ШКОЛЫ!A1048554+[4]ШКОЛЫ!A1048555+[4]ШКОЛЫ!A1048556+[4]ШКОЛЫ!A1048574+[4]ШКОЛЫ!A1048557+[4]ШКОЛЫ!A1048558+[4]ШКОЛЫ!A1048559+[4]ШКОЛЫ!A1048560+[4]ШКОЛЫ!A1048561+[4]ШКОЛЫ!A1048562+[4]ШКОЛЫ!A1048563+[4]ШКОЛЫ!A1048564+[4]ШКОЛЫ!A1048565+[4]ШКОЛЫ!A1048566+[4]ШКОЛЫ!A1048567+[4]ШКОЛЫ!A1048568+[4]ШКОЛЫ!A1048569+[4]ШКОЛЫ!A1048570+[4]ШКОЛЫ!A1048571+[4]ШКОЛЫ!A1048572+[4]ШКОЛЫ!A1048573</definedName>
    <definedName name="ннн">[6]ШКОЛЫ!A1048575+[6]ШКОЛЫ!A1048576+[6]ШКОЛЫ!A1048550+[6]ШКОЛЫ!A1048554+[6]ШКОЛЫ!A1048555+[6]ШКОЛЫ!A1048556+[6]ШКОЛЫ!A1048574+[6]ШКОЛЫ!A1048557+[6]ШКОЛЫ!A1048558+[6]ШКОЛЫ!A1048559+[6]ШКОЛЫ!A1048560+[6]ШКОЛЫ!A1048561+[6]ШКОЛЫ!A1048562+[6]ШКОЛЫ!A1048563+[6]ШКОЛЫ!A1048564+[6]ШКОЛЫ!A1048565+[6]ШКОЛЫ!A1048566+[6]ШКОЛЫ!A1048567+[6]ШКОЛЫ!A1048568+[6]ШКОЛЫ!A1048569+[6]ШКОЛЫ!A1048570+[6]ШКОЛЫ!A1048571+[6]ШКОЛЫ!A1048572+[6]ШКОЛЫ!A1048573</definedName>
    <definedName name="новое" localSheetId="0">#REF!</definedName>
    <definedName name="новое">#REF!</definedName>
    <definedName name="нормативы" localSheetId="0">#REF!+#REF!+#REF!</definedName>
    <definedName name="нормативы">#REF!+#REF!+#REF!</definedName>
    <definedName name="олд" localSheetId="0">'[7]04901'!#REF!</definedName>
    <definedName name="олд">'[7]04901'!#REF!</definedName>
    <definedName name="олл" localSheetId="0">#REF!+#REF!+#REF!+#REF!+#REF!</definedName>
    <definedName name="олл">#REF!+#REF!+#REF!+#REF!+#REF!</definedName>
    <definedName name="олшд" localSheetId="0">SUM(#REF!)</definedName>
    <definedName name="олшд">SUM(#REF!)</definedName>
    <definedName name="оооо" localSheetId="0">#REF!+#REF!+#REF!+#REF!+#REF!</definedName>
    <definedName name="оооо">#REF!+#REF!+#REF!+#REF!+#REF!</definedName>
    <definedName name="отклонения" localSheetId="0">#REF!-#REF!</definedName>
    <definedName name="отклонения">#REF!-#REF!</definedName>
    <definedName name="па" localSheetId="0">SUM(#REF!)</definedName>
    <definedName name="па">SUM(#REF!)</definedName>
    <definedName name="парол" localSheetId="0">#REF!+#REF!+#REF!+#REF!+#REF!</definedName>
    <definedName name="парол">#REF!+#REF!+#REF!+#REF!+#REF!</definedName>
    <definedName name="пит">[4]ШКОЛЫ!A1048575+[4]ШКОЛЫ!A1048576+[4]ШКОЛЫ!A1048550+[4]ШКОЛЫ!A1048554+[4]ШКОЛЫ!A1048555+[4]ШКОЛЫ!A1048556+[4]ШКОЛЫ!A1048574+[4]ШКОЛЫ!A1048557+[4]ШКОЛЫ!A1048558+[4]ШКОЛЫ!A1048559+[4]ШКОЛЫ!A1048560+[4]ШКОЛЫ!A1048561+[4]ШКОЛЫ!A1048562+[4]ШКОЛЫ!A1048563+[4]ШКОЛЫ!A1048564+[4]ШКОЛЫ!A1048565+[4]ШКОЛЫ!A1048566+[4]ШКОЛЫ!A1048567+[4]ШКОЛЫ!A1048568+[4]ШКОЛЫ!A1048569+[4]ШКОЛЫ!A1048570+[4]ШКОЛЫ!A1048571+[4]ШКОЛЫ!A1048572+[4]ШКОЛЫ!A1048573</definedName>
    <definedName name="полд" localSheetId="0">'[7]04901'!#REF!</definedName>
    <definedName name="полд">'[7]04901'!#REF!</definedName>
    <definedName name="понрог" localSheetId="0">#REF!</definedName>
    <definedName name="понрог">#REF!</definedName>
    <definedName name="пр" localSheetId="0">#REF!+#REF!+#REF!+#REF!</definedName>
    <definedName name="пр">#REF!+#REF!+#REF!+#REF!</definedName>
    <definedName name="пргл" localSheetId="0">'[11]04901'!#REF!</definedName>
    <definedName name="пргл">'[11]04901'!#REF!</definedName>
    <definedName name="про" localSheetId="0">#REF!</definedName>
    <definedName name="про">#REF!</definedName>
    <definedName name="ПРОЕКТ" hidden="1">{#N/A,#N/A,TRUE,"Дох_к";#N/A,#N/A,TRUE,"Расх_к";#N/A,#N/A,TRUE,"Дох_о";#N/A,#N/A,TRUE,"Расх_о";#N/A,#N/A,TRUE,"Ст8_9";#N/A,#N/A,TRUE,"Ст_10";#N/A,#N/A,TRUE,"Ст11_15"}</definedName>
    <definedName name="прол" localSheetId="0">#REF!</definedName>
    <definedName name="прол">#REF!</definedName>
    <definedName name="пролд" localSheetId="0">#REF!</definedName>
    <definedName name="пролд">#REF!</definedName>
    <definedName name="проло" localSheetId="0">#REF!+#REF!+#REF!+#REF!+#REF!</definedName>
    <definedName name="проло">#REF!+#REF!+#REF!+#REF!+#REF!</definedName>
    <definedName name="прпас" localSheetId="0">#REF!+#REF!+#REF!+#REF!+#REF!</definedName>
    <definedName name="прпас">#REF!+#REF!+#REF!+#REF!+#REF!</definedName>
    <definedName name="прпг" localSheetId="0">#REF!-#REF!</definedName>
    <definedName name="прпг">#REF!-#REF!</definedName>
    <definedName name="прролол" localSheetId="0">#REF!</definedName>
    <definedName name="прролол">#REF!</definedName>
    <definedName name="р" hidden="1">{#N/A,#N/A,TRUE,"Дох_к";#N/A,#N/A,TRUE,"Расх_к";#N/A,#N/A,TRUE,"Дох_о";#N/A,#N/A,TRUE,"Расх_о";#N/A,#N/A,TRUE,"Ст8_9";#N/A,#N/A,TRUE,"Ст_10";#N/A,#N/A,TRUE,"Ст11_15"}</definedName>
    <definedName name="рап" localSheetId="0">SUM(#REF!)</definedName>
    <definedName name="рап">SUM(#REF!)</definedName>
    <definedName name="Расх" localSheetId="0">SUM(#REF!)</definedName>
    <definedName name="Расх">SUM(#REF!)</definedName>
    <definedName name="расходы" localSheetId="0">SUM(#REF!)</definedName>
    <definedName name="расходы">SUM(#REF!)</definedName>
    <definedName name="расходы1" localSheetId="0">SUM(#REF!)</definedName>
    <definedName name="расходы1">SUM(#REF!)</definedName>
    <definedName name="рен" hidden="1">{#N/A,#N/A,TRUE,"Дох_к";#N/A,#N/A,TRUE,"Расх_к";#N/A,#N/A,TRUE,"Дох_о";#N/A,#N/A,TRUE,"Расх_о";#N/A,#N/A,TRUE,"Ст8_9";#N/A,#N/A,TRUE,"Ст_10";#N/A,#N/A,TRUE,"Ст11_15"}</definedName>
    <definedName name="рн" localSheetId="0">SUM(#REF!)</definedName>
    <definedName name="рн">SUM(#REF!)</definedName>
    <definedName name="ро" localSheetId="0">#REF!+#REF!+#REF!</definedName>
    <definedName name="ро">#REF!+#REF!+#REF!</definedName>
    <definedName name="ролд" localSheetId="0">#REF!</definedName>
    <definedName name="ролд">#REF!</definedName>
    <definedName name="роолдл" localSheetId="0">#REF!</definedName>
    <definedName name="роолдл">#REF!</definedName>
    <definedName name="ррр" localSheetId="0">#REF!</definedName>
    <definedName name="ррр">#REF!</definedName>
    <definedName name="сиртл" localSheetId="0">#REF!+#REF!+#REF!+#REF!+#REF!</definedName>
    <definedName name="сиртл">#REF!+#REF!+#REF!+#REF!+#REF!</definedName>
    <definedName name="сч" localSheetId="0">#REF!+#REF!+#REF!+#REF!+#REF!</definedName>
    <definedName name="сч">#REF!+#REF!+#REF!+#REF!+#REF!</definedName>
    <definedName name="табл.1_12.09">{#N/A,#N/A,TRUE,"Дох_к";#N/A,#N/A,TRUE,"Расх_к";#N/A,#N/A,TRUE,"Дох_о";#N/A,#N/A,TRUE,"Расх_о";#N/A,#N/A,TRUE,"Ст8_9";#N/A,#N/A,TRUE,"Ст_10";#N/A,#N/A,TRUE,"Ст11_15"}</definedName>
    <definedName name="текущие" hidden="1">{#N/A,#N/A,TRUE,"Дох_к";#N/A,#N/A,TRUE,"Расх_к";#N/A,#N/A,TRUE,"Дох_о";#N/A,#N/A,TRUE,"Расх_о";#N/A,#N/A,TRUE,"Ст8_9";#N/A,#N/A,TRUE,"Ст_10";#N/A,#N/A,TRUE,"Ст11_15"}</definedName>
    <definedName name="тепл" localSheetId="0">'[10]04901'!#REF!</definedName>
    <definedName name="тепл">'[10]04901'!#REF!</definedName>
    <definedName name="тепло" localSheetId="0">'[11]04901'!#REF!</definedName>
    <definedName name="тепло">'[11]04901'!#REF!</definedName>
    <definedName name="тепло_18" localSheetId="0">'[7]04901'!#REF!</definedName>
    <definedName name="тепло_18">'[7]04901'!#REF!</definedName>
    <definedName name="тепло_20" localSheetId="0">'[7]04901'!#REF!</definedName>
    <definedName name="тепло_20">'[7]04901'!#REF!</definedName>
    <definedName name="тепло1" localSheetId="0">'[9]04901'!#REF!</definedName>
    <definedName name="тепло1">'[9]04901'!#REF!</definedName>
    <definedName name="тть" localSheetId="0">#REF!</definedName>
    <definedName name="тть">#REF!</definedName>
    <definedName name="ц" localSheetId="0">SUM(#REF!)</definedName>
    <definedName name="ц">SUM(#REF!)</definedName>
    <definedName name="ц1" localSheetId="0">#REF!+#REF!+#REF!+#REF!+#REF!</definedName>
    <definedName name="ц1">#REF!+#REF!+#REF!+#REF!+#REF!</definedName>
    <definedName name="шг" localSheetId="0">#REF!</definedName>
    <definedName name="шг">#REF!</definedName>
    <definedName name="школы" localSheetId="0">#REF!+#REF!+#REF!+#REF!+#REF!</definedName>
    <definedName name="школы">#REF!+#REF!+#REF!+#REF!+#REF!</definedName>
    <definedName name="шщ" localSheetId="0">'[11]04901'!#REF!</definedName>
    <definedName name="шщ">'[11]04901'!#REF!</definedName>
    <definedName name="щнеа" localSheetId="0">#REF!+#REF!+#REF!+#REF!+#REF!</definedName>
    <definedName name="щнеа">#REF!+#REF!+#REF!+#REF!+#REF!</definedName>
    <definedName name="ы" localSheetId="0">#REF!</definedName>
    <definedName name="ы">#REF!</definedName>
    <definedName name="ыв" localSheetId="0">SUM(#REF!)</definedName>
    <definedName name="ыв">SUM(#REF!)</definedName>
    <definedName name="ывак" localSheetId="0">SUM(#REF!)</definedName>
    <definedName name="ывак">SUM(#REF!)</definedName>
    <definedName name="э" localSheetId="0">#REF!</definedName>
    <definedName name="э">#REF!</definedName>
    <definedName name="юдлро" localSheetId="0">SUM(#REF!)</definedName>
    <definedName name="юдлро">SUM(#REF!)</definedName>
    <definedName name="юж" localSheetId="0">#REF!-#REF!</definedName>
    <definedName name="юж">#REF!-#REF!</definedName>
    <definedName name="яч" localSheetId="0">SUM(#REF!)</definedName>
    <definedName name="яч">SUM(#REF!)</definedName>
  </definedNames>
  <calcPr calcId="181029"/>
</workbook>
</file>

<file path=xl/calcChain.xml><?xml version="1.0" encoding="utf-8"?>
<calcChain xmlns="http://schemas.openxmlformats.org/spreadsheetml/2006/main">
  <c r="C17" i="4" l="1"/>
  <c r="C18" i="4"/>
  <c r="V25" i="4"/>
  <c r="U25" i="4"/>
  <c r="T25" i="4"/>
  <c r="S25" i="4"/>
  <c r="R24" i="4"/>
  <c r="Q24" i="4"/>
  <c r="P24" i="4"/>
  <c r="O24" i="4"/>
  <c r="L24" i="4"/>
  <c r="K24" i="4"/>
  <c r="R23" i="4"/>
  <c r="Q23" i="4"/>
  <c r="R20" i="4"/>
  <c r="Q20" i="4"/>
  <c r="P20" i="4"/>
  <c r="O20" i="4"/>
  <c r="N20" i="4"/>
  <c r="M20" i="4"/>
  <c r="L20" i="4"/>
  <c r="K20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V18" i="4"/>
  <c r="U18" i="4"/>
  <c r="T18" i="4"/>
  <c r="S18" i="4"/>
  <c r="E6" i="4"/>
  <c r="V16" i="4"/>
  <c r="U16" i="4"/>
  <c r="T16" i="4"/>
  <c r="S16" i="4"/>
  <c r="XFD16" i="4" s="1"/>
  <c r="V15" i="4"/>
  <c r="U15" i="4"/>
  <c r="T15" i="4"/>
  <c r="S15" i="4"/>
  <c r="L6" i="4"/>
  <c r="I6" i="4"/>
  <c r="G6" i="4"/>
  <c r="Q6" i="4" l="1"/>
</calcChain>
</file>

<file path=xl/sharedStrings.xml><?xml version="1.0" encoding="utf-8"?>
<sst xmlns="http://schemas.openxmlformats.org/spreadsheetml/2006/main" count="62" uniqueCount="45">
  <si>
    <t>Приложение № 1</t>
  </si>
  <si>
    <t>Расчет объема финансового обеспечения  СОНКО на 2021 г.</t>
  </si>
  <si>
    <t>год</t>
  </si>
  <si>
    <t>Наименование учреждения</t>
  </si>
  <si>
    <t>Численность воспитанников</t>
  </si>
  <si>
    <t xml:space="preserve">Сумма затрат на услугу "Присмотр и уход" по БНЗ, тыс.руб. </t>
  </si>
  <si>
    <t>Затраты на бассейны</t>
  </si>
  <si>
    <t xml:space="preserve">Затраты на содержание имущества </t>
  </si>
  <si>
    <t>Коммунальные  услуги, тыс.руб.</t>
  </si>
  <si>
    <t>Налоги</t>
  </si>
  <si>
    <t>ВСЕГО  
в год, 
тыс.руб.</t>
  </si>
  <si>
    <t>плавательный бассейн,  
(шт)</t>
  </si>
  <si>
    <t>Сумма затрат на содержание плавательного бассейна в расчете на 1364 руб/год на 1 воспитанника, тыс.руб.</t>
  </si>
  <si>
    <t>плескательный бассейн (шт)</t>
  </si>
  <si>
    <t>Сумма затрат на содержание плескательного бассейна в расчете на 341 руб/год на 1 воспитанника, тыс.руб.</t>
  </si>
  <si>
    <t>Кол-во зданий, шт.</t>
  </si>
  <si>
    <t>Итого на уплату налогов</t>
  </si>
  <si>
    <t>налог на имущество, тыс.руб.</t>
  </si>
  <si>
    <t>налог на транспорт, тыс.руб.</t>
  </si>
  <si>
    <t>налог на землю, тыс.руб.</t>
  </si>
  <si>
    <t>Расчет суммы по базовому нормативу затрат на муниципальную услугу "Присмотр и уход"</t>
  </si>
  <si>
    <t xml:space="preserve">Комплектование </t>
  </si>
  <si>
    <t>в группах полного дня</t>
  </si>
  <si>
    <t xml:space="preserve">в группах кратковременного пребывания </t>
  </si>
  <si>
    <t>в группах круглосуточного пребывания</t>
  </si>
  <si>
    <t>всего</t>
  </si>
  <si>
    <t>Кол-во воспитанников</t>
  </si>
  <si>
    <t>от 3 до 8 лет</t>
  </si>
  <si>
    <t>от 1 до 3 лет</t>
  </si>
  <si>
    <t>от 2 мес. до 1 года</t>
  </si>
  <si>
    <t>от 3 до 8 лет ГКП</t>
  </si>
  <si>
    <t>от 1 до 3 лет ГКП</t>
  </si>
  <si>
    <t>до 3 лет</t>
  </si>
  <si>
    <t>от 3 до 7 лет ГКП</t>
  </si>
  <si>
    <t>БНЗ на присмотр и уход, руб.</t>
  </si>
  <si>
    <t>Количество воспитанников, чел.</t>
  </si>
  <si>
    <t>ВСЕГО расходы по БНЗ, тыс.руб.</t>
  </si>
  <si>
    <t>БНЗ в 2018 г. на присмотр и уход с учетом коррект. коэф., руб.</t>
  </si>
  <si>
    <t>Количество воспитанников СОНКО, чел.</t>
  </si>
  <si>
    <t>ИТОГО</t>
  </si>
  <si>
    <r>
      <t xml:space="preserve">Сумма по НЗ на 1 здание в расчете 
</t>
    </r>
    <r>
      <rPr>
        <sz val="14"/>
        <color theme="6" tint="-0.499984740745262"/>
        <rFont val="Times New Roman"/>
        <family val="1"/>
        <charset val="204"/>
      </rPr>
      <t xml:space="preserve">270 800 руб. 
</t>
    </r>
    <r>
      <rPr>
        <sz val="14"/>
        <color theme="1"/>
        <rFont val="Times New Roman"/>
        <family val="1"/>
        <charset val="204"/>
      </rPr>
      <t>на 1 здание в год, 
тыс.руб.</t>
    </r>
  </si>
  <si>
    <r>
      <t xml:space="preserve">
СОНКО
</t>
    </r>
    <r>
      <rPr>
        <sz val="14"/>
        <color theme="0"/>
        <rFont val="Times New Roman"/>
        <family val="1"/>
        <charset val="204"/>
      </rPr>
      <t>(</t>
    </r>
    <r>
      <rPr>
        <sz val="12"/>
        <color theme="0"/>
        <rFont val="Times New Roman"/>
        <family val="1"/>
        <charset val="204"/>
      </rPr>
      <t>по увел.детей на 156 чел.)</t>
    </r>
  </si>
  <si>
    <r>
      <t xml:space="preserve">в группах полного дня </t>
    </r>
    <r>
      <rPr>
        <b/>
        <sz val="12"/>
        <color theme="1"/>
        <rFont val="Times New Roman"/>
        <family val="1"/>
        <charset val="204"/>
      </rPr>
      <t>компенсирующей</t>
    </r>
    <r>
      <rPr>
        <sz val="12"/>
        <color theme="1"/>
        <rFont val="Times New Roman"/>
        <family val="1"/>
        <charset val="204"/>
      </rPr>
      <t xml:space="preserve"> направленности</t>
    </r>
  </si>
  <si>
    <r>
      <t xml:space="preserve">в группах полного дня </t>
    </r>
    <r>
      <rPr>
        <b/>
        <sz val="12"/>
        <color theme="1"/>
        <rFont val="Times New Roman"/>
        <family val="1"/>
        <charset val="204"/>
      </rPr>
      <t>общеразвивающей</t>
    </r>
    <r>
      <rPr>
        <sz val="12"/>
        <color theme="1"/>
        <rFont val="Times New Roman"/>
        <family val="1"/>
        <charset val="204"/>
      </rPr>
      <t xml:space="preserve"> направленности</t>
    </r>
  </si>
  <si>
    <t xml:space="preserve">Приложение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</si>
</sst>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0"/>
    <numFmt numFmtId="168" formatCode="#,##0.0"/>
    <numFmt numFmtId="169" formatCode="_-* #,##0\ _р_._-;\-* #,##0\ _р_._-;_-* &quot;- &quot;_р_._-;_-@_-"/>
    <numFmt numFmtId="170" formatCode="_-* #,##0.00\ _р_._-;\-* #,##0.00\ _р_._-;_-* \-??\ _р_._-;_-@_-"/>
    <numFmt numFmtId="171" formatCode="_-* #,##0.00_р_._-;\-* #,##0.00_р_._-;_-* \-??_р_._-;_-@_-"/>
    <numFmt numFmtId="172" formatCode="0.000"/>
  </numFmts>
  <fonts count="5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6" tint="-0.499984740745262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i/>
      <sz val="8"/>
      <color indexed="23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color theme="1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8"/>
      <name val="Times New Roman"/>
      <family val="2"/>
      <charset val="204"/>
    </font>
    <font>
      <sz val="10"/>
      <color indexed="62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24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4"/>
        <bgColor indexed="29"/>
      </patternFill>
    </fill>
    <fill>
      <patternFill patternType="solid">
        <fgColor indexed="15"/>
        <bgColor indexed="35"/>
      </patternFill>
    </fill>
    <fill>
      <patternFill patternType="solid">
        <fgColor indexed="13"/>
        <bgColor indexed="34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49">
    <xf numFmtId="0" fontId="0" fillId="0" borderId="0"/>
    <xf numFmtId="0" fontId="1" fillId="0" borderId="0"/>
    <xf numFmtId="0" fontId="1" fillId="0" borderId="0"/>
    <xf numFmtId="0" fontId="15" fillId="0" borderId="0"/>
    <xf numFmtId="0" fontId="17" fillId="0" borderId="0"/>
    <xf numFmtId="0" fontId="17" fillId="0" borderId="0"/>
    <xf numFmtId="0" fontId="15" fillId="0" borderId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6" borderId="0" applyNumberFormat="0" applyBorder="0" applyAlignment="0" applyProtection="0"/>
    <xf numFmtId="0" fontId="25" fillId="14" borderId="14" applyNumberFormat="0" applyAlignment="0" applyProtection="0"/>
    <xf numFmtId="0" fontId="26" fillId="27" borderId="15" applyNumberFormat="0" applyAlignment="0" applyProtection="0"/>
    <xf numFmtId="0" fontId="27" fillId="27" borderId="14" applyNumberFormat="0" applyAlignment="0" applyProtection="0"/>
    <xf numFmtId="0" fontId="28" fillId="0" borderId="16" applyNumberFormat="0">
      <alignment horizontal="right" vertical="top"/>
    </xf>
    <xf numFmtId="0" fontId="28" fillId="0" borderId="16" applyNumberFormat="0">
      <alignment horizontal="right" vertical="top"/>
    </xf>
    <xf numFmtId="0" fontId="28" fillId="28" borderId="16" applyNumberFormat="0">
      <alignment horizontal="right" vertical="top"/>
    </xf>
    <xf numFmtId="165" fontId="29" fillId="0" borderId="0" applyFont="0" applyFill="0" applyBorder="0" applyAlignment="0" applyProtection="0"/>
    <xf numFmtId="49" fontId="28" fillId="27" borderId="16">
      <alignment horizontal="left" vertical="top"/>
    </xf>
    <xf numFmtId="49" fontId="30" fillId="0" borderId="16">
      <alignment horizontal="left" vertical="top"/>
    </xf>
    <xf numFmtId="0" fontId="31" fillId="0" borderId="17" applyNumberFormat="0" applyFill="0" applyAlignment="0" applyProtection="0"/>
    <xf numFmtId="0" fontId="32" fillId="0" borderId="18" applyNumberFormat="0" applyFill="0" applyAlignment="0" applyProtection="0"/>
    <xf numFmtId="0" fontId="33" fillId="0" borderId="19" applyNumberFormat="0" applyFill="0" applyAlignment="0" applyProtection="0"/>
    <xf numFmtId="0" fontId="33" fillId="0" borderId="0" applyNumberFormat="0" applyFill="0" applyBorder="0" applyAlignment="0" applyProtection="0"/>
    <xf numFmtId="0" fontId="28" fillId="18" borderId="16">
      <alignment horizontal="left" vertical="top" wrapText="1"/>
    </xf>
    <xf numFmtId="0" fontId="30" fillId="0" borderId="16">
      <alignment horizontal="left" vertical="top" wrapText="1"/>
    </xf>
    <xf numFmtId="0" fontId="28" fillId="9" borderId="16">
      <alignment horizontal="left" vertical="top" wrapText="1"/>
    </xf>
    <xf numFmtId="0" fontId="28" fillId="29" borderId="16">
      <alignment horizontal="left" vertical="top" wrapText="1"/>
    </xf>
    <xf numFmtId="0" fontId="28" fillId="30" borderId="16">
      <alignment horizontal="left" vertical="top" wrapText="1"/>
    </xf>
    <xf numFmtId="0" fontId="28" fillId="13" borderId="16">
      <alignment horizontal="left" vertical="top" wrapText="1"/>
    </xf>
    <xf numFmtId="0" fontId="28" fillId="0" borderId="16">
      <alignment horizontal="left" vertical="top" wrapText="1"/>
    </xf>
    <xf numFmtId="0" fontId="34" fillId="0" borderId="0">
      <alignment horizontal="left" vertical="top"/>
    </xf>
    <xf numFmtId="0" fontId="35" fillId="0" borderId="20" applyNumberFormat="0" applyFill="0" applyAlignment="0" applyProtection="0"/>
    <xf numFmtId="0" fontId="36" fillId="31" borderId="21" applyNumberFormat="0" applyAlignment="0" applyProtection="0"/>
    <xf numFmtId="0" fontId="37" fillId="0" borderId="0" applyNumberFormat="0" applyFill="0" applyBorder="0" applyAlignment="0" applyProtection="0"/>
    <xf numFmtId="0" fontId="38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7" fillId="0" borderId="0">
      <alignment vertical="center"/>
    </xf>
    <xf numFmtId="0" fontId="39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5" fillId="0" borderId="0"/>
    <xf numFmtId="0" fontId="15" fillId="0" borderId="0"/>
    <xf numFmtId="0" fontId="40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40" fillId="0" borderId="0"/>
    <xf numFmtId="0" fontId="17" fillId="0" borderId="0"/>
    <xf numFmtId="0" fontId="4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9" fillId="0" borderId="0"/>
    <xf numFmtId="0" fontId="29" fillId="0" borderId="0"/>
    <xf numFmtId="0" fontId="17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28" fillId="0" borderId="0"/>
    <xf numFmtId="0" fontId="17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7" fillId="0" borderId="0">
      <alignment vertical="center"/>
    </xf>
    <xf numFmtId="0" fontId="41" fillId="0" borderId="0"/>
    <xf numFmtId="0" fontId="28" fillId="0" borderId="0"/>
    <xf numFmtId="0" fontId="28" fillId="0" borderId="0">
      <alignment vertical="center" wrapText="1"/>
    </xf>
    <xf numFmtId="0" fontId="1" fillId="0" borderId="0"/>
    <xf numFmtId="0" fontId="15" fillId="0" borderId="0"/>
    <xf numFmtId="0" fontId="15" fillId="0" borderId="0"/>
    <xf numFmtId="0" fontId="1" fillId="0" borderId="0"/>
    <xf numFmtId="0" fontId="42" fillId="0" borderId="0"/>
    <xf numFmtId="0" fontId="17" fillId="0" borderId="0"/>
    <xf numFmtId="0" fontId="15" fillId="0" borderId="0"/>
    <xf numFmtId="0" fontId="29" fillId="0" borderId="0"/>
    <xf numFmtId="0" fontId="2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17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8" fillId="18" borderId="22" applyNumberFormat="0">
      <alignment horizontal="right" vertical="top"/>
    </xf>
    <xf numFmtId="0" fontId="28" fillId="9" borderId="22" applyNumberFormat="0">
      <alignment horizontal="right" vertical="top"/>
    </xf>
    <xf numFmtId="0" fontId="28" fillId="0" borderId="16" applyNumberFormat="0">
      <alignment horizontal="right" vertical="top"/>
    </xf>
    <xf numFmtId="0" fontId="28" fillId="0" borderId="16" applyNumberFormat="0">
      <alignment horizontal="right" vertical="top"/>
    </xf>
    <xf numFmtId="0" fontId="28" fillId="29" borderId="22" applyNumberFormat="0">
      <alignment horizontal="right" vertical="top"/>
    </xf>
    <xf numFmtId="0" fontId="28" fillId="0" borderId="16" applyNumberFormat="0">
      <alignment horizontal="right" vertical="top"/>
    </xf>
    <xf numFmtId="0" fontId="43" fillId="10" borderId="0" applyNumberFormat="0" applyBorder="0" applyAlignment="0" applyProtection="0"/>
    <xf numFmtId="0" fontId="44" fillId="0" borderId="0" applyNumberFormat="0" applyFill="0" applyBorder="0" applyAlignment="0" applyProtection="0"/>
    <xf numFmtId="0" fontId="15" fillId="33" borderId="23" applyNumberFormat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ill="0" applyBorder="0" applyAlignment="0" applyProtection="0"/>
    <xf numFmtId="9" fontId="15" fillId="0" borderId="0" applyFill="0" applyBorder="0" applyAlignment="0" applyProtection="0"/>
    <xf numFmtId="9" fontId="15" fillId="0" borderId="0" applyFill="0" applyBorder="0" applyAlignment="0" applyProtection="0"/>
    <xf numFmtId="9" fontId="45" fillId="0" borderId="0" applyFont="0" applyFill="0" applyBorder="0" applyAlignment="0" applyProtection="0"/>
    <xf numFmtId="9" fontId="17" fillId="0" borderId="0" applyFont="0" applyFill="0" applyBorder="0" applyAlignment="0" applyProtection="0"/>
    <xf numFmtId="49" fontId="46" fillId="32" borderId="16">
      <alignment horizontal="left" vertical="top" wrapText="1"/>
    </xf>
    <xf numFmtId="49" fontId="28" fillId="0" borderId="16">
      <alignment horizontal="left" vertical="top" wrapText="1"/>
    </xf>
    <xf numFmtId="0" fontId="47" fillId="0" borderId="24" applyNumberFormat="0" applyFill="0" applyAlignment="0" applyProtection="0"/>
    <xf numFmtId="0" fontId="48" fillId="0" borderId="0" applyNumberFormat="0" applyFill="0" applyBorder="0" applyAlignment="0" applyProtection="0"/>
    <xf numFmtId="169" fontId="28" fillId="0" borderId="0" applyFill="0" applyBorder="0" applyAlignment="0" applyProtection="0"/>
    <xf numFmtId="170" fontId="28" fillId="0" borderId="0" applyFill="0" applyBorder="0" applyAlignment="0" applyProtection="0"/>
    <xf numFmtId="164" fontId="29" fillId="0" borderId="0" applyFont="0" applyFill="0" applyBorder="0" applyAlignment="0" applyProtection="0"/>
    <xf numFmtId="166" fontId="15" fillId="0" borderId="0" applyFont="0" applyFill="0" applyBorder="0" applyAlignment="0" applyProtection="0"/>
    <xf numFmtId="171" fontId="15" fillId="0" borderId="0" applyFill="0" applyBorder="0" applyAlignment="0" applyProtection="0"/>
    <xf numFmtId="166" fontId="1" fillId="0" borderId="0" applyFont="0" applyFill="0" applyBorder="0" applyAlignment="0" applyProtection="0"/>
    <xf numFmtId="172" fontId="15" fillId="0" borderId="0" applyFill="0" applyBorder="0" applyAlignment="0" applyProtection="0"/>
    <xf numFmtId="172" fontId="15" fillId="0" borderId="0" applyFill="0" applyBorder="0" applyAlignment="0" applyProtection="0"/>
    <xf numFmtId="167" fontId="1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0" fontId="15" fillId="0" borderId="0" applyFill="0" applyBorder="0" applyAlignment="0" applyProtection="0"/>
    <xf numFmtId="171" fontId="15" fillId="0" borderId="0" applyFill="0" applyBorder="0" applyAlignment="0" applyProtection="0"/>
    <xf numFmtId="166" fontId="1" fillId="0" borderId="0" applyFont="0" applyFill="0" applyBorder="0" applyAlignment="0" applyProtection="0"/>
    <xf numFmtId="172" fontId="15" fillId="0" borderId="0" applyFill="0" applyBorder="0" applyAlignment="0" applyProtection="0"/>
    <xf numFmtId="172" fontId="15" fillId="0" borderId="0" applyFill="0" applyBorder="0" applyAlignment="0" applyProtection="0"/>
    <xf numFmtId="172" fontId="15" fillId="0" borderId="0" applyFill="0" applyBorder="0" applyAlignment="0" applyProtection="0"/>
    <xf numFmtId="171" fontId="15" fillId="0" borderId="0" applyFill="0" applyBorder="0" applyAlignment="0" applyProtection="0"/>
    <xf numFmtId="166" fontId="15" fillId="0" borderId="0" applyFont="0" applyFill="0" applyBorder="0" applyAlignment="0" applyProtection="0"/>
    <xf numFmtId="171" fontId="15" fillId="0" borderId="0" applyFill="0" applyBorder="0" applyAlignment="0" applyProtection="0"/>
    <xf numFmtId="171" fontId="15" fillId="0" borderId="0" applyFill="0" applyBorder="0" applyAlignment="0" applyProtection="0"/>
    <xf numFmtId="171" fontId="15" fillId="0" borderId="0" applyFill="0" applyBorder="0" applyAlignment="0" applyProtection="0"/>
    <xf numFmtId="0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5" fillId="0" borderId="0" applyFont="0" applyFill="0" applyBorder="0" applyAlignment="0" applyProtection="0"/>
    <xf numFmtId="171" fontId="15" fillId="0" borderId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71" fontId="15" fillId="0" borderId="0" applyFill="0" applyBorder="0" applyAlignment="0" applyProtection="0"/>
    <xf numFmtId="171" fontId="15" fillId="0" borderId="0" applyFill="0" applyBorder="0" applyAlignment="0" applyProtection="0"/>
    <xf numFmtId="171" fontId="15" fillId="0" borderId="0" applyFill="0" applyBorder="0" applyAlignment="0" applyProtection="0"/>
    <xf numFmtId="0" fontId="49" fillId="11" borderId="0" applyNumberFormat="0" applyBorder="0" applyAlignment="0" applyProtection="0"/>
    <xf numFmtId="0" fontId="28" fillId="13" borderId="16">
      <alignment horizontal="left" vertical="top" wrapText="1"/>
    </xf>
    <xf numFmtId="0" fontId="28" fillId="0" borderId="16">
      <alignment horizontal="left" vertical="top" wrapText="1"/>
    </xf>
  </cellStyleXfs>
  <cellXfs count="97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vertical="center"/>
    </xf>
    <xf numFmtId="0" fontId="5" fillId="2" borderId="0" xfId="0" applyFont="1" applyFill="1"/>
    <xf numFmtId="0" fontId="2" fillId="2" borderId="5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3" fontId="7" fillId="2" borderId="5" xfId="0" applyNumberFormat="1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3" fontId="7" fillId="2" borderId="0" xfId="0" applyNumberFormat="1" applyFont="1" applyFill="1" applyAlignment="1">
      <alignment horizontal="center"/>
    </xf>
    <xf numFmtId="0" fontId="10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3" fontId="12" fillId="2" borderId="0" xfId="0" applyNumberFormat="1" applyFont="1" applyFill="1" applyBorder="1" applyAlignment="1">
      <alignment horizontal="center" vertical="center"/>
    </xf>
    <xf numFmtId="3" fontId="10" fillId="2" borderId="0" xfId="0" applyNumberFormat="1" applyFont="1" applyFill="1" applyBorder="1" applyAlignment="1">
      <alignment horizontal="center" vertical="center"/>
    </xf>
    <xf numFmtId="3" fontId="11" fillId="2" borderId="0" xfId="0" applyNumberFormat="1" applyFont="1" applyFill="1" applyBorder="1" applyAlignment="1">
      <alignment horizontal="center" vertical="center"/>
    </xf>
    <xf numFmtId="3" fontId="14" fillId="2" borderId="0" xfId="0" applyNumberFormat="1" applyFont="1" applyFill="1" applyAlignment="1">
      <alignment horizontal="center"/>
    </xf>
    <xf numFmtId="0" fontId="2" fillId="0" borderId="0" xfId="0" applyFont="1" applyBorder="1"/>
    <xf numFmtId="0" fontId="16" fillId="0" borderId="0" xfId="3" applyFont="1" applyFill="1" applyBorder="1" applyAlignment="1">
      <alignment horizontal="center"/>
    </xf>
    <xf numFmtId="0" fontId="2" fillId="0" borderId="0" xfId="3" applyFont="1" applyFill="1" applyBorder="1"/>
    <xf numFmtId="0" fontId="4" fillId="0" borderId="0" xfId="0" applyFont="1"/>
    <xf numFmtId="0" fontId="2" fillId="2" borderId="7" xfId="0" applyFont="1" applyFill="1" applyBorder="1" applyAlignment="1">
      <alignment wrapText="1"/>
    </xf>
    <xf numFmtId="0" fontId="5" fillId="2" borderId="5" xfId="5" applyFont="1" applyFill="1" applyBorder="1" applyAlignment="1">
      <alignment horizontal="center" vertical="center" wrapText="1" shrinkToFit="1"/>
    </xf>
    <xf numFmtId="0" fontId="5" fillId="2" borderId="5" xfId="5" applyFont="1" applyFill="1" applyBorder="1" applyAlignment="1">
      <alignment horizontal="center" vertical="center" wrapText="1"/>
    </xf>
    <xf numFmtId="0" fontId="7" fillId="0" borderId="0" xfId="0" applyFont="1"/>
    <xf numFmtId="3" fontId="18" fillId="2" borderId="2" xfId="5" applyNumberFormat="1" applyFont="1" applyFill="1" applyBorder="1" applyAlignment="1">
      <alignment horizontal="center" vertical="center" wrapText="1"/>
    </xf>
    <xf numFmtId="3" fontId="5" fillId="2" borderId="2" xfId="5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wrapText="1"/>
    </xf>
    <xf numFmtId="3" fontId="5" fillId="0" borderId="5" xfId="5" applyNumberFormat="1" applyFont="1" applyFill="1" applyBorder="1" applyAlignment="1">
      <alignment horizontal="center" vertical="center" wrapText="1"/>
    </xf>
    <xf numFmtId="3" fontId="5" fillId="2" borderId="5" xfId="5" applyNumberFormat="1" applyFont="1" applyFill="1" applyBorder="1" applyAlignment="1">
      <alignment horizontal="center" vertical="center" wrapText="1"/>
    </xf>
    <xf numFmtId="3" fontId="5" fillId="3" borderId="5" xfId="5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4" borderId="5" xfId="5" applyFont="1" applyFill="1" applyBorder="1" applyAlignment="1">
      <alignment horizontal="center" vertical="center" wrapText="1"/>
    </xf>
    <xf numFmtId="0" fontId="5" fillId="0" borderId="5" xfId="0" applyFont="1" applyBorder="1"/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left" vertical="center" wrapText="1"/>
    </xf>
    <xf numFmtId="0" fontId="2" fillId="2" borderId="5" xfId="5" applyFont="1" applyFill="1" applyBorder="1" applyAlignment="1">
      <alignment horizontal="center" vertical="center" wrapText="1"/>
    </xf>
    <xf numFmtId="3" fontId="19" fillId="2" borderId="2" xfId="5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2" fillId="0" borderId="0" xfId="6" applyFont="1" applyFill="1" applyBorder="1" applyAlignment="1">
      <alignment horizontal="right"/>
    </xf>
    <xf numFmtId="3" fontId="20" fillId="2" borderId="5" xfId="5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0" fontId="20" fillId="0" borderId="0" xfId="0" applyFont="1"/>
    <xf numFmtId="0" fontId="21" fillId="2" borderId="5" xfId="0" applyFont="1" applyFill="1" applyBorder="1" applyAlignment="1">
      <alignment horizontal="center" vertical="center"/>
    </xf>
    <xf numFmtId="0" fontId="21" fillId="2" borderId="0" xfId="0" applyFont="1" applyFill="1" applyAlignment="1">
      <alignment horizontal="left" vertical="center"/>
    </xf>
    <xf numFmtId="3" fontId="21" fillId="2" borderId="5" xfId="0" applyNumberFormat="1" applyFont="1" applyFill="1" applyBorder="1" applyAlignment="1">
      <alignment horizontal="center" vertical="center"/>
    </xf>
    <xf numFmtId="3" fontId="21" fillId="2" borderId="0" xfId="0" applyNumberFormat="1" applyFont="1" applyFill="1" applyAlignment="1">
      <alignment horizontal="left" vertical="center"/>
    </xf>
    <xf numFmtId="3" fontId="22" fillId="5" borderId="2" xfId="5" applyNumberFormat="1" applyFont="1" applyFill="1" applyBorder="1" applyAlignment="1">
      <alignment horizontal="center" vertical="center" wrapText="1"/>
    </xf>
    <xf numFmtId="3" fontId="22" fillId="6" borderId="2" xfId="5" applyNumberFormat="1" applyFont="1" applyFill="1" applyBorder="1" applyAlignment="1">
      <alignment horizontal="center" vertical="center" wrapText="1"/>
    </xf>
    <xf numFmtId="3" fontId="22" fillId="0" borderId="2" xfId="5" applyNumberFormat="1" applyFont="1" applyFill="1" applyBorder="1" applyAlignment="1">
      <alignment horizontal="center" vertical="center" wrapText="1"/>
    </xf>
    <xf numFmtId="3" fontId="23" fillId="7" borderId="2" xfId="5" applyNumberFormat="1" applyFont="1" applyFill="1" applyBorder="1" applyAlignment="1">
      <alignment horizontal="center" vertical="center" wrapText="1"/>
    </xf>
    <xf numFmtId="3" fontId="0" fillId="0" borderId="0" xfId="0" applyNumberFormat="1"/>
    <xf numFmtId="167" fontId="23" fillId="0" borderId="2" xfId="5" applyNumberFormat="1" applyFont="1" applyFill="1" applyBorder="1" applyAlignment="1">
      <alignment horizontal="center" vertical="center" wrapText="1"/>
    </xf>
    <xf numFmtId="167" fontId="23" fillId="8" borderId="2" xfId="5" applyNumberFormat="1" applyFont="1" applyFill="1" applyBorder="1" applyAlignment="1">
      <alignment horizontal="center" vertical="center" wrapText="1"/>
    </xf>
    <xf numFmtId="3" fontId="23" fillId="0" borderId="2" xfId="5" applyNumberFormat="1" applyFont="1" applyFill="1" applyBorder="1" applyAlignment="1">
      <alignment horizontal="center" vertical="center" wrapText="1"/>
    </xf>
    <xf numFmtId="3" fontId="23" fillId="8" borderId="2" xfId="5" applyNumberFormat="1" applyFont="1" applyFill="1" applyBorder="1" applyAlignment="1">
      <alignment horizontal="center" vertical="center" wrapText="1"/>
    </xf>
    <xf numFmtId="168" fontId="13" fillId="0" borderId="0" xfId="0" applyNumberFormat="1" applyFont="1"/>
    <xf numFmtId="0" fontId="5" fillId="2" borderId="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2" fillId="2" borderId="6" xfId="5" applyFont="1" applyFill="1" applyBorder="1" applyAlignment="1">
      <alignment horizontal="center" vertical="center" wrapText="1"/>
    </xf>
    <xf numFmtId="0" fontId="2" fillId="2" borderId="8" xfId="5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5" xfId="5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7" fillId="2" borderId="5" xfId="0" applyNumberFormat="1" applyFont="1" applyFill="1" applyBorder="1" applyAlignment="1">
      <alignment horizontal="center" vertical="center"/>
    </xf>
    <xf numFmtId="3" fontId="13" fillId="2" borderId="12" xfId="0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left" vertical="center"/>
    </xf>
    <xf numFmtId="0" fontId="7" fillId="0" borderId="0" xfId="0" applyFont="1" applyBorder="1" applyAlignment="1"/>
    <xf numFmtId="0" fontId="2" fillId="2" borderId="7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5" fillId="2" borderId="2" xfId="1" applyFont="1" applyFill="1" applyBorder="1" applyAlignment="1">
      <alignment horizontal="center" vertical="center" textRotation="90" wrapText="1"/>
    </xf>
    <xf numFmtId="0" fontId="5" fillId="2" borderId="9" xfId="1" applyFont="1" applyFill="1" applyBorder="1" applyAlignment="1">
      <alignment horizontal="center" vertical="center" textRotation="90" wrapText="1"/>
    </xf>
    <xf numFmtId="0" fontId="5" fillId="2" borderId="3" xfId="1" applyFont="1" applyFill="1" applyBorder="1" applyAlignment="1">
      <alignment horizontal="center" vertical="center" textRotation="90" wrapText="1"/>
    </xf>
    <xf numFmtId="0" fontId="5" fillId="2" borderId="4" xfId="0" applyFont="1" applyFill="1" applyBorder="1" applyAlignment="1">
      <alignment horizontal="center" vertical="center" textRotation="90" wrapText="1"/>
    </xf>
    <xf numFmtId="0" fontId="5" fillId="2" borderId="10" xfId="1" applyFont="1" applyFill="1" applyBorder="1" applyAlignment="1">
      <alignment horizontal="center" vertical="center" textRotation="90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wrapText="1"/>
    </xf>
    <xf numFmtId="0" fontId="5" fillId="2" borderId="5" xfId="2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</cellXfs>
  <cellStyles count="249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Акцент1 2" xfId="25" xr:uid="{00000000-0005-0000-0000-000012000000}"/>
    <cellStyle name="Акцент2 2" xfId="26" xr:uid="{00000000-0005-0000-0000-000013000000}"/>
    <cellStyle name="Акцент3 2" xfId="27" xr:uid="{00000000-0005-0000-0000-000014000000}"/>
    <cellStyle name="Акцент4 2" xfId="28" xr:uid="{00000000-0005-0000-0000-000015000000}"/>
    <cellStyle name="Акцент5 2" xfId="29" xr:uid="{00000000-0005-0000-0000-000016000000}"/>
    <cellStyle name="Акцент6 2" xfId="30" xr:uid="{00000000-0005-0000-0000-000017000000}"/>
    <cellStyle name="Ввод  2" xfId="31" xr:uid="{00000000-0005-0000-0000-000018000000}"/>
    <cellStyle name="Вывод 2" xfId="32" xr:uid="{00000000-0005-0000-0000-000019000000}"/>
    <cellStyle name="Вычисление 2" xfId="33" xr:uid="{00000000-0005-0000-0000-00001A000000}"/>
    <cellStyle name="Данные (редактируемые)" xfId="34" xr:uid="{00000000-0005-0000-0000-00001B000000}"/>
    <cellStyle name="Данные (только для чтения)" xfId="35" xr:uid="{00000000-0005-0000-0000-00001C000000}"/>
    <cellStyle name="Данные для удаления" xfId="36" xr:uid="{00000000-0005-0000-0000-00001D000000}"/>
    <cellStyle name="Денежный 2" xfId="37" xr:uid="{00000000-0005-0000-0000-00001E000000}"/>
    <cellStyle name="Заголовки полей" xfId="38" xr:uid="{00000000-0005-0000-0000-00001F000000}"/>
    <cellStyle name="Заголовки полей [печать]" xfId="39" xr:uid="{00000000-0005-0000-0000-000020000000}"/>
    <cellStyle name="Заголовок 1 2" xfId="40" xr:uid="{00000000-0005-0000-0000-000021000000}"/>
    <cellStyle name="Заголовок 2 2" xfId="41" xr:uid="{00000000-0005-0000-0000-000022000000}"/>
    <cellStyle name="Заголовок 3 2" xfId="42" xr:uid="{00000000-0005-0000-0000-000023000000}"/>
    <cellStyle name="Заголовок 4 2" xfId="43" xr:uid="{00000000-0005-0000-0000-000024000000}"/>
    <cellStyle name="Заголовок меры" xfId="44" xr:uid="{00000000-0005-0000-0000-000025000000}"/>
    <cellStyle name="Заголовок показателя [печать]" xfId="45" xr:uid="{00000000-0005-0000-0000-000026000000}"/>
    <cellStyle name="Заголовок показателя константы" xfId="46" xr:uid="{00000000-0005-0000-0000-000027000000}"/>
    <cellStyle name="Заголовок результата расчета" xfId="47" xr:uid="{00000000-0005-0000-0000-000028000000}"/>
    <cellStyle name="Заголовок свободного показателя" xfId="48" xr:uid="{00000000-0005-0000-0000-000029000000}"/>
    <cellStyle name="Значение фильтра" xfId="49" xr:uid="{00000000-0005-0000-0000-00002A000000}"/>
    <cellStyle name="Значение фильтра [печать]" xfId="50" xr:uid="{00000000-0005-0000-0000-00002B000000}"/>
    <cellStyle name="Информация о задаче" xfId="51" xr:uid="{00000000-0005-0000-0000-00002C000000}"/>
    <cellStyle name="Итог 2" xfId="52" xr:uid="{00000000-0005-0000-0000-00002D000000}"/>
    <cellStyle name="Контрольная ячейка 2" xfId="53" xr:uid="{00000000-0005-0000-0000-00002E000000}"/>
    <cellStyle name="Название 2" xfId="54" xr:uid="{00000000-0005-0000-0000-00002F000000}"/>
    <cellStyle name="Нейтральный 2" xfId="55" xr:uid="{00000000-0005-0000-0000-000030000000}"/>
    <cellStyle name="Обычный" xfId="0" builtinId="0"/>
    <cellStyle name="Обычный 10" xfId="56" xr:uid="{00000000-0005-0000-0000-000032000000}"/>
    <cellStyle name="Обычный 10 2" xfId="4" xr:uid="{00000000-0005-0000-0000-000033000000}"/>
    <cellStyle name="Обычный 10 2 2" xfId="5" xr:uid="{00000000-0005-0000-0000-000034000000}"/>
    <cellStyle name="Обычный 10 3" xfId="57" xr:uid="{00000000-0005-0000-0000-000035000000}"/>
    <cellStyle name="Обычный 10 3 2" xfId="58" xr:uid="{00000000-0005-0000-0000-000036000000}"/>
    <cellStyle name="Обычный 10 4" xfId="6" xr:uid="{00000000-0005-0000-0000-000037000000}"/>
    <cellStyle name="Обычный 11" xfId="59" xr:uid="{00000000-0005-0000-0000-000038000000}"/>
    <cellStyle name="Обычный 11 2" xfId="60" xr:uid="{00000000-0005-0000-0000-000039000000}"/>
    <cellStyle name="Обычный 11 2 2" xfId="61" xr:uid="{00000000-0005-0000-0000-00003A000000}"/>
    <cellStyle name="Обычный 11 2 3" xfId="62" xr:uid="{00000000-0005-0000-0000-00003B000000}"/>
    <cellStyle name="Обычный 11 2 4" xfId="63" xr:uid="{00000000-0005-0000-0000-00003C000000}"/>
    <cellStyle name="Обычный 11 2_Приложение в учреждение БЮДЖЕТ 2014 с расшифровкой 163" xfId="64" xr:uid="{00000000-0005-0000-0000-00003D000000}"/>
    <cellStyle name="Обычный 11 3" xfId="65" xr:uid="{00000000-0005-0000-0000-00003E000000}"/>
    <cellStyle name="Обычный 11 4" xfId="66" xr:uid="{00000000-0005-0000-0000-00003F000000}"/>
    <cellStyle name="Обычный 11 5" xfId="67" xr:uid="{00000000-0005-0000-0000-000040000000}"/>
    <cellStyle name="Обычный 11 6" xfId="68" xr:uid="{00000000-0005-0000-0000-000041000000}"/>
    <cellStyle name="Обычный 11_План  на 2012 год по мун заданию" xfId="69" xr:uid="{00000000-0005-0000-0000-000042000000}"/>
    <cellStyle name="Обычный 12" xfId="70" xr:uid="{00000000-0005-0000-0000-000043000000}"/>
    <cellStyle name="Обычный 12 2" xfId="71" xr:uid="{00000000-0005-0000-0000-000044000000}"/>
    <cellStyle name="Обычный 12 3" xfId="72" xr:uid="{00000000-0005-0000-0000-000045000000}"/>
    <cellStyle name="Обычный 12 4" xfId="73" xr:uid="{00000000-0005-0000-0000-000046000000}"/>
    <cellStyle name="Обычный 12_Приложение в учреждение БЮДЖЕТ 2014 с расшифровкой 163" xfId="74" xr:uid="{00000000-0005-0000-0000-000047000000}"/>
    <cellStyle name="Обычный 13" xfId="75" xr:uid="{00000000-0005-0000-0000-000048000000}"/>
    <cellStyle name="Обычный 13 2" xfId="76" xr:uid="{00000000-0005-0000-0000-000049000000}"/>
    <cellStyle name="Обычный 13 3" xfId="77" xr:uid="{00000000-0005-0000-0000-00004A000000}"/>
    <cellStyle name="Обычный 13 4" xfId="78" xr:uid="{00000000-0005-0000-0000-00004B000000}"/>
    <cellStyle name="Обычный 13 5" xfId="79" xr:uid="{00000000-0005-0000-0000-00004C000000}"/>
    <cellStyle name="Обычный 13_Приложение в учреждение БЮДЖЕТ 2014 с расшифровкой 163" xfId="80" xr:uid="{00000000-0005-0000-0000-00004D000000}"/>
    <cellStyle name="Обычный 14" xfId="81" xr:uid="{00000000-0005-0000-0000-00004E000000}"/>
    <cellStyle name="Обычный 14 2" xfId="82" xr:uid="{00000000-0005-0000-0000-00004F000000}"/>
    <cellStyle name="Обычный 14 3" xfId="83" xr:uid="{00000000-0005-0000-0000-000050000000}"/>
    <cellStyle name="Обычный 14 4" xfId="84" xr:uid="{00000000-0005-0000-0000-000051000000}"/>
    <cellStyle name="Обычный 14_Приложение в учреждение БЮДЖЕТ 2014 с расшифровкой 163" xfId="85" xr:uid="{00000000-0005-0000-0000-000052000000}"/>
    <cellStyle name="Обычный 15" xfId="86" xr:uid="{00000000-0005-0000-0000-000053000000}"/>
    <cellStyle name="Обычный 16" xfId="87" xr:uid="{00000000-0005-0000-0000-000054000000}"/>
    <cellStyle name="Обычный 17" xfId="88" xr:uid="{00000000-0005-0000-0000-000055000000}"/>
    <cellStyle name="Обычный 18" xfId="89" xr:uid="{00000000-0005-0000-0000-000056000000}"/>
    <cellStyle name="Обычный 18 2" xfId="90" xr:uid="{00000000-0005-0000-0000-000057000000}"/>
    <cellStyle name="Обычный 18 3" xfId="91" xr:uid="{00000000-0005-0000-0000-000058000000}"/>
    <cellStyle name="Обычный 18 3 2" xfId="2" xr:uid="{00000000-0005-0000-0000-000059000000}"/>
    <cellStyle name="Обычный 18 3_Приложение в учреждение БЮДЖЕТ 2014 с расшифровкой 163" xfId="92" xr:uid="{00000000-0005-0000-0000-00005A000000}"/>
    <cellStyle name="Обычный 18 4" xfId="93" xr:uid="{00000000-0005-0000-0000-00005B000000}"/>
    <cellStyle name="Обычный 18 5" xfId="94" xr:uid="{00000000-0005-0000-0000-00005C000000}"/>
    <cellStyle name="Обычный 18_Приложение в учреждение БЮДЖЕТ 2014 с расшифровкой 163" xfId="95" xr:uid="{00000000-0005-0000-0000-00005D000000}"/>
    <cellStyle name="Обычный 19" xfId="96" xr:uid="{00000000-0005-0000-0000-00005E000000}"/>
    <cellStyle name="Обычный 2" xfId="97" xr:uid="{00000000-0005-0000-0000-00005F000000}"/>
    <cellStyle name="Обычный 2 2" xfId="98" xr:uid="{00000000-0005-0000-0000-000060000000}"/>
    <cellStyle name="Обычный 2 2 2" xfId="99" xr:uid="{00000000-0005-0000-0000-000061000000}"/>
    <cellStyle name="Обычный 2 2 2 2" xfId="100" xr:uid="{00000000-0005-0000-0000-000062000000}"/>
    <cellStyle name="Обычный 2 2 3" xfId="101" xr:uid="{00000000-0005-0000-0000-000063000000}"/>
    <cellStyle name="Обычный 2 2 3 2" xfId="3" xr:uid="{00000000-0005-0000-0000-000064000000}"/>
    <cellStyle name="Обычный 2 2 3 3" xfId="102" xr:uid="{00000000-0005-0000-0000-000065000000}"/>
    <cellStyle name="Обычный 2 2 3 4" xfId="103" xr:uid="{00000000-0005-0000-0000-000066000000}"/>
    <cellStyle name="Обычный 2 2 3_Приложение в учреждение БЮДЖЕТ 2014 с расшифровкой 163" xfId="104" xr:uid="{00000000-0005-0000-0000-000067000000}"/>
    <cellStyle name="Обычный 2 2 4" xfId="105" xr:uid="{00000000-0005-0000-0000-000068000000}"/>
    <cellStyle name="Обычный 2 3" xfId="106" xr:uid="{00000000-0005-0000-0000-000069000000}"/>
    <cellStyle name="Обычный 2 3 2" xfId="107" xr:uid="{00000000-0005-0000-0000-00006A000000}"/>
    <cellStyle name="Обычный 2 3 2 2" xfId="108" xr:uid="{00000000-0005-0000-0000-00006B000000}"/>
    <cellStyle name="Обычный 2 3 2 3" xfId="109" xr:uid="{00000000-0005-0000-0000-00006C000000}"/>
    <cellStyle name="Обычный 2 3 2 4" xfId="110" xr:uid="{00000000-0005-0000-0000-00006D000000}"/>
    <cellStyle name="Обычный 2 3 2_Приложение в учреждение БЮДЖЕТ 2014 с расшифровкой 163" xfId="111" xr:uid="{00000000-0005-0000-0000-00006E000000}"/>
    <cellStyle name="Обычный 2 3 3" xfId="112" xr:uid="{00000000-0005-0000-0000-00006F000000}"/>
    <cellStyle name="Обычный 2 3 4" xfId="113" xr:uid="{00000000-0005-0000-0000-000070000000}"/>
    <cellStyle name="Обычный 2 3 5" xfId="114" xr:uid="{00000000-0005-0000-0000-000071000000}"/>
    <cellStyle name="Обычный 2 3_Для Министерства по АНО ДО В 2011г(1).(С)" xfId="115" xr:uid="{00000000-0005-0000-0000-000072000000}"/>
    <cellStyle name="Обычный 2 4" xfId="116" xr:uid="{00000000-0005-0000-0000-000073000000}"/>
    <cellStyle name="Обычный 2 5" xfId="117" xr:uid="{00000000-0005-0000-0000-000074000000}"/>
    <cellStyle name="Обычный 2 6" xfId="118" xr:uid="{00000000-0005-0000-0000-000075000000}"/>
    <cellStyle name="Обычный 2_доходы поселений" xfId="119" xr:uid="{00000000-0005-0000-0000-000076000000}"/>
    <cellStyle name="Обычный 20" xfId="120" xr:uid="{00000000-0005-0000-0000-000077000000}"/>
    <cellStyle name="Обычный 21" xfId="121" xr:uid="{00000000-0005-0000-0000-000078000000}"/>
    <cellStyle name="Обычный 22" xfId="122" xr:uid="{00000000-0005-0000-0000-000079000000}"/>
    <cellStyle name="Обычный 22 2" xfId="123" xr:uid="{00000000-0005-0000-0000-00007A000000}"/>
    <cellStyle name="Обычный 23" xfId="124" xr:uid="{00000000-0005-0000-0000-00007B000000}"/>
    <cellStyle name="Обычный 24" xfId="125" xr:uid="{00000000-0005-0000-0000-00007C000000}"/>
    <cellStyle name="Обычный 3" xfId="126" xr:uid="{00000000-0005-0000-0000-00007D000000}"/>
    <cellStyle name="Обычный 3 2" xfId="127" xr:uid="{00000000-0005-0000-0000-00007E000000}"/>
    <cellStyle name="Обычный 3 2 2" xfId="128" xr:uid="{00000000-0005-0000-0000-00007F000000}"/>
    <cellStyle name="Обычный 3 2 3" xfId="129" xr:uid="{00000000-0005-0000-0000-000080000000}"/>
    <cellStyle name="Обычный 3 2 4" xfId="130" xr:uid="{00000000-0005-0000-0000-000081000000}"/>
    <cellStyle name="Обычный 3 2 5" xfId="131" xr:uid="{00000000-0005-0000-0000-000082000000}"/>
    <cellStyle name="Обычный 3 2_Приложение в учреждение БЮДЖЕТ 2014 с расшифровкой 163" xfId="132" xr:uid="{00000000-0005-0000-0000-000083000000}"/>
    <cellStyle name="Обычный 3 3" xfId="133" xr:uid="{00000000-0005-0000-0000-000084000000}"/>
    <cellStyle name="Обычный 3 4" xfId="134" xr:uid="{00000000-0005-0000-0000-000085000000}"/>
    <cellStyle name="Обычный 3 5" xfId="135" xr:uid="{00000000-0005-0000-0000-000086000000}"/>
    <cellStyle name="Обычный 3 6" xfId="136" xr:uid="{00000000-0005-0000-0000-000087000000}"/>
    <cellStyle name="Обычный 3_!4-от Экономистов- Формы предв_компл.xlsx по районам" xfId="137" xr:uid="{00000000-0005-0000-0000-000088000000}"/>
    <cellStyle name="Обычный 4" xfId="138" xr:uid="{00000000-0005-0000-0000-000089000000}"/>
    <cellStyle name="Обычный 4 2" xfId="139" xr:uid="{00000000-0005-0000-0000-00008A000000}"/>
    <cellStyle name="Обычный 4 2 2" xfId="140" xr:uid="{00000000-0005-0000-0000-00008B000000}"/>
    <cellStyle name="Обычный 4 2 3" xfId="141" xr:uid="{00000000-0005-0000-0000-00008C000000}"/>
    <cellStyle name="Обычный 4 2 4" xfId="142" xr:uid="{00000000-0005-0000-0000-00008D000000}"/>
    <cellStyle name="Обычный 4 2_Приложение в учреждение БЮДЖЕТ 2014 с расшифровкой 163" xfId="143" xr:uid="{00000000-0005-0000-0000-00008E000000}"/>
    <cellStyle name="Обычный 4 3" xfId="144" xr:uid="{00000000-0005-0000-0000-00008F000000}"/>
    <cellStyle name="Обычный 4 4" xfId="145" xr:uid="{00000000-0005-0000-0000-000090000000}"/>
    <cellStyle name="Обычный 4 5" xfId="146" xr:uid="{00000000-0005-0000-0000-000091000000}"/>
    <cellStyle name="Обычный 4_Для Министерства по АНО ДО В 2011г(1).(С)" xfId="147" xr:uid="{00000000-0005-0000-0000-000092000000}"/>
    <cellStyle name="Обычный 5" xfId="148" xr:uid="{00000000-0005-0000-0000-000093000000}"/>
    <cellStyle name="Обычный 5 2" xfId="149" xr:uid="{00000000-0005-0000-0000-000094000000}"/>
    <cellStyle name="Обычный 5 3" xfId="150" xr:uid="{00000000-0005-0000-0000-000095000000}"/>
    <cellStyle name="Обычный 5 4" xfId="151" xr:uid="{00000000-0005-0000-0000-000096000000}"/>
    <cellStyle name="Обычный 5_Приложение в учреждение БЮДЖЕТ 2014 с расшифровкой 163" xfId="152" xr:uid="{00000000-0005-0000-0000-000097000000}"/>
    <cellStyle name="Обычный 6" xfId="153" xr:uid="{00000000-0005-0000-0000-000098000000}"/>
    <cellStyle name="Обычный 7" xfId="154" xr:uid="{00000000-0005-0000-0000-000099000000}"/>
    <cellStyle name="Обычный 7 2" xfId="155" xr:uid="{00000000-0005-0000-0000-00009A000000}"/>
    <cellStyle name="Обычный 7 3" xfId="156" xr:uid="{00000000-0005-0000-0000-00009B000000}"/>
    <cellStyle name="Обычный 7 4" xfId="157" xr:uid="{00000000-0005-0000-0000-00009C000000}"/>
    <cellStyle name="Обычный 7_Приложение в учреждение БЮДЖЕТ 2014 с расшифровкой 163" xfId="158" xr:uid="{00000000-0005-0000-0000-00009D000000}"/>
    <cellStyle name="Обычный 8" xfId="159" xr:uid="{00000000-0005-0000-0000-00009E000000}"/>
    <cellStyle name="Обычный 9" xfId="160" xr:uid="{00000000-0005-0000-0000-00009F000000}"/>
    <cellStyle name="Обычный 9 2" xfId="161" xr:uid="{00000000-0005-0000-0000-0000A0000000}"/>
    <cellStyle name="Обычный 9 2 2" xfId="162" xr:uid="{00000000-0005-0000-0000-0000A1000000}"/>
    <cellStyle name="Обычный 9 2 2 2" xfId="163" xr:uid="{00000000-0005-0000-0000-0000A2000000}"/>
    <cellStyle name="Обычный 9 2 2 3" xfId="164" xr:uid="{00000000-0005-0000-0000-0000A3000000}"/>
    <cellStyle name="Обычный 9 2 2 3 2" xfId="165" xr:uid="{00000000-0005-0000-0000-0000A4000000}"/>
    <cellStyle name="Обычный 9 2 2 3 3" xfId="166" xr:uid="{00000000-0005-0000-0000-0000A5000000}"/>
    <cellStyle name="Обычный 9 2 2 3 3 2" xfId="1" xr:uid="{00000000-0005-0000-0000-0000A6000000}"/>
    <cellStyle name="Обычный 9 2 2 3 3 2 2" xfId="167" xr:uid="{00000000-0005-0000-0000-0000A7000000}"/>
    <cellStyle name="Обычный 9 2 2 3 3_Приложение в учреждение БЮДЖЕТ 2014 с расшифровкой 163" xfId="168" xr:uid="{00000000-0005-0000-0000-0000A8000000}"/>
    <cellStyle name="Обычный 9 2 2 3 4" xfId="169" xr:uid="{00000000-0005-0000-0000-0000A9000000}"/>
    <cellStyle name="Обычный 9 2 2 3_Приложение в учреждение БЮДЖЕТ 2014 с расшифровкой 163" xfId="170" xr:uid="{00000000-0005-0000-0000-0000AA000000}"/>
    <cellStyle name="Обычный 9 2 2 4" xfId="171" xr:uid="{00000000-0005-0000-0000-0000AB000000}"/>
    <cellStyle name="Обычный 9 2 2 5" xfId="172" xr:uid="{00000000-0005-0000-0000-0000AC000000}"/>
    <cellStyle name="Обычный 9 2 2 6" xfId="173" xr:uid="{00000000-0005-0000-0000-0000AD000000}"/>
    <cellStyle name="Обычный 9 2 2_Приложение в учреждение БЮДЖЕТ 2014 с расшифровкой 163" xfId="174" xr:uid="{00000000-0005-0000-0000-0000AE000000}"/>
    <cellStyle name="Обычный 9 2 3" xfId="175" xr:uid="{00000000-0005-0000-0000-0000AF000000}"/>
    <cellStyle name="Обычный 9 2 4" xfId="176" xr:uid="{00000000-0005-0000-0000-0000B0000000}"/>
    <cellStyle name="Обычный 9 2 5" xfId="177" xr:uid="{00000000-0005-0000-0000-0000B1000000}"/>
    <cellStyle name="Обычный 9 2_Приложение в учреждение БЮДЖЕТ 2014 с расшифровкой 163" xfId="178" xr:uid="{00000000-0005-0000-0000-0000B2000000}"/>
    <cellStyle name="Обычный 9 3" xfId="179" xr:uid="{00000000-0005-0000-0000-0000B3000000}"/>
    <cellStyle name="Обычный 9 3 2" xfId="180" xr:uid="{00000000-0005-0000-0000-0000B4000000}"/>
    <cellStyle name="Обычный 9 3 3" xfId="181" xr:uid="{00000000-0005-0000-0000-0000B5000000}"/>
    <cellStyle name="Обычный 9 3 4" xfId="182" xr:uid="{00000000-0005-0000-0000-0000B6000000}"/>
    <cellStyle name="Обычный 9 3_Приложение в учреждение БЮДЖЕТ 2014 с расшифровкой 163" xfId="183" xr:uid="{00000000-0005-0000-0000-0000B7000000}"/>
    <cellStyle name="Обычный 9 4" xfId="184" xr:uid="{00000000-0005-0000-0000-0000B8000000}"/>
    <cellStyle name="Обычный 9 4 2" xfId="185" xr:uid="{00000000-0005-0000-0000-0000B9000000}"/>
    <cellStyle name="Обычный 9 4 3" xfId="186" xr:uid="{00000000-0005-0000-0000-0000BA000000}"/>
    <cellStyle name="Обычный 9 4 4" xfId="187" xr:uid="{00000000-0005-0000-0000-0000BB000000}"/>
    <cellStyle name="Обычный 9 4_Приложение в учреждение БЮДЖЕТ 2014 с расшифровкой 163" xfId="188" xr:uid="{00000000-0005-0000-0000-0000BC000000}"/>
    <cellStyle name="Обычный 9 5" xfId="189" xr:uid="{00000000-0005-0000-0000-0000BD000000}"/>
    <cellStyle name="Обычный 9 6" xfId="190" xr:uid="{00000000-0005-0000-0000-0000BE000000}"/>
    <cellStyle name="Обычный 9 7" xfId="191" xr:uid="{00000000-0005-0000-0000-0000BF000000}"/>
    <cellStyle name="Обычный 9_Приложение в учреждение БЮДЖЕТ 2014 с расшифровкой 163" xfId="192" xr:uid="{00000000-0005-0000-0000-0000C0000000}"/>
    <cellStyle name="Отдельная ячейка" xfId="193" xr:uid="{00000000-0005-0000-0000-0000C1000000}"/>
    <cellStyle name="Отдельная ячейка - константа" xfId="194" xr:uid="{00000000-0005-0000-0000-0000C2000000}"/>
    <cellStyle name="Отдельная ячейка - константа [печать]" xfId="195" xr:uid="{00000000-0005-0000-0000-0000C3000000}"/>
    <cellStyle name="Отдельная ячейка [печать]" xfId="196" xr:uid="{00000000-0005-0000-0000-0000C4000000}"/>
    <cellStyle name="Отдельная ячейка-результат" xfId="197" xr:uid="{00000000-0005-0000-0000-0000C5000000}"/>
    <cellStyle name="Отдельная ячейка-результат [печать]" xfId="198" xr:uid="{00000000-0005-0000-0000-0000C6000000}"/>
    <cellStyle name="Плохой 2" xfId="199" xr:uid="{00000000-0005-0000-0000-0000C7000000}"/>
    <cellStyle name="Пояснение 2" xfId="200" xr:uid="{00000000-0005-0000-0000-0000C8000000}"/>
    <cellStyle name="Примечание 2" xfId="201" xr:uid="{00000000-0005-0000-0000-0000C9000000}"/>
    <cellStyle name="Процентный 2" xfId="202" xr:uid="{00000000-0005-0000-0000-0000CA000000}"/>
    <cellStyle name="Процентный 3" xfId="203" xr:uid="{00000000-0005-0000-0000-0000CB000000}"/>
    <cellStyle name="Процентный 3 2" xfId="204" xr:uid="{00000000-0005-0000-0000-0000CC000000}"/>
    <cellStyle name="Процентный 3 3" xfId="205" xr:uid="{00000000-0005-0000-0000-0000CD000000}"/>
    <cellStyle name="Процентный 3 4" xfId="206" xr:uid="{00000000-0005-0000-0000-0000CE000000}"/>
    <cellStyle name="Процентный 4" xfId="207" xr:uid="{00000000-0005-0000-0000-0000CF000000}"/>
    <cellStyle name="Процентный 5" xfId="208" xr:uid="{00000000-0005-0000-0000-0000D0000000}"/>
    <cellStyle name="Свойства элементов измерения" xfId="209" xr:uid="{00000000-0005-0000-0000-0000D1000000}"/>
    <cellStyle name="Свойства элементов измерения [печать]" xfId="210" xr:uid="{00000000-0005-0000-0000-0000D2000000}"/>
    <cellStyle name="Связанная ячейка 2" xfId="211" xr:uid="{00000000-0005-0000-0000-0000D3000000}"/>
    <cellStyle name="Текст предупреждения 2" xfId="212" xr:uid="{00000000-0005-0000-0000-0000D4000000}"/>
    <cellStyle name="Тысячи [0]_ауп" xfId="213" xr:uid="{00000000-0005-0000-0000-0000D5000000}"/>
    <cellStyle name="Тысячи_ауп" xfId="214" xr:uid="{00000000-0005-0000-0000-0000D6000000}"/>
    <cellStyle name="Финансовый [0] 2" xfId="215" xr:uid="{00000000-0005-0000-0000-0000D7000000}"/>
    <cellStyle name="Финансовый 10" xfId="216" xr:uid="{00000000-0005-0000-0000-0000D8000000}"/>
    <cellStyle name="Финансовый 10 2" xfId="217" xr:uid="{00000000-0005-0000-0000-0000D9000000}"/>
    <cellStyle name="Финансовый 11" xfId="218" xr:uid="{00000000-0005-0000-0000-0000DA000000}"/>
    <cellStyle name="Финансовый 12" xfId="219" xr:uid="{00000000-0005-0000-0000-0000DB000000}"/>
    <cellStyle name="Финансовый 13" xfId="220" xr:uid="{00000000-0005-0000-0000-0000DC000000}"/>
    <cellStyle name="Финансовый 14" xfId="221" xr:uid="{00000000-0005-0000-0000-0000DD000000}"/>
    <cellStyle name="Финансовый 2" xfId="222" xr:uid="{00000000-0005-0000-0000-0000DE000000}"/>
    <cellStyle name="Финансовый 2 2" xfId="223" xr:uid="{00000000-0005-0000-0000-0000DF000000}"/>
    <cellStyle name="Финансовый 2 2 2" xfId="224" xr:uid="{00000000-0005-0000-0000-0000E0000000}"/>
    <cellStyle name="Финансовый 2 2 3" xfId="225" xr:uid="{00000000-0005-0000-0000-0000E1000000}"/>
    <cellStyle name="Финансовый 2 2 3 2" xfId="226" xr:uid="{00000000-0005-0000-0000-0000E2000000}"/>
    <cellStyle name="Финансовый 2 3" xfId="227" xr:uid="{00000000-0005-0000-0000-0000E3000000}"/>
    <cellStyle name="Финансовый 2 4" xfId="228" xr:uid="{00000000-0005-0000-0000-0000E4000000}"/>
    <cellStyle name="Финансовый 2 4 2" xfId="229" xr:uid="{00000000-0005-0000-0000-0000E5000000}"/>
    <cellStyle name="Финансовый 2 5" xfId="230" xr:uid="{00000000-0005-0000-0000-0000E6000000}"/>
    <cellStyle name="Финансовый 3" xfId="231" xr:uid="{00000000-0005-0000-0000-0000E7000000}"/>
    <cellStyle name="Финансовый 3 2" xfId="232" xr:uid="{00000000-0005-0000-0000-0000E8000000}"/>
    <cellStyle name="Финансовый 3 3" xfId="233" xr:uid="{00000000-0005-0000-0000-0000E9000000}"/>
    <cellStyle name="Финансовый 3 4" xfId="234" xr:uid="{00000000-0005-0000-0000-0000EA000000}"/>
    <cellStyle name="Финансовый 4" xfId="235" xr:uid="{00000000-0005-0000-0000-0000EB000000}"/>
    <cellStyle name="Финансовый 4 2" xfId="236" xr:uid="{00000000-0005-0000-0000-0000EC000000}"/>
    <cellStyle name="Финансовый 5" xfId="237" xr:uid="{00000000-0005-0000-0000-0000ED000000}"/>
    <cellStyle name="Финансовый 5 2" xfId="238" xr:uid="{00000000-0005-0000-0000-0000EE000000}"/>
    <cellStyle name="Финансовый 6" xfId="239" xr:uid="{00000000-0005-0000-0000-0000EF000000}"/>
    <cellStyle name="Финансовый 7" xfId="240" xr:uid="{00000000-0005-0000-0000-0000F0000000}"/>
    <cellStyle name="Финансовый 8" xfId="241" xr:uid="{00000000-0005-0000-0000-0000F1000000}"/>
    <cellStyle name="Финансовый 9" xfId="242" xr:uid="{00000000-0005-0000-0000-0000F2000000}"/>
    <cellStyle name="Финансовый 9 2" xfId="243" xr:uid="{00000000-0005-0000-0000-0000F3000000}"/>
    <cellStyle name="Финансовый 9 3" xfId="244" xr:uid="{00000000-0005-0000-0000-0000F4000000}"/>
    <cellStyle name="Финансовый 9 3 2" xfId="245" xr:uid="{00000000-0005-0000-0000-0000F5000000}"/>
    <cellStyle name="Хороший 2" xfId="246" xr:uid="{00000000-0005-0000-0000-0000F6000000}"/>
    <cellStyle name="Элементы осей" xfId="247" xr:uid="{00000000-0005-0000-0000-0000F7000000}"/>
    <cellStyle name="Элементы осей [печать]" xfId="248" xr:uid="{00000000-0005-0000-0000-0000F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0.102.254\share\&#1086;&#1090;&#1076;&#1077;&#1083;%20&#1101;&#1082;&#1086;&#1085;&#1086;&#1084;&#1080;&#1095;&#1077;&#1089;&#1082;&#1086;&#1075;&#1086;%20&#1087;&#1083;&#1072;&#1085;&#1080;&#1088;&#1086;&#1074;&#1072;&#1085;&#1080;&#1103;%20&#1080;%20&#1087;&#1088;&#1086;&#1075;&#1085;&#1086;&#1079;&#1080;&#1088;&#1086;&#1074;&#1072;&#1085;&#1080;&#1103;\&#1057;&#1040;&#1042;&#1059;&#1064;&#1050;&#1048;&#1053;&#1040;\12.08\&#1041;&#1091;&#1088;&#1086;&#1074;&#1080;&#1093;&#1080;&#1085;&#1072;\&#1055;&#1086;&#1089;&#1077;&#1097;&#1072;&#1077;&#1084;&#1086;&#1089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cument\2006\2006%20&#1044;&#1045;&#1058;&#1057;&#1050;&#1048;&#1045;%20&#1057;&#1040;&#1044;&#1067;\&#1057;&#1084;&#1077;&#1090;&#1099;%202006%20&#1086;&#1090;%20&#1046;&#1040;&#1053;&#1053;&#1067;\&#1057;&#1042;&#1054;&#1044;%20%20&#1073;&#1102;&#1076;&#1078;&#1077;&#1090;&#1072;,%20&#1074;&#1085;&#1077;&#1073;&#1102;&#1076;&#1078;.%20%202006&#1075;.%20&#1085;&#1072;%2003.02.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0.102.254\document\2006\2006%20&#1044;&#1045;&#1058;&#1057;&#1050;&#1048;&#1045;%20&#1057;&#1040;&#1044;&#1067;\&#1057;&#1084;&#1077;&#1090;&#1099;%202006%20&#1086;&#1090;%20&#1046;&#1040;&#1053;&#1053;&#1067;\&#1057;&#1042;&#1054;&#1044;%20%20&#1073;&#1102;&#1076;&#1078;&#1077;&#1090;&#1072;,%20&#1074;&#1085;&#1077;&#1073;&#1102;&#1076;&#1078;.%20%202006&#1075;.%20&#1085;&#1072;%2003.02.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s\metodist\&#1040;&#1057;&#1059;%20&#1056;&#1057;&#1054;\&#1052;&#1044;&#1054;&#1059;\!&#1051;&#1100;&#1075;&#1086;&#1090;&#1085;&#1080;&#1082;&#1080;\2010_&#1084;&#1072;&#1081;\2009\2009_12(&#1044;&#1077;&#1082;&#1072;&#1073;&#1088;&#1100;)\&#1052;&#1085;&#1086;&#1075;&#1086;&#1076;&#1077;&#1090;&#1085;&#1099;&#1077;\5+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324-004\&#1055;&#1054;&#1063;&#1058;&#1054;&#1042;&#1067;&#1049;%20&#1071;&#1065;&#1048;\&#1052;&#1086;&#1080;%20&#1076;&#1086;&#1082;&#1091;&#1084;&#1077;&#1085;&#1090;&#1099;\2003%20&#1075;\&#1074;&#1072;&#1088;&#1080;&#1072;&#1085;&#1090;&#1099;%20&#1085;&#1086;&#1103;&#1073;&#1088;&#1103;\&#1086;&#1073;&#1097;&#1080;&#1077;\2002%20&#1075;&#1086;&#1076;\&#1091;&#1090;&#1086;&#1095;&#1085;&#1077;&#1085;&#1085;&#1099;&#1081;%20&#1084;&#1091;&#1085;&#1080;&#1094;&#1080;&#1087;&#1072;&#1083;&#1100;&#1085;&#1099;&#1081;%20&#1079;&#1072;&#1082;&#1072;&#1079;%202002\&#1091;&#1090;&#1086;&#1095;&#1085;&#1077;&#1085;&#1085;&#1099;&#1081;%20&#1084;&#1091;&#1085;&#1080;&#1094;&#1080;&#1087;&#1072;&#1083;&#1100;&#1085;&#1099;&#1081;%20&#1079;&#1072;&#1082;&#1072;&#1079;%202002\2002%20&#1075;&#1086;&#1076;\&#1052;&#1047;%202002\&#1055;&#1088;&#1086;&#1075;&#1088;&#1072;&#1084;&#1084;&#1072;\&#1092;&#1080;&#1085;&#1072;&#1085;&#10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324-004\&#1055;&#1054;&#1063;&#1058;&#1054;&#1042;&#1067;&#1049;%20&#1071;&#1065;&#1048;\&#1055;&#1086;&#1095;&#1090;&#1072;\&#1055;&#1088;&#1086;&#1075;&#1088;&#1072;&#1084;&#1084;&#1072;\&#1092;&#1080;&#1085;&#1072;&#1085;&#10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101;&#1082;&#1086;&#1085;&#1086;&#1084;&#1080;&#1095;&#1077;&#1089;&#1082;&#1086;&#1075;&#1086;%20&#1087;&#1083;&#1072;&#1085;&#1080;&#1088;&#1086;&#1074;&#1072;&#1085;&#1080;&#1103;%20&#1080;%20&#1087;&#1088;&#1086;&#1075;&#1085;&#1086;&#1079;&#1080;&#1088;&#1086;&#1074;&#1072;&#1085;&#1080;&#1103;/&#1057;&#1040;&#1042;&#1059;&#1064;&#1050;&#1048;&#1053;&#1040;/&#1083;&#1100;&#1075;&#1086;&#1090;&#1085;&#1080;&#1082;&#1080;%20&#1087;&#1086;%20&#1087;&#1080;&#1090;&#1072;&#1085;&#1080;&#1102;%20&#1079;&#1072;%202009%20&#1075;/&#1076;&#1077;&#1082;&#1072;&#1073;&#1088;&#1100;/&#1051;&#1100;&#1075;&#1086;&#1090;&#1085;&#1080;&#1082;&#1080;_&#1087;&#1086;&#1089;&#1077;&#1097;&#1072;&#1077;&#1084;&#1086;&#1089;&#1090;&#1100;_12_2009_&#1058;&#1086;&#1083;&#1100;&#1103;&#1090;&#1090;&#108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324-004\&#1055;&#1054;&#1063;&#1058;&#1054;&#1042;&#1067;&#1049;%20&#1071;&#1065;&#1048;\&#1052;&#1086;&#1080;%20&#1076;&#1086;&#1082;&#1091;&#1084;&#1077;&#1085;&#1090;&#1099;\2003%20&#1075;\&#1074;&#1072;&#1088;&#1080;&#1072;&#1085;&#1090;&#1099;%20&#1085;&#1086;&#1103;&#1073;&#1088;&#1103;\&#1086;&#1073;&#1097;&#1080;&#1077;\2002%20&#1075;&#1086;&#1076;\&#1091;&#1090;&#1086;&#1095;&#1085;&#1077;&#1085;&#1085;&#1099;&#1081;%20&#1084;&#1091;&#1085;&#1080;&#1094;&#1080;&#1087;&#1072;&#1083;&#1100;&#1085;&#1099;&#1081;%20&#1079;&#1072;&#1082;&#1072;&#1079;%202002\&#1091;&#1090;&#1086;&#1095;&#1085;&#1077;&#1085;&#1085;&#1099;&#1081;%20&#1084;&#1091;&#1085;&#1080;&#1094;&#1080;&#1087;&#1072;&#1083;&#1100;&#1085;&#1099;&#1081;%20&#1079;&#1072;&#1082;&#1072;&#1079;%202002\&#1055;&#1088;&#1086;&#1075;&#1088;&#1072;&#1084;&#1084;&#1072;\&#1092;&#1080;&#1085;&#1072;&#1085;&#10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0.102.254\&#1058;&#1045;&#1061;&#1053;&#1040;&#1044;&#1047;&#1054;&#1056;\&#1045;&#1046;&#1054;&#1042;&#1040;\&#1048;&#1055;%20&#1087;&#1086;%20&#1074;&#1099;&#1074;&#1086;&#1079;&#1091;%20&#1090;&#1074;&#1077;&#1088;&#1076;&#1099;&#1093;%20&#1086;&#1090;&#1093;&#1086;&#1076;&#1086;&#1074;\2006%20&#1075;&#1086;&#1076;\&#1057;&#1042;&#1054;&#1044;%20%20&#1073;&#1102;&#1076;&#1078;&#1077;&#1090;&#1072;,%20&#1074;&#1085;&#1077;&#1073;&#1102;&#1076;&#1078;.%20%202006&#1075;.%20&#1085;&#1072;%2009.02.06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4\document\2006\2006%20&#1044;&#1045;&#1058;&#1057;&#1050;&#1048;&#1045;%20&#1057;&#1040;&#1044;&#1067;\&#1057;&#1084;&#1077;&#1090;&#1099;%202006%20&#1086;&#1090;%20&#1046;&#1040;&#1053;&#1053;&#1067;\&#1057;&#1042;&#1054;&#1044;%20%20&#1073;&#1102;&#1076;&#1078;&#1077;&#1090;&#1072;,%20&#1074;&#1085;&#1077;&#1073;&#1102;&#1076;&#1078;.%20%202006&#1075;.%20&#1085;&#1072;%2003.02.0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usjalik.su/Application%20Data/Microsoft/Excel/&#1090;&#1092;%20&#1086;&#1090;%2026.12.14%20&#1041;&#1102;&#1076;&#1078;&#1077;&#1090;%202016/document/2006/2006%20&#1044;&#1045;&#1058;&#1057;&#1050;&#1048;&#1045;%20&#1057;&#1040;&#1044;&#1067;/&#1057;&#1084;&#1077;&#1090;&#1099;%202006%20&#1086;&#1090;%20&#1046;&#1040;&#1053;&#1053;&#1067;/&#1057;&#1042;&#1054;&#1044;%20%20&#1073;&#1102;&#1076;&#1078;&#1077;&#1090;&#1072;,%20&#1074;&#1085;&#1077;&#1073;&#1102;&#1076;&#1078;.%20%202006&#1075;.%20&#1085;&#1072;%2003.02.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1"/>
      <sheetName val="Data"/>
      <sheetName val="Parametrs"/>
    </sheetNames>
    <sheetDataSet>
      <sheetData sheetId="0"/>
      <sheetData sheetId="1"/>
      <sheetData sheetId="2" refreshError="1">
        <row r="1">
          <cell r="A1" t="str">
            <v>01.12.08</v>
          </cell>
        </row>
        <row r="2">
          <cell r="A2" t="str">
            <v>31.12.08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в. для Г.А."/>
      <sheetName val="Прим"/>
      <sheetName val="СВОД (с рез.нов.с.)"/>
      <sheetName val="СВОД"/>
      <sheetName val="Свод Дмит бюдж по поряд"/>
      <sheetName val="Свод Дмит бюдж"/>
      <sheetName val="Свод внебюдж. год"/>
      <sheetName val="Свод наимен."/>
      <sheetName val="Свод кол-во"/>
      <sheetName val="Свод бюдж.год"/>
      <sheetName val="Свод бюдж.1кв."/>
      <sheetName val="Свод бюдж.2кв."/>
      <sheetName val="Свод бюдж.3кв."/>
      <sheetName val="Свод бюдж.4кв."/>
      <sheetName val="Свод аренда год"/>
      <sheetName val="Свод  1кв."/>
      <sheetName val="Свод  2кв."/>
      <sheetName val="Свод  3кв."/>
      <sheetName val="Свод  4кв."/>
      <sheetName val="Свод внеб.1 кв"/>
      <sheetName val="Свод внеб.2 кв"/>
      <sheetName val="Свод внеб.3 кв"/>
      <sheetName val="Свод внеб.4 кв"/>
      <sheetName val="Свод плат. год"/>
      <sheetName val="Свод спонс. год"/>
      <sheetName val="Свод физ 2кв."/>
      <sheetName val="Резерв"/>
      <sheetName val="Нов.сад"/>
      <sheetName val="1"/>
      <sheetName val="2"/>
      <sheetName val="5"/>
      <sheetName val="6"/>
      <sheetName val="7"/>
      <sheetName val="10"/>
      <sheetName val="15"/>
      <sheetName val="17"/>
      <sheetName val="20"/>
      <sheetName val="21"/>
      <sheetName val="25"/>
      <sheetName val="26"/>
      <sheetName val="27"/>
      <sheetName val="28"/>
      <sheetName val="34"/>
      <sheetName val="35"/>
      <sheetName val="41"/>
      <sheetName val="43"/>
      <sheetName val="45"/>
      <sheetName val="46"/>
      <sheetName val="49"/>
      <sheetName val="50"/>
      <sheetName val="52"/>
      <sheetName val="53"/>
      <sheetName val="54"/>
      <sheetName val="55"/>
      <sheetName val="56"/>
      <sheetName val="65"/>
      <sheetName val="74"/>
      <sheetName val="76"/>
      <sheetName val="78"/>
      <sheetName val="84"/>
      <sheetName val="90"/>
      <sheetName val="93"/>
      <sheetName val="100"/>
      <sheetName val="104"/>
      <sheetName val="110"/>
      <sheetName val="153"/>
      <sheetName val="174"/>
      <sheetName val="22"/>
      <sheetName val="64"/>
      <sheetName val="73"/>
      <sheetName val="79"/>
      <sheetName val="80"/>
      <sheetName val="81"/>
      <sheetName val="86"/>
      <sheetName val="92"/>
      <sheetName val="112"/>
      <sheetName val="113"/>
      <sheetName val="116"/>
      <sheetName val="120"/>
      <sheetName val="126"/>
      <sheetName val="128"/>
      <sheetName val="139"/>
      <sheetName val="143"/>
      <sheetName val="163"/>
      <sheetName val="165"/>
      <sheetName val="177"/>
      <sheetName val="180"/>
      <sheetName val="183"/>
      <sheetName val="185"/>
      <sheetName val="191"/>
      <sheetName val="195"/>
      <sheetName val="197"/>
      <sheetName val="200"/>
      <sheetName val="209"/>
      <sheetName val="4"/>
      <sheetName val="16"/>
      <sheetName val="18"/>
      <sheetName val="23"/>
      <sheetName val="31"/>
      <sheetName val="33"/>
      <sheetName val="36"/>
      <sheetName val="40"/>
      <sheetName val="69"/>
      <sheetName val="94"/>
      <sheetName val="125"/>
      <sheetName val="135"/>
      <sheetName val="138"/>
      <sheetName val="147"/>
      <sheetName val="151"/>
      <sheetName val="152"/>
      <sheetName val="167"/>
      <sheetName val="168"/>
      <sheetName val="170"/>
      <sheetName val="196"/>
      <sheetName val="199"/>
      <sheetName val="Льготники по компл.05-06г."/>
      <sheetName val="Сум.пит.по копл.05-06г "/>
      <sheetName val="Кап. ремонт"/>
      <sheetName val="Приобр."/>
      <sheetName val="04901"/>
      <sheetName val="04902"/>
      <sheetName val="04903"/>
      <sheetName val="Отк. групп"/>
      <sheetName val="с 310"/>
      <sheetName val="Прил к расп"/>
      <sheetName val="Бюдж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в. для Г.А."/>
      <sheetName val="Прим"/>
      <sheetName val="СВОД (с рез.нов.с.)"/>
      <sheetName val="СВОД"/>
      <sheetName val="Свод Дмит бюдж по поряд"/>
      <sheetName val="Свод Дмит бюдж"/>
      <sheetName val="Свод внебюдж. год"/>
      <sheetName val="Свод наимен."/>
      <sheetName val="Свод кол-во"/>
      <sheetName val="Свод бюдж.год"/>
      <sheetName val="Свод бюдж.1кв."/>
      <sheetName val="Свод бюдж.2кв."/>
      <sheetName val="Свод бюдж.3кв."/>
      <sheetName val="Свод бюдж.4кв."/>
      <sheetName val="Свод аренда год"/>
      <sheetName val="Свод  1кв."/>
      <sheetName val="Свод  2кв."/>
      <sheetName val="Свод  3кв."/>
      <sheetName val="Свод  4кв."/>
      <sheetName val="Свод внеб.1 кв"/>
      <sheetName val="Свод внеб.2 кв"/>
      <sheetName val="Свод внеб.3 кв"/>
      <sheetName val="Свод внеб.4 кв"/>
      <sheetName val="Свод плат. год"/>
      <sheetName val="Свод спонс. год"/>
      <sheetName val="Свод физ 2кв."/>
      <sheetName val="Резерв"/>
      <sheetName val="Нов.сад"/>
      <sheetName val="1"/>
      <sheetName val="2"/>
      <sheetName val="5"/>
      <sheetName val="6"/>
      <sheetName val="7"/>
      <sheetName val="10"/>
      <sheetName val="15"/>
      <sheetName val="17"/>
      <sheetName val="20"/>
      <sheetName val="21"/>
      <sheetName val="25"/>
      <sheetName val="26"/>
      <sheetName val="27"/>
      <sheetName val="28"/>
      <sheetName val="34"/>
      <sheetName val="35"/>
      <sheetName val="41"/>
      <sheetName val="43"/>
      <sheetName val="45"/>
      <sheetName val="46"/>
      <sheetName val="49"/>
      <sheetName val="50"/>
      <sheetName val="52"/>
      <sheetName val="53"/>
      <sheetName val="54"/>
      <sheetName val="55"/>
      <sheetName val="56"/>
      <sheetName val="65"/>
      <sheetName val="74"/>
      <sheetName val="76"/>
      <sheetName val="78"/>
      <sheetName val="84"/>
      <sheetName val="90"/>
      <sheetName val="93"/>
      <sheetName val="100"/>
      <sheetName val="104"/>
      <sheetName val="110"/>
      <sheetName val="153"/>
      <sheetName val="174"/>
      <sheetName val="22"/>
      <sheetName val="64"/>
      <sheetName val="73"/>
      <sheetName val="79"/>
      <sheetName val="80"/>
      <sheetName val="81"/>
      <sheetName val="86"/>
      <sheetName val="92"/>
      <sheetName val="112"/>
      <sheetName val="113"/>
      <sheetName val="116"/>
      <sheetName val="120"/>
      <sheetName val="126"/>
      <sheetName val="128"/>
      <sheetName val="139"/>
      <sheetName val="143"/>
      <sheetName val="163"/>
      <sheetName val="165"/>
      <sheetName val="177"/>
      <sheetName val="180"/>
      <sheetName val="183"/>
      <sheetName val="185"/>
      <sheetName val="191"/>
      <sheetName val="195"/>
      <sheetName val="197"/>
      <sheetName val="200"/>
      <sheetName val="209"/>
      <sheetName val="4"/>
      <sheetName val="16"/>
      <sheetName val="18"/>
      <sheetName val="23"/>
      <sheetName val="31"/>
      <sheetName val="33"/>
      <sheetName val="36"/>
      <sheetName val="40"/>
      <sheetName val="69"/>
      <sheetName val="94"/>
      <sheetName val="125"/>
      <sheetName val="135"/>
      <sheetName val="138"/>
      <sheetName val="147"/>
      <sheetName val="151"/>
      <sheetName val="152"/>
      <sheetName val="167"/>
      <sheetName val="168"/>
      <sheetName val="170"/>
      <sheetName val="196"/>
      <sheetName val="199"/>
      <sheetName val="Льготники по компл.05-06г."/>
      <sheetName val="Сум.пит.по копл.05-06г "/>
      <sheetName val="Кап. ремонт"/>
      <sheetName val="Приобр."/>
      <sheetName val="04901"/>
      <sheetName val="04902"/>
      <sheetName val="04903"/>
      <sheetName val="Отк. групп"/>
      <sheetName val="с 310"/>
      <sheetName val="Прил к расп"/>
      <sheetName val="Бюдж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ОП"/>
      <sheetName val="Parametrs"/>
    </sheetNames>
    <sheetDataSet>
      <sheetData sheetId="0"/>
      <sheetData sheetId="1">
        <row r="3">
          <cell r="A3" t="str">
            <v>Амплеева Галина Владимировна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КОЛЫ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КОЛЫ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кабрь"/>
      <sheetName val="Data"/>
      <sheetName val="Parametrs"/>
    </sheetNames>
    <sheetDataSet>
      <sheetData sheetId="0"/>
      <sheetData sheetId="1" refreshError="1"/>
      <sheetData sheetId="2">
        <row r="3">
          <cell r="A3" t="str">
            <v>МДОУ детский сад №2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КОЛЫ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490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в. для Г.А."/>
      <sheetName val="Прим"/>
      <sheetName val="СВОД (с рез.нов.с.)"/>
      <sheetName val="СВОД"/>
      <sheetName val="Свод Дмит бюдж по поряд"/>
      <sheetName val="Свод Дмит бюдж"/>
      <sheetName val="Свод внебюдж. год"/>
      <sheetName val="Свод наимен."/>
      <sheetName val="Свод кол-во"/>
      <sheetName val="Свод бюдж.год"/>
      <sheetName val="Свод бюдж.1кв."/>
      <sheetName val="Свод бюдж.2кв."/>
      <sheetName val="Свод бюдж.3кв."/>
      <sheetName val="Свод бюдж.4кв."/>
      <sheetName val="Свод аренда год"/>
      <sheetName val="Свод  1кв."/>
      <sheetName val="Свод  2кв."/>
      <sheetName val="Свод  3кв."/>
      <sheetName val="Свод  4кв."/>
      <sheetName val="Свод внеб.1 кв"/>
      <sheetName val="Свод внеб.2 кв"/>
      <sheetName val="Свод внеб.3 кв"/>
      <sheetName val="Свод внеб.4 кв"/>
      <sheetName val="Свод плат. год"/>
      <sheetName val="Свод спонс. год"/>
      <sheetName val="Свод физ 2кв."/>
      <sheetName val="Резерв"/>
      <sheetName val="Нов.сад"/>
      <sheetName val="1"/>
      <sheetName val="2"/>
      <sheetName val="5"/>
      <sheetName val="6"/>
      <sheetName val="7"/>
      <sheetName val="10"/>
      <sheetName val="15"/>
      <sheetName val="17"/>
      <sheetName val="20"/>
      <sheetName val="21"/>
      <sheetName val="25"/>
      <sheetName val="26"/>
      <sheetName val="27"/>
      <sheetName val="28"/>
      <sheetName val="34"/>
      <sheetName val="35"/>
      <sheetName val="41"/>
      <sheetName val="43"/>
      <sheetName val="45"/>
      <sheetName val="46"/>
      <sheetName val="49"/>
      <sheetName val="50"/>
      <sheetName val="52"/>
      <sheetName val="53"/>
      <sheetName val="54"/>
      <sheetName val="55"/>
      <sheetName val="56"/>
      <sheetName val="65"/>
      <sheetName val="74"/>
      <sheetName val="76"/>
      <sheetName val="78"/>
      <sheetName val="84"/>
      <sheetName val="90"/>
      <sheetName val="93"/>
      <sheetName val="100"/>
      <sheetName val="104"/>
      <sheetName val="110"/>
      <sheetName val="153"/>
      <sheetName val="174"/>
      <sheetName val="22"/>
      <sheetName val="64"/>
      <sheetName val="73"/>
      <sheetName val="79"/>
      <sheetName val="80"/>
      <sheetName val="81"/>
      <sheetName val="86"/>
      <sheetName val="92"/>
      <sheetName val="112"/>
      <sheetName val="113"/>
      <sheetName val="116"/>
      <sheetName val="120"/>
      <sheetName val="126"/>
      <sheetName val="128"/>
      <sheetName val="139"/>
      <sheetName val="143"/>
      <sheetName val="163"/>
      <sheetName val="165"/>
      <sheetName val="177"/>
      <sheetName val="180"/>
      <sheetName val="183"/>
      <sheetName val="185"/>
      <sheetName val="191"/>
      <sheetName val="195"/>
      <sheetName val="197"/>
      <sheetName val="200"/>
      <sheetName val="209"/>
      <sheetName val="4"/>
      <sheetName val="16"/>
      <sheetName val="18"/>
      <sheetName val="23"/>
      <sheetName val="31"/>
      <sheetName val="33"/>
      <sheetName val="36"/>
      <sheetName val="40"/>
      <sheetName val="69"/>
      <sheetName val="94"/>
      <sheetName val="125"/>
      <sheetName val="135"/>
      <sheetName val="138"/>
      <sheetName val="147"/>
      <sheetName val="151"/>
      <sheetName val="152"/>
      <sheetName val="167"/>
      <sheetName val="168"/>
      <sheetName val="170"/>
      <sheetName val="196"/>
      <sheetName val="199"/>
      <sheetName val="Льготники по компл.05-06г."/>
      <sheetName val="Сум.пит.по копл.05-06г "/>
      <sheetName val="Кап. ремонт"/>
      <sheetName val="Приобр."/>
      <sheetName val="04901"/>
      <sheetName val="04902"/>
      <sheetName val="04903"/>
      <sheetName val="Отк. групп"/>
      <sheetName val="с 310"/>
      <sheetName val="Прил к расп"/>
      <sheetName val="Бюдж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в. для Г.А."/>
      <sheetName val="Прим"/>
      <sheetName val="СВОД (с рез.нов.с.)"/>
      <sheetName val="СВОД"/>
      <sheetName val="Свод Дмит бюдж по поряд"/>
      <sheetName val="Свод Дмит бюдж"/>
      <sheetName val="Свод внебюдж. год"/>
      <sheetName val="Свод наимен."/>
      <sheetName val="Свод кол-во"/>
      <sheetName val="Свод бюдж.год"/>
      <sheetName val="Свод бюдж.1кв."/>
      <sheetName val="Свод бюдж.2кв."/>
      <sheetName val="Свод бюдж.3кв."/>
      <sheetName val="Свод бюдж.4кв."/>
      <sheetName val="Свод аренда год"/>
      <sheetName val="Свод  1кв."/>
      <sheetName val="Свод  2кв."/>
      <sheetName val="Свод  3кв."/>
      <sheetName val="Свод  4кв."/>
      <sheetName val="Свод внеб.1 кв"/>
      <sheetName val="Свод внеб.2 кв"/>
      <sheetName val="Свод внеб.3 кв"/>
      <sheetName val="Свод внеб.4 кв"/>
      <sheetName val="Свод плат. год"/>
      <sheetName val="Свод спонс. год"/>
      <sheetName val="Свод физ 2кв."/>
      <sheetName val="Резерв"/>
      <sheetName val="Нов.сад"/>
      <sheetName val="1"/>
      <sheetName val="2"/>
      <sheetName val="5"/>
      <sheetName val="6"/>
      <sheetName val="7"/>
      <sheetName val="10"/>
      <sheetName val="15"/>
      <sheetName val="17"/>
      <sheetName val="20"/>
      <sheetName val="21"/>
      <sheetName val="25"/>
      <sheetName val="26"/>
      <sheetName val="27"/>
      <sheetName val="28"/>
      <sheetName val="34"/>
      <sheetName val="35"/>
      <sheetName val="41"/>
      <sheetName val="43"/>
      <sheetName val="45"/>
      <sheetName val="46"/>
      <sheetName val="49"/>
      <sheetName val="50"/>
      <sheetName val="52"/>
      <sheetName val="53"/>
      <sheetName val="54"/>
      <sheetName val="55"/>
      <sheetName val="56"/>
      <sheetName val="65"/>
      <sheetName val="74"/>
      <sheetName val="76"/>
      <sheetName val="78"/>
      <sheetName val="84"/>
      <sheetName val="90"/>
      <sheetName val="93"/>
      <sheetName val="100"/>
      <sheetName val="104"/>
      <sheetName val="110"/>
      <sheetName val="153"/>
      <sheetName val="174"/>
      <sheetName val="22"/>
      <sheetName val="64"/>
      <sheetName val="73"/>
      <sheetName val="79"/>
      <sheetName val="80"/>
      <sheetName val="81"/>
      <sheetName val="86"/>
      <sheetName val="92"/>
      <sheetName val="112"/>
      <sheetName val="113"/>
      <sheetName val="116"/>
      <sheetName val="120"/>
      <sheetName val="126"/>
      <sheetName val="128"/>
      <sheetName val="139"/>
      <sheetName val="143"/>
      <sheetName val="163"/>
      <sheetName val="165"/>
      <sheetName val="177"/>
      <sheetName val="180"/>
      <sheetName val="183"/>
      <sheetName val="185"/>
      <sheetName val="191"/>
      <sheetName val="195"/>
      <sheetName val="197"/>
      <sheetName val="200"/>
      <sheetName val="209"/>
      <sheetName val="4"/>
      <sheetName val="16"/>
      <sheetName val="18"/>
      <sheetName val="23"/>
      <sheetName val="31"/>
      <sheetName val="33"/>
      <sheetName val="36"/>
      <sheetName val="40"/>
      <sheetName val="69"/>
      <sheetName val="94"/>
      <sheetName val="125"/>
      <sheetName val="135"/>
      <sheetName val="138"/>
      <sheetName val="147"/>
      <sheetName val="151"/>
      <sheetName val="152"/>
      <sheetName val="167"/>
      <sheetName val="168"/>
      <sheetName val="170"/>
      <sheetName val="196"/>
      <sheetName val="199"/>
      <sheetName val="Льготники по компл.05-06г."/>
      <sheetName val="Сум.пит.по копл.05-06г "/>
      <sheetName val="Кап. ремонт"/>
      <sheetName val="Приобр."/>
      <sheetName val="04901"/>
      <sheetName val="04902"/>
      <sheetName val="04903"/>
      <sheetName val="Отк. групп"/>
      <sheetName val="с 310"/>
      <sheetName val="Прил к расп"/>
      <sheetName val="Бюдж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D25"/>
  <sheetViews>
    <sheetView tabSelected="1" zoomScale="60" zoomScaleNormal="60" workbookViewId="0">
      <selection activeCell="C18" sqref="C18"/>
    </sheetView>
  </sheetViews>
  <sheetFormatPr defaultRowHeight="15" x14ac:dyDescent="0.25"/>
  <cols>
    <col min="1" max="1" width="8.140625" customWidth="1"/>
    <col min="2" max="2" width="16.5703125" customWidth="1"/>
    <col min="3" max="3" width="14.85546875" customWidth="1"/>
    <col min="4" max="4" width="15.5703125" customWidth="1"/>
    <col min="5" max="5" width="17.85546875" customWidth="1"/>
    <col min="6" max="6" width="13" customWidth="1"/>
    <col min="7" max="7" width="18.42578125" customWidth="1"/>
    <col min="8" max="8" width="10.28515625" customWidth="1"/>
    <col min="9" max="9" width="18.140625" customWidth="1"/>
    <col min="10" max="10" width="16.7109375" customWidth="1"/>
    <col min="11" max="11" width="17.28515625" customWidth="1"/>
    <col min="12" max="12" width="15.28515625" customWidth="1"/>
    <col min="13" max="13" width="15" customWidth="1"/>
    <col min="14" max="14" width="14.7109375" customWidth="1"/>
    <col min="15" max="15" width="11.140625" customWidth="1"/>
    <col min="16" max="16" width="13.5703125" customWidth="1"/>
    <col min="17" max="17" width="15.140625" customWidth="1"/>
    <col min="18" max="18" width="11.42578125" bestFit="1" customWidth="1"/>
    <col min="19" max="19" width="11.5703125" hidden="1" customWidth="1"/>
    <col min="20" max="20" width="8.42578125" hidden="1" customWidth="1"/>
    <col min="21" max="21" width="7.85546875" hidden="1" customWidth="1"/>
    <col min="22" max="22" width="9.7109375" hidden="1" customWidth="1"/>
    <col min="23" max="23" width="13.5703125" customWidth="1"/>
  </cols>
  <sheetData>
    <row r="1" spans="1:23 16384:16384" ht="0.75" customHeight="1" x14ac:dyDescent="0.25">
      <c r="P1" s="83" t="s">
        <v>44</v>
      </c>
      <c r="Q1" s="83"/>
    </row>
    <row r="2" spans="1:23 16384:16384" s="1" customFormat="1" ht="20.25" customHeight="1" x14ac:dyDescent="0.2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84" t="s">
        <v>0</v>
      </c>
      <c r="P2" s="85"/>
      <c r="Q2" s="85"/>
      <c r="R2" s="85"/>
    </row>
    <row r="3" spans="1:23 16384:16384" s="3" customFormat="1" ht="21.75" customHeight="1" x14ac:dyDescent="0.3">
      <c r="D3" s="86" t="s">
        <v>1</v>
      </c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2"/>
      <c r="S3" s="2"/>
      <c r="T3" s="2"/>
      <c r="U3" s="42"/>
      <c r="V3" s="42"/>
    </row>
    <row r="4" spans="1:23 16384:16384" s="3" customFormat="1" ht="63.75" customHeight="1" x14ac:dyDescent="0.3">
      <c r="A4" s="87" t="s">
        <v>2</v>
      </c>
      <c r="B4" s="87" t="s">
        <v>3</v>
      </c>
      <c r="C4" s="89" t="s">
        <v>4</v>
      </c>
      <c r="D4" s="90"/>
      <c r="E4" s="93" t="s">
        <v>5</v>
      </c>
      <c r="F4" s="95" t="s">
        <v>6</v>
      </c>
      <c r="G4" s="95"/>
      <c r="H4" s="95"/>
      <c r="I4" s="95"/>
      <c r="J4" s="4" t="s">
        <v>7</v>
      </c>
      <c r="K4" s="77" t="s">
        <v>40</v>
      </c>
      <c r="L4" s="93" t="s">
        <v>8</v>
      </c>
      <c r="M4" s="73" t="s">
        <v>9</v>
      </c>
      <c r="N4" s="74"/>
      <c r="O4" s="74"/>
      <c r="P4" s="75"/>
      <c r="Q4" s="76" t="s">
        <v>10</v>
      </c>
    </row>
    <row r="5" spans="1:23 16384:16384" s="3" customFormat="1" ht="195.95" customHeight="1" x14ac:dyDescent="0.3">
      <c r="A5" s="88"/>
      <c r="B5" s="88"/>
      <c r="C5" s="91"/>
      <c r="D5" s="92"/>
      <c r="E5" s="94"/>
      <c r="F5" s="5" t="s">
        <v>11</v>
      </c>
      <c r="G5" s="6" t="s">
        <v>12</v>
      </c>
      <c r="H5" s="5" t="s">
        <v>13</v>
      </c>
      <c r="I5" s="6" t="s">
        <v>14</v>
      </c>
      <c r="J5" s="5" t="s">
        <v>15</v>
      </c>
      <c r="K5" s="94"/>
      <c r="L5" s="96"/>
      <c r="M5" s="7" t="s">
        <v>16</v>
      </c>
      <c r="N5" s="8" t="s">
        <v>17</v>
      </c>
      <c r="O5" s="8" t="s">
        <v>18</v>
      </c>
      <c r="P5" s="8" t="s">
        <v>19</v>
      </c>
      <c r="Q5" s="77"/>
    </row>
    <row r="6" spans="1:23 16384:16384" s="43" customFormat="1" ht="60" customHeight="1" x14ac:dyDescent="0.3">
      <c r="A6" s="9">
        <v>2021</v>
      </c>
      <c r="B6" s="10" t="s">
        <v>41</v>
      </c>
      <c r="C6" s="78">
        <v>15037</v>
      </c>
      <c r="D6" s="78"/>
      <c r="E6" s="11">
        <f>C18</f>
        <v>241741</v>
      </c>
      <c r="F6" s="11">
        <v>30</v>
      </c>
      <c r="G6" s="11">
        <f>30*1364*250/1000</f>
        <v>10230</v>
      </c>
      <c r="H6" s="11">
        <v>29</v>
      </c>
      <c r="I6" s="11">
        <f>29*341*250/1000</f>
        <v>2472.25</v>
      </c>
      <c r="J6" s="11">
        <v>51</v>
      </c>
      <c r="K6" s="11">
        <v>13811</v>
      </c>
      <c r="L6" s="11">
        <f>57079+19</f>
        <v>57098</v>
      </c>
      <c r="M6" s="11">
        <v>0</v>
      </c>
      <c r="N6" s="12">
        <v>0</v>
      </c>
      <c r="O6" s="12">
        <v>0</v>
      </c>
      <c r="P6" s="12">
        <v>0</v>
      </c>
      <c r="Q6" s="11">
        <f>E6+G6+I6+K6+L6</f>
        <v>325352.25</v>
      </c>
      <c r="R6" s="13"/>
      <c r="S6" s="13"/>
    </row>
    <row r="7" spans="1:23 16384:16384" s="44" customFormat="1" ht="38.25" customHeight="1" x14ac:dyDescent="0.3">
      <c r="A7" s="14"/>
      <c r="B7" s="15"/>
      <c r="C7" s="16"/>
      <c r="D7" s="16"/>
      <c r="E7" s="17"/>
      <c r="F7" s="17"/>
      <c r="G7" s="79"/>
      <c r="H7" s="79"/>
      <c r="I7" s="79"/>
      <c r="J7" s="17"/>
      <c r="K7" s="17"/>
      <c r="L7" s="17"/>
      <c r="M7" s="17"/>
      <c r="N7" s="18"/>
      <c r="O7" s="18"/>
      <c r="P7" s="18"/>
      <c r="Q7" s="17"/>
      <c r="R7" s="19"/>
      <c r="S7" s="19"/>
    </row>
    <row r="8" spans="1:23 16384:16384" s="20" customFormat="1" ht="26.25" customHeight="1" x14ac:dyDescent="0.3">
      <c r="C8" s="21"/>
      <c r="D8" s="80" t="s">
        <v>20</v>
      </c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22"/>
      <c r="S8" s="22"/>
      <c r="T8" s="45"/>
      <c r="U8" s="22"/>
      <c r="V8" s="22"/>
      <c r="W8" s="22"/>
    </row>
    <row r="9" spans="1:23 16384:16384" s="23" customFormat="1" ht="8.25" customHeight="1" x14ac:dyDescent="0.25"/>
    <row r="10" spans="1:23 16384:16384" s="23" customFormat="1" ht="12" customHeight="1" x14ac:dyDescent="0.25"/>
    <row r="11" spans="1:23 16384:16384" s="1" customFormat="1" ht="54" customHeight="1" x14ac:dyDescent="0.25">
      <c r="A11" s="67" t="s">
        <v>21</v>
      </c>
      <c r="B11" s="82"/>
      <c r="C11" s="24"/>
      <c r="D11" s="72" t="s">
        <v>22</v>
      </c>
      <c r="E11" s="72"/>
      <c r="F11" s="72"/>
      <c r="G11" s="69" t="s">
        <v>23</v>
      </c>
      <c r="H11" s="69"/>
      <c r="I11" s="69" t="s">
        <v>24</v>
      </c>
      <c r="J11" s="69"/>
      <c r="K11" s="67" t="s">
        <v>42</v>
      </c>
      <c r="L11" s="68"/>
      <c r="M11" s="67" t="s">
        <v>43</v>
      </c>
      <c r="N11" s="68"/>
      <c r="O11" s="69" t="s">
        <v>23</v>
      </c>
      <c r="P11" s="69"/>
      <c r="Q11" s="70" t="s">
        <v>24</v>
      </c>
      <c r="R11" s="71"/>
      <c r="S11" s="72" t="s">
        <v>22</v>
      </c>
      <c r="T11" s="72"/>
      <c r="U11" s="69" t="s">
        <v>24</v>
      </c>
      <c r="V11" s="69"/>
    </row>
    <row r="12" spans="1:23 16384:16384" s="1" customFormat="1" ht="61.5" customHeight="1" x14ac:dyDescent="0.25">
      <c r="A12" s="63" t="s">
        <v>2</v>
      </c>
      <c r="B12" s="25" t="s">
        <v>25</v>
      </c>
      <c r="C12" s="25" t="s">
        <v>26</v>
      </c>
      <c r="D12" s="26" t="s">
        <v>27</v>
      </c>
      <c r="E12" s="26" t="s">
        <v>28</v>
      </c>
      <c r="F12" s="26" t="s">
        <v>29</v>
      </c>
      <c r="G12" s="26" t="s">
        <v>30</v>
      </c>
      <c r="H12" s="26" t="s">
        <v>31</v>
      </c>
      <c r="I12" s="26" t="s">
        <v>27</v>
      </c>
      <c r="J12" s="26" t="s">
        <v>32</v>
      </c>
      <c r="K12" s="26" t="s">
        <v>27</v>
      </c>
      <c r="L12" s="26" t="s">
        <v>28</v>
      </c>
      <c r="M12" s="26" t="s">
        <v>27</v>
      </c>
      <c r="N12" s="26" t="s">
        <v>28</v>
      </c>
      <c r="O12" s="26" t="s">
        <v>33</v>
      </c>
      <c r="P12" s="26" t="s">
        <v>31</v>
      </c>
      <c r="Q12" s="26" t="s">
        <v>27</v>
      </c>
      <c r="R12" s="26" t="s">
        <v>32</v>
      </c>
      <c r="S12" s="40" t="s">
        <v>27</v>
      </c>
      <c r="T12" s="40" t="s">
        <v>28</v>
      </c>
      <c r="U12" s="40" t="s">
        <v>27</v>
      </c>
      <c r="V12" s="40" t="s">
        <v>32</v>
      </c>
    </row>
    <row r="13" spans="1:23 16384:16384" s="1" customFormat="1" ht="67.5" customHeight="1" x14ac:dyDescent="0.25">
      <c r="A13" s="64"/>
      <c r="B13" s="26" t="s">
        <v>34</v>
      </c>
      <c r="C13" s="26"/>
      <c r="D13" s="28">
        <v>13629</v>
      </c>
      <c r="E13" s="28">
        <v>17645</v>
      </c>
      <c r="F13" s="28">
        <v>35019</v>
      </c>
      <c r="G13" s="28">
        <v>4089</v>
      </c>
      <c r="H13" s="28">
        <v>5293</v>
      </c>
      <c r="I13" s="28">
        <v>15067</v>
      </c>
      <c r="J13" s="28">
        <v>19441</v>
      </c>
      <c r="K13" s="28">
        <v>33455</v>
      </c>
      <c r="L13" s="28">
        <v>59249</v>
      </c>
      <c r="M13" s="28">
        <v>20233</v>
      </c>
      <c r="N13" s="29">
        <v>33850</v>
      </c>
      <c r="O13" s="28">
        <v>10037</v>
      </c>
      <c r="P13" s="28">
        <v>17775</v>
      </c>
      <c r="Q13" s="28">
        <v>37518</v>
      </c>
      <c r="R13" s="28">
        <v>66021</v>
      </c>
      <c r="S13" s="41">
        <v>22243</v>
      </c>
      <c r="T13" s="41">
        <v>34650</v>
      </c>
      <c r="U13" s="41">
        <v>24602</v>
      </c>
      <c r="V13" s="41">
        <v>38136</v>
      </c>
    </row>
    <row r="14" spans="1:23 16384:16384" s="47" customFormat="1" ht="28.5" hidden="1" customHeight="1" x14ac:dyDescent="0.3">
      <c r="A14" s="65"/>
      <c r="B14" s="30" t="s">
        <v>35</v>
      </c>
      <c r="C14" s="31">
        <v>21495</v>
      </c>
      <c r="D14" s="32">
        <v>13765</v>
      </c>
      <c r="E14" s="32">
        <v>3756</v>
      </c>
      <c r="F14" s="32">
        <v>19</v>
      </c>
      <c r="G14" s="32">
        <v>0</v>
      </c>
      <c r="H14" s="32">
        <v>110</v>
      </c>
      <c r="I14" s="32">
        <v>100</v>
      </c>
      <c r="J14" s="32">
        <v>20</v>
      </c>
      <c r="K14" s="32">
        <v>2557</v>
      </c>
      <c r="L14" s="32">
        <v>74</v>
      </c>
      <c r="M14" s="32">
        <v>603</v>
      </c>
      <c r="N14" s="32">
        <v>3</v>
      </c>
      <c r="O14" s="32">
        <v>21</v>
      </c>
      <c r="P14" s="32">
        <v>8</v>
      </c>
      <c r="Q14" s="32">
        <v>10</v>
      </c>
      <c r="R14" s="32">
        <v>0</v>
      </c>
      <c r="S14" s="46">
        <v>321</v>
      </c>
      <c r="T14" s="46">
        <v>85</v>
      </c>
      <c r="U14" s="46">
        <v>32</v>
      </c>
      <c r="V14" s="46">
        <v>11</v>
      </c>
    </row>
    <row r="15" spans="1:23 16384:16384" s="47" customFormat="1" ht="36.75" hidden="1" customHeight="1" x14ac:dyDescent="0.3">
      <c r="A15" s="66"/>
      <c r="B15" s="30" t="s">
        <v>36</v>
      </c>
      <c r="C15" s="33">
        <v>371270</v>
      </c>
      <c r="D15" s="32">
        <v>187603</v>
      </c>
      <c r="E15" s="32">
        <v>66275</v>
      </c>
      <c r="F15" s="32">
        <v>665</v>
      </c>
      <c r="G15" s="32">
        <v>0</v>
      </c>
      <c r="H15" s="32">
        <v>582</v>
      </c>
      <c r="I15" s="32">
        <v>1507</v>
      </c>
      <c r="J15" s="32">
        <v>389</v>
      </c>
      <c r="K15" s="32">
        <v>85544</v>
      </c>
      <c r="L15" s="32">
        <v>4384</v>
      </c>
      <c r="M15" s="32">
        <v>12200</v>
      </c>
      <c r="N15" s="32">
        <v>102</v>
      </c>
      <c r="O15" s="32">
        <v>211</v>
      </c>
      <c r="P15" s="32">
        <v>142</v>
      </c>
      <c r="Q15" s="32">
        <v>375</v>
      </c>
      <c r="R15" s="32">
        <v>0</v>
      </c>
      <c r="S15" s="46">
        <f t="shared" ref="S15:V15" si="0">S13*S14/1000</f>
        <v>7140.0029999999997</v>
      </c>
      <c r="T15" s="46">
        <f t="shared" si="0"/>
        <v>2945.25</v>
      </c>
      <c r="U15" s="46">
        <f t="shared" si="0"/>
        <v>787.26400000000001</v>
      </c>
      <c r="V15" s="46">
        <f t="shared" si="0"/>
        <v>419.49599999999998</v>
      </c>
    </row>
    <row r="16" spans="1:23 16384:16384" s="48" customFormat="1" ht="60" hidden="1" customHeight="1" x14ac:dyDescent="0.3">
      <c r="A16" s="34"/>
      <c r="B16" s="35" t="s">
        <v>37</v>
      </c>
      <c r="C16" s="36"/>
      <c r="D16" s="32">
        <v>10717</v>
      </c>
      <c r="E16" s="32">
        <v>13856</v>
      </c>
      <c r="F16" s="32">
        <v>27442</v>
      </c>
      <c r="G16" s="32">
        <v>3215</v>
      </c>
      <c r="H16" s="32">
        <v>4157</v>
      </c>
      <c r="I16" s="32">
        <v>11840</v>
      </c>
      <c r="J16" s="32">
        <v>15261</v>
      </c>
      <c r="K16" s="32">
        <v>26135</v>
      </c>
      <c r="L16" s="32">
        <v>46222</v>
      </c>
      <c r="M16" s="32">
        <v>15817</v>
      </c>
      <c r="N16" s="32">
        <v>26427</v>
      </c>
      <c r="O16" s="32">
        <v>7841</v>
      </c>
      <c r="P16" s="32">
        <v>13867</v>
      </c>
      <c r="Q16" s="32">
        <v>29290</v>
      </c>
      <c r="R16" s="32">
        <v>51481</v>
      </c>
      <c r="S16" s="46" t="e">
        <f>#REF!*S13</f>
        <v>#REF!</v>
      </c>
      <c r="T16" s="46" t="e">
        <f>#REF!*T13</f>
        <v>#REF!</v>
      </c>
      <c r="U16" s="46" t="e">
        <f>#REF!*U13</f>
        <v>#REF!</v>
      </c>
      <c r="V16" s="46" t="e">
        <f>#REF!*V13</f>
        <v>#REF!</v>
      </c>
      <c r="XFD16" s="48" t="e">
        <f>SUM(A16:XFC16)</f>
        <v>#REF!</v>
      </c>
    </row>
    <row r="17" spans="1:22" s="50" customFormat="1" ht="83.25" customHeight="1" x14ac:dyDescent="0.25">
      <c r="A17" s="10">
        <v>2021</v>
      </c>
      <c r="B17" s="37" t="s">
        <v>38</v>
      </c>
      <c r="C17" s="32">
        <f>SUM(D17:R17)</f>
        <v>15037</v>
      </c>
      <c r="D17" s="38">
        <v>9850</v>
      </c>
      <c r="E17" s="38">
        <v>2969</v>
      </c>
      <c r="F17" s="38"/>
      <c r="G17" s="38"/>
      <c r="H17" s="38"/>
      <c r="I17" s="38">
        <v>840</v>
      </c>
      <c r="J17" s="38">
        <v>254</v>
      </c>
      <c r="K17" s="38">
        <v>892</v>
      </c>
      <c r="L17" s="38">
        <v>16</v>
      </c>
      <c r="M17" s="38">
        <v>78</v>
      </c>
      <c r="N17" s="38">
        <v>9</v>
      </c>
      <c r="O17" s="38"/>
      <c r="P17" s="38"/>
      <c r="Q17" s="38">
        <v>129</v>
      </c>
      <c r="R17" s="38">
        <v>0</v>
      </c>
      <c r="S17" s="49"/>
      <c r="T17" s="49"/>
      <c r="U17" s="49"/>
      <c r="V17" s="49"/>
    </row>
    <row r="18" spans="1:22" s="52" customFormat="1" ht="58.5" customHeight="1" x14ac:dyDescent="0.25">
      <c r="A18" s="12"/>
      <c r="B18" s="39" t="s">
        <v>39</v>
      </c>
      <c r="C18" s="32">
        <f>SUM(D18:R18)</f>
        <v>241741</v>
      </c>
      <c r="D18" s="12">
        <v>134246</v>
      </c>
      <c r="E18" s="12">
        <v>52388</v>
      </c>
      <c r="F18" s="12">
        <v>0</v>
      </c>
      <c r="G18" s="12">
        <v>0</v>
      </c>
      <c r="H18" s="12">
        <v>0</v>
      </c>
      <c r="I18" s="12">
        <v>12656</v>
      </c>
      <c r="J18" s="12">
        <v>4938</v>
      </c>
      <c r="K18" s="12">
        <v>29842</v>
      </c>
      <c r="L18" s="12">
        <v>948</v>
      </c>
      <c r="M18" s="12">
        <v>1578</v>
      </c>
      <c r="N18" s="12">
        <v>305</v>
      </c>
      <c r="O18" s="12">
        <v>0</v>
      </c>
      <c r="P18" s="12">
        <v>0</v>
      </c>
      <c r="Q18" s="12">
        <v>4840</v>
      </c>
      <c r="R18" s="12">
        <v>0</v>
      </c>
      <c r="S18" s="51">
        <f t="shared" ref="S18:V18" si="1">S17*S13/1000</f>
        <v>0</v>
      </c>
      <c r="T18" s="51">
        <f t="shared" si="1"/>
        <v>0</v>
      </c>
      <c r="U18" s="51">
        <f t="shared" si="1"/>
        <v>0</v>
      </c>
      <c r="V18" s="51">
        <f t="shared" si="1"/>
        <v>0</v>
      </c>
    </row>
    <row r="19" spans="1:22" s="27" customFormat="1" ht="18.75" hidden="1" x14ac:dyDescent="0.3">
      <c r="D19" s="53">
        <f>D20*D21</f>
        <v>12722</v>
      </c>
      <c r="E19" s="54">
        <f t="shared" ref="E19:J19" si="2">E20*E21</f>
        <v>16464</v>
      </c>
      <c r="F19" s="55">
        <f t="shared" si="2"/>
        <v>32659</v>
      </c>
      <c r="G19" s="53">
        <f t="shared" si="2"/>
        <v>3817</v>
      </c>
      <c r="H19" s="54">
        <f t="shared" si="2"/>
        <v>4939</v>
      </c>
      <c r="I19" s="53">
        <f t="shared" si="2"/>
        <v>14062</v>
      </c>
      <c r="J19" s="54">
        <f t="shared" si="2"/>
        <v>18139</v>
      </c>
      <c r="K19" s="53">
        <f>K20*K21+1</f>
        <v>31088.479200000002</v>
      </c>
      <c r="L19" s="54">
        <f>L20*L21</f>
        <v>55030.92</v>
      </c>
      <c r="M19" s="53">
        <f>M20*M21</f>
        <v>18800.571599999999</v>
      </c>
      <c r="N19" s="54">
        <f>N20*N21</f>
        <v>31447.886399999999</v>
      </c>
      <c r="O19" s="53">
        <f>O20*O21</f>
        <v>9326.8395</v>
      </c>
      <c r="P19" s="55">
        <f t="shared" ref="P19" si="3">P20*P21</f>
        <v>16510.089199999999</v>
      </c>
      <c r="Q19" s="53">
        <f>Q20*Q21+1</f>
        <v>34849.448400000001</v>
      </c>
      <c r="R19" s="55">
        <f>R20*R21-1</f>
        <v>61299.750500000002</v>
      </c>
      <c r="S19" s="53">
        <f t="shared" ref="S19:V19" si="4">S20*S21</f>
        <v>22243</v>
      </c>
      <c r="T19" s="54">
        <f t="shared" si="4"/>
        <v>34650</v>
      </c>
      <c r="U19" s="55">
        <f t="shared" si="4"/>
        <v>24602</v>
      </c>
      <c r="V19" s="55">
        <f t="shared" si="4"/>
        <v>38136</v>
      </c>
    </row>
    <row r="20" spans="1:22" ht="15.75" hidden="1" x14ac:dyDescent="0.25">
      <c r="D20" s="56">
        <v>12722</v>
      </c>
      <c r="E20" s="56">
        <v>16464</v>
      </c>
      <c r="F20" s="56">
        <v>32659</v>
      </c>
      <c r="G20" s="56">
        <v>3817</v>
      </c>
      <c r="H20" s="56">
        <v>4939</v>
      </c>
      <c r="I20" s="56">
        <v>14062</v>
      </c>
      <c r="J20" s="56">
        <v>18139</v>
      </c>
      <c r="K20" s="56">
        <f>D20</f>
        <v>12722</v>
      </c>
      <c r="L20" s="56">
        <f>E20</f>
        <v>16464</v>
      </c>
      <c r="M20" s="56">
        <f>D20</f>
        <v>12722</v>
      </c>
      <c r="N20" s="56">
        <f>E20</f>
        <v>16464</v>
      </c>
      <c r="O20" s="56">
        <f>G20</f>
        <v>3817</v>
      </c>
      <c r="P20" s="56">
        <f>H20</f>
        <v>4939</v>
      </c>
      <c r="Q20" s="56">
        <f>I20</f>
        <v>14062</v>
      </c>
      <c r="R20" s="56">
        <f>J20</f>
        <v>18139</v>
      </c>
      <c r="S20" s="56">
        <v>22243</v>
      </c>
      <c r="T20" s="56">
        <v>34650</v>
      </c>
      <c r="U20" s="56">
        <v>24602</v>
      </c>
      <c r="V20" s="56">
        <v>38136</v>
      </c>
    </row>
    <row r="21" spans="1:22" ht="15.75" hidden="1" x14ac:dyDescent="0.25">
      <c r="B21" s="57"/>
      <c r="D21" s="58">
        <v>1</v>
      </c>
      <c r="E21" s="58">
        <v>1</v>
      </c>
      <c r="F21" s="58">
        <v>1</v>
      </c>
      <c r="G21" s="58">
        <v>1</v>
      </c>
      <c r="H21" s="58">
        <v>1</v>
      </c>
      <c r="I21" s="58">
        <v>1</v>
      </c>
      <c r="J21" s="58">
        <v>1</v>
      </c>
      <c r="K21" s="58">
        <v>2.4436</v>
      </c>
      <c r="L21" s="58">
        <v>3.3424999999999998</v>
      </c>
      <c r="M21" s="59">
        <v>1.4778</v>
      </c>
      <c r="N21" s="59">
        <v>1.9100999999999999</v>
      </c>
      <c r="O21" s="58">
        <v>2.4434999999999998</v>
      </c>
      <c r="P21" s="58">
        <v>3.3428</v>
      </c>
      <c r="Q21" s="58">
        <v>2.4782000000000002</v>
      </c>
      <c r="R21" s="58">
        <v>3.3795000000000002</v>
      </c>
      <c r="S21" s="58">
        <v>1</v>
      </c>
      <c r="T21" s="58">
        <v>1</v>
      </c>
      <c r="U21" s="58">
        <v>1</v>
      </c>
      <c r="V21" s="58">
        <v>1</v>
      </c>
    </row>
    <row r="22" spans="1:22" ht="15.75" hidden="1" x14ac:dyDescent="0.25">
      <c r="D22" s="60">
        <v>270</v>
      </c>
      <c r="E22" s="60">
        <v>270</v>
      </c>
      <c r="F22" s="60">
        <v>270</v>
      </c>
      <c r="G22" s="60">
        <v>81</v>
      </c>
      <c r="H22" s="60">
        <v>81</v>
      </c>
      <c r="I22" s="60">
        <v>270</v>
      </c>
      <c r="J22" s="60">
        <v>270</v>
      </c>
      <c r="K22" s="60">
        <v>336</v>
      </c>
      <c r="L22" s="60">
        <v>336</v>
      </c>
      <c r="M22" s="61">
        <v>270</v>
      </c>
      <c r="N22" s="61">
        <v>270</v>
      </c>
      <c r="O22" s="60">
        <v>101</v>
      </c>
      <c r="P22" s="60">
        <v>101</v>
      </c>
      <c r="Q22" s="60">
        <v>336</v>
      </c>
      <c r="R22" s="60">
        <v>336</v>
      </c>
      <c r="S22" s="60">
        <v>270</v>
      </c>
      <c r="T22" s="60">
        <v>270</v>
      </c>
      <c r="U22" s="60">
        <v>270</v>
      </c>
      <c r="V22" s="60">
        <v>270</v>
      </c>
    </row>
    <row r="23" spans="1:22" ht="15.75" hidden="1" x14ac:dyDescent="0.25">
      <c r="D23" s="60">
        <v>170</v>
      </c>
      <c r="E23" s="60">
        <v>170</v>
      </c>
      <c r="F23" s="60">
        <v>170</v>
      </c>
      <c r="G23" s="60">
        <v>51</v>
      </c>
      <c r="H23" s="60">
        <v>51</v>
      </c>
      <c r="I23" s="60">
        <v>170</v>
      </c>
      <c r="J23" s="60">
        <v>170</v>
      </c>
      <c r="K23" s="60">
        <v>170</v>
      </c>
      <c r="L23" s="60">
        <v>170</v>
      </c>
      <c r="M23" s="61">
        <v>170</v>
      </c>
      <c r="N23" s="61">
        <v>170</v>
      </c>
      <c r="O23" s="60">
        <v>51</v>
      </c>
      <c r="P23" s="60">
        <v>51</v>
      </c>
      <c r="Q23" s="60">
        <f>170</f>
        <v>170</v>
      </c>
      <c r="R23" s="60">
        <f>170</f>
        <v>170</v>
      </c>
      <c r="S23" s="60">
        <v>170</v>
      </c>
      <c r="T23" s="60">
        <v>170</v>
      </c>
      <c r="U23" s="60">
        <v>170</v>
      </c>
      <c r="V23" s="60">
        <v>170</v>
      </c>
    </row>
    <row r="24" spans="1:22" ht="15.75" hidden="1" x14ac:dyDescent="0.25">
      <c r="D24" s="60">
        <v>100</v>
      </c>
      <c r="E24" s="60">
        <v>100</v>
      </c>
      <c r="F24" s="60">
        <v>100</v>
      </c>
      <c r="G24" s="60">
        <v>30</v>
      </c>
      <c r="H24" s="60">
        <v>30</v>
      </c>
      <c r="I24" s="60">
        <v>100</v>
      </c>
      <c r="J24" s="60">
        <v>100</v>
      </c>
      <c r="K24" s="60">
        <f>100*1.66</f>
        <v>166</v>
      </c>
      <c r="L24" s="60">
        <f>100*1.66</f>
        <v>166</v>
      </c>
      <c r="M24" s="60">
        <v>100</v>
      </c>
      <c r="N24" s="60">
        <v>100</v>
      </c>
      <c r="O24" s="60">
        <f>30*1.66</f>
        <v>49.8</v>
      </c>
      <c r="P24" s="60">
        <f>30*1.66</f>
        <v>49.8</v>
      </c>
      <c r="Q24" s="60">
        <f>100*1.66</f>
        <v>166</v>
      </c>
      <c r="R24" s="60">
        <f>100*1.66</f>
        <v>166</v>
      </c>
      <c r="S24" s="60">
        <v>100</v>
      </c>
      <c r="T24" s="60">
        <v>100</v>
      </c>
      <c r="U24" s="60">
        <v>100</v>
      </c>
      <c r="V24" s="60">
        <v>100</v>
      </c>
    </row>
    <row r="25" spans="1:22" s="62" customFormat="1" ht="21.75" customHeight="1" x14ac:dyDescent="0.25">
      <c r="S25" s="62">
        <f t="shared" ref="S25:V25" si="5">S17*S13</f>
        <v>0</v>
      </c>
      <c r="T25" s="62">
        <f t="shared" si="5"/>
        <v>0</v>
      </c>
      <c r="U25" s="62">
        <f t="shared" si="5"/>
        <v>0</v>
      </c>
      <c r="V25" s="62">
        <f t="shared" si="5"/>
        <v>0</v>
      </c>
    </row>
  </sheetData>
  <mergeCells count="27">
    <mergeCell ref="P1:Q1"/>
    <mergeCell ref="O2:R2"/>
    <mergeCell ref="D3:Q3"/>
    <mergeCell ref="A4:A5"/>
    <mergeCell ref="B4:B5"/>
    <mergeCell ref="C4:D5"/>
    <mergeCell ref="E4:E5"/>
    <mergeCell ref="F4:I4"/>
    <mergeCell ref="K4:K5"/>
    <mergeCell ref="L4:L5"/>
    <mergeCell ref="S11:T11"/>
    <mergeCell ref="U11:V11"/>
    <mergeCell ref="M4:P4"/>
    <mergeCell ref="Q4:Q5"/>
    <mergeCell ref="C6:D6"/>
    <mergeCell ref="G7:I7"/>
    <mergeCell ref="D8:Q8"/>
    <mergeCell ref="D11:F11"/>
    <mergeCell ref="G11:H11"/>
    <mergeCell ref="I11:J11"/>
    <mergeCell ref="K11:L11"/>
    <mergeCell ref="A12:A13"/>
    <mergeCell ref="A14:A15"/>
    <mergeCell ref="M11:N11"/>
    <mergeCell ref="O11:P11"/>
    <mergeCell ref="Q11:R11"/>
    <mergeCell ref="A11:B11"/>
  </mergeCells>
  <pageMargins left="0.19685039370078741" right="0.19685039370078741" top="0.19685039370078741" bottom="0.19685039370078741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2020-10-15T04:41:48Z</dcterms:modified>
</cp:coreProperties>
</file>