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1740-п3.4пр 03.09.2024\"/>
    </mc:Choice>
  </mc:AlternateContent>
  <bookViews>
    <workbookView xWindow="0" yWindow="0" windowWidth="28800" windowHeight="12330" tabRatio="526"/>
  </bookViews>
  <sheets>
    <sheet name="отчет" sheetId="1" r:id="rId1"/>
    <sheet name="Лист1" sheetId="2" r:id="rId2"/>
  </sheets>
  <definedNames>
    <definedName name="_xlnm.Print_Area" localSheetId="0">отчет!$A$1:$AI$55</definedName>
  </definedNames>
  <calcPr calcId="162913" fullPrecision="0"/>
</workbook>
</file>

<file path=xl/calcChain.xml><?xml version="1.0" encoding="utf-8"?>
<calcChain xmlns="http://schemas.openxmlformats.org/spreadsheetml/2006/main">
  <c r="AD47" i="1" l="1"/>
  <c r="AD46" i="1"/>
  <c r="Y47" i="1"/>
  <c r="Y46" i="1"/>
  <c r="T47" i="1"/>
  <c r="O47" i="1"/>
  <c r="J47" i="1"/>
  <c r="E47" i="1"/>
  <c r="T46" i="1"/>
  <c r="O46" i="1"/>
  <c r="J46" i="1"/>
  <c r="E46" i="1"/>
  <c r="AD37" i="1"/>
  <c r="AD38" i="1"/>
  <c r="AD39" i="1"/>
  <c r="AD40" i="1"/>
  <c r="AD41" i="1"/>
  <c r="AD42" i="1"/>
  <c r="AD43" i="1"/>
  <c r="AD36" i="1"/>
  <c r="Y37" i="1"/>
  <c r="Y38" i="1"/>
  <c r="Y39" i="1"/>
  <c r="Y40" i="1"/>
  <c r="Y41" i="1"/>
  <c r="Y42" i="1"/>
  <c r="Y43" i="1"/>
  <c r="Y36" i="1"/>
  <c r="T37" i="1"/>
  <c r="T38" i="1"/>
  <c r="T39" i="1"/>
  <c r="T40" i="1"/>
  <c r="T41" i="1"/>
  <c r="T42" i="1"/>
  <c r="T43" i="1"/>
  <c r="T36" i="1"/>
  <c r="O37" i="1"/>
  <c r="O38" i="1"/>
  <c r="O39" i="1"/>
  <c r="O40" i="1"/>
  <c r="O41" i="1"/>
  <c r="O42" i="1"/>
  <c r="O43" i="1"/>
  <c r="O36" i="1"/>
  <c r="J37" i="1"/>
  <c r="J38" i="1"/>
  <c r="J39" i="1"/>
  <c r="J40" i="1"/>
  <c r="J41" i="1"/>
  <c r="J42" i="1"/>
  <c r="J43" i="1"/>
  <c r="J36" i="1"/>
  <c r="E37" i="1"/>
  <c r="E38" i="1"/>
  <c r="E39" i="1"/>
  <c r="E40" i="1"/>
  <c r="E41" i="1"/>
  <c r="E42" i="1"/>
  <c r="E43" i="1"/>
  <c r="E36" i="1"/>
  <c r="AD24" i="1"/>
  <c r="AD25" i="1"/>
  <c r="AD26" i="1"/>
  <c r="AD27" i="1"/>
  <c r="AD28" i="1"/>
  <c r="AD29" i="1"/>
  <c r="AD30" i="1"/>
  <c r="AD31" i="1"/>
  <c r="AD32" i="1"/>
  <c r="AD33" i="1"/>
  <c r="AD23" i="1"/>
  <c r="Y24" i="1"/>
  <c r="Y25" i="1"/>
  <c r="Y26" i="1"/>
  <c r="Y27" i="1"/>
  <c r="Y28" i="1"/>
  <c r="Y29" i="1"/>
  <c r="Y30" i="1"/>
  <c r="Y31" i="1"/>
  <c r="Y32" i="1"/>
  <c r="Y33" i="1"/>
  <c r="Y23" i="1"/>
  <c r="T24" i="1"/>
  <c r="T25" i="1"/>
  <c r="T26" i="1"/>
  <c r="T27" i="1"/>
  <c r="T28" i="1"/>
  <c r="T29" i="1"/>
  <c r="T30" i="1"/>
  <c r="T31" i="1"/>
  <c r="T32" i="1"/>
  <c r="T33" i="1"/>
  <c r="T23" i="1"/>
  <c r="O24" i="1"/>
  <c r="O25" i="1"/>
  <c r="O26" i="1"/>
  <c r="O27" i="1"/>
  <c r="O28" i="1"/>
  <c r="O29" i="1"/>
  <c r="O30" i="1"/>
  <c r="O31" i="1"/>
  <c r="O32" i="1"/>
  <c r="O33" i="1"/>
  <c r="O23" i="1"/>
  <c r="J24" i="1"/>
  <c r="J25" i="1"/>
  <c r="J26" i="1"/>
  <c r="J27" i="1"/>
  <c r="J28" i="1"/>
  <c r="J29" i="1"/>
  <c r="J30" i="1"/>
  <c r="J31" i="1"/>
  <c r="J32" i="1"/>
  <c r="J33" i="1"/>
  <c r="J23" i="1"/>
  <c r="E33" i="1"/>
  <c r="E24" i="1"/>
  <c r="E25" i="1"/>
  <c r="E26" i="1"/>
  <c r="E27" i="1"/>
  <c r="E28" i="1"/>
  <c r="E29" i="1"/>
  <c r="E30" i="1"/>
  <c r="E31" i="1"/>
  <c r="E32" i="1"/>
  <c r="E23" i="1"/>
  <c r="AD16" i="1"/>
  <c r="AD17" i="1"/>
  <c r="AD18" i="1"/>
  <c r="AD19" i="1"/>
  <c r="AD20" i="1"/>
  <c r="AD15" i="1"/>
  <c r="Y16" i="1"/>
  <c r="Y17" i="1"/>
  <c r="Y18" i="1"/>
  <c r="Y19" i="1"/>
  <c r="Y20" i="1"/>
  <c r="Y15" i="1"/>
  <c r="T17" i="1"/>
  <c r="T18" i="1"/>
  <c r="T19" i="1"/>
  <c r="T20" i="1"/>
  <c r="T15" i="1"/>
  <c r="O16" i="1"/>
  <c r="O17" i="1"/>
  <c r="O18" i="1"/>
  <c r="O19" i="1"/>
  <c r="O20" i="1"/>
  <c r="J15" i="1"/>
  <c r="J18" i="1"/>
  <c r="J19" i="1"/>
  <c r="J20" i="1"/>
  <c r="AI27" i="1" l="1"/>
  <c r="AI28" i="1"/>
  <c r="AI29" i="1"/>
  <c r="AI30" i="1"/>
  <c r="AI31" i="1"/>
  <c r="AI32" i="1"/>
  <c r="AI33" i="1"/>
  <c r="AI20" i="1"/>
  <c r="AI19" i="1"/>
  <c r="AI47" i="1"/>
  <c r="AI46" i="1"/>
  <c r="AI37" i="1"/>
  <c r="AI38" i="1"/>
  <c r="AI39" i="1"/>
  <c r="AI40" i="1"/>
  <c r="AI41" i="1"/>
  <c r="AI42" i="1"/>
  <c r="AI43" i="1"/>
  <c r="AI36" i="1"/>
  <c r="AI24" i="1"/>
  <c r="AI25" i="1"/>
  <c r="AI26" i="1"/>
  <c r="AI23" i="1"/>
  <c r="AI18" i="1"/>
  <c r="AG21" i="1"/>
  <c r="AH21" i="1"/>
  <c r="AG34" i="1"/>
  <c r="AH34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E48" i="1"/>
  <c r="AA44" i="1"/>
  <c r="AB44" i="1"/>
  <c r="AC44" i="1"/>
  <c r="AD44" i="1"/>
  <c r="AE44" i="1"/>
  <c r="AF44" i="1"/>
  <c r="AG44" i="1"/>
  <c r="W44" i="1"/>
  <c r="X44" i="1"/>
  <c r="Y44" i="1"/>
  <c r="Z44" i="1"/>
  <c r="P44" i="1"/>
  <c r="Q44" i="1"/>
  <c r="R44" i="1"/>
  <c r="S44" i="1"/>
  <c r="T44" i="1"/>
  <c r="U44" i="1"/>
  <c r="V44" i="1"/>
  <c r="F44" i="1"/>
  <c r="G44" i="1"/>
  <c r="H44" i="1"/>
  <c r="I44" i="1"/>
  <c r="J44" i="1"/>
  <c r="K44" i="1"/>
  <c r="L44" i="1"/>
  <c r="M44" i="1"/>
  <c r="N44" i="1"/>
  <c r="O44" i="1"/>
  <c r="E4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E34" i="1"/>
  <c r="T48" i="1" l="1"/>
  <c r="AI48" i="1"/>
  <c r="AI44" i="1"/>
  <c r="AI34" i="1"/>
  <c r="AG49" i="1"/>
  <c r="G21" i="1"/>
  <c r="G49" i="1" s="1"/>
  <c r="H21" i="1"/>
  <c r="H49" i="1" s="1"/>
  <c r="I21" i="1"/>
  <c r="I49" i="1" s="1"/>
  <c r="K21" i="1"/>
  <c r="K49" i="1" s="1"/>
  <c r="L21" i="1"/>
  <c r="L49" i="1" s="1"/>
  <c r="M21" i="1"/>
  <c r="M49" i="1" s="1"/>
  <c r="N21" i="1"/>
  <c r="N49" i="1" s="1"/>
  <c r="R21" i="1"/>
  <c r="R49" i="1" s="1"/>
  <c r="S21" i="1"/>
  <c r="S49" i="1" s="1"/>
  <c r="W21" i="1"/>
  <c r="W49" i="1" s="1"/>
  <c r="X21" i="1"/>
  <c r="X49" i="1" s="1"/>
  <c r="AB21" i="1"/>
  <c r="AB49" i="1" s="1"/>
  <c r="AC21" i="1"/>
  <c r="AC49" i="1" s="1"/>
  <c r="AD21" i="1"/>
  <c r="AD49" i="1" s="1"/>
  <c r="Y21" i="1"/>
  <c r="Y49" i="1" s="1"/>
  <c r="J17" i="1"/>
  <c r="J16" i="1"/>
  <c r="F21" i="1"/>
  <c r="F49" i="1" s="1"/>
  <c r="E17" i="1"/>
  <c r="E16" i="1"/>
  <c r="AI54" i="1" l="1"/>
  <c r="AI53" i="1"/>
  <c r="AI17" i="1"/>
  <c r="J21" i="1"/>
  <c r="J49" i="1" s="1"/>
  <c r="E15" i="1" l="1"/>
  <c r="V16" i="1"/>
  <c r="T16" i="1" s="1"/>
  <c r="U21" i="1"/>
  <c r="U49" i="1" s="1"/>
  <c r="Q15" i="1"/>
  <c r="P15" i="1" s="1"/>
  <c r="O15" i="1" s="1"/>
  <c r="O21" i="1" s="1"/>
  <c r="O49" i="1" s="1"/>
  <c r="T21" i="1" l="1"/>
  <c r="T49" i="1" s="1"/>
  <c r="AI16" i="1"/>
  <c r="E21" i="1"/>
  <c r="E49" i="1" s="1"/>
  <c r="AI55" i="1" s="1"/>
  <c r="AI15" i="1"/>
  <c r="AI21" i="1" s="1"/>
  <c r="AI49" i="1" s="1"/>
  <c r="P21" i="1"/>
  <c r="P49" i="1" s="1"/>
  <c r="Q21" i="1"/>
  <c r="Q49" i="1" s="1"/>
  <c r="Z21" i="1"/>
  <c r="Z49" i="1" s="1"/>
  <c r="V21" i="1" l="1"/>
  <c r="V49" i="1" s="1"/>
  <c r="AA21" i="1"/>
  <c r="AA49" i="1" s="1"/>
  <c r="AE21" i="1"/>
  <c r="AE49" i="1" s="1"/>
  <c r="AI51" i="1" s="1"/>
  <c r="AF21" i="1"/>
  <c r="AF49" i="1" s="1"/>
  <c r="AI52" i="1" l="1"/>
</calcChain>
</file>

<file path=xl/sharedStrings.xml><?xml version="1.0" encoding="utf-8"?>
<sst xmlns="http://schemas.openxmlformats.org/spreadsheetml/2006/main" count="173" uniqueCount="98">
  <si>
    <t>Всего</t>
  </si>
  <si>
    <t>1.1.</t>
  </si>
  <si>
    <t>1.2.</t>
  </si>
  <si>
    <t>1.3.</t>
  </si>
  <si>
    <t>1.4.</t>
  </si>
  <si>
    <t>1.5.</t>
  </si>
  <si>
    <t>3.1.</t>
  </si>
  <si>
    <t>4.1.</t>
  </si>
  <si>
    <t>местный бюджет</t>
  </si>
  <si>
    <t>областной бюджет</t>
  </si>
  <si>
    <t>федеральный бюджет</t>
  </si>
  <si>
    <t>внебюджетные средства</t>
  </si>
  <si>
    <t>ИТОГО ПО ПРОГРАММЕ:</t>
  </si>
  <si>
    <t>3.4.</t>
  </si>
  <si>
    <t xml:space="preserve">Осуществление денежных выплат на вознаграждение, причитающееся приёмным родителям, патронатным воспитателям </t>
  </si>
  <si>
    <t>3.5.</t>
  </si>
  <si>
    <t xml:space="preserve">Предоставление ежемесячной денежной выплаты в случае смерти (гибели) Почетных граждан городского округа Тольятти пережившим их супругам и родителям, проживавшим совместно с Почетным гражданином городского округа Тольятти на день его смерти (гибели)
</t>
  </si>
  <si>
    <t>3.6.</t>
  </si>
  <si>
    <t>3.7.</t>
  </si>
  <si>
    <t>3.8.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</si>
  <si>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</si>
  <si>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местного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</si>
  <si>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 xml:space="preserve">Предоставление единовременной денежной выплаты для граждан, находящихся в трудной жизненной ситуации, чрезвычайных обстоятельствах 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</si>
  <si>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</si>
  <si>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 xml:space="preserve">Задача 1. Повышение ценности семейного образа жизни, формирование позитивного образа отца и матери, сохранение духовно-нравственных традиций в семейных отношениях и семейном воспитании   </t>
  </si>
  <si>
    <t>Подготовка кандидатур из числа жителей городского округа Тольятти для выдвижения на награждение наградами Российской Федерации, наградами Самарской области, общественными наградами за заслуги, связанные с укреплением института семьи и воспитанием детей</t>
  </si>
  <si>
    <t>Взаимодействие с Управлением записи актов гражданского состояния Самарской области в части организации мероприятий, направленных на сохранение духовно-нравственных традиций в семейных отношениях</t>
  </si>
  <si>
    <t>Приобретение товаров, работ, услуг, связанных с проведением при участии департамента социального обеспечения администрации городского округа Тольятти праздничных мероприятий, предусмотренных в рамках утвержденных перечней праздничных мероприятий на территории городского округа Тольятти на соответствующий год, но не включенных в муниципальное задание муниципальных учреждений городского округа Тольятти, находящихся в ведомственном подчинении департамента культуры администрации городского округа Тольятти</t>
  </si>
  <si>
    <t xml:space="preserve">Предоставление единовременной социальной выплаты на ремонт жилого помещения лицу из числа детей-сирот и детей, оставшихся без попечения родителей </t>
  </si>
  <si>
    <t xml:space="preserve"> Предоставление ежемесячного пособия на содержание ребенка, переданного на воспитание в приемную семью, на патронатное воспитание </t>
  </si>
  <si>
    <t xml:space="preserve">Предоставление единовременного пособия в связи с вручением медали "За особые успехи в учении I  и II степеней" </t>
  </si>
  <si>
    <t>Проведение мероприятия «Акция «Счастье в дом», направленного на пропаганду семейного жизнеустройства детей-сирот и детей, оставшихся без попечения родителей</t>
  </si>
  <si>
    <t>Взаимодействие с общественными организациями по социальной адаптации и интеграции в социум детей-сирот и детей, оставшихся без попечения родителей, лиц из их числа</t>
  </si>
  <si>
    <t>Комиссионное вознаграждение по операциям кредитной организации, связанным с перечислением выплат, предусмотренных настоящей муниципальной программой, либо доставка данных выплат через почтовые отделения связи</t>
  </si>
  <si>
    <t>2.</t>
  </si>
  <si>
    <t>2.1</t>
  </si>
  <si>
    <t>2.2</t>
  </si>
  <si>
    <t>2.3</t>
  </si>
  <si>
    <t>2.4</t>
  </si>
  <si>
    <t>2.5</t>
  </si>
  <si>
    <t>2.7</t>
  </si>
  <si>
    <t>2.6</t>
  </si>
  <si>
    <t>2.8</t>
  </si>
  <si>
    <t>Задача 3. Признание и поддержка старшего поколения и людей, транслирующих историческое наследие, способствовавших формированию современной истории городского округа Тольятти, национальной истории и идентичности</t>
  </si>
  <si>
    <t>3.2.</t>
  </si>
  <si>
    <t xml:space="preserve"> Предоставление ежемесячной денежной выплаты Почетным гражданам городского округа Тольятти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</si>
  <si>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</si>
  <si>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</si>
  <si>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Предоставление ежемесячной денежной выплаты к пенсии отдельным категориям граждан</t>
  </si>
  <si>
    <t>Выплаты в рамках договоров пожизненной ренты</t>
  </si>
  <si>
    <t>3.3.</t>
  </si>
  <si>
    <t xml:space="preserve">Оплата комиссионного вознаграждения по операциям кредитной организации (услуг организации почтовой связи), связанным (связанных) с выплатами в рамках договоров пожизненной ренты; оплата расходов, связанных с сопровождением договоров пожизненной ренты
</t>
  </si>
  <si>
    <t xml:space="preserve">4.2. </t>
  </si>
  <si>
    <t>МАУ "МФЦ"
(департамент информационных технологий и связи администрации городского округа Тольятти)</t>
  </si>
  <si>
    <t>Департамент социального обеспечения администрации городского округа Тольятти</t>
  </si>
  <si>
    <t xml:space="preserve">Сроки реализации
</t>
  </si>
  <si>
    <t>Ответственный исполнитель</t>
  </si>
  <si>
    <t>Итого по задаче 1:</t>
  </si>
  <si>
    <t>2025-2030</t>
  </si>
  <si>
    <t xml:space="preserve">План на 2025 год </t>
  </si>
  <si>
    <t>План на 2029 год</t>
  </si>
  <si>
    <t xml:space="preserve">План на 2026 год </t>
  </si>
  <si>
    <t>План на 2027 год</t>
  </si>
  <si>
    <t xml:space="preserve">План на 2028 год </t>
  </si>
  <si>
    <t>План на 2030 год</t>
  </si>
  <si>
    <t xml:space="preserve">Финансовое обеспечение реализации муниципальной программы, тыс. руб.
</t>
  </si>
  <si>
    <t xml:space="preserve">ИТОГО:
</t>
  </si>
  <si>
    <t>Итого по задаче 2:</t>
  </si>
  <si>
    <t>Итого по задаче 3:</t>
  </si>
  <si>
    <t>Итого по задаче 4:</t>
  </si>
  <si>
    <t>Наименование целей, задач, мероприятий муниципальной программы</t>
  </si>
  <si>
    <t>Задача 4. Сопровождение предоставления дополнительных мер социальной поддержки населения, иных обязательств городского округа Тольятти, финансовое обеспечение которых предусмотрено настоящей муниципальной программой</t>
  </si>
  <si>
    <t xml:space="preserve">МАУ "МФЦ" (департамент информационных технологий и связи администрации городского округа Тольятти),             департамент социального обеспечения администрации городского округа Тольятти
</t>
  </si>
  <si>
    <t>МАУ "МФЦ" (департамент информационных технологий и связи администрации городского округа Тольятти),         управление муниципальной службы и кадровой политики администрации городского округа Тольятти</t>
  </si>
  <si>
    <t>Задача 2. Участие в реализации прав и интересов детей, нуждающихся в особой заботе государства, в том числе лиц из их числа</t>
  </si>
  <si>
    <t>2.9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</si>
  <si>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образовательную программу дошкольного образования
</t>
  </si>
  <si>
    <t>1.6.</t>
  </si>
  <si>
    <t>2.10</t>
  </si>
  <si>
    <t>2.11</t>
  </si>
  <si>
    <t xml:space="preserve">Обеспечение бесплатным двухразовым питанием обучающихся с ограниченными возможностями здоровья, осваивающих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возможность замены бесплатного двухразового питания денежной компенсацией
</t>
  </si>
  <si>
    <t xml:space="preserve"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
</t>
  </si>
  <si>
    <t xml:space="preserve">Департамент образования администрации городского округа Тольятти
</t>
  </si>
  <si>
    <t xml:space="preserve">Департамент информационных технологий и связи (МАУ "МФЦ"), департамент образования администрации городского округа Тольятти
</t>
  </si>
  <si>
    <t>2027-2030</t>
  </si>
  <si>
    <t>3. </t>
  </si>
  <si>
    <t>4. </t>
  </si>
  <si>
    <t>всего</t>
  </si>
  <si>
    <t>Ведение специализированного раздела на официальном сайте администрации городского округа Тольятти, посвященного материалам о мерах социальной поддержки, направленным на стимулирование рождаемости и многодетности</t>
  </si>
  <si>
    <t>Информирование (с использованием средств массовой информации, официального сайта администрации городского округа Тольятти) о государственной поддержке семей, принимающих на воспитание детей-сирот и детей, оставшихся без попечения родителей</t>
  </si>
  <si>
    <t>№ п/п+A6:A6:AI38</t>
  </si>
  <si>
    <t>1. </t>
  </si>
  <si>
    <r>
      <t>Цель:  c</t>
    </r>
    <r>
      <rPr>
        <b/>
        <sz val="18"/>
        <color theme="1"/>
        <rFont val="Times New Roman"/>
        <family val="1"/>
        <charset val="204"/>
      </rPr>
      <t>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t>
    </r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</si>
  <si>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 в целях возмещения затрат по предоставлению бесплатного, льготного питания отдельным категориям обучающихся, бесплатного питания отдельным категориям обучающихся с ограниченными возможностями здоровья  муниципальных общеобразовательных учреждений городского округа Тольятти</t>
  </si>
  <si>
    <t xml:space="preserve">ПЕРЕЧЕНЬ МЕРОПРИЯТИЙ МУНИЦИПАЛЬНОЙ ПРОГРАММЫ
</t>
  </si>
  <si>
    <t xml:space="preserve">Приложение №1 </t>
  </si>
  <si>
    <t xml:space="preserve">
        </t>
  </si>
  <si>
    <t>к муниципальной программе "Тольятти семейный: от традиций к будущему на 2025 – 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</si>
</sst>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55">
    <xf numFmtId="0" fontId="0" fillId="0" borderId="0" xfId="0"/>
    <xf numFmtId="166" fontId="4" fillId="2" borderId="0" xfId="1" applyNumberFormat="1" applyFont="1" applyFill="1"/>
    <xf numFmtId="0" fontId="1" fillId="2" borderId="0" xfId="0" applyFont="1" applyFill="1" applyAlignment="1">
      <alignment horizontal="center" vertical="top"/>
    </xf>
    <xf numFmtId="0" fontId="1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/>
    <xf numFmtId="167" fontId="4" fillId="2" borderId="1" xfId="1" applyNumberFormat="1" applyFont="1" applyFill="1" applyBorder="1" applyAlignment="1">
      <alignment horizontal="center" vertical="top"/>
    </xf>
    <xf numFmtId="165" fontId="6" fillId="2" borderId="0" xfId="0" applyNumberFormat="1" applyFont="1" applyFill="1"/>
    <xf numFmtId="166" fontId="6" fillId="2" borderId="0" xfId="1" applyNumberFormat="1" applyFont="1" applyFill="1"/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center" vertical="top"/>
    </xf>
    <xf numFmtId="167" fontId="11" fillId="2" borderId="1" xfId="1" applyNumberFormat="1" applyFont="1" applyFill="1" applyBorder="1" applyAlignment="1">
      <alignment horizontal="center" vertical="top"/>
    </xf>
    <xf numFmtId="167" fontId="9" fillId="2" borderId="1" xfId="1" applyNumberFormat="1" applyFont="1" applyFill="1" applyBorder="1" applyAlignment="1">
      <alignment horizontal="left" vertical="top" wrapText="1"/>
    </xf>
    <xf numFmtId="167" fontId="8" fillId="2" borderId="1" xfId="1" applyNumberFormat="1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top"/>
    </xf>
    <xf numFmtId="164" fontId="9" fillId="2" borderId="1" xfId="1" applyFont="1" applyFill="1" applyBorder="1" applyAlignment="1">
      <alignment horizontal="left" vertical="top" wrapText="1"/>
    </xf>
    <xf numFmtId="164" fontId="9" fillId="2" borderId="1" xfId="1" applyFont="1" applyFill="1" applyBorder="1" applyAlignment="1">
      <alignment horizontal="center" vertical="top" wrapText="1"/>
    </xf>
    <xf numFmtId="164" fontId="11" fillId="2" borderId="1" xfId="1" applyFont="1" applyFill="1" applyBorder="1" applyAlignment="1">
      <alignment horizontal="center" vertical="top" wrapText="1"/>
    </xf>
    <xf numFmtId="16" fontId="11" fillId="2" borderId="1" xfId="0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center"/>
    </xf>
    <xf numFmtId="164" fontId="8" fillId="2" borderId="3" xfId="1" applyFont="1" applyFill="1" applyBorder="1" applyAlignment="1">
      <alignment vertical="center"/>
    </xf>
    <xf numFmtId="164" fontId="8" fillId="2" borderId="4" xfId="1" applyFont="1" applyFill="1" applyBorder="1" applyAlignment="1">
      <alignment vertical="center"/>
    </xf>
    <xf numFmtId="167" fontId="8" fillId="2" borderId="1" xfId="1" applyNumberFormat="1" applyFont="1" applyFill="1" applyBorder="1" applyAlignment="1">
      <alignment vertical="top"/>
    </xf>
    <xf numFmtId="167" fontId="8" fillId="2" borderId="1" xfId="1" applyNumberFormat="1" applyFont="1" applyFill="1" applyBorder="1" applyAlignment="1">
      <alignment horizontal="center" vertical="top"/>
    </xf>
    <xf numFmtId="164" fontId="11" fillId="2" borderId="1" xfId="1" applyFont="1" applyFill="1" applyBorder="1" applyAlignment="1">
      <alignment horizontal="left" vertical="top" wrapText="1"/>
    </xf>
    <xf numFmtId="0" fontId="11" fillId="2" borderId="1" xfId="1" applyNumberFormat="1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164" fontId="8" fillId="2" borderId="2" xfId="1" applyFont="1" applyFill="1" applyBorder="1" applyAlignment="1">
      <alignment horizontal="left" vertical="center"/>
    </xf>
    <xf numFmtId="164" fontId="9" fillId="2" borderId="3" xfId="1" applyFont="1" applyFill="1" applyBorder="1" applyAlignment="1">
      <alignment horizontal="left" vertical="center"/>
    </xf>
    <xf numFmtId="164" fontId="9" fillId="2" borderId="4" xfId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textRotation="90" wrapText="1"/>
    </xf>
    <xf numFmtId="0" fontId="3" fillId="2" borderId="0" xfId="0" applyFont="1" applyFill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5"/>
  <sheetViews>
    <sheetView tabSelected="1" topLeftCell="A29" zoomScale="55" zoomScaleNormal="55" zoomScaleSheetLayoutView="50" zoomScalePageLayoutView="90" workbookViewId="0">
      <selection activeCell="B31" sqref="B31"/>
    </sheetView>
  </sheetViews>
  <sheetFormatPr defaultColWidth="9.140625" defaultRowHeight="20.25" x14ac:dyDescent="0.3"/>
  <cols>
    <col min="1" max="1" width="9.28515625" style="2" customWidth="1"/>
    <col min="2" max="2" width="67.7109375" style="3" customWidth="1"/>
    <col min="3" max="3" width="47.42578125" style="3" customWidth="1"/>
    <col min="4" max="4" width="25.7109375" style="4" customWidth="1"/>
    <col min="5" max="5" width="17.28515625" style="4" customWidth="1"/>
    <col min="6" max="7" width="15.7109375" style="4" bestFit="1" customWidth="1"/>
    <col min="8" max="8" width="13.7109375" style="4" bestFit="1" customWidth="1"/>
    <col min="9" max="9" width="10.85546875" style="4" customWidth="1"/>
    <col min="10" max="12" width="15.7109375" style="4" bestFit="1" customWidth="1"/>
    <col min="13" max="13" width="13" style="4" customWidth="1"/>
    <col min="14" max="14" width="9.140625" style="4" customWidth="1"/>
    <col min="15" max="15" width="17.42578125" style="4" bestFit="1" customWidth="1"/>
    <col min="16" max="16" width="15.5703125" style="4" bestFit="1" customWidth="1"/>
    <col min="17" max="17" width="15.7109375" style="4" bestFit="1" customWidth="1"/>
    <col min="18" max="18" width="9.42578125" style="4" customWidth="1"/>
    <col min="19" max="19" width="10.85546875" style="4" customWidth="1"/>
    <col min="20" max="20" width="17.7109375" style="4" customWidth="1"/>
    <col min="21" max="21" width="15" style="4" customWidth="1"/>
    <col min="22" max="22" width="17" style="4" customWidth="1"/>
    <col min="23" max="23" width="13.7109375" style="4" bestFit="1" customWidth="1"/>
    <col min="24" max="24" width="10.85546875" style="4" customWidth="1"/>
    <col min="25" max="25" width="18.85546875" style="4" customWidth="1"/>
    <col min="26" max="26" width="16.42578125" style="4" customWidth="1"/>
    <col min="27" max="27" width="16.7109375" style="4" customWidth="1"/>
    <col min="28" max="28" width="7.7109375" style="4" customWidth="1"/>
    <col min="29" max="29" width="10.85546875" style="4" customWidth="1"/>
    <col min="30" max="30" width="19.140625" style="4" customWidth="1"/>
    <col min="31" max="31" width="16.5703125" style="4" customWidth="1"/>
    <col min="32" max="32" width="15.5703125" style="4" customWidth="1"/>
    <col min="33" max="34" width="13.7109375" style="4" bestFit="1" customWidth="1"/>
    <col min="35" max="35" width="21.85546875" style="3" customWidth="1"/>
    <col min="36" max="36" width="20.42578125" style="6" bestFit="1" customWidth="1"/>
    <col min="37" max="16384" width="9.140625" style="6"/>
  </cols>
  <sheetData>
    <row r="1" spans="1:35" ht="24" customHeight="1" x14ac:dyDescent="0.35">
      <c r="F1" s="5"/>
      <c r="G1" s="5"/>
      <c r="H1" s="33" t="s">
        <v>96</v>
      </c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54" t="s">
        <v>95</v>
      </c>
      <c r="Z1" s="54"/>
      <c r="AA1" s="54"/>
      <c r="AB1" s="54"/>
      <c r="AC1" s="54"/>
      <c r="AD1" s="54"/>
      <c r="AE1" s="54"/>
      <c r="AF1" s="54"/>
      <c r="AG1" s="54"/>
      <c r="AH1" s="54"/>
      <c r="AI1" s="54"/>
    </row>
    <row r="2" spans="1:35" ht="24" customHeight="1" x14ac:dyDescent="0.35">
      <c r="F2" s="5"/>
      <c r="G2" s="5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54" t="s">
        <v>97</v>
      </c>
      <c r="Z2" s="54"/>
      <c r="AA2" s="54"/>
      <c r="AB2" s="54"/>
      <c r="AC2" s="54"/>
      <c r="AD2" s="54"/>
      <c r="AE2" s="54"/>
      <c r="AF2" s="54"/>
      <c r="AG2" s="54"/>
      <c r="AH2" s="54"/>
      <c r="AI2" s="54"/>
    </row>
    <row r="3" spans="1:35" ht="25.5" customHeight="1" x14ac:dyDescent="0.3"/>
    <row r="4" spans="1:35" hidden="1" x14ac:dyDescent="0.3"/>
    <row r="5" spans="1:35" ht="18.75" customHeight="1" x14ac:dyDescent="0.25">
      <c r="A5" s="52" t="s">
        <v>94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</row>
    <row r="7" spans="1:35" ht="22.5" x14ac:dyDescent="0.25">
      <c r="A7" s="53" t="s">
        <v>90</v>
      </c>
      <c r="B7" s="44" t="s">
        <v>70</v>
      </c>
      <c r="C7" s="44" t="s">
        <v>56</v>
      </c>
      <c r="D7" s="44" t="s">
        <v>55</v>
      </c>
      <c r="E7" s="53" t="s">
        <v>65</v>
      </c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</row>
    <row r="8" spans="1:35" ht="34.5" customHeight="1" x14ac:dyDescent="0.25">
      <c r="A8" s="53"/>
      <c r="B8" s="44"/>
      <c r="C8" s="44"/>
      <c r="D8" s="44"/>
      <c r="E8" s="44" t="s">
        <v>59</v>
      </c>
      <c r="F8" s="44"/>
      <c r="G8" s="44"/>
      <c r="H8" s="44"/>
      <c r="I8" s="44"/>
      <c r="J8" s="44" t="s">
        <v>61</v>
      </c>
      <c r="K8" s="44"/>
      <c r="L8" s="44"/>
      <c r="M8" s="44"/>
      <c r="N8" s="44"/>
      <c r="O8" s="44" t="s">
        <v>62</v>
      </c>
      <c r="P8" s="44"/>
      <c r="Q8" s="44"/>
      <c r="R8" s="44"/>
      <c r="S8" s="44"/>
      <c r="T8" s="44" t="s">
        <v>63</v>
      </c>
      <c r="U8" s="44"/>
      <c r="V8" s="44"/>
      <c r="W8" s="44"/>
      <c r="X8" s="44"/>
      <c r="Y8" s="44" t="s">
        <v>60</v>
      </c>
      <c r="Z8" s="44"/>
      <c r="AA8" s="44"/>
      <c r="AB8" s="44"/>
      <c r="AC8" s="44"/>
      <c r="AD8" s="44" t="s">
        <v>64</v>
      </c>
      <c r="AE8" s="44"/>
      <c r="AF8" s="44"/>
      <c r="AG8" s="44"/>
      <c r="AH8" s="44"/>
      <c r="AI8" s="51" t="s">
        <v>66</v>
      </c>
    </row>
    <row r="9" spans="1:35" ht="88.5" customHeight="1" x14ac:dyDescent="0.25">
      <c r="A9" s="53"/>
      <c r="B9" s="44"/>
      <c r="C9" s="44"/>
      <c r="D9" s="44"/>
      <c r="E9" s="42" t="s">
        <v>0</v>
      </c>
      <c r="F9" s="42" t="s">
        <v>8</v>
      </c>
      <c r="G9" s="42" t="s">
        <v>9</v>
      </c>
      <c r="H9" s="42" t="s">
        <v>10</v>
      </c>
      <c r="I9" s="42" t="s">
        <v>11</v>
      </c>
      <c r="J9" s="42" t="s">
        <v>0</v>
      </c>
      <c r="K9" s="42" t="s">
        <v>8</v>
      </c>
      <c r="L9" s="42" t="s">
        <v>9</v>
      </c>
      <c r="M9" s="42" t="s">
        <v>10</v>
      </c>
      <c r="N9" s="42" t="s">
        <v>11</v>
      </c>
      <c r="O9" s="42" t="s">
        <v>0</v>
      </c>
      <c r="P9" s="42" t="s">
        <v>8</v>
      </c>
      <c r="Q9" s="42" t="s">
        <v>9</v>
      </c>
      <c r="R9" s="42" t="s">
        <v>10</v>
      </c>
      <c r="S9" s="42" t="s">
        <v>11</v>
      </c>
      <c r="T9" s="42" t="s">
        <v>0</v>
      </c>
      <c r="U9" s="42" t="s">
        <v>8</v>
      </c>
      <c r="V9" s="42" t="s">
        <v>9</v>
      </c>
      <c r="W9" s="42" t="s">
        <v>10</v>
      </c>
      <c r="X9" s="42" t="s">
        <v>11</v>
      </c>
      <c r="Y9" s="42" t="s">
        <v>0</v>
      </c>
      <c r="Z9" s="42" t="s">
        <v>8</v>
      </c>
      <c r="AA9" s="42" t="s">
        <v>9</v>
      </c>
      <c r="AB9" s="42" t="s">
        <v>10</v>
      </c>
      <c r="AC9" s="42" t="s">
        <v>11</v>
      </c>
      <c r="AD9" s="42" t="s">
        <v>0</v>
      </c>
      <c r="AE9" s="42" t="s">
        <v>8</v>
      </c>
      <c r="AF9" s="42" t="s">
        <v>9</v>
      </c>
      <c r="AG9" s="42" t="s">
        <v>10</v>
      </c>
      <c r="AH9" s="42" t="s">
        <v>11</v>
      </c>
      <c r="AI9" s="51"/>
    </row>
    <row r="10" spans="1:35" ht="52.15" customHeight="1" x14ac:dyDescent="0.25">
      <c r="A10" s="53"/>
      <c r="B10" s="44"/>
      <c r="C10" s="44"/>
      <c r="D10" s="44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51"/>
    </row>
    <row r="11" spans="1:35" ht="31.9" customHeight="1" x14ac:dyDescent="0.25">
      <c r="A11" s="53"/>
      <c r="B11" s="44"/>
      <c r="C11" s="44"/>
      <c r="D11" s="44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51"/>
    </row>
    <row r="12" spans="1:35" ht="23.25" x14ac:dyDescent="0.35">
      <c r="A12" s="10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  <c r="X12" s="11">
        <v>24</v>
      </c>
      <c r="Y12" s="11">
        <v>25</v>
      </c>
      <c r="Z12" s="11">
        <v>26</v>
      </c>
      <c r="AA12" s="11">
        <v>27</v>
      </c>
      <c r="AB12" s="11">
        <v>28</v>
      </c>
      <c r="AC12" s="11">
        <v>29</v>
      </c>
      <c r="AD12" s="11">
        <v>30</v>
      </c>
      <c r="AE12" s="11">
        <v>31</v>
      </c>
      <c r="AF12" s="11">
        <v>32</v>
      </c>
      <c r="AG12" s="11">
        <v>33</v>
      </c>
      <c r="AH12" s="11">
        <v>34</v>
      </c>
      <c r="AI12" s="11">
        <v>35</v>
      </c>
    </row>
    <row r="13" spans="1:35" ht="25.9" customHeight="1" x14ac:dyDescent="0.25">
      <c r="A13" s="35" t="s">
        <v>92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9.25" customHeight="1" x14ac:dyDescent="0.25">
      <c r="A14" s="10" t="s">
        <v>91</v>
      </c>
      <c r="B14" s="45" t="s">
        <v>24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7"/>
    </row>
    <row r="15" spans="1:35" ht="154.5" customHeight="1" x14ac:dyDescent="0.25">
      <c r="A15" s="12" t="s">
        <v>1</v>
      </c>
      <c r="B15" s="13" t="s">
        <v>88</v>
      </c>
      <c r="C15" s="14" t="s">
        <v>54</v>
      </c>
      <c r="D15" s="14" t="s">
        <v>58</v>
      </c>
      <c r="E15" s="15">
        <f xml:space="preserve"> SUM(F15:I15)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f xml:space="preserve"> SUM(K15:N15)</f>
        <v>0</v>
      </c>
      <c r="K15" s="15">
        <v>0</v>
      </c>
      <c r="L15" s="15">
        <v>0</v>
      </c>
      <c r="M15" s="15">
        <v>0</v>
      </c>
      <c r="N15" s="15">
        <v>0</v>
      </c>
      <c r="O15" s="15">
        <f>+SUM(P15:S15)</f>
        <v>0</v>
      </c>
      <c r="P15" s="15">
        <f xml:space="preserve"> SUM(Q15:T15)</f>
        <v>0</v>
      </c>
      <c r="Q15" s="15">
        <f xml:space="preserve"> SUM(R15:U15)</f>
        <v>0</v>
      </c>
      <c r="R15" s="15">
        <v>0</v>
      </c>
      <c r="S15" s="15">
        <v>0</v>
      </c>
      <c r="T15" s="15">
        <f>SUM(U15:X15)</f>
        <v>0</v>
      </c>
      <c r="U15" s="15">
        <v>0</v>
      </c>
      <c r="V15" s="15">
        <v>0</v>
      </c>
      <c r="W15" s="15">
        <v>0</v>
      </c>
      <c r="X15" s="15">
        <v>0</v>
      </c>
      <c r="Y15" s="15">
        <f>SUM(Z15:AC15)</f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f>SUM(AE15:AH15)</f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f>E15+J15+O15+T15+Y15+AD15</f>
        <v>0</v>
      </c>
    </row>
    <row r="16" spans="1:35" ht="169.5" customHeight="1" x14ac:dyDescent="0.25">
      <c r="A16" s="12" t="s">
        <v>2</v>
      </c>
      <c r="B16" s="13" t="s">
        <v>25</v>
      </c>
      <c r="C16" s="14" t="s">
        <v>54</v>
      </c>
      <c r="D16" s="14" t="s">
        <v>58</v>
      </c>
      <c r="E16" s="15">
        <f xml:space="preserve"> SUM(F16:I16)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f xml:space="preserve"> SUM(K16:N16)</f>
        <v>0</v>
      </c>
      <c r="K16" s="15">
        <v>0</v>
      </c>
      <c r="L16" s="15">
        <v>0</v>
      </c>
      <c r="M16" s="15">
        <v>0</v>
      </c>
      <c r="N16" s="15">
        <v>0</v>
      </c>
      <c r="O16" s="15">
        <f t="shared" ref="O16:O20" si="0">+SUM(P16:S16)</f>
        <v>0</v>
      </c>
      <c r="P16" s="15">
        <v>0</v>
      </c>
      <c r="Q16" s="15">
        <v>0</v>
      </c>
      <c r="R16" s="15">
        <v>0</v>
      </c>
      <c r="S16" s="15">
        <v>0</v>
      </c>
      <c r="T16" s="15">
        <f t="shared" ref="T16:T20" si="1">SUM(U16:X16)</f>
        <v>0</v>
      </c>
      <c r="U16" s="15">
        <v>0</v>
      </c>
      <c r="V16" s="15">
        <f xml:space="preserve"> SUM(W16:Z16)</f>
        <v>0</v>
      </c>
      <c r="W16" s="15">
        <v>0</v>
      </c>
      <c r="X16" s="15">
        <v>0</v>
      </c>
      <c r="Y16" s="15">
        <f t="shared" ref="Y16:Y20" si="2">SUM(Z16:AC16)</f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f t="shared" ref="AD16:AD20" si="3">SUM(AE16:AH16)</f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f t="shared" ref="AI16:AI18" si="4">E16+J16+O16+T16+Y16+AD16</f>
        <v>0</v>
      </c>
    </row>
    <row r="17" spans="1:35" ht="148.5" customHeight="1" x14ac:dyDescent="0.25">
      <c r="A17" s="12" t="s">
        <v>3</v>
      </c>
      <c r="B17" s="13" t="s">
        <v>26</v>
      </c>
      <c r="C17" s="14" t="s">
        <v>54</v>
      </c>
      <c r="D17" s="14" t="s">
        <v>58</v>
      </c>
      <c r="E17" s="15">
        <f xml:space="preserve"> SUM(F17:I17)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f xml:space="preserve"> SUM(K17:N17)</f>
        <v>0</v>
      </c>
      <c r="K17" s="15">
        <v>0</v>
      </c>
      <c r="L17" s="15">
        <v>0</v>
      </c>
      <c r="M17" s="15">
        <v>0</v>
      </c>
      <c r="N17" s="15">
        <v>0</v>
      </c>
      <c r="O17" s="15">
        <f t="shared" si="0"/>
        <v>0</v>
      </c>
      <c r="P17" s="15">
        <v>0</v>
      </c>
      <c r="Q17" s="15">
        <v>0</v>
      </c>
      <c r="R17" s="15">
        <v>0</v>
      </c>
      <c r="S17" s="15">
        <v>0</v>
      </c>
      <c r="T17" s="15">
        <f t="shared" si="1"/>
        <v>0</v>
      </c>
      <c r="U17" s="15">
        <v>0</v>
      </c>
      <c r="V17" s="15">
        <v>0</v>
      </c>
      <c r="W17" s="15">
        <v>0</v>
      </c>
      <c r="X17" s="15">
        <v>0</v>
      </c>
      <c r="Y17" s="15">
        <f t="shared" si="2"/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f t="shared" si="3"/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f t="shared" si="4"/>
        <v>0</v>
      </c>
    </row>
    <row r="18" spans="1:35" ht="325.5" x14ac:dyDescent="0.25">
      <c r="A18" s="12" t="s">
        <v>4</v>
      </c>
      <c r="B18" s="13" t="s">
        <v>27</v>
      </c>
      <c r="C18" s="14" t="s">
        <v>54</v>
      </c>
      <c r="D18" s="14" t="s">
        <v>58</v>
      </c>
      <c r="E18" s="15">
        <v>144</v>
      </c>
      <c r="F18" s="15">
        <v>144</v>
      </c>
      <c r="G18" s="15">
        <v>0</v>
      </c>
      <c r="H18" s="15">
        <v>0</v>
      </c>
      <c r="I18" s="15">
        <v>0</v>
      </c>
      <c r="J18" s="15">
        <f t="shared" ref="J18:J20" si="5" xml:space="preserve"> SUM(K18:N18)</f>
        <v>144</v>
      </c>
      <c r="K18" s="15">
        <v>144</v>
      </c>
      <c r="L18" s="15">
        <v>0</v>
      </c>
      <c r="M18" s="15">
        <v>0</v>
      </c>
      <c r="N18" s="15">
        <v>0</v>
      </c>
      <c r="O18" s="15">
        <f t="shared" si="0"/>
        <v>144</v>
      </c>
      <c r="P18" s="15">
        <v>144</v>
      </c>
      <c r="Q18" s="15">
        <v>0</v>
      </c>
      <c r="R18" s="15">
        <v>0</v>
      </c>
      <c r="S18" s="15">
        <v>0</v>
      </c>
      <c r="T18" s="15">
        <f t="shared" si="1"/>
        <v>144</v>
      </c>
      <c r="U18" s="15">
        <v>144</v>
      </c>
      <c r="V18" s="15">
        <v>0</v>
      </c>
      <c r="W18" s="15">
        <v>0</v>
      </c>
      <c r="X18" s="15">
        <v>0</v>
      </c>
      <c r="Y18" s="15">
        <f t="shared" si="2"/>
        <v>144</v>
      </c>
      <c r="Z18" s="15">
        <v>144</v>
      </c>
      <c r="AA18" s="15">
        <v>0</v>
      </c>
      <c r="AB18" s="15">
        <v>0</v>
      </c>
      <c r="AC18" s="15">
        <v>0</v>
      </c>
      <c r="AD18" s="15">
        <f t="shared" si="3"/>
        <v>144</v>
      </c>
      <c r="AE18" s="15">
        <v>144</v>
      </c>
      <c r="AF18" s="15">
        <v>0</v>
      </c>
      <c r="AG18" s="15">
        <v>0</v>
      </c>
      <c r="AH18" s="15">
        <v>0</v>
      </c>
      <c r="AI18" s="15">
        <f t="shared" si="4"/>
        <v>864</v>
      </c>
    </row>
    <row r="19" spans="1:35" ht="244.5" customHeight="1" x14ac:dyDescent="0.25">
      <c r="A19" s="12" t="s">
        <v>5</v>
      </c>
      <c r="B19" s="13" t="s">
        <v>22</v>
      </c>
      <c r="C19" s="10" t="s">
        <v>72</v>
      </c>
      <c r="D19" s="14" t="s">
        <v>58</v>
      </c>
      <c r="E19" s="15">
        <v>555</v>
      </c>
      <c r="F19" s="15">
        <v>555</v>
      </c>
      <c r="G19" s="15">
        <v>0</v>
      </c>
      <c r="H19" s="15">
        <v>0</v>
      </c>
      <c r="I19" s="15">
        <v>0</v>
      </c>
      <c r="J19" s="15">
        <f t="shared" si="5"/>
        <v>555</v>
      </c>
      <c r="K19" s="15">
        <v>555</v>
      </c>
      <c r="L19" s="15">
        <v>0</v>
      </c>
      <c r="M19" s="15">
        <v>0</v>
      </c>
      <c r="N19" s="15">
        <v>0</v>
      </c>
      <c r="O19" s="15">
        <f t="shared" si="0"/>
        <v>555</v>
      </c>
      <c r="P19" s="15">
        <v>555</v>
      </c>
      <c r="Q19" s="15">
        <v>0</v>
      </c>
      <c r="R19" s="15">
        <v>0</v>
      </c>
      <c r="S19" s="15">
        <v>0</v>
      </c>
      <c r="T19" s="15">
        <f t="shared" si="1"/>
        <v>555</v>
      </c>
      <c r="U19" s="15">
        <v>555</v>
      </c>
      <c r="V19" s="15">
        <v>0</v>
      </c>
      <c r="W19" s="15">
        <v>0</v>
      </c>
      <c r="X19" s="15">
        <v>0</v>
      </c>
      <c r="Y19" s="15">
        <f t="shared" si="2"/>
        <v>555</v>
      </c>
      <c r="Z19" s="15">
        <v>555</v>
      </c>
      <c r="AA19" s="15">
        <v>0</v>
      </c>
      <c r="AB19" s="15">
        <v>0</v>
      </c>
      <c r="AC19" s="15">
        <v>0</v>
      </c>
      <c r="AD19" s="15">
        <f t="shared" si="3"/>
        <v>555</v>
      </c>
      <c r="AE19" s="15">
        <v>555</v>
      </c>
      <c r="AF19" s="15">
        <v>0</v>
      </c>
      <c r="AG19" s="15">
        <v>0</v>
      </c>
      <c r="AH19" s="15">
        <v>0</v>
      </c>
      <c r="AI19" s="15">
        <f t="shared" ref="AI19:AI20" si="6">E19+J19+O19+T19+Y19+AD19</f>
        <v>3330</v>
      </c>
    </row>
    <row r="20" spans="1:35" ht="192" customHeight="1" x14ac:dyDescent="0.25">
      <c r="A20" s="12" t="s">
        <v>77</v>
      </c>
      <c r="B20" s="13" t="s">
        <v>76</v>
      </c>
      <c r="C20" s="14" t="s">
        <v>83</v>
      </c>
      <c r="D20" s="14" t="s">
        <v>58</v>
      </c>
      <c r="E20" s="16">
        <v>16350</v>
      </c>
      <c r="F20" s="16">
        <v>16350</v>
      </c>
      <c r="G20" s="16">
        <v>0</v>
      </c>
      <c r="H20" s="15">
        <v>0</v>
      </c>
      <c r="I20" s="17">
        <v>0</v>
      </c>
      <c r="J20" s="15">
        <f t="shared" si="5"/>
        <v>16350</v>
      </c>
      <c r="K20" s="16">
        <v>16350</v>
      </c>
      <c r="L20" s="16">
        <v>0</v>
      </c>
      <c r="M20" s="16">
        <v>0</v>
      </c>
      <c r="N20" s="15">
        <v>0</v>
      </c>
      <c r="O20" s="15">
        <f t="shared" si="0"/>
        <v>15125.2</v>
      </c>
      <c r="P20" s="16">
        <v>15125.2</v>
      </c>
      <c r="Q20" s="15">
        <v>0</v>
      </c>
      <c r="R20" s="17">
        <v>0</v>
      </c>
      <c r="S20" s="16">
        <v>0</v>
      </c>
      <c r="T20" s="15">
        <f t="shared" si="1"/>
        <v>15125.2</v>
      </c>
      <c r="U20" s="16">
        <v>15125.2</v>
      </c>
      <c r="V20" s="15">
        <v>0</v>
      </c>
      <c r="W20" s="17">
        <v>0</v>
      </c>
      <c r="X20" s="16">
        <v>0</v>
      </c>
      <c r="Y20" s="15">
        <f t="shared" si="2"/>
        <v>15125.2</v>
      </c>
      <c r="Z20" s="16">
        <v>15125.2</v>
      </c>
      <c r="AA20" s="15">
        <v>0</v>
      </c>
      <c r="AB20" s="17">
        <v>0</v>
      </c>
      <c r="AC20" s="16">
        <v>0</v>
      </c>
      <c r="AD20" s="15">
        <f t="shared" si="3"/>
        <v>15125.2</v>
      </c>
      <c r="AE20" s="16">
        <v>15125.2</v>
      </c>
      <c r="AF20" s="17">
        <v>0</v>
      </c>
      <c r="AG20" s="16">
        <v>0</v>
      </c>
      <c r="AH20" s="15"/>
      <c r="AI20" s="15">
        <f t="shared" si="6"/>
        <v>93200.8</v>
      </c>
    </row>
    <row r="21" spans="1:35" ht="22.5" x14ac:dyDescent="0.3">
      <c r="A21" s="39" t="s">
        <v>57</v>
      </c>
      <c r="B21" s="40"/>
      <c r="C21" s="40"/>
      <c r="D21" s="41"/>
      <c r="E21" s="18">
        <f>SUM(E15:E20)</f>
        <v>17049</v>
      </c>
      <c r="F21" s="18">
        <f>SUM(F15:F20)</f>
        <v>17049</v>
      </c>
      <c r="G21" s="18">
        <f t="shared" ref="G21:AH21" si="7">SUM(G15:G20)</f>
        <v>0</v>
      </c>
      <c r="H21" s="18">
        <f t="shared" si="7"/>
        <v>0</v>
      </c>
      <c r="I21" s="18">
        <f t="shared" si="7"/>
        <v>0</v>
      </c>
      <c r="J21" s="18">
        <f t="shared" si="7"/>
        <v>17049</v>
      </c>
      <c r="K21" s="18">
        <f t="shared" si="7"/>
        <v>17049</v>
      </c>
      <c r="L21" s="18">
        <f t="shared" si="7"/>
        <v>0</v>
      </c>
      <c r="M21" s="18">
        <f t="shared" si="7"/>
        <v>0</v>
      </c>
      <c r="N21" s="18">
        <f t="shared" si="7"/>
        <v>0</v>
      </c>
      <c r="O21" s="18">
        <f t="shared" si="7"/>
        <v>15824.2</v>
      </c>
      <c r="P21" s="18">
        <f t="shared" si="7"/>
        <v>15824.2</v>
      </c>
      <c r="Q21" s="18">
        <f t="shared" si="7"/>
        <v>0</v>
      </c>
      <c r="R21" s="18">
        <f t="shared" si="7"/>
        <v>0</v>
      </c>
      <c r="S21" s="18">
        <f t="shared" si="7"/>
        <v>0</v>
      </c>
      <c r="T21" s="18">
        <f t="shared" si="7"/>
        <v>15824.2</v>
      </c>
      <c r="U21" s="18">
        <f t="shared" si="7"/>
        <v>15824.2</v>
      </c>
      <c r="V21" s="18">
        <f t="shared" si="7"/>
        <v>0</v>
      </c>
      <c r="W21" s="18">
        <f t="shared" si="7"/>
        <v>0</v>
      </c>
      <c r="X21" s="18">
        <f t="shared" si="7"/>
        <v>0</v>
      </c>
      <c r="Y21" s="18">
        <f t="shared" si="7"/>
        <v>15824.2</v>
      </c>
      <c r="Z21" s="18">
        <f t="shared" si="7"/>
        <v>15824.2</v>
      </c>
      <c r="AA21" s="18">
        <f t="shared" si="7"/>
        <v>0</v>
      </c>
      <c r="AB21" s="18">
        <f t="shared" si="7"/>
        <v>0</v>
      </c>
      <c r="AC21" s="18">
        <f t="shared" si="7"/>
        <v>0</v>
      </c>
      <c r="AD21" s="18">
        <f t="shared" si="7"/>
        <v>15824.2</v>
      </c>
      <c r="AE21" s="18">
        <f t="shared" si="7"/>
        <v>15824.2</v>
      </c>
      <c r="AF21" s="18">
        <f t="shared" si="7"/>
        <v>0</v>
      </c>
      <c r="AG21" s="18">
        <f t="shared" si="7"/>
        <v>0</v>
      </c>
      <c r="AH21" s="18">
        <f t="shared" si="7"/>
        <v>0</v>
      </c>
      <c r="AI21" s="18">
        <f>SUM(AI15:AI20)</f>
        <v>97394.8</v>
      </c>
    </row>
    <row r="22" spans="1:35" ht="36.75" customHeight="1" x14ac:dyDescent="0.25">
      <c r="A22" s="12" t="s">
        <v>34</v>
      </c>
      <c r="B22" s="36" t="s">
        <v>74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8"/>
    </row>
    <row r="23" spans="1:35" ht="103.5" customHeight="1" x14ac:dyDescent="0.25">
      <c r="A23" s="19" t="s">
        <v>35</v>
      </c>
      <c r="B23" s="13" t="s">
        <v>14</v>
      </c>
      <c r="C23" s="10" t="s">
        <v>54</v>
      </c>
      <c r="D23" s="14" t="s">
        <v>58</v>
      </c>
      <c r="E23" s="16">
        <f>SUM(F23:I23)</f>
        <v>26490</v>
      </c>
      <c r="F23" s="15">
        <v>0</v>
      </c>
      <c r="G23" s="16">
        <v>26490</v>
      </c>
      <c r="H23" s="15">
        <v>0</v>
      </c>
      <c r="I23" s="15">
        <v>0</v>
      </c>
      <c r="J23" s="16">
        <f>SUM(K23:N23)</f>
        <v>26490</v>
      </c>
      <c r="K23" s="15">
        <v>0</v>
      </c>
      <c r="L23" s="16">
        <v>26490</v>
      </c>
      <c r="M23" s="15">
        <v>0</v>
      </c>
      <c r="N23" s="15">
        <v>0</v>
      </c>
      <c r="O23" s="16">
        <f>SUM(P23:S23)</f>
        <v>26490</v>
      </c>
      <c r="P23" s="15">
        <v>0</v>
      </c>
      <c r="Q23" s="16">
        <v>26490</v>
      </c>
      <c r="R23" s="15">
        <v>0</v>
      </c>
      <c r="S23" s="15">
        <v>0</v>
      </c>
      <c r="T23" s="16">
        <f>SUM(U23:X23)</f>
        <v>26490</v>
      </c>
      <c r="U23" s="15">
        <v>0</v>
      </c>
      <c r="V23" s="16">
        <v>26490</v>
      </c>
      <c r="W23" s="15">
        <v>0</v>
      </c>
      <c r="X23" s="15">
        <v>0</v>
      </c>
      <c r="Y23" s="16">
        <f>SUM(Z23:AC23)</f>
        <v>26490</v>
      </c>
      <c r="Z23" s="15">
        <v>0</v>
      </c>
      <c r="AA23" s="16">
        <v>26490</v>
      </c>
      <c r="AB23" s="15">
        <v>0</v>
      </c>
      <c r="AC23" s="15">
        <v>0</v>
      </c>
      <c r="AD23" s="16">
        <f>SUM(AE23:AH23)</f>
        <v>26490</v>
      </c>
      <c r="AE23" s="15">
        <v>0</v>
      </c>
      <c r="AF23" s="16">
        <v>26490</v>
      </c>
      <c r="AG23" s="15">
        <v>0</v>
      </c>
      <c r="AH23" s="15">
        <v>0</v>
      </c>
      <c r="AI23" s="15">
        <f>E23+J23+O23+T23+Y23+AD23</f>
        <v>158940</v>
      </c>
    </row>
    <row r="24" spans="1:35" ht="116.25" customHeight="1" x14ac:dyDescent="0.25">
      <c r="A24" s="19" t="s">
        <v>36</v>
      </c>
      <c r="B24" s="13" t="s">
        <v>28</v>
      </c>
      <c r="C24" s="10" t="s">
        <v>54</v>
      </c>
      <c r="D24" s="14" t="s">
        <v>58</v>
      </c>
      <c r="E24" s="16">
        <f t="shared" ref="E24:E32" si="8">SUM(F24:I24)</f>
        <v>2380</v>
      </c>
      <c r="F24" s="15">
        <v>0</v>
      </c>
      <c r="G24" s="16">
        <v>2380</v>
      </c>
      <c r="H24" s="15">
        <v>0</v>
      </c>
      <c r="I24" s="15">
        <v>0</v>
      </c>
      <c r="J24" s="16">
        <f t="shared" ref="J24:J33" si="9">SUM(K24:N24)</f>
        <v>1428</v>
      </c>
      <c r="K24" s="15">
        <v>0</v>
      </c>
      <c r="L24" s="16">
        <v>1428</v>
      </c>
      <c r="M24" s="15">
        <v>0</v>
      </c>
      <c r="N24" s="15">
        <v>0</v>
      </c>
      <c r="O24" s="16">
        <f t="shared" ref="O24:O33" si="10">SUM(P24:S24)</f>
        <v>1428</v>
      </c>
      <c r="P24" s="15">
        <v>0</v>
      </c>
      <c r="Q24" s="16">
        <v>1428</v>
      </c>
      <c r="R24" s="15">
        <v>0</v>
      </c>
      <c r="S24" s="15">
        <v>0</v>
      </c>
      <c r="T24" s="16">
        <f t="shared" ref="T24:T33" si="11">SUM(U24:X24)</f>
        <v>1428</v>
      </c>
      <c r="U24" s="15">
        <v>0</v>
      </c>
      <c r="V24" s="16">
        <v>1428</v>
      </c>
      <c r="W24" s="15">
        <v>0</v>
      </c>
      <c r="X24" s="15">
        <v>0</v>
      </c>
      <c r="Y24" s="16">
        <f t="shared" ref="Y24:Y33" si="12">SUM(Z24:AC24)</f>
        <v>1428</v>
      </c>
      <c r="Z24" s="15">
        <v>0</v>
      </c>
      <c r="AA24" s="16">
        <v>1428</v>
      </c>
      <c r="AB24" s="15">
        <v>0</v>
      </c>
      <c r="AC24" s="15">
        <v>0</v>
      </c>
      <c r="AD24" s="16">
        <f t="shared" ref="AD24:AD33" si="13">SUM(AE24:AH24)</f>
        <v>1428</v>
      </c>
      <c r="AE24" s="15">
        <v>0</v>
      </c>
      <c r="AF24" s="16">
        <v>1428</v>
      </c>
      <c r="AG24" s="15">
        <v>0</v>
      </c>
      <c r="AH24" s="15">
        <v>0</v>
      </c>
      <c r="AI24" s="15">
        <f t="shared" ref="AI24:AI33" si="14">E24+J24+O24+T24+Y24+AD24</f>
        <v>9520</v>
      </c>
    </row>
    <row r="25" spans="1:35" ht="243" customHeight="1" x14ac:dyDescent="0.25">
      <c r="A25" s="19" t="s">
        <v>37</v>
      </c>
      <c r="B25" s="13" t="s">
        <v>29</v>
      </c>
      <c r="C25" s="10" t="s">
        <v>72</v>
      </c>
      <c r="D25" s="14" t="s">
        <v>58</v>
      </c>
      <c r="E25" s="16">
        <f t="shared" si="8"/>
        <v>4968</v>
      </c>
      <c r="F25" s="16">
        <v>4968</v>
      </c>
      <c r="G25" s="15">
        <v>0</v>
      </c>
      <c r="H25" s="15">
        <v>0</v>
      </c>
      <c r="I25" s="15">
        <v>0</v>
      </c>
      <c r="J25" s="16">
        <f t="shared" si="9"/>
        <v>4968</v>
      </c>
      <c r="K25" s="16">
        <v>4968</v>
      </c>
      <c r="L25" s="15">
        <v>0</v>
      </c>
      <c r="M25" s="15">
        <v>0</v>
      </c>
      <c r="N25" s="15">
        <v>0</v>
      </c>
      <c r="O25" s="16">
        <f t="shared" si="10"/>
        <v>4968</v>
      </c>
      <c r="P25" s="16">
        <v>4968</v>
      </c>
      <c r="Q25" s="15">
        <v>0</v>
      </c>
      <c r="R25" s="15">
        <v>0</v>
      </c>
      <c r="S25" s="15">
        <v>0</v>
      </c>
      <c r="T25" s="16">
        <f t="shared" si="11"/>
        <v>4968</v>
      </c>
      <c r="U25" s="16">
        <v>4968</v>
      </c>
      <c r="V25" s="15">
        <v>0</v>
      </c>
      <c r="W25" s="15">
        <v>0</v>
      </c>
      <c r="X25" s="15">
        <v>0</v>
      </c>
      <c r="Y25" s="16">
        <f t="shared" si="12"/>
        <v>4968</v>
      </c>
      <c r="Z25" s="16">
        <v>4968</v>
      </c>
      <c r="AA25" s="15">
        <v>0</v>
      </c>
      <c r="AB25" s="15">
        <v>0</v>
      </c>
      <c r="AC25" s="15">
        <v>0</v>
      </c>
      <c r="AD25" s="16">
        <f t="shared" si="13"/>
        <v>4968</v>
      </c>
      <c r="AE25" s="16">
        <v>4968</v>
      </c>
      <c r="AF25" s="15">
        <v>0</v>
      </c>
      <c r="AG25" s="15">
        <v>0</v>
      </c>
      <c r="AH25" s="15">
        <v>0</v>
      </c>
      <c r="AI25" s="15">
        <f t="shared" si="14"/>
        <v>29808</v>
      </c>
    </row>
    <row r="26" spans="1:35" ht="246.75" customHeight="1" x14ac:dyDescent="0.25">
      <c r="A26" s="19" t="s">
        <v>38</v>
      </c>
      <c r="B26" s="13" t="s">
        <v>30</v>
      </c>
      <c r="C26" s="10" t="s">
        <v>72</v>
      </c>
      <c r="D26" s="14" t="s">
        <v>58</v>
      </c>
      <c r="E26" s="16">
        <f t="shared" si="8"/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si="9"/>
        <v>0</v>
      </c>
      <c r="K26" s="16">
        <v>0</v>
      </c>
      <c r="L26" s="15">
        <v>0</v>
      </c>
      <c r="M26" s="15">
        <v>0</v>
      </c>
      <c r="N26" s="15">
        <v>0</v>
      </c>
      <c r="O26" s="16">
        <f t="shared" si="10"/>
        <v>120</v>
      </c>
      <c r="P26" s="16">
        <v>120</v>
      </c>
      <c r="Q26" s="15">
        <v>0</v>
      </c>
      <c r="R26" s="15">
        <v>0</v>
      </c>
      <c r="S26" s="15">
        <v>0</v>
      </c>
      <c r="T26" s="16">
        <f t="shared" si="11"/>
        <v>120</v>
      </c>
      <c r="U26" s="16">
        <v>120</v>
      </c>
      <c r="V26" s="15">
        <v>0</v>
      </c>
      <c r="W26" s="15">
        <v>0</v>
      </c>
      <c r="X26" s="15">
        <v>0</v>
      </c>
      <c r="Y26" s="16">
        <f t="shared" si="12"/>
        <v>120</v>
      </c>
      <c r="Z26" s="16">
        <v>120</v>
      </c>
      <c r="AA26" s="15">
        <v>0</v>
      </c>
      <c r="AB26" s="15">
        <v>0</v>
      </c>
      <c r="AC26" s="15">
        <v>0</v>
      </c>
      <c r="AD26" s="16">
        <f t="shared" si="13"/>
        <v>120</v>
      </c>
      <c r="AE26" s="16">
        <v>120</v>
      </c>
      <c r="AF26" s="15">
        <v>0</v>
      </c>
      <c r="AG26" s="15">
        <v>0</v>
      </c>
      <c r="AH26" s="15">
        <v>0</v>
      </c>
      <c r="AI26" s="15">
        <f t="shared" si="14"/>
        <v>480</v>
      </c>
    </row>
    <row r="27" spans="1:35" ht="154.5" customHeight="1" x14ac:dyDescent="0.25">
      <c r="A27" s="19" t="s">
        <v>39</v>
      </c>
      <c r="B27" s="13" t="s">
        <v>89</v>
      </c>
      <c r="C27" s="10" t="s">
        <v>54</v>
      </c>
      <c r="D27" s="14" t="s">
        <v>58</v>
      </c>
      <c r="E27" s="16">
        <f t="shared" si="8"/>
        <v>0</v>
      </c>
      <c r="F27" s="15">
        <v>0</v>
      </c>
      <c r="G27" s="15">
        <v>0</v>
      </c>
      <c r="H27" s="15">
        <v>0</v>
      </c>
      <c r="I27" s="15">
        <v>0</v>
      </c>
      <c r="J27" s="16">
        <f t="shared" si="9"/>
        <v>0</v>
      </c>
      <c r="K27" s="15">
        <v>0</v>
      </c>
      <c r="L27" s="15">
        <v>0</v>
      </c>
      <c r="M27" s="15">
        <v>0</v>
      </c>
      <c r="N27" s="15">
        <v>0</v>
      </c>
      <c r="O27" s="16">
        <f t="shared" si="10"/>
        <v>0</v>
      </c>
      <c r="P27" s="15">
        <v>0</v>
      </c>
      <c r="Q27" s="15">
        <v>0</v>
      </c>
      <c r="R27" s="15">
        <v>0</v>
      </c>
      <c r="S27" s="15">
        <v>0</v>
      </c>
      <c r="T27" s="16">
        <f t="shared" si="11"/>
        <v>0</v>
      </c>
      <c r="U27" s="15">
        <v>0</v>
      </c>
      <c r="V27" s="15">
        <v>0</v>
      </c>
      <c r="W27" s="15">
        <v>0</v>
      </c>
      <c r="X27" s="15">
        <v>0</v>
      </c>
      <c r="Y27" s="16">
        <f t="shared" si="12"/>
        <v>0</v>
      </c>
      <c r="Z27" s="15">
        <v>0</v>
      </c>
      <c r="AA27" s="15">
        <v>0</v>
      </c>
      <c r="AB27" s="15">
        <v>0</v>
      </c>
      <c r="AC27" s="15">
        <v>0</v>
      </c>
      <c r="AD27" s="16">
        <f t="shared" si="13"/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f t="shared" si="14"/>
        <v>0</v>
      </c>
    </row>
    <row r="28" spans="1:35" ht="104.25" customHeight="1" x14ac:dyDescent="0.25">
      <c r="A28" s="19" t="s">
        <v>41</v>
      </c>
      <c r="B28" s="13" t="s">
        <v>31</v>
      </c>
      <c r="C28" s="10" t="s">
        <v>54</v>
      </c>
      <c r="D28" s="14" t="s">
        <v>58</v>
      </c>
      <c r="E28" s="16">
        <f t="shared" si="8"/>
        <v>0</v>
      </c>
      <c r="F28" s="15">
        <v>0</v>
      </c>
      <c r="G28" s="15">
        <v>0</v>
      </c>
      <c r="H28" s="15">
        <v>0</v>
      </c>
      <c r="I28" s="15">
        <v>0</v>
      </c>
      <c r="J28" s="16">
        <f t="shared" si="9"/>
        <v>0</v>
      </c>
      <c r="K28" s="15">
        <v>0</v>
      </c>
      <c r="L28" s="15">
        <v>0</v>
      </c>
      <c r="M28" s="15">
        <v>0</v>
      </c>
      <c r="N28" s="15">
        <v>0</v>
      </c>
      <c r="O28" s="16">
        <f t="shared" si="10"/>
        <v>0</v>
      </c>
      <c r="P28" s="15">
        <v>0</v>
      </c>
      <c r="Q28" s="15">
        <v>0</v>
      </c>
      <c r="R28" s="15">
        <v>0</v>
      </c>
      <c r="S28" s="15">
        <v>0</v>
      </c>
      <c r="T28" s="16">
        <f t="shared" si="11"/>
        <v>0</v>
      </c>
      <c r="U28" s="15">
        <v>0</v>
      </c>
      <c r="V28" s="15">
        <v>0</v>
      </c>
      <c r="W28" s="15">
        <v>0</v>
      </c>
      <c r="X28" s="15">
        <v>0</v>
      </c>
      <c r="Y28" s="16">
        <f t="shared" si="12"/>
        <v>0</v>
      </c>
      <c r="Z28" s="15">
        <v>0</v>
      </c>
      <c r="AA28" s="15">
        <v>0</v>
      </c>
      <c r="AB28" s="15">
        <v>0</v>
      </c>
      <c r="AC28" s="15">
        <v>0</v>
      </c>
      <c r="AD28" s="16">
        <f t="shared" si="13"/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f t="shared" si="14"/>
        <v>0</v>
      </c>
    </row>
    <row r="29" spans="1:35" ht="132.75" customHeight="1" x14ac:dyDescent="0.25">
      <c r="A29" s="20" t="s">
        <v>40</v>
      </c>
      <c r="B29" s="13" t="s">
        <v>32</v>
      </c>
      <c r="C29" s="10" t="s">
        <v>54</v>
      </c>
      <c r="D29" s="14" t="s">
        <v>58</v>
      </c>
      <c r="E29" s="16">
        <f t="shared" si="8"/>
        <v>0</v>
      </c>
      <c r="F29" s="15">
        <v>0</v>
      </c>
      <c r="G29" s="15">
        <v>0</v>
      </c>
      <c r="H29" s="15">
        <v>0</v>
      </c>
      <c r="I29" s="15">
        <v>0</v>
      </c>
      <c r="J29" s="16">
        <f t="shared" si="9"/>
        <v>0</v>
      </c>
      <c r="K29" s="15">
        <v>0</v>
      </c>
      <c r="L29" s="15">
        <v>0</v>
      </c>
      <c r="M29" s="15">
        <v>0</v>
      </c>
      <c r="N29" s="15">
        <v>0</v>
      </c>
      <c r="O29" s="16">
        <f t="shared" si="10"/>
        <v>0</v>
      </c>
      <c r="P29" s="15">
        <v>0</v>
      </c>
      <c r="Q29" s="15">
        <v>0</v>
      </c>
      <c r="R29" s="15">
        <v>0</v>
      </c>
      <c r="S29" s="15">
        <v>0</v>
      </c>
      <c r="T29" s="16">
        <f t="shared" si="11"/>
        <v>0</v>
      </c>
      <c r="U29" s="15">
        <v>0</v>
      </c>
      <c r="V29" s="15">
        <v>0</v>
      </c>
      <c r="W29" s="15">
        <v>0</v>
      </c>
      <c r="X29" s="15">
        <v>0</v>
      </c>
      <c r="Y29" s="16">
        <f t="shared" si="12"/>
        <v>0</v>
      </c>
      <c r="Z29" s="15">
        <v>0</v>
      </c>
      <c r="AA29" s="15">
        <v>0</v>
      </c>
      <c r="AB29" s="15">
        <v>0</v>
      </c>
      <c r="AC29" s="15">
        <v>0</v>
      </c>
      <c r="AD29" s="16">
        <f t="shared" si="13"/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f t="shared" si="14"/>
        <v>0</v>
      </c>
    </row>
    <row r="30" spans="1:35" ht="279" customHeight="1" x14ac:dyDescent="0.25">
      <c r="A30" s="20" t="s">
        <v>42</v>
      </c>
      <c r="B30" s="13" t="s">
        <v>21</v>
      </c>
      <c r="C30" s="10" t="s">
        <v>73</v>
      </c>
      <c r="D30" s="14" t="s">
        <v>58</v>
      </c>
      <c r="E30" s="16">
        <f t="shared" si="8"/>
        <v>600</v>
      </c>
      <c r="F30" s="16">
        <v>600</v>
      </c>
      <c r="G30" s="15">
        <v>0</v>
      </c>
      <c r="H30" s="15">
        <v>0</v>
      </c>
      <c r="I30" s="15">
        <v>0</v>
      </c>
      <c r="J30" s="16">
        <f t="shared" si="9"/>
        <v>600</v>
      </c>
      <c r="K30" s="16">
        <v>600</v>
      </c>
      <c r="L30" s="15">
        <v>0</v>
      </c>
      <c r="M30" s="15">
        <v>0</v>
      </c>
      <c r="N30" s="15">
        <v>0</v>
      </c>
      <c r="O30" s="16">
        <f t="shared" si="10"/>
        <v>600</v>
      </c>
      <c r="P30" s="16">
        <v>600</v>
      </c>
      <c r="Q30" s="15">
        <v>0</v>
      </c>
      <c r="R30" s="15">
        <v>0</v>
      </c>
      <c r="S30" s="15">
        <v>0</v>
      </c>
      <c r="T30" s="16">
        <f t="shared" si="11"/>
        <v>600</v>
      </c>
      <c r="U30" s="16">
        <v>600</v>
      </c>
      <c r="V30" s="15">
        <v>0</v>
      </c>
      <c r="W30" s="15">
        <v>0</v>
      </c>
      <c r="X30" s="15">
        <v>0</v>
      </c>
      <c r="Y30" s="16">
        <f t="shared" si="12"/>
        <v>600</v>
      </c>
      <c r="Z30" s="16">
        <v>600</v>
      </c>
      <c r="AA30" s="15">
        <v>0</v>
      </c>
      <c r="AB30" s="15">
        <v>0</v>
      </c>
      <c r="AC30" s="15">
        <v>0</v>
      </c>
      <c r="AD30" s="16">
        <f t="shared" si="13"/>
        <v>600</v>
      </c>
      <c r="AE30" s="16">
        <v>600</v>
      </c>
      <c r="AF30" s="15">
        <v>0</v>
      </c>
      <c r="AG30" s="15">
        <v>0</v>
      </c>
      <c r="AH30" s="15">
        <v>0</v>
      </c>
      <c r="AI30" s="15">
        <f t="shared" si="14"/>
        <v>3600</v>
      </c>
    </row>
    <row r="31" spans="1:35" ht="330.75" customHeight="1" x14ac:dyDescent="0.25">
      <c r="A31" s="20" t="s">
        <v>75</v>
      </c>
      <c r="B31" s="34" t="s">
        <v>93</v>
      </c>
      <c r="C31" s="14" t="s">
        <v>82</v>
      </c>
      <c r="D31" s="14" t="s">
        <v>84</v>
      </c>
      <c r="E31" s="16">
        <f t="shared" si="8"/>
        <v>0</v>
      </c>
      <c r="F31" s="16">
        <v>0</v>
      </c>
      <c r="G31" s="15">
        <v>0</v>
      </c>
      <c r="H31" s="15">
        <v>0</v>
      </c>
      <c r="I31" s="15">
        <v>0</v>
      </c>
      <c r="J31" s="16">
        <f t="shared" si="9"/>
        <v>0</v>
      </c>
      <c r="K31" s="16">
        <v>0</v>
      </c>
      <c r="L31" s="15">
        <v>0</v>
      </c>
      <c r="M31" s="15">
        <v>0</v>
      </c>
      <c r="N31" s="15">
        <v>0</v>
      </c>
      <c r="O31" s="16">
        <f t="shared" si="10"/>
        <v>32481</v>
      </c>
      <c r="P31" s="16">
        <v>32481</v>
      </c>
      <c r="Q31" s="15">
        <v>0</v>
      </c>
      <c r="R31" s="15">
        <v>0</v>
      </c>
      <c r="S31" s="15">
        <v>0</v>
      </c>
      <c r="T31" s="16">
        <f t="shared" si="11"/>
        <v>34028</v>
      </c>
      <c r="U31" s="16">
        <v>34028</v>
      </c>
      <c r="V31" s="15">
        <v>0</v>
      </c>
      <c r="W31" s="15">
        <v>0</v>
      </c>
      <c r="X31" s="15">
        <v>0</v>
      </c>
      <c r="Y31" s="16">
        <f t="shared" si="12"/>
        <v>35576</v>
      </c>
      <c r="Z31" s="16">
        <v>35576</v>
      </c>
      <c r="AA31" s="15">
        <v>0</v>
      </c>
      <c r="AB31" s="15">
        <v>0</v>
      </c>
      <c r="AC31" s="15">
        <v>0</v>
      </c>
      <c r="AD31" s="16">
        <f t="shared" si="13"/>
        <v>37121</v>
      </c>
      <c r="AE31" s="16">
        <v>37121</v>
      </c>
      <c r="AF31" s="15">
        <v>0</v>
      </c>
      <c r="AG31" s="15">
        <v>0</v>
      </c>
      <c r="AH31" s="15">
        <v>0</v>
      </c>
      <c r="AI31" s="15">
        <f t="shared" si="14"/>
        <v>139206</v>
      </c>
    </row>
    <row r="32" spans="1:35" ht="291" customHeight="1" x14ac:dyDescent="0.25">
      <c r="A32" s="20" t="s">
        <v>78</v>
      </c>
      <c r="B32" s="13" t="s">
        <v>80</v>
      </c>
      <c r="C32" s="14" t="s">
        <v>83</v>
      </c>
      <c r="D32" s="14" t="s">
        <v>58</v>
      </c>
      <c r="E32" s="16">
        <f t="shared" si="8"/>
        <v>7067</v>
      </c>
      <c r="F32" s="16">
        <v>7067</v>
      </c>
      <c r="G32" s="15">
        <v>0</v>
      </c>
      <c r="H32" s="15">
        <v>0</v>
      </c>
      <c r="I32" s="15">
        <v>0</v>
      </c>
      <c r="J32" s="16">
        <f t="shared" si="9"/>
        <v>7067</v>
      </c>
      <c r="K32" s="16">
        <v>7067</v>
      </c>
      <c r="L32" s="16">
        <v>0</v>
      </c>
      <c r="M32" s="15">
        <v>0</v>
      </c>
      <c r="N32" s="15">
        <v>0</v>
      </c>
      <c r="O32" s="16">
        <f t="shared" si="10"/>
        <v>4311</v>
      </c>
      <c r="P32" s="16">
        <v>4311</v>
      </c>
      <c r="Q32" s="15">
        <v>0</v>
      </c>
      <c r="R32" s="15">
        <v>0</v>
      </c>
      <c r="S32" s="15">
        <v>0</v>
      </c>
      <c r="T32" s="16">
        <f t="shared" si="11"/>
        <v>4311</v>
      </c>
      <c r="U32" s="16">
        <v>4311</v>
      </c>
      <c r="V32" s="15">
        <v>0</v>
      </c>
      <c r="W32" s="15">
        <v>0</v>
      </c>
      <c r="X32" s="15">
        <v>0</v>
      </c>
      <c r="Y32" s="16">
        <f t="shared" si="12"/>
        <v>4311</v>
      </c>
      <c r="Z32" s="16">
        <v>4311</v>
      </c>
      <c r="AA32" s="15">
        <v>0</v>
      </c>
      <c r="AB32" s="15">
        <v>0</v>
      </c>
      <c r="AC32" s="15">
        <v>0</v>
      </c>
      <c r="AD32" s="16">
        <f t="shared" si="13"/>
        <v>4311</v>
      </c>
      <c r="AE32" s="16">
        <v>4311</v>
      </c>
      <c r="AF32" s="15">
        <v>0</v>
      </c>
      <c r="AG32" s="15">
        <v>0</v>
      </c>
      <c r="AH32" s="15">
        <v>0</v>
      </c>
      <c r="AI32" s="15">
        <f t="shared" si="14"/>
        <v>31378</v>
      </c>
    </row>
    <row r="33" spans="1:35" ht="187.5" customHeight="1" x14ac:dyDescent="0.25">
      <c r="A33" s="20" t="s">
        <v>79</v>
      </c>
      <c r="B33" s="13" t="s">
        <v>81</v>
      </c>
      <c r="C33" s="14" t="s">
        <v>83</v>
      </c>
      <c r="D33" s="14" t="s">
        <v>58</v>
      </c>
      <c r="E33" s="16">
        <f>SUM(F33:I33)</f>
        <v>405</v>
      </c>
      <c r="F33" s="16">
        <v>405</v>
      </c>
      <c r="G33" s="15">
        <v>0</v>
      </c>
      <c r="H33" s="15">
        <v>0</v>
      </c>
      <c r="I33" s="15">
        <v>0</v>
      </c>
      <c r="J33" s="16">
        <f t="shared" si="9"/>
        <v>405</v>
      </c>
      <c r="K33" s="16">
        <v>405</v>
      </c>
      <c r="L33" s="15">
        <v>0</v>
      </c>
      <c r="M33" s="15">
        <v>0</v>
      </c>
      <c r="N33" s="15">
        <v>0</v>
      </c>
      <c r="O33" s="16">
        <f t="shared" si="10"/>
        <v>468</v>
      </c>
      <c r="P33" s="16">
        <v>468</v>
      </c>
      <c r="Q33" s="15">
        <v>0</v>
      </c>
      <c r="R33" s="15">
        <v>0</v>
      </c>
      <c r="S33" s="15">
        <v>0</v>
      </c>
      <c r="T33" s="16">
        <f t="shared" si="11"/>
        <v>495</v>
      </c>
      <c r="U33" s="16">
        <v>495</v>
      </c>
      <c r="V33" s="15">
        <v>0</v>
      </c>
      <c r="W33" s="15">
        <v>0</v>
      </c>
      <c r="X33" s="15">
        <v>0</v>
      </c>
      <c r="Y33" s="16">
        <f t="shared" si="12"/>
        <v>495</v>
      </c>
      <c r="Z33" s="16">
        <v>495</v>
      </c>
      <c r="AA33" s="15">
        <v>0</v>
      </c>
      <c r="AB33" s="15">
        <v>0</v>
      </c>
      <c r="AC33" s="15">
        <v>0</v>
      </c>
      <c r="AD33" s="16">
        <f t="shared" si="13"/>
        <v>495</v>
      </c>
      <c r="AE33" s="16">
        <v>495</v>
      </c>
      <c r="AF33" s="15">
        <v>0</v>
      </c>
      <c r="AG33" s="15">
        <v>0</v>
      </c>
      <c r="AH33" s="15">
        <v>0</v>
      </c>
      <c r="AI33" s="15">
        <f t="shared" si="14"/>
        <v>2763</v>
      </c>
    </row>
    <row r="34" spans="1:35" ht="22.5" x14ac:dyDescent="0.3">
      <c r="A34" s="36" t="s">
        <v>67</v>
      </c>
      <c r="B34" s="37"/>
      <c r="C34" s="37"/>
      <c r="D34" s="38"/>
      <c r="E34" s="18">
        <f t="shared" ref="E34:AI34" si="15">SUM(E23:E33)</f>
        <v>41910</v>
      </c>
      <c r="F34" s="18">
        <f t="shared" si="15"/>
        <v>13040</v>
      </c>
      <c r="G34" s="18">
        <f t="shared" si="15"/>
        <v>28870</v>
      </c>
      <c r="H34" s="18">
        <f t="shared" si="15"/>
        <v>0</v>
      </c>
      <c r="I34" s="18">
        <f t="shared" si="15"/>
        <v>0</v>
      </c>
      <c r="J34" s="18">
        <f t="shared" si="15"/>
        <v>40958</v>
      </c>
      <c r="K34" s="18">
        <f t="shared" si="15"/>
        <v>13040</v>
      </c>
      <c r="L34" s="18">
        <f t="shared" si="15"/>
        <v>27918</v>
      </c>
      <c r="M34" s="18">
        <f t="shared" si="15"/>
        <v>0</v>
      </c>
      <c r="N34" s="18">
        <f t="shared" si="15"/>
        <v>0</v>
      </c>
      <c r="O34" s="18">
        <f t="shared" si="15"/>
        <v>70866</v>
      </c>
      <c r="P34" s="18">
        <f t="shared" si="15"/>
        <v>42948</v>
      </c>
      <c r="Q34" s="18">
        <f t="shared" si="15"/>
        <v>27918</v>
      </c>
      <c r="R34" s="18">
        <f t="shared" si="15"/>
        <v>0</v>
      </c>
      <c r="S34" s="18">
        <f t="shared" si="15"/>
        <v>0</v>
      </c>
      <c r="T34" s="18">
        <f t="shared" si="15"/>
        <v>72440</v>
      </c>
      <c r="U34" s="18">
        <f t="shared" si="15"/>
        <v>44522</v>
      </c>
      <c r="V34" s="18">
        <f t="shared" si="15"/>
        <v>27918</v>
      </c>
      <c r="W34" s="18">
        <f t="shared" si="15"/>
        <v>0</v>
      </c>
      <c r="X34" s="18">
        <f t="shared" si="15"/>
        <v>0</v>
      </c>
      <c r="Y34" s="18">
        <f t="shared" si="15"/>
        <v>73988</v>
      </c>
      <c r="Z34" s="18">
        <f t="shared" si="15"/>
        <v>46070</v>
      </c>
      <c r="AA34" s="18">
        <f t="shared" si="15"/>
        <v>27918</v>
      </c>
      <c r="AB34" s="18">
        <f t="shared" si="15"/>
        <v>0</v>
      </c>
      <c r="AC34" s="18">
        <f t="shared" si="15"/>
        <v>0</v>
      </c>
      <c r="AD34" s="18">
        <f t="shared" si="15"/>
        <v>75533</v>
      </c>
      <c r="AE34" s="18">
        <f t="shared" si="15"/>
        <v>47615</v>
      </c>
      <c r="AF34" s="18">
        <f t="shared" si="15"/>
        <v>27918</v>
      </c>
      <c r="AG34" s="18">
        <f t="shared" si="15"/>
        <v>0</v>
      </c>
      <c r="AH34" s="18">
        <f t="shared" si="15"/>
        <v>0</v>
      </c>
      <c r="AI34" s="18">
        <f t="shared" si="15"/>
        <v>375695</v>
      </c>
    </row>
    <row r="35" spans="1:35" ht="32.25" customHeight="1" x14ac:dyDescent="0.25">
      <c r="A35" s="10" t="s">
        <v>85</v>
      </c>
      <c r="B35" s="45" t="s">
        <v>43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7"/>
    </row>
    <row r="36" spans="1:35" ht="241.5" customHeight="1" x14ac:dyDescent="0.25">
      <c r="A36" s="21" t="s">
        <v>6</v>
      </c>
      <c r="B36" s="22" t="s">
        <v>23</v>
      </c>
      <c r="C36" s="23" t="s">
        <v>72</v>
      </c>
      <c r="D36" s="24" t="s">
        <v>58</v>
      </c>
      <c r="E36" s="15">
        <f>SUM(F36:I36)</f>
        <v>2144</v>
      </c>
      <c r="F36" s="15">
        <v>2144</v>
      </c>
      <c r="G36" s="15">
        <v>0</v>
      </c>
      <c r="H36" s="15">
        <v>0</v>
      </c>
      <c r="I36" s="15">
        <v>0</v>
      </c>
      <c r="J36" s="15">
        <f>SUM(K36:N36)</f>
        <v>2144</v>
      </c>
      <c r="K36" s="15">
        <v>2144</v>
      </c>
      <c r="L36" s="15">
        <v>0</v>
      </c>
      <c r="M36" s="15">
        <v>0</v>
      </c>
      <c r="N36" s="15">
        <v>0</v>
      </c>
      <c r="O36" s="15">
        <f>SUM(P36:S36)</f>
        <v>2144</v>
      </c>
      <c r="P36" s="15">
        <v>2144</v>
      </c>
      <c r="Q36" s="15">
        <v>0</v>
      </c>
      <c r="R36" s="15">
        <v>0</v>
      </c>
      <c r="S36" s="15">
        <v>0</v>
      </c>
      <c r="T36" s="15">
        <f>SUM(U36:X36)</f>
        <v>2144</v>
      </c>
      <c r="U36" s="15">
        <v>2144</v>
      </c>
      <c r="V36" s="15">
        <v>0</v>
      </c>
      <c r="W36" s="15">
        <v>0</v>
      </c>
      <c r="X36" s="15">
        <v>0</v>
      </c>
      <c r="Y36" s="15">
        <f>SUM(Z36:AC36)</f>
        <v>2144</v>
      </c>
      <c r="Z36" s="15">
        <v>2144</v>
      </c>
      <c r="AA36" s="15">
        <v>0</v>
      </c>
      <c r="AB36" s="15">
        <v>0</v>
      </c>
      <c r="AC36" s="15">
        <v>0</v>
      </c>
      <c r="AD36" s="15">
        <f>SUM(AE36:AH36)</f>
        <v>2144</v>
      </c>
      <c r="AE36" s="15">
        <v>2144</v>
      </c>
      <c r="AF36" s="15">
        <v>0</v>
      </c>
      <c r="AG36" s="15">
        <v>0</v>
      </c>
      <c r="AH36" s="15">
        <v>0</v>
      </c>
      <c r="AI36" s="15">
        <f>E36+J36+O36+T36+Y36+AD36</f>
        <v>12864</v>
      </c>
    </row>
    <row r="37" spans="1:35" ht="263.25" customHeight="1" x14ac:dyDescent="0.25">
      <c r="A37" s="21" t="s">
        <v>44</v>
      </c>
      <c r="B37" s="31" t="s">
        <v>45</v>
      </c>
      <c r="C37" s="23" t="s">
        <v>73</v>
      </c>
      <c r="D37" s="24" t="s">
        <v>58</v>
      </c>
      <c r="E37" s="15">
        <f t="shared" ref="E37:E43" si="16">SUM(F37:I37)</f>
        <v>3416</v>
      </c>
      <c r="F37" s="16">
        <v>3416</v>
      </c>
      <c r="G37" s="15">
        <v>0</v>
      </c>
      <c r="H37" s="15">
        <v>0</v>
      </c>
      <c r="I37" s="15">
        <v>0</v>
      </c>
      <c r="J37" s="15">
        <f t="shared" ref="J37:J43" si="17">SUM(K37:N37)</f>
        <v>3416</v>
      </c>
      <c r="K37" s="16">
        <v>3416</v>
      </c>
      <c r="L37" s="15">
        <v>0</v>
      </c>
      <c r="M37" s="15">
        <v>0</v>
      </c>
      <c r="N37" s="15">
        <v>0</v>
      </c>
      <c r="O37" s="15">
        <f t="shared" ref="O37:O43" si="18">SUM(P37:S37)</f>
        <v>3416</v>
      </c>
      <c r="P37" s="16">
        <v>3416</v>
      </c>
      <c r="Q37" s="15">
        <v>0</v>
      </c>
      <c r="R37" s="15">
        <v>0</v>
      </c>
      <c r="S37" s="15">
        <v>0</v>
      </c>
      <c r="T37" s="15">
        <f t="shared" ref="T37:T43" si="19">SUM(U37:X37)</f>
        <v>3416</v>
      </c>
      <c r="U37" s="16">
        <v>3416</v>
      </c>
      <c r="V37" s="15">
        <v>0</v>
      </c>
      <c r="W37" s="15">
        <v>0</v>
      </c>
      <c r="X37" s="15">
        <v>0</v>
      </c>
      <c r="Y37" s="15">
        <f t="shared" ref="Y37:Y43" si="20">SUM(Z37:AC37)</f>
        <v>3416</v>
      </c>
      <c r="Z37" s="16">
        <v>3416</v>
      </c>
      <c r="AA37" s="15">
        <v>0</v>
      </c>
      <c r="AB37" s="15">
        <v>0</v>
      </c>
      <c r="AC37" s="15">
        <v>0</v>
      </c>
      <c r="AD37" s="15">
        <f t="shared" ref="AD37:AD43" si="21">SUM(AE37:AH37)</f>
        <v>3416</v>
      </c>
      <c r="AE37" s="16">
        <v>3416</v>
      </c>
      <c r="AF37" s="15">
        <v>0</v>
      </c>
      <c r="AG37" s="15">
        <v>0</v>
      </c>
      <c r="AH37" s="15">
        <v>0</v>
      </c>
      <c r="AI37" s="15">
        <f t="shared" ref="AI37:AI43" si="22">E37+J37+O37+T37+Y37+AD37</f>
        <v>20496</v>
      </c>
    </row>
    <row r="38" spans="1:35" ht="270" customHeight="1" x14ac:dyDescent="0.25">
      <c r="A38" s="21" t="s">
        <v>50</v>
      </c>
      <c r="B38" s="31" t="s">
        <v>16</v>
      </c>
      <c r="C38" s="23" t="s">
        <v>73</v>
      </c>
      <c r="D38" s="24" t="s">
        <v>58</v>
      </c>
      <c r="E38" s="15">
        <f t="shared" si="16"/>
        <v>432</v>
      </c>
      <c r="F38" s="16">
        <v>432</v>
      </c>
      <c r="G38" s="15">
        <v>0</v>
      </c>
      <c r="H38" s="15">
        <v>0</v>
      </c>
      <c r="I38" s="15">
        <v>0</v>
      </c>
      <c r="J38" s="15">
        <f t="shared" si="17"/>
        <v>432</v>
      </c>
      <c r="K38" s="16">
        <v>432</v>
      </c>
      <c r="L38" s="15">
        <v>0</v>
      </c>
      <c r="M38" s="15">
        <v>0</v>
      </c>
      <c r="N38" s="15">
        <v>0</v>
      </c>
      <c r="O38" s="15">
        <f t="shared" si="18"/>
        <v>432</v>
      </c>
      <c r="P38" s="16">
        <v>432</v>
      </c>
      <c r="Q38" s="15">
        <v>0</v>
      </c>
      <c r="R38" s="15">
        <v>0</v>
      </c>
      <c r="S38" s="15">
        <v>0</v>
      </c>
      <c r="T38" s="15">
        <f t="shared" si="19"/>
        <v>432</v>
      </c>
      <c r="U38" s="16">
        <v>432</v>
      </c>
      <c r="V38" s="15">
        <v>0</v>
      </c>
      <c r="W38" s="15">
        <v>0</v>
      </c>
      <c r="X38" s="15">
        <v>0</v>
      </c>
      <c r="Y38" s="15">
        <f t="shared" si="20"/>
        <v>432</v>
      </c>
      <c r="Z38" s="16">
        <v>432</v>
      </c>
      <c r="AA38" s="15">
        <v>0</v>
      </c>
      <c r="AB38" s="15">
        <v>0</v>
      </c>
      <c r="AC38" s="15">
        <v>0</v>
      </c>
      <c r="AD38" s="15">
        <f t="shared" si="21"/>
        <v>432</v>
      </c>
      <c r="AE38" s="16">
        <v>432</v>
      </c>
      <c r="AF38" s="15">
        <v>0</v>
      </c>
      <c r="AG38" s="15">
        <v>0</v>
      </c>
      <c r="AH38" s="15">
        <v>0</v>
      </c>
      <c r="AI38" s="15">
        <f t="shared" si="22"/>
        <v>2592</v>
      </c>
    </row>
    <row r="39" spans="1:35" ht="270.75" customHeight="1" x14ac:dyDescent="0.25">
      <c r="A39" s="21" t="s">
        <v>13</v>
      </c>
      <c r="B39" s="32" t="s">
        <v>20</v>
      </c>
      <c r="C39" s="23" t="s">
        <v>73</v>
      </c>
      <c r="D39" s="24" t="s">
        <v>58</v>
      </c>
      <c r="E39" s="15">
        <f t="shared" si="16"/>
        <v>50</v>
      </c>
      <c r="F39" s="16">
        <v>50</v>
      </c>
      <c r="G39" s="15">
        <v>0</v>
      </c>
      <c r="H39" s="15">
        <v>0</v>
      </c>
      <c r="I39" s="15">
        <v>0</v>
      </c>
      <c r="J39" s="15">
        <f t="shared" si="17"/>
        <v>50</v>
      </c>
      <c r="K39" s="16">
        <v>50</v>
      </c>
      <c r="L39" s="15">
        <v>0</v>
      </c>
      <c r="M39" s="15">
        <v>0</v>
      </c>
      <c r="N39" s="15">
        <v>0</v>
      </c>
      <c r="O39" s="15">
        <f t="shared" si="18"/>
        <v>50</v>
      </c>
      <c r="P39" s="16">
        <v>50</v>
      </c>
      <c r="Q39" s="15">
        <v>0</v>
      </c>
      <c r="R39" s="15">
        <v>0</v>
      </c>
      <c r="S39" s="15">
        <v>0</v>
      </c>
      <c r="T39" s="15">
        <f t="shared" si="19"/>
        <v>50</v>
      </c>
      <c r="U39" s="16">
        <v>50</v>
      </c>
      <c r="V39" s="15">
        <v>0</v>
      </c>
      <c r="W39" s="15">
        <v>0</v>
      </c>
      <c r="X39" s="15">
        <v>0</v>
      </c>
      <c r="Y39" s="15">
        <f t="shared" si="20"/>
        <v>50</v>
      </c>
      <c r="Z39" s="16">
        <v>50</v>
      </c>
      <c r="AA39" s="15">
        <v>0</v>
      </c>
      <c r="AB39" s="15">
        <v>0</v>
      </c>
      <c r="AC39" s="15">
        <v>0</v>
      </c>
      <c r="AD39" s="15">
        <f t="shared" si="21"/>
        <v>50</v>
      </c>
      <c r="AE39" s="16">
        <v>50</v>
      </c>
      <c r="AF39" s="15">
        <v>0</v>
      </c>
      <c r="AG39" s="15">
        <v>0</v>
      </c>
      <c r="AH39" s="15">
        <v>0</v>
      </c>
      <c r="AI39" s="15">
        <f t="shared" si="22"/>
        <v>300</v>
      </c>
    </row>
    <row r="40" spans="1:35" ht="322.5" customHeight="1" x14ac:dyDescent="0.25">
      <c r="A40" s="21" t="s">
        <v>15</v>
      </c>
      <c r="B40" s="32" t="s">
        <v>46</v>
      </c>
      <c r="C40" s="23" t="s">
        <v>73</v>
      </c>
      <c r="D40" s="24" t="s">
        <v>58</v>
      </c>
      <c r="E40" s="15">
        <f t="shared" si="16"/>
        <v>10</v>
      </c>
      <c r="F40" s="16">
        <v>10</v>
      </c>
      <c r="G40" s="15">
        <v>0</v>
      </c>
      <c r="H40" s="15">
        <v>0</v>
      </c>
      <c r="I40" s="15">
        <v>0</v>
      </c>
      <c r="J40" s="15">
        <f t="shared" si="17"/>
        <v>10</v>
      </c>
      <c r="K40" s="16">
        <v>10</v>
      </c>
      <c r="L40" s="15">
        <v>0</v>
      </c>
      <c r="M40" s="15">
        <v>0</v>
      </c>
      <c r="N40" s="15">
        <v>0</v>
      </c>
      <c r="O40" s="15">
        <f t="shared" si="18"/>
        <v>10</v>
      </c>
      <c r="P40" s="16">
        <v>10</v>
      </c>
      <c r="Q40" s="15">
        <v>0</v>
      </c>
      <c r="R40" s="15">
        <v>0</v>
      </c>
      <c r="S40" s="15">
        <v>0</v>
      </c>
      <c r="T40" s="15">
        <f t="shared" si="19"/>
        <v>10</v>
      </c>
      <c r="U40" s="16">
        <v>10</v>
      </c>
      <c r="V40" s="15">
        <v>0</v>
      </c>
      <c r="W40" s="15">
        <v>0</v>
      </c>
      <c r="X40" s="15">
        <v>0</v>
      </c>
      <c r="Y40" s="15">
        <f t="shared" si="20"/>
        <v>10</v>
      </c>
      <c r="Z40" s="16">
        <v>10</v>
      </c>
      <c r="AA40" s="15">
        <v>0</v>
      </c>
      <c r="AB40" s="15">
        <v>0</v>
      </c>
      <c r="AC40" s="15">
        <v>0</v>
      </c>
      <c r="AD40" s="15">
        <f t="shared" si="21"/>
        <v>10</v>
      </c>
      <c r="AE40" s="16">
        <v>10</v>
      </c>
      <c r="AF40" s="15">
        <v>0</v>
      </c>
      <c r="AG40" s="15">
        <v>0</v>
      </c>
      <c r="AH40" s="15">
        <v>0</v>
      </c>
      <c r="AI40" s="15">
        <f t="shared" si="22"/>
        <v>60</v>
      </c>
    </row>
    <row r="41" spans="1:35" ht="273" customHeight="1" x14ac:dyDescent="0.25">
      <c r="A41" s="25" t="s">
        <v>17</v>
      </c>
      <c r="B41" s="32" t="s">
        <v>47</v>
      </c>
      <c r="C41" s="23" t="s">
        <v>73</v>
      </c>
      <c r="D41" s="24" t="s">
        <v>58</v>
      </c>
      <c r="E41" s="15">
        <f t="shared" si="16"/>
        <v>50</v>
      </c>
      <c r="F41" s="16">
        <v>50</v>
      </c>
      <c r="G41" s="15">
        <v>0</v>
      </c>
      <c r="H41" s="15">
        <v>0</v>
      </c>
      <c r="I41" s="15">
        <v>0</v>
      </c>
      <c r="J41" s="15">
        <f t="shared" si="17"/>
        <v>50</v>
      </c>
      <c r="K41" s="16">
        <v>50</v>
      </c>
      <c r="L41" s="15">
        <v>0</v>
      </c>
      <c r="M41" s="15">
        <v>0</v>
      </c>
      <c r="N41" s="15">
        <v>0</v>
      </c>
      <c r="O41" s="15">
        <f t="shared" si="18"/>
        <v>50</v>
      </c>
      <c r="P41" s="16">
        <v>50</v>
      </c>
      <c r="Q41" s="15">
        <v>0</v>
      </c>
      <c r="R41" s="15">
        <v>0</v>
      </c>
      <c r="S41" s="15">
        <v>0</v>
      </c>
      <c r="T41" s="15">
        <f t="shared" si="19"/>
        <v>50</v>
      </c>
      <c r="U41" s="16">
        <v>50</v>
      </c>
      <c r="V41" s="15">
        <v>0</v>
      </c>
      <c r="W41" s="15">
        <v>0</v>
      </c>
      <c r="X41" s="15">
        <v>0</v>
      </c>
      <c r="Y41" s="15">
        <f t="shared" si="20"/>
        <v>50</v>
      </c>
      <c r="Z41" s="16">
        <v>50</v>
      </c>
      <c r="AA41" s="15">
        <v>0</v>
      </c>
      <c r="AB41" s="15">
        <v>0</v>
      </c>
      <c r="AC41" s="15">
        <v>0</v>
      </c>
      <c r="AD41" s="15">
        <f t="shared" si="21"/>
        <v>50</v>
      </c>
      <c r="AE41" s="16">
        <v>50</v>
      </c>
      <c r="AF41" s="15">
        <v>0</v>
      </c>
      <c r="AG41" s="15">
        <v>0</v>
      </c>
      <c r="AH41" s="15">
        <v>0</v>
      </c>
      <c r="AI41" s="15">
        <f t="shared" si="22"/>
        <v>300</v>
      </c>
    </row>
    <row r="42" spans="1:35" ht="268.5" customHeight="1" x14ac:dyDescent="0.25">
      <c r="A42" s="21" t="s">
        <v>18</v>
      </c>
      <c r="B42" s="31" t="s">
        <v>48</v>
      </c>
      <c r="C42" s="23" t="s">
        <v>73</v>
      </c>
      <c r="D42" s="24" t="s">
        <v>58</v>
      </c>
      <c r="E42" s="15">
        <f t="shared" si="16"/>
        <v>29719</v>
      </c>
      <c r="F42" s="16">
        <v>29719</v>
      </c>
      <c r="G42" s="15">
        <v>0</v>
      </c>
      <c r="H42" s="15">
        <v>0</v>
      </c>
      <c r="I42" s="15">
        <v>0</v>
      </c>
      <c r="J42" s="15">
        <f t="shared" si="17"/>
        <v>29719</v>
      </c>
      <c r="K42" s="16">
        <v>29719</v>
      </c>
      <c r="L42" s="15">
        <v>0</v>
      </c>
      <c r="M42" s="15">
        <v>0</v>
      </c>
      <c r="N42" s="15">
        <v>0</v>
      </c>
      <c r="O42" s="15">
        <f t="shared" si="18"/>
        <v>29719</v>
      </c>
      <c r="P42" s="16">
        <v>29719</v>
      </c>
      <c r="Q42" s="15">
        <v>0</v>
      </c>
      <c r="R42" s="15">
        <v>0</v>
      </c>
      <c r="S42" s="15">
        <v>0</v>
      </c>
      <c r="T42" s="15">
        <f t="shared" si="19"/>
        <v>29719</v>
      </c>
      <c r="U42" s="16">
        <v>29719</v>
      </c>
      <c r="V42" s="15">
        <v>0</v>
      </c>
      <c r="W42" s="15">
        <v>0</v>
      </c>
      <c r="X42" s="15">
        <v>0</v>
      </c>
      <c r="Y42" s="15">
        <f t="shared" si="20"/>
        <v>29719</v>
      </c>
      <c r="Z42" s="16">
        <v>29719</v>
      </c>
      <c r="AA42" s="15">
        <v>0</v>
      </c>
      <c r="AB42" s="15">
        <v>0</v>
      </c>
      <c r="AC42" s="15">
        <v>0</v>
      </c>
      <c r="AD42" s="15">
        <f t="shared" si="21"/>
        <v>29719</v>
      </c>
      <c r="AE42" s="16">
        <v>29719</v>
      </c>
      <c r="AF42" s="15">
        <v>0</v>
      </c>
      <c r="AG42" s="15">
        <v>0</v>
      </c>
      <c r="AH42" s="15">
        <v>0</v>
      </c>
      <c r="AI42" s="15">
        <f t="shared" si="22"/>
        <v>178314</v>
      </c>
    </row>
    <row r="43" spans="1:35" ht="105" customHeight="1" x14ac:dyDescent="0.25">
      <c r="A43" s="21" t="s">
        <v>19</v>
      </c>
      <c r="B43" s="31" t="s">
        <v>49</v>
      </c>
      <c r="C43" s="24" t="s">
        <v>54</v>
      </c>
      <c r="D43" s="24" t="s">
        <v>58</v>
      </c>
      <c r="E43" s="15">
        <f t="shared" si="16"/>
        <v>1375</v>
      </c>
      <c r="F43" s="16">
        <v>1375</v>
      </c>
      <c r="G43" s="15">
        <v>0</v>
      </c>
      <c r="H43" s="15">
        <v>0</v>
      </c>
      <c r="I43" s="15">
        <v>0</v>
      </c>
      <c r="J43" s="15">
        <f t="shared" si="17"/>
        <v>1375</v>
      </c>
      <c r="K43" s="16">
        <v>1375</v>
      </c>
      <c r="L43" s="15">
        <v>0</v>
      </c>
      <c r="M43" s="15">
        <v>0</v>
      </c>
      <c r="N43" s="15">
        <v>0</v>
      </c>
      <c r="O43" s="15">
        <f t="shared" si="18"/>
        <v>1375</v>
      </c>
      <c r="P43" s="16">
        <v>1375</v>
      </c>
      <c r="Q43" s="15">
        <v>0</v>
      </c>
      <c r="R43" s="15">
        <v>0</v>
      </c>
      <c r="S43" s="15">
        <v>0</v>
      </c>
      <c r="T43" s="15">
        <f t="shared" si="19"/>
        <v>1375</v>
      </c>
      <c r="U43" s="16">
        <v>1375</v>
      </c>
      <c r="V43" s="15">
        <v>0</v>
      </c>
      <c r="W43" s="15">
        <v>0</v>
      </c>
      <c r="X43" s="15">
        <v>0</v>
      </c>
      <c r="Y43" s="15">
        <f t="shared" si="20"/>
        <v>1375</v>
      </c>
      <c r="Z43" s="16">
        <v>1375</v>
      </c>
      <c r="AA43" s="15">
        <v>0</v>
      </c>
      <c r="AB43" s="15">
        <v>0</v>
      </c>
      <c r="AC43" s="15">
        <v>0</v>
      </c>
      <c r="AD43" s="15">
        <f t="shared" si="21"/>
        <v>1375</v>
      </c>
      <c r="AE43" s="16">
        <v>1375</v>
      </c>
      <c r="AF43" s="15">
        <v>0</v>
      </c>
      <c r="AG43" s="15">
        <v>0</v>
      </c>
      <c r="AH43" s="15">
        <v>0</v>
      </c>
      <c r="AI43" s="15">
        <f t="shared" si="22"/>
        <v>8250</v>
      </c>
    </row>
    <row r="44" spans="1:35" ht="22.5" x14ac:dyDescent="0.25">
      <c r="A44" s="26" t="s">
        <v>68</v>
      </c>
      <c r="B44" s="27"/>
      <c r="C44" s="27"/>
      <c r="D44" s="28"/>
      <c r="E44" s="29">
        <f>SUM(E36:E43)</f>
        <v>37196</v>
      </c>
      <c r="F44" s="29">
        <f t="shared" ref="F44:O44" si="23">SUM(F36:F43)</f>
        <v>37196</v>
      </c>
      <c r="G44" s="29">
        <f t="shared" si="23"/>
        <v>0</v>
      </c>
      <c r="H44" s="29">
        <f t="shared" si="23"/>
        <v>0</v>
      </c>
      <c r="I44" s="29">
        <f t="shared" si="23"/>
        <v>0</v>
      </c>
      <c r="J44" s="29">
        <f t="shared" si="23"/>
        <v>37196</v>
      </c>
      <c r="K44" s="29">
        <f t="shared" si="23"/>
        <v>37196</v>
      </c>
      <c r="L44" s="29">
        <f t="shared" si="23"/>
        <v>0</v>
      </c>
      <c r="M44" s="29">
        <f t="shared" si="23"/>
        <v>0</v>
      </c>
      <c r="N44" s="29">
        <f t="shared" si="23"/>
        <v>0</v>
      </c>
      <c r="O44" s="29">
        <f t="shared" si="23"/>
        <v>37196</v>
      </c>
      <c r="P44" s="29">
        <f>SUM(P36:P43)</f>
        <v>37196</v>
      </c>
      <c r="Q44" s="29">
        <f t="shared" ref="Q44" si="24">SUM(Q36:Q43)</f>
        <v>0</v>
      </c>
      <c r="R44" s="29">
        <f t="shared" ref="R44" si="25">SUM(R36:R43)</f>
        <v>0</v>
      </c>
      <c r="S44" s="29">
        <f t="shared" ref="S44" si="26">SUM(S36:S43)</f>
        <v>0</v>
      </c>
      <c r="T44" s="29">
        <f t="shared" ref="T44" si="27">SUM(T36:T43)</f>
        <v>37196</v>
      </c>
      <c r="U44" s="29">
        <f t="shared" ref="U44" si="28">SUM(U36:U43)</f>
        <v>37196</v>
      </c>
      <c r="V44" s="29">
        <f t="shared" ref="V44" si="29">SUM(V36:V43)</f>
        <v>0</v>
      </c>
      <c r="W44" s="29">
        <f>SUM(W36:W43)</f>
        <v>0</v>
      </c>
      <c r="X44" s="29">
        <f t="shared" ref="X44" si="30">SUM(X36:X43)</f>
        <v>0</v>
      </c>
      <c r="Y44" s="29">
        <f t="shared" ref="Y44" si="31">SUM(Y36:Y43)</f>
        <v>37196</v>
      </c>
      <c r="Z44" s="29">
        <f t="shared" ref="Z44" si="32">SUM(Z36:Z43)</f>
        <v>37196</v>
      </c>
      <c r="AA44" s="29">
        <f t="shared" ref="AA44" si="33">SUM(AA36:AA43)</f>
        <v>0</v>
      </c>
      <c r="AB44" s="29">
        <f t="shared" ref="AB44" si="34">SUM(AB36:AB43)</f>
        <v>0</v>
      </c>
      <c r="AC44" s="29">
        <f t="shared" ref="AC44" si="35">SUM(AC36:AC43)</f>
        <v>0</v>
      </c>
      <c r="AD44" s="29">
        <f t="shared" ref="AD44" si="36">SUM(AD36:AD43)</f>
        <v>37196</v>
      </c>
      <c r="AE44" s="29">
        <f t="shared" ref="AE44" si="37">SUM(AE36:AE43)</f>
        <v>37196</v>
      </c>
      <c r="AF44" s="29">
        <f t="shared" ref="AF44" si="38">SUM(AF36:AF43)</f>
        <v>0</v>
      </c>
      <c r="AG44" s="29">
        <f t="shared" ref="AG44" si="39">SUM(AG36:AG43)</f>
        <v>0</v>
      </c>
      <c r="AH44" s="29"/>
      <c r="AI44" s="29">
        <f t="shared" ref="AI44" si="40">SUM(AI36:AI43)</f>
        <v>223176</v>
      </c>
    </row>
    <row r="45" spans="1:35" ht="31.5" customHeight="1" x14ac:dyDescent="0.25">
      <c r="A45" s="10" t="s">
        <v>86</v>
      </c>
      <c r="B45" s="48" t="s">
        <v>71</v>
      </c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50"/>
    </row>
    <row r="46" spans="1:35" ht="161.25" customHeight="1" x14ac:dyDescent="0.25">
      <c r="A46" s="14" t="s">
        <v>7</v>
      </c>
      <c r="B46" s="31" t="s">
        <v>33</v>
      </c>
      <c r="C46" s="24" t="s">
        <v>53</v>
      </c>
      <c r="D46" s="24" t="s">
        <v>58</v>
      </c>
      <c r="E46" s="16">
        <f>SUM(F46:I46)</f>
        <v>545</v>
      </c>
      <c r="F46" s="16">
        <v>545</v>
      </c>
      <c r="G46" s="15">
        <v>0</v>
      </c>
      <c r="H46" s="15">
        <v>0</v>
      </c>
      <c r="I46" s="15">
        <v>0</v>
      </c>
      <c r="J46" s="16">
        <f>SUM(K46:N46)</f>
        <v>545</v>
      </c>
      <c r="K46" s="16">
        <v>545</v>
      </c>
      <c r="L46" s="15">
        <v>0</v>
      </c>
      <c r="M46" s="15">
        <v>0</v>
      </c>
      <c r="N46" s="15">
        <v>0</v>
      </c>
      <c r="O46" s="16">
        <f>SUM(P46:S46)</f>
        <v>620</v>
      </c>
      <c r="P46" s="16">
        <v>620</v>
      </c>
      <c r="Q46" s="15">
        <v>0</v>
      </c>
      <c r="R46" s="15">
        <v>0</v>
      </c>
      <c r="S46" s="15">
        <v>0</v>
      </c>
      <c r="T46" s="16">
        <f>SUM(U46:X46)</f>
        <v>620</v>
      </c>
      <c r="U46" s="16">
        <v>620</v>
      </c>
      <c r="V46" s="15">
        <v>0</v>
      </c>
      <c r="W46" s="15">
        <v>0</v>
      </c>
      <c r="X46" s="15">
        <v>0</v>
      </c>
      <c r="Y46" s="16">
        <f>SUM(Z46:AC46)</f>
        <v>620</v>
      </c>
      <c r="Z46" s="16">
        <v>620</v>
      </c>
      <c r="AA46" s="15">
        <v>0</v>
      </c>
      <c r="AB46" s="15">
        <v>0</v>
      </c>
      <c r="AC46" s="15">
        <v>0</v>
      </c>
      <c r="AD46" s="16">
        <f>SUM(AE46:AH46)</f>
        <v>620</v>
      </c>
      <c r="AE46" s="16">
        <v>620</v>
      </c>
      <c r="AF46" s="15">
        <v>0</v>
      </c>
      <c r="AG46" s="15">
        <v>0</v>
      </c>
      <c r="AH46" s="15">
        <v>0</v>
      </c>
      <c r="AI46" s="15">
        <f>E46+J46+O46+T46+Y46+AD46</f>
        <v>3570</v>
      </c>
    </row>
    <row r="47" spans="1:35" ht="175.5" customHeight="1" x14ac:dyDescent="0.25">
      <c r="A47" s="21" t="s">
        <v>52</v>
      </c>
      <c r="B47" s="31" t="s">
        <v>51</v>
      </c>
      <c r="C47" s="24" t="s">
        <v>54</v>
      </c>
      <c r="D47" s="24" t="s">
        <v>58</v>
      </c>
      <c r="E47" s="16">
        <f>SUM(F47:I47)</f>
        <v>136</v>
      </c>
      <c r="F47" s="16">
        <v>136</v>
      </c>
      <c r="G47" s="15">
        <v>0</v>
      </c>
      <c r="H47" s="15">
        <v>0</v>
      </c>
      <c r="I47" s="15">
        <v>0</v>
      </c>
      <c r="J47" s="16">
        <f>SUM(K47:N47)</f>
        <v>136</v>
      </c>
      <c r="K47" s="16">
        <v>136</v>
      </c>
      <c r="L47" s="15">
        <v>0</v>
      </c>
      <c r="M47" s="15">
        <v>0</v>
      </c>
      <c r="N47" s="15">
        <v>0</v>
      </c>
      <c r="O47" s="16">
        <f>SUM(P47:S47)</f>
        <v>136</v>
      </c>
      <c r="P47" s="16">
        <v>136</v>
      </c>
      <c r="Q47" s="15">
        <v>0</v>
      </c>
      <c r="R47" s="15">
        <v>0</v>
      </c>
      <c r="S47" s="15">
        <v>0</v>
      </c>
      <c r="T47" s="16">
        <f t="shared" ref="T47:T48" si="41">SUM(U47:X47)</f>
        <v>136</v>
      </c>
      <c r="U47" s="16">
        <v>136</v>
      </c>
      <c r="V47" s="15">
        <v>0</v>
      </c>
      <c r="W47" s="15">
        <v>0</v>
      </c>
      <c r="X47" s="15">
        <v>0</v>
      </c>
      <c r="Y47" s="16">
        <f>SUM(Z47:AC47)</f>
        <v>136</v>
      </c>
      <c r="Z47" s="16">
        <v>136</v>
      </c>
      <c r="AA47" s="15">
        <v>0</v>
      </c>
      <c r="AB47" s="15">
        <v>0</v>
      </c>
      <c r="AC47" s="15">
        <v>0</v>
      </c>
      <c r="AD47" s="16">
        <f>SUM(AE47:AH47)</f>
        <v>136</v>
      </c>
      <c r="AE47" s="16">
        <v>136</v>
      </c>
      <c r="AF47" s="15">
        <v>0</v>
      </c>
      <c r="AG47" s="15">
        <v>0</v>
      </c>
      <c r="AH47" s="15">
        <v>0</v>
      </c>
      <c r="AI47" s="15">
        <f>E47+J47+O47+T47+Y47+AD47</f>
        <v>816</v>
      </c>
    </row>
    <row r="48" spans="1:35" ht="23.25" x14ac:dyDescent="0.25">
      <c r="A48" s="26" t="s">
        <v>69</v>
      </c>
      <c r="B48" s="27"/>
      <c r="C48" s="27"/>
      <c r="D48" s="28"/>
      <c r="E48" s="29">
        <f>SUM(E46:E47)</f>
        <v>681</v>
      </c>
      <c r="F48" s="29">
        <f t="shared" ref="F48:AI48" si="42">SUM(F46:F47)</f>
        <v>681</v>
      </c>
      <c r="G48" s="29">
        <f t="shared" si="42"/>
        <v>0</v>
      </c>
      <c r="H48" s="29">
        <f t="shared" si="42"/>
        <v>0</v>
      </c>
      <c r="I48" s="29">
        <f t="shared" si="42"/>
        <v>0</v>
      </c>
      <c r="J48" s="29">
        <f t="shared" si="42"/>
        <v>681</v>
      </c>
      <c r="K48" s="29">
        <f t="shared" si="42"/>
        <v>681</v>
      </c>
      <c r="L48" s="29">
        <f t="shared" si="42"/>
        <v>0</v>
      </c>
      <c r="M48" s="29">
        <f t="shared" si="42"/>
        <v>0</v>
      </c>
      <c r="N48" s="29">
        <f t="shared" si="42"/>
        <v>0</v>
      </c>
      <c r="O48" s="29">
        <f t="shared" si="42"/>
        <v>756</v>
      </c>
      <c r="P48" s="29">
        <f t="shared" si="42"/>
        <v>756</v>
      </c>
      <c r="Q48" s="29">
        <f t="shared" si="42"/>
        <v>0</v>
      </c>
      <c r="R48" s="29">
        <f t="shared" si="42"/>
        <v>0</v>
      </c>
      <c r="S48" s="29">
        <f t="shared" si="42"/>
        <v>0</v>
      </c>
      <c r="T48" s="16">
        <f t="shared" si="41"/>
        <v>756</v>
      </c>
      <c r="U48" s="29">
        <f t="shared" si="42"/>
        <v>756</v>
      </c>
      <c r="V48" s="29">
        <f t="shared" si="42"/>
        <v>0</v>
      </c>
      <c r="W48" s="29">
        <f t="shared" si="42"/>
        <v>0</v>
      </c>
      <c r="X48" s="29">
        <f t="shared" si="42"/>
        <v>0</v>
      </c>
      <c r="Y48" s="29">
        <f t="shared" si="42"/>
        <v>756</v>
      </c>
      <c r="Z48" s="29">
        <f t="shared" si="42"/>
        <v>756</v>
      </c>
      <c r="AA48" s="29">
        <f t="shared" si="42"/>
        <v>0</v>
      </c>
      <c r="AB48" s="29">
        <f t="shared" si="42"/>
        <v>0</v>
      </c>
      <c r="AC48" s="29">
        <f t="shared" si="42"/>
        <v>0</v>
      </c>
      <c r="AD48" s="29">
        <f t="shared" si="42"/>
        <v>756</v>
      </c>
      <c r="AE48" s="29">
        <f t="shared" si="42"/>
        <v>756</v>
      </c>
      <c r="AF48" s="29">
        <f t="shared" si="42"/>
        <v>0</v>
      </c>
      <c r="AG48" s="29">
        <f t="shared" si="42"/>
        <v>0</v>
      </c>
      <c r="AH48" s="29">
        <v>0</v>
      </c>
      <c r="AI48" s="29">
        <f t="shared" si="42"/>
        <v>4386</v>
      </c>
    </row>
    <row r="49" spans="1:35" ht="22.5" x14ac:dyDescent="0.25">
      <c r="A49" s="26" t="s">
        <v>12</v>
      </c>
      <c r="B49" s="27"/>
      <c r="C49" s="27"/>
      <c r="D49" s="28"/>
      <c r="E49" s="30">
        <f t="shared" ref="E49:AG49" si="43">E21+E34+E44+E48</f>
        <v>96836</v>
      </c>
      <c r="F49" s="30">
        <f t="shared" si="43"/>
        <v>67966</v>
      </c>
      <c r="G49" s="30">
        <f t="shared" si="43"/>
        <v>28870</v>
      </c>
      <c r="H49" s="30">
        <f t="shared" si="43"/>
        <v>0</v>
      </c>
      <c r="I49" s="30">
        <f t="shared" si="43"/>
        <v>0</v>
      </c>
      <c r="J49" s="30">
        <f t="shared" si="43"/>
        <v>95884</v>
      </c>
      <c r="K49" s="30">
        <f t="shared" si="43"/>
        <v>67966</v>
      </c>
      <c r="L49" s="30">
        <f>L21+L34</f>
        <v>27918</v>
      </c>
      <c r="M49" s="30">
        <f t="shared" si="43"/>
        <v>0</v>
      </c>
      <c r="N49" s="30">
        <f t="shared" si="43"/>
        <v>0</v>
      </c>
      <c r="O49" s="30">
        <f t="shared" si="43"/>
        <v>124642.2</v>
      </c>
      <c r="P49" s="30">
        <f t="shared" si="43"/>
        <v>96724.2</v>
      </c>
      <c r="Q49" s="30">
        <f t="shared" si="43"/>
        <v>27918</v>
      </c>
      <c r="R49" s="30">
        <f t="shared" si="43"/>
        <v>0</v>
      </c>
      <c r="S49" s="30">
        <f t="shared" si="43"/>
        <v>0</v>
      </c>
      <c r="T49" s="30">
        <f t="shared" si="43"/>
        <v>126216.2</v>
      </c>
      <c r="U49" s="30">
        <f t="shared" si="43"/>
        <v>98298.2</v>
      </c>
      <c r="V49" s="30">
        <f t="shared" si="43"/>
        <v>27918</v>
      </c>
      <c r="W49" s="30">
        <f t="shared" si="43"/>
        <v>0</v>
      </c>
      <c r="X49" s="30">
        <f t="shared" si="43"/>
        <v>0</v>
      </c>
      <c r="Y49" s="30">
        <f t="shared" si="43"/>
        <v>127764.2</v>
      </c>
      <c r="Z49" s="30">
        <f>Z21+Z34+Z44+Z48</f>
        <v>99846.2</v>
      </c>
      <c r="AA49" s="30">
        <f t="shared" si="43"/>
        <v>27918</v>
      </c>
      <c r="AB49" s="30">
        <f t="shared" si="43"/>
        <v>0</v>
      </c>
      <c r="AC49" s="30">
        <f t="shared" si="43"/>
        <v>0</v>
      </c>
      <c r="AD49" s="30">
        <f t="shared" si="43"/>
        <v>129309.2</v>
      </c>
      <c r="AE49" s="30">
        <f t="shared" si="43"/>
        <v>101391.2</v>
      </c>
      <c r="AF49" s="30">
        <f>AF21+AF34+AF44+AF48</f>
        <v>27918</v>
      </c>
      <c r="AG49" s="30">
        <f t="shared" si="43"/>
        <v>0</v>
      </c>
      <c r="AH49" s="30">
        <v>0</v>
      </c>
      <c r="AI49" s="30">
        <f>AI21+AI34+AI44+AI48</f>
        <v>700651.8</v>
      </c>
    </row>
    <row r="50" spans="1:35" ht="24" customHeight="1" x14ac:dyDescent="0.3">
      <c r="E50" s="8"/>
      <c r="F50" s="8"/>
      <c r="G50" s="8"/>
      <c r="AD50" s="8"/>
      <c r="AE50" s="8"/>
      <c r="AF50" s="8"/>
      <c r="AI50" s="1"/>
    </row>
    <row r="51" spans="1:35" x14ac:dyDescent="0.3">
      <c r="E51" s="8"/>
      <c r="F51" s="8"/>
      <c r="AD51" s="43" t="s">
        <v>8</v>
      </c>
      <c r="AE51" s="43"/>
      <c r="AF51" s="43"/>
      <c r="AI51" s="7">
        <f>F49+K49+P49+U49+Z49+AE49</f>
        <v>532191.80000000005</v>
      </c>
    </row>
    <row r="52" spans="1:35" x14ac:dyDescent="0.3">
      <c r="AD52" s="43" t="s">
        <v>9</v>
      </c>
      <c r="AE52" s="43"/>
      <c r="AF52" s="43"/>
      <c r="AI52" s="7">
        <f>G49+L49+Q49+V49+AA49+AF49</f>
        <v>168460</v>
      </c>
    </row>
    <row r="53" spans="1:35" x14ac:dyDescent="0.3">
      <c r="E53" s="8"/>
      <c r="AD53" s="43" t="s">
        <v>10</v>
      </c>
      <c r="AE53" s="43"/>
      <c r="AF53" s="43"/>
      <c r="AI53" s="9">
        <f>H49+M49+R49+W49+AB49+AG49</f>
        <v>0</v>
      </c>
    </row>
    <row r="54" spans="1:35" x14ac:dyDescent="0.3">
      <c r="AD54" s="43" t="s">
        <v>11</v>
      </c>
      <c r="AE54" s="43"/>
      <c r="AF54" s="43"/>
      <c r="AI54" s="9">
        <f>I49+N49+S49+X49+AC49+AH49</f>
        <v>0</v>
      </c>
    </row>
    <row r="55" spans="1:35" x14ac:dyDescent="0.3">
      <c r="AF55" s="4" t="s">
        <v>87</v>
      </c>
      <c r="AH55" s="8"/>
      <c r="AI55" s="1">
        <f>E49+J49+O49+T49+Y49+AD49</f>
        <v>700651.8</v>
      </c>
    </row>
  </sheetData>
  <mergeCells count="56">
    <mergeCell ref="Y2:AI2"/>
    <mergeCell ref="Y1:AI1"/>
    <mergeCell ref="B22:AI22"/>
    <mergeCell ref="AE9:AE11"/>
    <mergeCell ref="Z9:Z11"/>
    <mergeCell ref="AA9:AA11"/>
    <mergeCell ref="AB9:AB11"/>
    <mergeCell ref="AC9:AC11"/>
    <mergeCell ref="AD9:AD11"/>
    <mergeCell ref="F9:F11"/>
    <mergeCell ref="G9:G11"/>
    <mergeCell ref="H9:H11"/>
    <mergeCell ref="B14:AI14"/>
    <mergeCell ref="J8:N8"/>
    <mergeCell ref="E9:E11"/>
    <mergeCell ref="I9:I11"/>
    <mergeCell ref="A5:AI5"/>
    <mergeCell ref="A7:A11"/>
    <mergeCell ref="B7:B11"/>
    <mergeCell ref="C7:C11"/>
    <mergeCell ref="E8:I8"/>
    <mergeCell ref="E7:AI7"/>
    <mergeCell ref="AH9:AH11"/>
    <mergeCell ref="AD8:AH8"/>
    <mergeCell ref="O8:S8"/>
    <mergeCell ref="D7:D11"/>
    <mergeCell ref="T8:X8"/>
    <mergeCell ref="T9:T11"/>
    <mergeCell ref="U9:U11"/>
    <mergeCell ref="V9:V11"/>
    <mergeCell ref="W9:W11"/>
    <mergeCell ref="X9:X11"/>
    <mergeCell ref="AD54:AF54"/>
    <mergeCell ref="Y8:AC8"/>
    <mergeCell ref="Y9:Y11"/>
    <mergeCell ref="AD51:AF51"/>
    <mergeCell ref="AD52:AF52"/>
    <mergeCell ref="AD53:AF53"/>
    <mergeCell ref="B35:AI35"/>
    <mergeCell ref="AF9:AF11"/>
    <mergeCell ref="AG9:AG11"/>
    <mergeCell ref="B45:AI45"/>
    <mergeCell ref="R9:R11"/>
    <mergeCell ref="S9:S11"/>
    <mergeCell ref="AI8:AI11"/>
    <mergeCell ref="J9:J11"/>
    <mergeCell ref="K9:K11"/>
    <mergeCell ref="L9:L11"/>
    <mergeCell ref="A13:AI13"/>
    <mergeCell ref="A34:D34"/>
    <mergeCell ref="A21:D21"/>
    <mergeCell ref="O9:O11"/>
    <mergeCell ref="P9:P11"/>
    <mergeCell ref="Q9:Q11"/>
    <mergeCell ref="M9:M11"/>
    <mergeCell ref="N9:N11"/>
  </mergeCells>
  <pageMargins left="0.33" right="0.23622047244094491" top="0.31496062992125984" bottom="0.23622047244094491" header="0.31496062992125984" footer="0.31496062992125984"/>
  <pageSetup paperSize="9" scale="23" fitToHeight="4" orientation="landscape" r:id="rId1"/>
  <rowBreaks count="2" manualBreakCount="2">
    <brk id="34" max="34" man="1"/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</vt:lpstr>
      <vt:lpstr>Лист1</vt:lpstr>
      <vt:lpstr>отчет!Область_печати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zemljkova.ee</dc:creator>
  <cp:lastModifiedBy>Яунтерп Татьяна Дмитриевна</cp:lastModifiedBy>
  <cp:lastPrinted>2024-09-30T04:27:06Z</cp:lastPrinted>
  <dcterms:created xsi:type="dcterms:W3CDTF">2016-01-22T04:51:06Z</dcterms:created>
  <dcterms:modified xsi:type="dcterms:W3CDTF">2024-10-04T11:13:31Z</dcterms:modified>
</cp:coreProperties>
</file>