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el.DEPFIN\Documents\Проект бюджета 2025-2027гг\Общественные обсуждения\ОУ\"/>
    </mc:Choice>
  </mc:AlternateContent>
  <bookViews>
    <workbookView xWindow="0" yWindow="0" windowWidth="28800" windowHeight="12435"/>
  </bookViews>
  <sheets>
    <sheet name="2025-2027" sheetId="18" r:id="rId1"/>
    <sheet name="Лист1" sheetId="19" r:id="rId2"/>
  </sheets>
  <externalReferences>
    <externalReference r:id="rId3"/>
    <externalReference r:id="rId4"/>
    <externalReference r:id="rId5"/>
  </externalReferences>
  <definedNames>
    <definedName name="APPT">#REF!</definedName>
    <definedName name="BBB">#REF!</definedName>
    <definedName name="dd">#REF!+#REF!+#REF!+#REF!+#REF!</definedName>
    <definedName name="f">[1]ШКОЛЫ!A1048575+[1]ШКОЛЫ!A1048576+[1]ШКОЛЫ!A1048550+[1]ШКОЛЫ!A1048554+[1]ШКОЛЫ!A1048555+[1]ШКОЛЫ!A1048556+[1]ШКОЛЫ!A1048574+[1]ШКОЛЫ!A1048557+[1]ШКОЛЫ!A1048558+[1]ШКОЛЫ!A1048559+[1]ШКОЛЫ!A1048560+[1]ШКОЛЫ!A1048561+[1]ШКОЛЫ!A1048562+[1]ШКОЛЫ!A1048563+[1]ШКОЛЫ!A1048564+[1]ШКОЛЫ!A1048565+[1]ШКОЛЫ!A1048566+[1]ШКОЛЫ!A1048567+[1]ШКОЛЫ!A1048568+[1]ШКОЛЫ!A1048569+[1]ШКОЛЫ!A1048570+[1]ШКОЛЫ!A1048571+[1]ШКОЛЫ!A1048572+[1]ШКОЛЫ!A1048573</definedName>
    <definedName name="FIO">#REF!</definedName>
    <definedName name="q">#REF!+#REF!+#REF!+#REF!+#REF!</definedName>
    <definedName name="SIGN">#REF!</definedName>
    <definedName name="б">#REF!</definedName>
    <definedName name="год">#REF!+#REF!+#REF!+#REF!</definedName>
    <definedName name="ИТОГО">#REF!+#REF!+#REF!</definedName>
    <definedName name="Канц">#REF!+#REF!+#REF!+#REF!+#REF!</definedName>
    <definedName name="квартал">SUM(#REF!)</definedName>
    <definedName name="мц">[2]ШКОЛЫ!A1048575+[2]ШКОЛЫ!A1048576+[2]ШКОЛЫ!A1048550+[2]ШКОЛЫ!A1048554+[2]ШКОЛЫ!A1048555+[2]ШКОЛЫ!A1048556+[2]ШКОЛЫ!A1048574+[2]ШКОЛЫ!A1048557+[2]ШКОЛЫ!A1048558+[2]ШКОЛЫ!A1048559+[2]ШКОЛЫ!A1048560+[2]ШКОЛЫ!A1048561+[2]ШКОЛЫ!A1048562+[2]ШКОЛЫ!A1048563+[2]ШКОЛЫ!A1048564+[2]ШКОЛЫ!A1048565+[2]ШКОЛЫ!A1048566+[2]ШКОЛЫ!A1048567+[2]ШКОЛЫ!A1048568+[2]ШКОЛЫ!A1048569+[2]ШКОЛЫ!A1048570+[2]ШКОЛЫ!A1048571+[2]ШКОЛЫ!A1048572+[2]ШКОЛЫ!A1048573</definedName>
    <definedName name="ннн">[3]ШКОЛЫ!A1048575+[3]ШКОЛЫ!A1048576+[3]ШКОЛЫ!A1048550+[3]ШКОЛЫ!A1048554+[3]ШКОЛЫ!A1048555+[3]ШКОЛЫ!A1048556+[3]ШКОЛЫ!A1048574+[3]ШКОЛЫ!A1048557+[3]ШКОЛЫ!A1048558+[3]ШКОЛЫ!A1048559+[3]ШКОЛЫ!A1048560+[3]ШКОЛЫ!A1048561+[3]ШКОЛЫ!A1048562+[3]ШКОЛЫ!A1048563+[3]ШКОЛЫ!A1048564+[3]ШКОЛЫ!A1048565+[3]ШКОЛЫ!A1048566+[3]ШКОЛЫ!A1048567+[3]ШКОЛЫ!A1048568+[3]ШКОЛЫ!A1048569+[3]ШКОЛЫ!A1048570+[3]ШКОЛЫ!A1048571+[3]ШКОЛЫ!A1048572+[3]ШКОЛЫ!A1048573</definedName>
    <definedName name="_xlnm.Print_Area" localSheetId="0">'2025-2027'!$A$1:$I$63</definedName>
    <definedName name="оооо">#REF!+#REF!+#REF!+#REF!+#REF!</definedName>
    <definedName name="отклонения">#REF!-#REF!</definedName>
    <definedName name="пит">[2]ШКОЛЫ!A1048575+[2]ШКОЛЫ!A1048576+[2]ШКОЛЫ!A1048550+[2]ШКОЛЫ!A1048554+[2]ШКОЛЫ!A1048555+[2]ШКОЛЫ!A1048556+[2]ШКОЛЫ!A1048574+[2]ШКОЛЫ!A1048557+[2]ШКОЛЫ!A1048558+[2]ШКОЛЫ!A1048559+[2]ШКОЛЫ!A1048560+[2]ШКОЛЫ!A1048561+[2]ШКОЛЫ!A1048562+[2]ШКОЛЫ!A1048563+[2]ШКОЛЫ!A1048564+[2]ШКОЛЫ!A1048565+[2]ШКОЛЫ!A1048566+[2]ШКОЛЫ!A1048567+[2]ШКОЛЫ!A1048568+[2]ШКОЛЫ!A1048569+[2]ШКОЛЫ!A1048570+[2]ШКОЛЫ!A1048571+[2]ШКОЛЫ!A1048572+[2]ШКОЛЫ!A1048573</definedName>
    <definedName name="Расх">SUM(#REF!)</definedName>
    <definedName name="расходы">SUM(#REF!)</definedName>
    <definedName name="ц">SUM(#REF!)</definedName>
    <definedName name="школы">#REF!+#REF!+#REF!+#REF!+#REF!</definedName>
  </definedNames>
  <calcPr calcId="152511" fullPrecision="0"/>
</workbook>
</file>

<file path=xl/calcChain.xml><?xml version="1.0" encoding="utf-8"?>
<calcChain xmlns="http://schemas.openxmlformats.org/spreadsheetml/2006/main">
  <c r="I21" i="18" l="1"/>
  <c r="G40" i="18" l="1"/>
  <c r="G37" i="18" s="1"/>
  <c r="G31" i="18"/>
  <c r="H20" i="18"/>
  <c r="H19" i="18" s="1"/>
  <c r="H18" i="18" s="1"/>
  <c r="I20" i="18" l="1"/>
  <c r="I19" i="18" s="1"/>
  <c r="I18" i="18" s="1"/>
  <c r="I50" i="18" l="1"/>
  <c r="I33" i="18"/>
  <c r="H33" i="18"/>
  <c r="H39" i="18"/>
  <c r="I39" i="18" s="1"/>
  <c r="H43" i="18"/>
  <c r="I43" i="18" s="1"/>
  <c r="I42" i="18" s="1"/>
  <c r="H35" i="18"/>
  <c r="I35" i="18" s="1"/>
  <c r="I31" i="18"/>
  <c r="H31" i="18" l="1"/>
  <c r="I51" i="18"/>
  <c r="I52" i="18"/>
  <c r="I53" i="18"/>
  <c r="H51" i="18"/>
  <c r="H52" i="18"/>
  <c r="H53" i="18"/>
  <c r="H59" i="18" l="1"/>
  <c r="G53" i="18" l="1"/>
  <c r="G52" i="18" s="1"/>
  <c r="G51" i="18" s="1"/>
  <c r="G30" i="18"/>
  <c r="H30" i="18"/>
  <c r="I30" i="18"/>
  <c r="I10" i="18" l="1"/>
  <c r="I9" i="18" s="1"/>
  <c r="I8" i="18" s="1"/>
  <c r="I7" i="18" s="1"/>
  <c r="I6" i="18" s="1"/>
  <c r="I59" i="18"/>
  <c r="I58" i="18" s="1"/>
  <c r="I57" i="18" s="1"/>
  <c r="I56" i="18" s="1"/>
  <c r="I55" i="18" s="1"/>
  <c r="G47" i="18" l="1"/>
  <c r="G45" i="18"/>
  <c r="G42" i="18"/>
  <c r="I16" i="18"/>
  <c r="I15" i="18" s="1"/>
  <c r="I14" i="18" s="1"/>
  <c r="I13" i="18" s="1"/>
  <c r="G16" i="18"/>
  <c r="G15" i="18" s="1"/>
  <c r="G14" i="18" s="1"/>
  <c r="G13" i="18" s="1"/>
  <c r="H16" i="18"/>
  <c r="H15" i="18" s="1"/>
  <c r="H14" i="18" s="1"/>
  <c r="H13" i="18" s="1"/>
  <c r="H25" i="18"/>
  <c r="H24" i="18" s="1"/>
  <c r="H23" i="18" s="1"/>
  <c r="H22" i="18" s="1"/>
  <c r="I38" i="18"/>
  <c r="G10" i="18"/>
  <c r="G9" i="18" s="1"/>
  <c r="G8" i="18" s="1"/>
  <c r="G7" i="18" s="1"/>
  <c r="G6" i="18" s="1"/>
  <c r="G25" i="18"/>
  <c r="G24" i="18" s="1"/>
  <c r="G23" i="18" s="1"/>
  <c r="G22" i="18" s="1"/>
  <c r="G32" i="18"/>
  <c r="G49" i="18"/>
  <c r="G59" i="18"/>
  <c r="G58" i="18" s="1"/>
  <c r="G57" i="18" s="1"/>
  <c r="G56" i="18" s="1"/>
  <c r="G55" i="18" s="1"/>
  <c r="H10" i="18"/>
  <c r="H9" i="18" s="1"/>
  <c r="H8" i="18" s="1"/>
  <c r="H7" i="18" s="1"/>
  <c r="H6" i="18" s="1"/>
  <c r="I25" i="18"/>
  <c r="I24" i="18" s="1"/>
  <c r="I23" i="18" s="1"/>
  <c r="I22" i="18" s="1"/>
  <c r="H32" i="18"/>
  <c r="H42" i="18"/>
  <c r="I49" i="18"/>
  <c r="I45" i="18"/>
  <c r="G38" i="18"/>
  <c r="G44" i="18" l="1"/>
  <c r="G34" i="18"/>
  <c r="G29" i="18" s="1"/>
  <c r="G28" i="18" s="1"/>
  <c r="H58" i="18"/>
  <c r="H57" i="18" s="1"/>
  <c r="H56" i="18" s="1"/>
  <c r="H55" i="18" s="1"/>
  <c r="H40" i="18"/>
  <c r="I40" i="18"/>
  <c r="I37" i="18" s="1"/>
  <c r="I34" i="18"/>
  <c r="H34" i="18"/>
  <c r="H45" i="18"/>
  <c r="I32" i="18"/>
  <c r="H38" i="18"/>
  <c r="H49" i="18"/>
  <c r="I29" i="18" l="1"/>
  <c r="I28" i="18" s="1"/>
  <c r="H29" i="18"/>
  <c r="H28" i="18" s="1"/>
  <c r="G36" i="18"/>
  <c r="G27" i="18" s="1"/>
  <c r="G12" i="18" s="1"/>
  <c r="G5" i="18" s="1"/>
  <c r="H37" i="18"/>
  <c r="H47" i="18"/>
  <c r="H44" i="18" s="1"/>
  <c r="I47" i="18"/>
  <c r="I44" i="18" s="1"/>
  <c r="I36" i="18" s="1"/>
  <c r="I27" i="18" l="1"/>
  <c r="I12" i="18" s="1"/>
  <c r="I5" i="18" s="1"/>
  <c r="H36" i="18"/>
  <c r="H27" i="18" l="1"/>
  <c r="H12" i="18" s="1"/>
  <c r="H5" i="18" s="1"/>
</calcChain>
</file>

<file path=xl/comments1.xml><?xml version="1.0" encoding="utf-8"?>
<comments xmlns="http://schemas.openxmlformats.org/spreadsheetml/2006/main">
  <authors>
    <author>Лабитова Татьяна Игоревна</author>
    <author>Тимофеев Георгий Аркадьевич</author>
    <author>kuzyaeva.aa</author>
  </authors>
  <commentList>
    <comment ref="I21" authorId="0" shapeId="0">
      <text>
        <r>
          <rPr>
            <sz val="9"/>
            <color indexed="81"/>
            <rFont val="Tahoma"/>
            <charset val="1"/>
          </rPr>
          <t xml:space="preserve">пожарка + антикоррупция
</t>
        </r>
      </text>
    </comment>
    <comment ref="G31" authorId="1" shapeId="0">
      <text>
        <r>
          <rPr>
            <sz val="9"/>
            <color indexed="81"/>
            <rFont val="Tahoma"/>
            <family val="2"/>
            <charset val="204"/>
          </rPr>
          <t xml:space="preserve">=781+78+159
</t>
        </r>
      </text>
    </comment>
    <comment ref="E37" authorId="2" shapeId="0">
      <text>
        <r>
          <rPr>
            <b/>
            <sz val="9"/>
            <color indexed="81"/>
            <rFont val="Tahoma"/>
            <family val="2"/>
            <charset val="204"/>
          </rPr>
          <t>архив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38" authorId="2" shapeId="0">
      <text>
        <r>
          <rPr>
            <b/>
            <sz val="9"/>
            <color indexed="81"/>
            <rFont val="Tahoma"/>
            <family val="2"/>
            <charset val="204"/>
          </rPr>
          <t>архив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39" authorId="2" shapeId="0">
      <text>
        <r>
          <rPr>
            <b/>
            <sz val="9"/>
            <color indexed="81"/>
            <rFont val="Tahoma"/>
            <family val="2"/>
            <charset val="204"/>
          </rPr>
          <t>архив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40" authorId="2" shapeId="0">
      <text>
        <r>
          <rPr>
            <b/>
            <sz val="9"/>
            <color indexed="81"/>
            <rFont val="Tahoma"/>
            <family val="2"/>
            <charset val="204"/>
          </rPr>
          <t>архив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41" authorId="2" shapeId="0">
      <text>
        <r>
          <rPr>
            <b/>
            <sz val="9"/>
            <color indexed="81"/>
            <rFont val="Tahoma"/>
            <family val="2"/>
            <charset val="204"/>
          </rPr>
          <t>архив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42" authorId="2" shapeId="0">
      <text>
        <r>
          <rPr>
            <b/>
            <sz val="9"/>
            <color indexed="81"/>
            <rFont val="Tahoma"/>
            <family val="2"/>
            <charset val="204"/>
          </rPr>
          <t>архив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43" authorId="2" shapeId="0">
      <text>
        <r>
          <rPr>
            <b/>
            <sz val="9"/>
            <color indexed="81"/>
            <rFont val="Tahoma"/>
            <family val="2"/>
            <charset val="204"/>
          </rPr>
          <t>архив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44" authorId="2" shapeId="0">
      <text>
        <r>
          <rPr>
            <sz val="9"/>
            <color indexed="81"/>
            <rFont val="Tahoma"/>
            <family val="2"/>
            <charset val="204"/>
          </rPr>
          <t xml:space="preserve">цхто
</t>
        </r>
      </text>
    </comment>
    <comment ref="E45" authorId="2" shapeId="0">
      <text>
        <r>
          <rPr>
            <sz val="9"/>
            <color indexed="81"/>
            <rFont val="Tahoma"/>
            <family val="2"/>
            <charset val="204"/>
          </rPr>
          <t xml:space="preserve">цхто
</t>
        </r>
      </text>
    </comment>
    <comment ref="E46" authorId="2" shapeId="0">
      <text>
        <r>
          <rPr>
            <sz val="9"/>
            <color indexed="81"/>
            <rFont val="Tahoma"/>
            <family val="2"/>
            <charset val="204"/>
          </rPr>
          <t xml:space="preserve">цхто
</t>
        </r>
      </text>
    </comment>
    <comment ref="E47" authorId="2" shapeId="0">
      <text>
        <r>
          <rPr>
            <sz val="9"/>
            <color indexed="81"/>
            <rFont val="Tahoma"/>
            <family val="2"/>
            <charset val="204"/>
          </rPr>
          <t xml:space="preserve">цхто
</t>
        </r>
      </text>
    </comment>
    <comment ref="E48" authorId="2" shapeId="0">
      <text>
        <r>
          <rPr>
            <sz val="9"/>
            <color indexed="81"/>
            <rFont val="Tahoma"/>
            <family val="2"/>
            <charset val="204"/>
          </rPr>
          <t xml:space="preserve">цхто
</t>
        </r>
      </text>
    </comment>
    <comment ref="E49" authorId="2" shapeId="0">
      <text>
        <r>
          <rPr>
            <sz val="9"/>
            <color indexed="81"/>
            <rFont val="Tahoma"/>
            <family val="2"/>
            <charset val="204"/>
          </rPr>
          <t xml:space="preserve">цхто
</t>
        </r>
      </text>
    </comment>
    <comment ref="E50" authorId="2" shapeId="0">
      <text>
        <r>
          <rPr>
            <sz val="9"/>
            <color indexed="81"/>
            <rFont val="Tahoma"/>
            <family val="2"/>
            <charset val="204"/>
          </rPr>
          <t xml:space="preserve">цхто
</t>
        </r>
      </text>
    </comment>
  </commentList>
</comments>
</file>

<file path=xl/sharedStrings.xml><?xml version="1.0" encoding="utf-8"?>
<sst xmlns="http://schemas.openxmlformats.org/spreadsheetml/2006/main" count="305" uniqueCount="77">
  <si>
    <t>тыс.руб.</t>
  </si>
  <si>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</si>
  <si>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</si>
  <si>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</si>
  <si>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</si>
  <si>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</si>
  <si>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</si>
  <si>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Организационное управление  администрации городского округа Тольятти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</si>
  <si>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</si>
  <si>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</t>
  </si>
  <si>
    <t>04</t>
  </si>
  <si>
    <t>Муниципальная программа «Развитие органов местного самоуправления городского округа Тольятти на 2017-2022 годы»</t>
  </si>
  <si>
    <t>923</t>
  </si>
  <si>
    <t>220 00 00000</t>
  </si>
  <si>
    <t>Руководство и управление в сфере установленных функций органов местного самоуправления</t>
  </si>
  <si>
    <t>Центральный аппарат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</si>
  <si>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</si>
  <si>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</si>
  <si>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</si>
  <si>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</si>
  <si>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</si>
  <si>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</si>
  <si>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 xml:space="preserve">Уплата налогов, сборов и иных платежей                    </t>
  </si>
  <si>
    <t>Мероприятия в установленной сфере деятельности</t>
  </si>
  <si>
    <t>Другие общегосударственные вопросы</t>
  </si>
  <si>
    <t>13</t>
  </si>
  <si>
    <t>170 00 00000</t>
  </si>
  <si>
    <t>170 00 04000</t>
  </si>
  <si>
    <t>Мероприятия в сфере общегосударственного управления</t>
  </si>
  <si>
    <t>170 00 04040</t>
  </si>
  <si>
    <t>Социальное обеспечение и иные выплаты населению</t>
  </si>
  <si>
    <t>300</t>
  </si>
  <si>
    <t>Иные выплаты населению</t>
  </si>
  <si>
    <t>Уплата налогов, сборов и иных платежей</t>
  </si>
  <si>
    <t>Финансовое обеспечение деятельности казенных учреждений</t>
  </si>
  <si>
    <t>Учреждения, осуществляющие деятельность в сфере общегосударственного 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</si>
  <si>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</si>
  <si>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</si>
  <si>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</si>
  <si>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</si>
  <si>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850</t>
  </si>
  <si>
    <t>Учреждения, осуществляющие деятельность в сфере обеспечения хозяйственного обслуживания</t>
  </si>
  <si>
    <t>12</t>
  </si>
  <si>
    <t>Другие вопросы в области средств массовой информации</t>
  </si>
  <si>
    <t>Финансовое обеспечение деятельности бюджетных и автономных  учреждений</t>
  </si>
  <si>
    <t xml:space="preserve">Учреждения, осуществляющие деятельность в сфере средств массовой информации 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</si>
  <si>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</si>
  <si>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</si>
  <si>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</si>
  <si>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090 00 00000</t>
  </si>
  <si>
    <t>090 00 04000</t>
  </si>
  <si>
    <t>090 00 04040</t>
  </si>
  <si>
    <t>220 00 11000</t>
  </si>
  <si>
    <t>220 00 11040</t>
  </si>
  <si>
    <t>220 00 04000</t>
  </si>
  <si>
    <t>220 00 04040</t>
  </si>
  <si>
    <t>220 00 12000</t>
  </si>
  <si>
    <t xml:space="preserve">220 00 12040 </t>
  </si>
  <si>
    <t>220 00 12060</t>
  </si>
  <si>
    <t>220 00 02000</t>
  </si>
  <si>
    <t xml:space="preserve">220 00 02080 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</si>
  <si>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</si>
  <si>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Муниципальная программа «Создание условий для развития туризма на территории городского округа Тольятти на 2021-2030гг.»</t>
  </si>
  <si>
    <t>Непрограммное направление расходов</t>
  </si>
  <si>
    <t>221 00 00000</t>
  </si>
  <si>
    <t>Мероприятия, направленные на развитие муниципальной службы</t>
  </si>
  <si>
    <t>221 00 04050</t>
  </si>
  <si>
    <t>Муниципальная программа «Противодействие коррупции в городском округе Тольятти на 2022-2026 годы»</t>
  </si>
  <si>
    <t>990 00 04040</t>
  </si>
  <si>
    <t>Муниципальная программа «Развитие органов местного самоуправления городского округа Тольятти на 2023-2028 годы»</t>
  </si>
  <si>
    <t>Исп.: Лабитова Т.И. 543032</t>
  </si>
  <si>
    <t>Проект бюджета на 2025 год</t>
  </si>
  <si>
    <t>Проект бюджета на 2026 год</t>
  </si>
  <si>
    <t>Проект бюджета на 2027 год</t>
  </si>
  <si>
    <t>990 00 00000</t>
  </si>
  <si>
    <t>Информация о предварительном  распределении бюджетных ассигнований на 2025 год и плановый период 2026 и 2027 годов по Организационному управлению администрации городского округа Тольятти</t>
  </si>
  <si>
    <t>Подпрограмма «Развитие муниципальной службы в городском округе Тольятти на 2023-2028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</si>
</sst>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0.00000"/>
    <numFmt numFmtId="167" formatCode="_-* #,##0\ _р_._-;\-* #,##0\ _р_._-;_-* &quot;-&quot;\ _р_._-;_-@_-"/>
    <numFmt numFmtId="168" formatCode="_-* #,##0.00\ _р_._-;\-* #,##0.00\ _р_._-;_-* &quot;-&quot;??\ _р_._-;_-@_-"/>
    <numFmt numFmtId="169" formatCode="#,##0.0"/>
  </numFmts>
  <fonts count="41" x14ac:knownFonts="1">
    <font>
      <sz val="12"/>
      <color indexed="8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2"/>
      <color indexed="8"/>
      <name val="Times New Roman"/>
      <family val="2"/>
      <charset val="204"/>
    </font>
    <font>
      <sz val="10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3"/>
      <name val="Times New Roman"/>
      <family val="1"/>
      <charset val="204"/>
    </font>
    <font>
      <sz val="12"/>
      <name val="Times New Roman"/>
      <family val="2"/>
      <charset val="204"/>
    </font>
    <font>
      <sz val="8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b/>
      <sz val="22"/>
      <color indexed="8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sz val="9"/>
      <color indexed="81"/>
      <name val="Tahoma"/>
      <charset val="1"/>
    </font>
    <font>
      <b/>
      <sz val="18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">
    <xf numFmtId="0" fontId="0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4" fillId="2" borderId="1" applyNumberFormat="0" applyAlignment="0" applyProtection="0"/>
    <xf numFmtId="0" fontId="5" fillId="4" borderId="2" applyNumberFormat="0" applyAlignment="0" applyProtection="0"/>
    <xf numFmtId="0" fontId="6" fillId="4" borderId="1" applyNumberFormat="0" applyAlignment="0" applyProtection="0"/>
    <xf numFmtId="0" fontId="8" fillId="0" borderId="0"/>
    <xf numFmtId="0" fontId="8" fillId="0" borderId="0" applyFon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12" borderId="7" applyNumberFormat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8" fillId="0" borderId="0"/>
    <xf numFmtId="0" fontId="22" fillId="0" borderId="0"/>
    <xf numFmtId="0" fontId="2" fillId="0" borderId="0"/>
    <xf numFmtId="0" fontId="8" fillId="0" borderId="0"/>
    <xf numFmtId="0" fontId="22" fillId="0" borderId="0"/>
    <xf numFmtId="0" fontId="33" fillId="0" borderId="0"/>
    <xf numFmtId="0" fontId="7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34" fillId="0" borderId="0"/>
    <xf numFmtId="0" fontId="34" fillId="0" borderId="0"/>
    <xf numFmtId="0" fontId="2" fillId="0" borderId="0"/>
    <xf numFmtId="0" fontId="2" fillId="0" borderId="0"/>
    <xf numFmtId="0" fontId="2" fillId="0" borderId="0"/>
    <xf numFmtId="0" fontId="34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2" fillId="0" borderId="0"/>
    <xf numFmtId="0" fontId="16" fillId="13" borderId="0" applyNumberFormat="0" applyBorder="0" applyAlignment="0" applyProtection="0"/>
    <xf numFmtId="0" fontId="17" fillId="0" borderId="0" applyNumberFormat="0" applyFill="0" applyBorder="0" applyAlignment="0" applyProtection="0"/>
    <xf numFmtId="0" fontId="7" fillId="3" borderId="8" applyNumberFormat="0" applyFont="0" applyAlignment="0" applyProtection="0"/>
    <xf numFmtId="9" fontId="7" fillId="0" borderId="0" applyFon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167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20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</cellStyleXfs>
  <cellXfs count="73">
    <xf numFmtId="0" fontId="0" fillId="0" borderId="0" xfId="0"/>
    <xf numFmtId="0" fontId="22" fillId="0" borderId="0" xfId="42" applyFont="1" applyFill="1"/>
    <xf numFmtId="0" fontId="25" fillId="15" borderId="0" xfId="42" applyFont="1" applyFill="1" applyAlignment="1">
      <alignment horizontal="left" vertical="center" wrapText="1"/>
    </xf>
    <xf numFmtId="49" fontId="25" fillId="15" borderId="0" xfId="42" applyNumberFormat="1" applyFont="1" applyFill="1" applyAlignment="1">
      <alignment horizontal="center" vertical="center"/>
    </xf>
    <xf numFmtId="0" fontId="25" fillId="15" borderId="0" xfId="42" applyFont="1" applyFill="1" applyAlignment="1">
      <alignment horizontal="center" vertical="center"/>
    </xf>
    <xf numFmtId="169" fontId="25" fillId="15" borderId="0" xfId="42" applyNumberFormat="1" applyFont="1" applyFill="1" applyAlignment="1">
      <alignment horizontal="center" vertical="center"/>
    </xf>
    <xf numFmtId="0" fontId="26" fillId="0" borderId="0" xfId="42" applyFont="1" applyFill="1" applyAlignment="1">
      <alignment horizontal="right"/>
    </xf>
    <xf numFmtId="0" fontId="26" fillId="0" borderId="0" xfId="42" applyFont="1" applyFill="1" applyAlignment="1">
      <alignment horizontal="left"/>
    </xf>
    <xf numFmtId="0" fontId="26" fillId="16" borderId="0" xfId="42" applyFont="1" applyFill="1" applyAlignment="1">
      <alignment horizontal="left"/>
    </xf>
    <xf numFmtId="0" fontId="27" fillId="15" borderId="0" xfId="42" applyFont="1" applyFill="1" applyBorder="1" applyAlignment="1">
      <alignment horizontal="center" vertical="center" wrapText="1"/>
    </xf>
    <xf numFmtId="0" fontId="27" fillId="15" borderId="10" xfId="42" applyFont="1" applyFill="1" applyBorder="1" applyAlignment="1">
      <alignment horizontal="center" vertical="center" wrapText="1"/>
    </xf>
    <xf numFmtId="0" fontId="22" fillId="16" borderId="0" xfId="42" applyFont="1" applyFill="1"/>
    <xf numFmtId="0" fontId="23" fillId="16" borderId="10" xfId="42" applyFont="1" applyFill="1" applyBorder="1" applyAlignment="1">
      <alignment horizontal="right" vertical="center" wrapText="1"/>
    </xf>
    <xf numFmtId="49" fontId="26" fillId="15" borderId="11" xfId="46" applyNumberFormat="1" applyFont="1" applyFill="1" applyBorder="1" applyAlignment="1">
      <alignment horizontal="center" vertical="center" wrapText="1"/>
    </xf>
    <xf numFmtId="49" fontId="26" fillId="15" borderId="12" xfId="42" applyNumberFormat="1" applyFont="1" applyFill="1" applyBorder="1" applyAlignment="1">
      <alignment horizontal="center" vertical="center"/>
    </xf>
    <xf numFmtId="49" fontId="26" fillId="15" borderId="12" xfId="42" applyNumberFormat="1" applyFont="1" applyFill="1" applyBorder="1" applyAlignment="1">
      <alignment horizontal="center" vertical="center" wrapText="1"/>
    </xf>
    <xf numFmtId="49" fontId="26" fillId="16" borderId="12" xfId="42" applyNumberFormat="1" applyFont="1" applyFill="1" applyBorder="1" applyAlignment="1">
      <alignment horizontal="center" vertical="center" wrapText="1"/>
    </xf>
    <xf numFmtId="49" fontId="25" fillId="15" borderId="12" xfId="41" applyNumberFormat="1" applyFont="1" applyFill="1" applyBorder="1" applyAlignment="1">
      <alignment horizontal="center" vertical="center"/>
    </xf>
    <xf numFmtId="3" fontId="25" fillId="15" borderId="12" xfId="41" applyNumberFormat="1" applyFont="1" applyFill="1" applyBorder="1" applyAlignment="1">
      <alignment horizontal="center" vertical="center" wrapText="1"/>
    </xf>
    <xf numFmtId="0" fontId="25" fillId="0" borderId="12" xfId="42" applyFont="1" applyFill="1" applyBorder="1" applyAlignment="1">
      <alignment horizontal="left" vertical="center" wrapText="1"/>
    </xf>
    <xf numFmtId="49" fontId="25" fillId="0" borderId="12" xfId="42" applyNumberFormat="1" applyFont="1" applyFill="1" applyBorder="1" applyAlignment="1">
      <alignment horizontal="center" vertical="center" wrapText="1"/>
    </xf>
    <xf numFmtId="0" fontId="21" fillId="0" borderId="12" xfId="42" applyFont="1" applyFill="1" applyBorder="1" applyAlignment="1">
      <alignment horizontal="left" vertical="center" wrapText="1"/>
    </xf>
    <xf numFmtId="49" fontId="21" fillId="0" borderId="12" xfId="42" applyNumberFormat="1" applyFont="1" applyFill="1" applyBorder="1" applyAlignment="1">
      <alignment horizontal="center" vertical="center" wrapText="1"/>
    </xf>
    <xf numFmtId="169" fontId="25" fillId="0" borderId="12" xfId="42" applyNumberFormat="1" applyFont="1" applyFill="1" applyBorder="1" applyAlignment="1">
      <alignment horizontal="center" vertical="center" wrapText="1"/>
    </xf>
    <xf numFmtId="3" fontId="30" fillId="16" borderId="13" xfId="41" applyNumberFormat="1" applyFont="1" applyFill="1" applyBorder="1" applyAlignment="1">
      <alignment horizontal="center" vertical="center"/>
    </xf>
    <xf numFmtId="0" fontId="30" fillId="15" borderId="12" xfId="42" applyFont="1" applyFill="1" applyBorder="1" applyAlignment="1">
      <alignment vertical="center" wrapText="1"/>
    </xf>
    <xf numFmtId="0" fontId="30" fillId="15" borderId="12" xfId="42" applyNumberFormat="1" applyFont="1" applyFill="1" applyBorder="1" applyAlignment="1">
      <alignment horizontal="center" vertical="center" wrapText="1"/>
    </xf>
    <xf numFmtId="49" fontId="30" fillId="15" borderId="12" xfId="42" applyNumberFormat="1" applyFont="1" applyFill="1" applyBorder="1" applyAlignment="1">
      <alignment horizontal="center" vertical="center" wrapText="1"/>
    </xf>
    <xf numFmtId="3" fontId="25" fillId="16" borderId="13" xfId="41" applyNumberFormat="1" applyFont="1" applyFill="1" applyBorder="1" applyAlignment="1">
      <alignment horizontal="center" vertical="center"/>
    </xf>
    <xf numFmtId="0" fontId="31" fillId="0" borderId="0" xfId="0" applyFont="1"/>
    <xf numFmtId="0" fontId="23" fillId="0" borderId="0" xfId="0" applyFont="1"/>
    <xf numFmtId="49" fontId="25" fillId="0" borderId="12" xfId="42" applyNumberFormat="1" applyFont="1" applyFill="1" applyBorder="1" applyAlignment="1">
      <alignment horizontal="center" vertical="center" wrapText="1"/>
    </xf>
    <xf numFmtId="3" fontId="25" fillId="0" borderId="12" xfId="42" applyNumberFormat="1" applyFont="1" applyFill="1" applyBorder="1" applyAlignment="1">
      <alignment horizontal="center" vertical="center" wrapText="1"/>
    </xf>
    <xf numFmtId="3" fontId="25" fillId="0" borderId="13" xfId="42" applyNumberFormat="1" applyFont="1" applyFill="1" applyBorder="1" applyAlignment="1">
      <alignment horizontal="center" vertical="center" wrapText="1"/>
    </xf>
    <xf numFmtId="0" fontId="25" fillId="0" borderId="12" xfId="42" applyFont="1" applyFill="1" applyBorder="1" applyAlignment="1">
      <alignment horizontal="left" vertical="center" wrapText="1"/>
    </xf>
    <xf numFmtId="3" fontId="30" fillId="0" borderId="13" xfId="41" applyNumberFormat="1" applyFont="1" applyFill="1" applyBorder="1" applyAlignment="1">
      <alignment horizontal="center" vertical="center"/>
    </xf>
    <xf numFmtId="0" fontId="0" fillId="0" borderId="0" xfId="0" applyFill="1"/>
    <xf numFmtId="0" fontId="35" fillId="0" borderId="0" xfId="0" applyFont="1" applyFill="1"/>
    <xf numFmtId="3" fontId="0" fillId="0" borderId="0" xfId="0" applyNumberFormat="1" applyFill="1"/>
    <xf numFmtId="0" fontId="0" fillId="0" borderId="12" xfId="0" applyBorder="1" applyAlignment="1">
      <alignment horizontal="center"/>
    </xf>
    <xf numFmtId="0" fontId="36" fillId="0" borderId="12" xfId="0" applyFont="1" applyBorder="1" applyAlignment="1">
      <alignment horizontal="center" vertical="center" wrapText="1"/>
    </xf>
    <xf numFmtId="49" fontId="25" fillId="16" borderId="12" xfId="42" applyNumberFormat="1" applyFont="1" applyFill="1" applyBorder="1" applyAlignment="1">
      <alignment horizontal="center" vertical="center" wrapText="1"/>
    </xf>
    <xf numFmtId="169" fontId="25" fillId="16" borderId="12" xfId="42" applyNumberFormat="1" applyFont="1" applyFill="1" applyBorder="1" applyAlignment="1">
      <alignment horizontal="center" vertical="center" wrapText="1"/>
    </xf>
    <xf numFmtId="3" fontId="25" fillId="16" borderId="13" xfId="42" applyNumberFormat="1" applyFont="1" applyFill="1" applyBorder="1" applyAlignment="1">
      <alignment horizontal="center" vertical="center" wrapText="1"/>
    </xf>
    <xf numFmtId="3" fontId="25" fillId="16" borderId="13" xfId="42" applyNumberFormat="1" applyFont="1" applyFill="1" applyBorder="1" applyAlignment="1">
      <alignment horizontal="center" vertical="center"/>
    </xf>
    <xf numFmtId="3" fontId="30" fillId="16" borderId="13" xfId="42" applyNumberFormat="1" applyFont="1" applyFill="1" applyBorder="1" applyAlignment="1">
      <alignment horizontal="center" vertical="center"/>
    </xf>
    <xf numFmtId="0" fontId="25" fillId="16" borderId="12" xfId="42" applyFont="1" applyFill="1" applyBorder="1" applyAlignment="1">
      <alignment horizontal="left" vertical="center" wrapText="1"/>
    </xf>
    <xf numFmtId="0" fontId="25" fillId="16" borderId="12" xfId="42" applyFont="1" applyFill="1" applyBorder="1" applyAlignment="1">
      <alignment horizontal="left" vertical="center"/>
    </xf>
    <xf numFmtId="49" fontId="30" fillId="16" borderId="12" xfId="42" applyNumberFormat="1" applyFont="1" applyFill="1" applyBorder="1" applyAlignment="1">
      <alignment horizontal="left" vertical="center" wrapText="1"/>
    </xf>
    <xf numFmtId="0" fontId="30" fillId="16" borderId="12" xfId="42" applyNumberFormat="1" applyFont="1" applyFill="1" applyBorder="1" applyAlignment="1">
      <alignment horizontal="center" vertical="center" wrapText="1"/>
    </xf>
    <xf numFmtId="49" fontId="30" fillId="16" borderId="12" xfId="42" applyNumberFormat="1" applyFont="1" applyFill="1" applyBorder="1" applyAlignment="1">
      <alignment horizontal="center" vertical="center" wrapText="1"/>
    </xf>
    <xf numFmtId="49" fontId="25" fillId="16" borderId="12" xfId="41" applyNumberFormat="1" applyFont="1" applyFill="1" applyBorder="1" applyAlignment="1">
      <alignment horizontal="center" vertical="center"/>
    </xf>
    <xf numFmtId="3" fontId="25" fillId="16" borderId="12" xfId="41" applyNumberFormat="1" applyFont="1" applyFill="1" applyBorder="1" applyAlignment="1">
      <alignment horizontal="center" vertical="center" wrapText="1"/>
    </xf>
    <xf numFmtId="3" fontId="25" fillId="16" borderId="12" xfId="42" applyNumberFormat="1" applyFont="1" applyFill="1" applyBorder="1" applyAlignment="1">
      <alignment horizontal="center" vertical="center" wrapText="1"/>
    </xf>
    <xf numFmtId="0" fontId="21" fillId="16" borderId="12" xfId="42" applyFont="1" applyFill="1" applyBorder="1" applyAlignment="1">
      <alignment horizontal="left" vertical="center" wrapText="1"/>
    </xf>
    <xf numFmtId="49" fontId="21" fillId="16" borderId="12" xfId="42" applyNumberFormat="1" applyFont="1" applyFill="1" applyBorder="1" applyAlignment="1">
      <alignment horizontal="center" vertical="center" wrapText="1"/>
    </xf>
    <xf numFmtId="169" fontId="21" fillId="16" borderId="12" xfId="42" applyNumberFormat="1" applyFont="1" applyFill="1" applyBorder="1" applyAlignment="1">
      <alignment horizontal="center" vertical="center" wrapText="1"/>
    </xf>
    <xf numFmtId="0" fontId="26" fillId="16" borderId="12" xfId="42" applyFont="1" applyFill="1" applyBorder="1" applyAlignment="1">
      <alignment horizontal="left" vertical="center" wrapText="1"/>
    </xf>
    <xf numFmtId="49" fontId="25" fillId="16" borderId="12" xfId="0" applyNumberFormat="1" applyFont="1" applyFill="1" applyBorder="1" applyAlignment="1">
      <alignment horizontal="center" vertical="center" wrapText="1"/>
    </xf>
    <xf numFmtId="0" fontId="25" fillId="16" borderId="12" xfId="0" applyFont="1" applyFill="1" applyBorder="1" applyAlignment="1">
      <alignment horizontal="left" wrapText="1"/>
    </xf>
    <xf numFmtId="49" fontId="25" fillId="16" borderId="12" xfId="0" applyNumberFormat="1" applyFont="1" applyFill="1" applyBorder="1" applyAlignment="1">
      <alignment horizontal="center" wrapText="1"/>
    </xf>
    <xf numFmtId="0" fontId="30" fillId="16" borderId="12" xfId="25" applyFont="1" applyFill="1" applyBorder="1" applyAlignment="1">
      <alignment horizontal="left" vertical="center" wrapText="1"/>
    </xf>
    <xf numFmtId="49" fontId="30" fillId="16" borderId="12" xfId="25" applyNumberFormat="1" applyFont="1" applyFill="1" applyBorder="1" applyAlignment="1">
      <alignment horizontal="center" vertical="center" wrapText="1"/>
    </xf>
    <xf numFmtId="0" fontId="25" fillId="16" borderId="12" xfId="25" applyFont="1" applyFill="1" applyBorder="1" applyAlignment="1">
      <alignment horizontal="left" vertical="center" wrapText="1"/>
    </xf>
    <xf numFmtId="0" fontId="25" fillId="16" borderId="12" xfId="25" applyNumberFormat="1" applyFont="1" applyFill="1" applyBorder="1" applyAlignment="1">
      <alignment horizontal="center" vertical="center" wrapText="1"/>
    </xf>
    <xf numFmtId="49" fontId="25" fillId="16" borderId="12" xfId="25" applyNumberFormat="1" applyFont="1" applyFill="1" applyBorder="1" applyAlignment="1">
      <alignment horizontal="center" vertical="center" wrapText="1"/>
    </xf>
    <xf numFmtId="0" fontId="30" fillId="16" borderId="12" xfId="42" applyFont="1" applyFill="1" applyBorder="1" applyAlignment="1">
      <alignment horizontal="left" vertical="center" wrapText="1"/>
    </xf>
    <xf numFmtId="3" fontId="30" fillId="16" borderId="12" xfId="42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37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0" fontId="0" fillId="0" borderId="0" xfId="0" applyAlignment="1">
      <alignment horizontal="left"/>
    </xf>
    <xf numFmtId="0" fontId="40" fillId="16" borderId="0" xfId="0" applyFont="1" applyFill="1" applyBorder="1" applyAlignment="1">
      <alignment horizontal="center" vertical="center" wrapText="1"/>
    </xf>
  </cellXfs>
  <cellStyles count="58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Денежный 2" xfId="10"/>
    <cellStyle name="Денежный 3" xfId="11"/>
    <cellStyle name="Заголовок 1" xfId="12" builtinId="16" customBuiltin="1"/>
    <cellStyle name="Заголовок 2" xfId="13" builtinId="17" customBuiltin="1"/>
    <cellStyle name="Заголовок 3" xfId="14" builtinId="18" customBuiltin="1"/>
    <cellStyle name="Заголовок 4" xfId="15" builtinId="19" customBuiltin="1"/>
    <cellStyle name="Итог" xfId="16" builtinId="25" customBuiltin="1"/>
    <cellStyle name="Контрольная ячейка" xfId="17" builtinId="23" customBuiltin="1"/>
    <cellStyle name="Название" xfId="18" builtinId="15" customBuiltin="1"/>
    <cellStyle name="Нейтральный" xfId="19" builtinId="28" customBuiltin="1"/>
    <cellStyle name="Обычный" xfId="0" builtinId="0"/>
    <cellStyle name="Обычный 2" xfId="20"/>
    <cellStyle name="Обычный 2 2" xfId="21"/>
    <cellStyle name="Обычный 2 2 3" xfId="22"/>
    <cellStyle name="Обычный 2 3" xfId="23"/>
    <cellStyle name="Обычный 2_второе полугодие обоснование цены 2п-15" xfId="24"/>
    <cellStyle name="Обычный 3" xfId="25"/>
    <cellStyle name="Обычный 3 2" xfId="26"/>
    <cellStyle name="Обычный 3_Проект Бюджета ДФ на 2015_ОУ проект 2018 год" xfId="27"/>
    <cellStyle name="Обычный 4" xfId="28"/>
    <cellStyle name="Обычный 4 2" xfId="29"/>
    <cellStyle name="Обычный 5" xfId="30"/>
    <cellStyle name="Обычный 5 2" xfId="31"/>
    <cellStyle name="Обычный 5 3" xfId="32"/>
    <cellStyle name="Обычный 5 3 2" xfId="33"/>
    <cellStyle name="Обычный 5 3 2 2" xfId="34"/>
    <cellStyle name="Обычный 5 3 2 3" xfId="56"/>
    <cellStyle name="Обычный 5 3 3" xfId="35"/>
    <cellStyle name="Обычный 5 3 4" xfId="55"/>
    <cellStyle name="Обычный 5 3_ОУ проект 2019" xfId="36"/>
    <cellStyle name="Обычный 5 4" xfId="37"/>
    <cellStyle name="Обычный 5 4 2" xfId="38"/>
    <cellStyle name="Обычный 5 4 3" xfId="57"/>
    <cellStyle name="Обычный 5_На коллегию УОСО (2)" xfId="39"/>
    <cellStyle name="Обычный 6" xfId="40"/>
    <cellStyle name="Обычный 8" xfId="41"/>
    <cellStyle name="Обычный_Информация на общ обсужд проект 2017 1 этап" xfId="42"/>
    <cellStyle name="Плохой" xfId="43" builtinId="27" customBuiltin="1"/>
    <cellStyle name="Пояснение" xfId="44" builtinId="53" customBuiltin="1"/>
    <cellStyle name="Примечание" xfId="45" builtinId="10" customBuiltin="1"/>
    <cellStyle name="Процентный" xfId="46" builtinId="5"/>
    <cellStyle name="Связанная ячейка" xfId="47" builtinId="24" customBuiltin="1"/>
    <cellStyle name="Текст предупреждения" xfId="48" builtinId="11" customBuiltin="1"/>
    <cellStyle name="Тысячи [0]_ауп" xfId="49"/>
    <cellStyle name="Тысячи_ауп" xfId="50"/>
    <cellStyle name="Финансовый [0] 2" xfId="51"/>
    <cellStyle name="Финансовый 2" xfId="52"/>
    <cellStyle name="Финансовый 3" xfId="53"/>
    <cellStyle name="Хороший" xfId="5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layout>
        <c:manualLayout>
          <c:xMode val="edge"/>
          <c:yMode val="edge"/>
          <c:x val="0.61014481262758824"/>
          <c:y val="0"/>
          <c:w val="0.3358548225661645"/>
          <c:h val="1"/>
        </c:manualLayout>
      </c:layout>
      <c:overlay val="0"/>
      <c:txPr>
        <a:bodyPr/>
        <a:lstStyle/>
        <a:p>
          <a:pPr>
            <a:defRPr sz="1400" baseline="0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9"/>
          <c:dLbls>
            <c:dLbl>
              <c:idx val="0"/>
              <c:layout>
                <c:manualLayout>
                  <c:x val="2.6389244167080054E-2"/>
                  <c:y val="4.40974294046207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6E5B-4B7C-8D3C-2C25B32C7920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9209165417871016E-2"/>
                  <c:y val="2.73536811104133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6E5B-4B7C-8D3C-2C25B32C7920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174626163917245E-3"/>
                  <c:y val="-7.69293932813077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6E5B-4B7C-8D3C-2C25B32C7920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3.5033831401713136E-2"/>
                  <c:y val="-2.75939583853054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6E5B-4B7C-8D3C-2C25B32C7920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Лист1!$A$2:$D$2</c:f>
              <c:strCache>
                <c:ptCount val="4"/>
                <c:pt idx="0">
                  <c:v>Муниципальная программа «Развитие органов местного самоуправления городского округа Тольятти на 2017-2022 годы»</c:v>
                </c:pt>
                <c:pt idx="1">
                  <c:v>Муниципальная программа «Создание условий для развития туризма на территории городского округа Тольятти на 2021-2030гг.»</c:v>
                </c:pt>
                <c:pt idx="2">
                  <c:v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c:v>
                </c:pt>
                <c:pt idx="3">
                  <c:v>Муниципальная программа «Противодействие коррупции в городском округе Тольятти на 2022-2026 годы»</c:v>
                </c:pt>
              </c:strCache>
            </c:strRef>
          </c:cat>
          <c:val>
            <c:numRef>
              <c:f>Лист1!$A$3:$D$3</c:f>
              <c:numCache>
                <c:formatCode>General</c:formatCode>
                <c:ptCount val="4"/>
                <c:pt idx="0">
                  <c:v>211637</c:v>
                </c:pt>
                <c:pt idx="1">
                  <c:v>465</c:v>
                </c:pt>
                <c:pt idx="2">
                  <c:v>620</c:v>
                </c:pt>
                <c:pt idx="3">
                  <c:v>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E5B-4B7C-8D3C-2C25B32C79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cat>
            <c:strRef>
              <c:f>Лист1!$A$2:$D$2</c:f>
              <c:strCache>
                <c:ptCount val="4"/>
                <c:pt idx="0">
                  <c:v>Муниципальная программа «Развитие органов местного самоуправления городского округа Тольятти на 2017-2022 годы»</c:v>
                </c:pt>
                <c:pt idx="1">
                  <c:v>Муниципальная программа «Создание условий для развития туризма на территории городского округа Тольятти на 2021-2030гг.»</c:v>
                </c:pt>
                <c:pt idx="2">
                  <c:v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c:v>
                </c:pt>
                <c:pt idx="3">
                  <c:v>Муниципальная программа «Противодействие коррупции в городском округе Тольятти на 2022-2026 годы»</c:v>
                </c:pt>
              </c:strCache>
            </c:strRef>
          </c:cat>
          <c:val>
            <c:numRef>
              <c:f>Лист1!$A$3:$D$3</c:f>
              <c:numCache>
                <c:formatCode>General</c:formatCode>
                <c:ptCount val="4"/>
                <c:pt idx="0">
                  <c:v>211637</c:v>
                </c:pt>
                <c:pt idx="1">
                  <c:v>465</c:v>
                </c:pt>
                <c:pt idx="2">
                  <c:v>620</c:v>
                </c:pt>
                <c:pt idx="3">
                  <c:v>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159-4C44-A969-384834A0DD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628650</xdr:colOff>
      <xdr:row>10</xdr:row>
      <xdr:rowOff>123825</xdr:rowOff>
    </xdr:from>
    <xdr:to>
      <xdr:col>16</xdr:col>
      <xdr:colOff>400050</xdr:colOff>
      <xdr:row>26</xdr:row>
      <xdr:rowOff>147637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142875</xdr:colOff>
      <xdr:row>7</xdr:row>
      <xdr:rowOff>9524</xdr:rowOff>
    </xdr:from>
    <xdr:to>
      <xdr:col>16</xdr:col>
      <xdr:colOff>676274</xdr:colOff>
      <xdr:row>35</xdr:row>
      <xdr:rowOff>95249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1504949</xdr:colOff>
      <xdr:row>1</xdr:row>
      <xdr:rowOff>1047751</xdr:rowOff>
    </xdr:from>
    <xdr:to>
      <xdr:col>5</xdr:col>
      <xdr:colOff>266700</xdr:colOff>
      <xdr:row>26</xdr:row>
      <xdr:rowOff>85725</xdr:rowOff>
    </xdr:to>
    <xdr:graphicFrame macro="">
      <xdr:nvGraphicFramePr>
        <xdr:cNvPr id="9" name="Диаграмма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1504949</xdr:colOff>
      <xdr:row>4</xdr:row>
      <xdr:rowOff>176211</xdr:rowOff>
    </xdr:from>
    <xdr:to>
      <xdr:col>3</xdr:col>
      <xdr:colOff>1571624</xdr:colOff>
      <xdr:row>25</xdr:row>
      <xdr:rowOff>152399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temp\Documents%20and%20Settings\nnn\&#1056;&#1072;&#1073;&#1086;&#1095;&#1080;&#1081;%20&#1089;&#1090;&#1086;&#1083;\&#1079;&#1072;&#1103;&#1074;&#1082;&#1072;\2004\2003%20&#1075;\&#1074;&#1072;&#1088;&#1080;&#1072;&#1085;&#1090;&#1099;%20&#1085;&#1086;&#1103;&#1073;&#1088;&#1103;\&#1086;&#1073;&#1097;&#1080;&#1077;\2002%20&#1075;&#1086;&#1076;\&#1091;&#1090;&#1086;&#1095;&#1085;&#1077;&#1085;&#1085;&#1099;&#1081;%20&#1084;&#1091;&#1085;&#1080;&#1094;&#1080;&#1087;&#1072;&#1083;&#1100;&#1085;&#1099;&#1081;%20&#1079;&#1072;&#1082;&#1072;&#1079;%202002\&#1091;&#1090;&#1086;&#1095;&#1085;&#1077;&#1085;&#1085;&#1099;&#1081;%20&#1084;&#1091;&#1085;&#1080;&#1094;&#1080;&#1087;&#1072;&#1083;&#1100;&#1085;&#1099;&#1081;%20&#1079;&#1072;&#1082;&#1072;&#1079;%202002\2002%20&#1075;&#1086;&#1076;\&#1052;&#1047;%202002\&#1055;&#1088;&#1086;&#1075;&#1088;&#1072;&#1084;&#1084;&#1072;\&#1092;&#1080;&#1085;&#1072;&#1085;&#10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temp\&#1055;&#1086;&#1095;&#1090;&#1072;\&#1055;&#1088;&#1086;&#1075;&#1088;&#1072;&#1084;&#1084;&#1072;\&#1092;&#1080;&#1085;&#1072;&#1085;&#10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temp\Documents%20and%20Settings\nnn\&#1056;&#1072;&#1073;&#1086;&#1095;&#1080;&#1081;%20&#1089;&#1090;&#1086;&#1083;\&#1079;&#1072;&#1103;&#1074;&#1082;&#1072;\2004\2003%20&#1075;\&#1074;&#1072;&#1088;&#1080;&#1072;&#1085;&#1090;&#1099;%20&#1085;&#1086;&#1103;&#1073;&#1088;&#1103;\&#1086;&#1073;&#1097;&#1080;&#1077;\2002%20&#1075;&#1086;&#1076;\&#1091;&#1090;&#1086;&#1095;&#1085;&#1077;&#1085;&#1085;&#1099;&#1081;%20&#1084;&#1091;&#1085;&#1080;&#1094;&#1080;&#1087;&#1072;&#1083;&#1100;&#1085;&#1099;&#1081;%20&#1079;&#1072;&#1082;&#1072;&#1079;%202002\&#1091;&#1090;&#1086;&#1095;&#1085;&#1077;&#1085;&#1085;&#1099;&#1081;%20&#1084;&#1091;&#1085;&#1080;&#1094;&#1080;&#1087;&#1072;&#1083;&#1100;&#1085;&#1099;&#1081;%20&#1079;&#1072;&#1082;&#1072;&#1079;%202002\&#1055;&#1088;&#1086;&#1075;&#1088;&#1072;&#1084;&#1084;&#1072;\&#1092;&#1080;&#1085;&#1072;&#1085;&#10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КОЛЫ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КОЛЫ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КОЛЫ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tabSelected="1" zoomScale="80" zoomScaleNormal="80" zoomScaleSheetLayoutView="80" workbookViewId="0">
      <selection activeCell="P57" sqref="P57"/>
    </sheetView>
  </sheetViews>
  <sheetFormatPr defaultRowHeight="15.75" x14ac:dyDescent="0.25"/>
  <cols>
    <col min="1" max="1" width="41.875" customWidth="1"/>
    <col min="5" max="5" width="15.25" customWidth="1"/>
    <col min="7" max="7" width="14.375" customWidth="1"/>
    <col min="8" max="8" width="13.625" style="29" customWidth="1"/>
    <col min="9" max="9" width="13.375" style="30" customWidth="1"/>
  </cols>
  <sheetData>
    <row r="1" spans="1:9" ht="18.75" x14ac:dyDescent="0.3">
      <c r="A1" s="2"/>
      <c r="B1" s="3"/>
      <c r="C1" s="4"/>
      <c r="D1" s="4"/>
      <c r="E1" s="5"/>
      <c r="F1" s="6"/>
      <c r="G1" s="7"/>
      <c r="H1" s="8"/>
      <c r="I1" s="8"/>
    </row>
    <row r="2" spans="1:9" ht="88.5" customHeight="1" x14ac:dyDescent="0.25">
      <c r="A2" s="72" t="s">
        <v>75</v>
      </c>
      <c r="B2" s="72"/>
      <c r="C2" s="72"/>
      <c r="D2" s="72"/>
      <c r="E2" s="72"/>
      <c r="F2" s="72"/>
      <c r="G2" s="72"/>
      <c r="H2" s="72"/>
      <c r="I2" s="72"/>
    </row>
    <row r="3" spans="1:9" ht="20.25" x14ac:dyDescent="0.25">
      <c r="A3" s="9"/>
      <c r="B3" s="10"/>
      <c r="C3" s="10"/>
      <c r="D3" s="10"/>
      <c r="E3" s="10"/>
      <c r="F3" s="10"/>
      <c r="G3" s="1"/>
      <c r="H3" s="11"/>
      <c r="I3" s="12" t="s">
        <v>0</v>
      </c>
    </row>
    <row r="4" spans="1:9" ht="93.75" x14ac:dyDescent="0.25">
      <c r="A4" s="13" t="s">
        <v>1</v>
      </c>
      <c r="B4" s="14" t="s">
        <v>2</v>
      </c>
      <c r="C4" s="15" t="s">
        <v>3</v>
      </c>
      <c r="D4" s="15" t="s">
        <v>4</v>
      </c>
      <c r="E4" s="15" t="s">
        <v>5</v>
      </c>
      <c r="F4" s="15" t="s">
        <v>6</v>
      </c>
      <c r="G4" s="15" t="s">
        <v>71</v>
      </c>
      <c r="H4" s="16" t="s">
        <v>72</v>
      </c>
      <c r="I4" s="16" t="s">
        <v>73</v>
      </c>
    </row>
    <row r="5" spans="1:9" ht="49.5" x14ac:dyDescent="0.25">
      <c r="A5" s="25" t="s">
        <v>7</v>
      </c>
      <c r="B5" s="26">
        <v>923</v>
      </c>
      <c r="C5" s="27"/>
      <c r="D5" s="27"/>
      <c r="E5" s="17"/>
      <c r="F5" s="18"/>
      <c r="G5" s="24">
        <f>G6+G12+G55</f>
        <v>305347</v>
      </c>
      <c r="H5" s="24">
        <f>H6+H12+H55+H18</f>
        <v>305684</v>
      </c>
      <c r="I5" s="24">
        <f>I6+I12+I55+I18</f>
        <v>304499</v>
      </c>
    </row>
    <row r="6" spans="1:9" s="36" customFormat="1" ht="114" customHeight="1" x14ac:dyDescent="0.25">
      <c r="A6" s="48" t="s">
        <v>8</v>
      </c>
      <c r="B6" s="49">
        <v>923</v>
      </c>
      <c r="C6" s="50" t="s">
        <v>9</v>
      </c>
      <c r="D6" s="50" t="s">
        <v>10</v>
      </c>
      <c r="E6" s="51"/>
      <c r="F6" s="52"/>
      <c r="G6" s="24">
        <f>G7</f>
        <v>5406</v>
      </c>
      <c r="H6" s="35">
        <f>H7</f>
        <v>4994</v>
      </c>
      <c r="I6" s="35">
        <f>I7</f>
        <v>5379</v>
      </c>
    </row>
    <row r="7" spans="1:9" s="36" customFormat="1" ht="66" x14ac:dyDescent="0.25">
      <c r="A7" s="46" t="s">
        <v>69</v>
      </c>
      <c r="B7" s="41" t="s">
        <v>12</v>
      </c>
      <c r="C7" s="41" t="s">
        <v>9</v>
      </c>
      <c r="D7" s="41" t="s">
        <v>10</v>
      </c>
      <c r="E7" s="53" t="s">
        <v>13</v>
      </c>
      <c r="F7" s="41"/>
      <c r="G7" s="43">
        <f>G8</f>
        <v>5406</v>
      </c>
      <c r="H7" s="33">
        <f t="shared" ref="H7:H10" si="0">H8</f>
        <v>4994</v>
      </c>
      <c r="I7" s="33">
        <f>I8</f>
        <v>5379</v>
      </c>
    </row>
    <row r="8" spans="1:9" s="36" customFormat="1" ht="49.5" x14ac:dyDescent="0.25">
      <c r="A8" s="46" t="s">
        <v>14</v>
      </c>
      <c r="B8" s="41" t="s">
        <v>12</v>
      </c>
      <c r="C8" s="41" t="s">
        <v>9</v>
      </c>
      <c r="D8" s="41" t="s">
        <v>10</v>
      </c>
      <c r="E8" s="53" t="s">
        <v>52</v>
      </c>
      <c r="F8" s="41"/>
      <c r="G8" s="44">
        <f>G9</f>
        <v>5406</v>
      </c>
      <c r="H8" s="44">
        <f t="shared" si="0"/>
        <v>4994</v>
      </c>
      <c r="I8" s="44">
        <f>I9</f>
        <v>5379</v>
      </c>
    </row>
    <row r="9" spans="1:9" s="36" customFormat="1" ht="16.5" x14ac:dyDescent="0.25">
      <c r="A9" s="46" t="s">
        <v>15</v>
      </c>
      <c r="B9" s="41" t="s">
        <v>12</v>
      </c>
      <c r="C9" s="41" t="s">
        <v>9</v>
      </c>
      <c r="D9" s="41" t="s">
        <v>10</v>
      </c>
      <c r="E9" s="53" t="s">
        <v>53</v>
      </c>
      <c r="F9" s="41"/>
      <c r="G9" s="44">
        <f>G10</f>
        <v>5406</v>
      </c>
      <c r="H9" s="44">
        <f t="shared" si="0"/>
        <v>4994</v>
      </c>
      <c r="I9" s="44">
        <f>I10</f>
        <v>5379</v>
      </c>
    </row>
    <row r="10" spans="1:9" s="36" customFormat="1" ht="49.5" x14ac:dyDescent="0.25">
      <c r="A10" s="46" t="s">
        <v>16</v>
      </c>
      <c r="B10" s="41" t="s">
        <v>12</v>
      </c>
      <c r="C10" s="41" t="s">
        <v>9</v>
      </c>
      <c r="D10" s="41" t="s">
        <v>10</v>
      </c>
      <c r="E10" s="53" t="s">
        <v>53</v>
      </c>
      <c r="F10" s="41" t="s">
        <v>17</v>
      </c>
      <c r="G10" s="43">
        <f>G11</f>
        <v>5406</v>
      </c>
      <c r="H10" s="43">
        <f t="shared" si="0"/>
        <v>4994</v>
      </c>
      <c r="I10" s="43">
        <f>I11</f>
        <v>5379</v>
      </c>
    </row>
    <row r="11" spans="1:9" s="36" customFormat="1" ht="49.5" x14ac:dyDescent="0.25">
      <c r="A11" s="46" t="s">
        <v>18</v>
      </c>
      <c r="B11" s="41" t="s">
        <v>12</v>
      </c>
      <c r="C11" s="41" t="s">
        <v>9</v>
      </c>
      <c r="D11" s="41" t="s">
        <v>10</v>
      </c>
      <c r="E11" s="53" t="s">
        <v>53</v>
      </c>
      <c r="F11" s="41" t="s">
        <v>19</v>
      </c>
      <c r="G11" s="43">
        <v>5406</v>
      </c>
      <c r="H11" s="28">
        <v>4994</v>
      </c>
      <c r="I11" s="43">
        <v>5379</v>
      </c>
    </row>
    <row r="12" spans="1:9" s="36" customFormat="1" ht="45.75" customHeight="1" x14ac:dyDescent="0.25">
      <c r="A12" s="54" t="s">
        <v>24</v>
      </c>
      <c r="B12" s="55" t="s">
        <v>12</v>
      </c>
      <c r="C12" s="55" t="s">
        <v>9</v>
      </c>
      <c r="D12" s="55" t="s">
        <v>25</v>
      </c>
      <c r="E12" s="56"/>
      <c r="F12" s="55"/>
      <c r="G12" s="45">
        <f>G13+G22+G27</f>
        <v>291003</v>
      </c>
      <c r="H12" s="45">
        <f>H13+H22+H27</f>
        <v>291180</v>
      </c>
      <c r="I12" s="45">
        <f>I13+I22+I27</f>
        <v>289429</v>
      </c>
    </row>
    <row r="13" spans="1:9" s="36" customFormat="1" ht="161.25" customHeight="1" x14ac:dyDescent="0.25">
      <c r="A13" s="57" t="s">
        <v>61</v>
      </c>
      <c r="B13" s="58">
        <v>923</v>
      </c>
      <c r="C13" s="58" t="s">
        <v>9</v>
      </c>
      <c r="D13" s="58" t="s">
        <v>25</v>
      </c>
      <c r="E13" s="58" t="s">
        <v>49</v>
      </c>
      <c r="F13" s="16"/>
      <c r="G13" s="44">
        <f>G14</f>
        <v>572</v>
      </c>
      <c r="H13" s="44">
        <f t="shared" ref="H13:I16" si="1">H14</f>
        <v>0</v>
      </c>
      <c r="I13" s="44">
        <f t="shared" si="1"/>
        <v>0</v>
      </c>
    </row>
    <row r="14" spans="1:9" s="36" customFormat="1" ht="37.5" x14ac:dyDescent="0.25">
      <c r="A14" s="57" t="s">
        <v>23</v>
      </c>
      <c r="B14" s="58">
        <v>923</v>
      </c>
      <c r="C14" s="58" t="s">
        <v>9</v>
      </c>
      <c r="D14" s="58" t="s">
        <v>25</v>
      </c>
      <c r="E14" s="58" t="s">
        <v>50</v>
      </c>
      <c r="F14" s="55"/>
      <c r="G14" s="44">
        <f>G15</f>
        <v>572</v>
      </c>
      <c r="H14" s="44">
        <f t="shared" si="1"/>
        <v>0</v>
      </c>
      <c r="I14" s="44">
        <f t="shared" si="1"/>
        <v>0</v>
      </c>
    </row>
    <row r="15" spans="1:9" s="36" customFormat="1" ht="45.75" customHeight="1" x14ac:dyDescent="0.25">
      <c r="A15" s="57" t="s">
        <v>28</v>
      </c>
      <c r="B15" s="58">
        <v>923</v>
      </c>
      <c r="C15" s="58" t="s">
        <v>9</v>
      </c>
      <c r="D15" s="58" t="s">
        <v>25</v>
      </c>
      <c r="E15" s="58" t="s">
        <v>51</v>
      </c>
      <c r="F15" s="55"/>
      <c r="G15" s="44">
        <f>G16</f>
        <v>572</v>
      </c>
      <c r="H15" s="44">
        <f t="shared" si="1"/>
        <v>0</v>
      </c>
      <c r="I15" s="44">
        <f t="shared" si="1"/>
        <v>0</v>
      </c>
    </row>
    <row r="16" spans="1:9" s="36" customFormat="1" ht="54" customHeight="1" x14ac:dyDescent="0.25">
      <c r="A16" s="59" t="s">
        <v>16</v>
      </c>
      <c r="B16" s="60">
        <v>923</v>
      </c>
      <c r="C16" s="60" t="s">
        <v>9</v>
      </c>
      <c r="D16" s="60" t="s">
        <v>25</v>
      </c>
      <c r="E16" s="60" t="s">
        <v>51</v>
      </c>
      <c r="F16" s="60" t="s">
        <v>17</v>
      </c>
      <c r="G16" s="44">
        <f>G17</f>
        <v>572</v>
      </c>
      <c r="H16" s="44">
        <f t="shared" si="1"/>
        <v>0</v>
      </c>
      <c r="I16" s="44">
        <f t="shared" si="1"/>
        <v>0</v>
      </c>
    </row>
    <row r="17" spans="1:12" s="36" customFormat="1" ht="60" customHeight="1" x14ac:dyDescent="0.25">
      <c r="A17" s="59" t="s">
        <v>18</v>
      </c>
      <c r="B17" s="60">
        <v>923</v>
      </c>
      <c r="C17" s="60" t="s">
        <v>9</v>
      </c>
      <c r="D17" s="60" t="s">
        <v>25</v>
      </c>
      <c r="E17" s="60" t="s">
        <v>51</v>
      </c>
      <c r="F17" s="60" t="s">
        <v>19</v>
      </c>
      <c r="G17" s="44">
        <v>572</v>
      </c>
      <c r="H17" s="28">
        <v>0</v>
      </c>
      <c r="I17" s="28">
        <v>0</v>
      </c>
    </row>
    <row r="18" spans="1:12" s="36" customFormat="1" ht="26.25" customHeight="1" x14ac:dyDescent="0.25">
      <c r="A18" s="59" t="s">
        <v>63</v>
      </c>
      <c r="B18" s="60" t="s">
        <v>12</v>
      </c>
      <c r="C18" s="60" t="s">
        <v>9</v>
      </c>
      <c r="D18" s="60" t="s">
        <v>25</v>
      </c>
      <c r="E18" s="60" t="s">
        <v>74</v>
      </c>
      <c r="F18" s="60"/>
      <c r="G18" s="44">
        <v>0</v>
      </c>
      <c r="H18" s="28">
        <f t="shared" ref="H18:I20" si="2">H19</f>
        <v>572</v>
      </c>
      <c r="I18" s="28">
        <f t="shared" si="2"/>
        <v>753</v>
      </c>
    </row>
    <row r="19" spans="1:12" s="36" customFormat="1" ht="32.25" customHeight="1" x14ac:dyDescent="0.25">
      <c r="A19" s="59" t="s">
        <v>23</v>
      </c>
      <c r="B19" s="60" t="s">
        <v>12</v>
      </c>
      <c r="C19" s="60" t="s">
        <v>9</v>
      </c>
      <c r="D19" s="60" t="s">
        <v>25</v>
      </c>
      <c r="E19" s="60" t="s">
        <v>68</v>
      </c>
      <c r="F19" s="60"/>
      <c r="G19" s="44">
        <v>0</v>
      </c>
      <c r="H19" s="28">
        <f t="shared" si="2"/>
        <v>572</v>
      </c>
      <c r="I19" s="28">
        <f t="shared" si="2"/>
        <v>753</v>
      </c>
    </row>
    <row r="20" spans="1:12" s="36" customFormat="1" ht="60" customHeight="1" x14ac:dyDescent="0.25">
      <c r="A20" s="59" t="s">
        <v>16</v>
      </c>
      <c r="B20" s="60" t="s">
        <v>12</v>
      </c>
      <c r="C20" s="60" t="s">
        <v>9</v>
      </c>
      <c r="D20" s="60" t="s">
        <v>25</v>
      </c>
      <c r="E20" s="60" t="s">
        <v>68</v>
      </c>
      <c r="F20" s="60" t="s">
        <v>17</v>
      </c>
      <c r="G20" s="44">
        <v>0</v>
      </c>
      <c r="H20" s="28">
        <f t="shared" si="2"/>
        <v>572</v>
      </c>
      <c r="I20" s="28">
        <f t="shared" si="2"/>
        <v>753</v>
      </c>
    </row>
    <row r="21" spans="1:12" s="36" customFormat="1" ht="60" customHeight="1" x14ac:dyDescent="0.25">
      <c r="A21" s="59" t="s">
        <v>18</v>
      </c>
      <c r="B21" s="60" t="s">
        <v>12</v>
      </c>
      <c r="C21" s="60" t="s">
        <v>9</v>
      </c>
      <c r="D21" s="60" t="s">
        <v>25</v>
      </c>
      <c r="E21" s="60" t="s">
        <v>68</v>
      </c>
      <c r="F21" s="60" t="s">
        <v>19</v>
      </c>
      <c r="G21" s="44">
        <v>0</v>
      </c>
      <c r="H21" s="28">
        <v>572</v>
      </c>
      <c r="I21" s="28">
        <f>572+181</f>
        <v>753</v>
      </c>
    </row>
    <row r="22" spans="1:12" s="36" customFormat="1" ht="76.5" customHeight="1" x14ac:dyDescent="0.25">
      <c r="A22" s="61" t="s">
        <v>67</v>
      </c>
      <c r="B22" s="50" t="s">
        <v>12</v>
      </c>
      <c r="C22" s="50" t="s">
        <v>9</v>
      </c>
      <c r="D22" s="50" t="s">
        <v>25</v>
      </c>
      <c r="E22" s="62" t="s">
        <v>26</v>
      </c>
      <c r="F22" s="62"/>
      <c r="G22" s="45">
        <f>G23</f>
        <v>181</v>
      </c>
      <c r="H22" s="45">
        <f t="shared" ref="H22:I25" si="3">H23</f>
        <v>181</v>
      </c>
      <c r="I22" s="45">
        <f t="shared" si="3"/>
        <v>0</v>
      </c>
    </row>
    <row r="23" spans="1:12" s="36" customFormat="1" ht="33" x14ac:dyDescent="0.25">
      <c r="A23" s="63" t="s">
        <v>23</v>
      </c>
      <c r="B23" s="64">
        <v>923</v>
      </c>
      <c r="C23" s="65" t="s">
        <v>9</v>
      </c>
      <c r="D23" s="65" t="s">
        <v>25</v>
      </c>
      <c r="E23" s="65" t="s">
        <v>27</v>
      </c>
      <c r="F23" s="65"/>
      <c r="G23" s="44">
        <f>G24</f>
        <v>181</v>
      </c>
      <c r="H23" s="44">
        <f t="shared" si="3"/>
        <v>181</v>
      </c>
      <c r="I23" s="44">
        <f t="shared" si="3"/>
        <v>0</v>
      </c>
    </row>
    <row r="24" spans="1:12" s="36" customFormat="1" ht="33" x14ac:dyDescent="0.25">
      <c r="A24" s="63" t="s">
        <v>28</v>
      </c>
      <c r="B24" s="64">
        <v>923</v>
      </c>
      <c r="C24" s="65" t="s">
        <v>9</v>
      </c>
      <c r="D24" s="65" t="s">
        <v>25</v>
      </c>
      <c r="E24" s="65" t="s">
        <v>29</v>
      </c>
      <c r="F24" s="65"/>
      <c r="G24" s="44">
        <f>G25</f>
        <v>181</v>
      </c>
      <c r="H24" s="44">
        <f t="shared" si="3"/>
        <v>181</v>
      </c>
      <c r="I24" s="44">
        <f t="shared" si="3"/>
        <v>0</v>
      </c>
    </row>
    <row r="25" spans="1:12" s="36" customFormat="1" ht="49.5" x14ac:dyDescent="0.25">
      <c r="A25" s="63" t="s">
        <v>16</v>
      </c>
      <c r="B25" s="64">
        <v>923</v>
      </c>
      <c r="C25" s="65" t="s">
        <v>9</v>
      </c>
      <c r="D25" s="65" t="s">
        <v>25</v>
      </c>
      <c r="E25" s="65" t="s">
        <v>29</v>
      </c>
      <c r="F25" s="65" t="s">
        <v>17</v>
      </c>
      <c r="G25" s="44">
        <f>G26</f>
        <v>181</v>
      </c>
      <c r="H25" s="44">
        <f t="shared" si="3"/>
        <v>181</v>
      </c>
      <c r="I25" s="44">
        <f t="shared" si="3"/>
        <v>0</v>
      </c>
    </row>
    <row r="26" spans="1:12" s="36" customFormat="1" ht="49.5" x14ac:dyDescent="0.25">
      <c r="A26" s="63" t="s">
        <v>18</v>
      </c>
      <c r="B26" s="64">
        <v>923</v>
      </c>
      <c r="C26" s="65" t="s">
        <v>9</v>
      </c>
      <c r="D26" s="65" t="s">
        <v>25</v>
      </c>
      <c r="E26" s="65" t="s">
        <v>29</v>
      </c>
      <c r="F26" s="65" t="s">
        <v>19</v>
      </c>
      <c r="G26" s="44">
        <v>181</v>
      </c>
      <c r="H26" s="28">
        <v>181</v>
      </c>
      <c r="I26" s="28">
        <v>0</v>
      </c>
    </row>
    <row r="27" spans="1:12" s="36" customFormat="1" ht="66" x14ac:dyDescent="0.25">
      <c r="A27" s="66" t="s">
        <v>69</v>
      </c>
      <c r="B27" s="41" t="s">
        <v>12</v>
      </c>
      <c r="C27" s="41" t="s">
        <v>9</v>
      </c>
      <c r="D27" s="41" t="s">
        <v>25</v>
      </c>
      <c r="E27" s="53" t="s">
        <v>13</v>
      </c>
      <c r="F27" s="41"/>
      <c r="G27" s="44">
        <f>G51+G28+G36</f>
        <v>290250</v>
      </c>
      <c r="H27" s="44">
        <f>H28+H36+H51</f>
        <v>290999</v>
      </c>
      <c r="I27" s="44">
        <f>I28+I36+I51</f>
        <v>289429</v>
      </c>
    </row>
    <row r="28" spans="1:12" s="36" customFormat="1" ht="33" x14ac:dyDescent="0.25">
      <c r="A28" s="46" t="s">
        <v>23</v>
      </c>
      <c r="B28" s="41" t="s">
        <v>12</v>
      </c>
      <c r="C28" s="41" t="s">
        <v>9</v>
      </c>
      <c r="D28" s="41" t="s">
        <v>25</v>
      </c>
      <c r="E28" s="53" t="s">
        <v>54</v>
      </c>
      <c r="F28" s="41"/>
      <c r="G28" s="44">
        <f>G29</f>
        <v>2887</v>
      </c>
      <c r="H28" s="44">
        <f>H29</f>
        <v>2887</v>
      </c>
      <c r="I28" s="44">
        <f>I29</f>
        <v>2887</v>
      </c>
    </row>
    <row r="29" spans="1:12" s="36" customFormat="1" ht="33" x14ac:dyDescent="0.25">
      <c r="A29" s="46" t="s">
        <v>28</v>
      </c>
      <c r="B29" s="41" t="s">
        <v>12</v>
      </c>
      <c r="C29" s="41" t="s">
        <v>9</v>
      </c>
      <c r="D29" s="41" t="s">
        <v>25</v>
      </c>
      <c r="E29" s="53" t="s">
        <v>55</v>
      </c>
      <c r="F29" s="41"/>
      <c r="G29" s="44">
        <f>G30+G32+G34</f>
        <v>2887</v>
      </c>
      <c r="H29" s="44">
        <f>H30+H32+H34</f>
        <v>2887</v>
      </c>
      <c r="I29" s="44">
        <f>I30+I32+I34</f>
        <v>2887</v>
      </c>
    </row>
    <row r="30" spans="1:12" s="36" customFormat="1" ht="49.5" x14ac:dyDescent="0.25">
      <c r="A30" s="46" t="s">
        <v>16</v>
      </c>
      <c r="B30" s="41" t="s">
        <v>12</v>
      </c>
      <c r="C30" s="41" t="s">
        <v>9</v>
      </c>
      <c r="D30" s="41" t="s">
        <v>25</v>
      </c>
      <c r="E30" s="53" t="s">
        <v>55</v>
      </c>
      <c r="F30" s="41" t="s">
        <v>17</v>
      </c>
      <c r="G30" s="43">
        <f>SUM(G31:G31)</f>
        <v>1235</v>
      </c>
      <c r="H30" s="43">
        <f>SUM(H31:H31)</f>
        <v>1235</v>
      </c>
      <c r="I30" s="43">
        <f>SUM(I31:I31)</f>
        <v>1235</v>
      </c>
    </row>
    <row r="31" spans="1:12" s="36" customFormat="1" ht="62.25" customHeight="1" x14ac:dyDescent="0.25">
      <c r="A31" s="46" t="s">
        <v>18</v>
      </c>
      <c r="B31" s="41" t="s">
        <v>12</v>
      </c>
      <c r="C31" s="41" t="s">
        <v>9</v>
      </c>
      <c r="D31" s="41" t="s">
        <v>25</v>
      </c>
      <c r="E31" s="53" t="s">
        <v>55</v>
      </c>
      <c r="F31" s="41" t="s">
        <v>19</v>
      </c>
      <c r="G31" s="43">
        <f>829+118+288</f>
        <v>1235</v>
      </c>
      <c r="H31" s="28">
        <f>G31</f>
        <v>1235</v>
      </c>
      <c r="I31" s="28">
        <f>G31</f>
        <v>1235</v>
      </c>
      <c r="J31" s="38"/>
      <c r="K31" s="68"/>
      <c r="L31" s="68"/>
    </row>
    <row r="32" spans="1:12" s="36" customFormat="1" ht="16.5" x14ac:dyDescent="0.25">
      <c r="A32" s="47" t="s">
        <v>30</v>
      </c>
      <c r="B32" s="41" t="s">
        <v>12</v>
      </c>
      <c r="C32" s="41" t="s">
        <v>9</v>
      </c>
      <c r="D32" s="41" t="s">
        <v>25</v>
      </c>
      <c r="E32" s="53" t="s">
        <v>55</v>
      </c>
      <c r="F32" s="41" t="s">
        <v>31</v>
      </c>
      <c r="G32" s="43">
        <f>G33</f>
        <v>115</v>
      </c>
      <c r="H32" s="43">
        <f>H33</f>
        <v>115</v>
      </c>
      <c r="I32" s="43">
        <f>I33</f>
        <v>115</v>
      </c>
    </row>
    <row r="33" spans="1:12" s="36" customFormat="1" ht="16.5" x14ac:dyDescent="0.25">
      <c r="A33" s="47" t="s">
        <v>32</v>
      </c>
      <c r="B33" s="41" t="s">
        <v>12</v>
      </c>
      <c r="C33" s="41" t="s">
        <v>9</v>
      </c>
      <c r="D33" s="41" t="s">
        <v>25</v>
      </c>
      <c r="E33" s="53" t="s">
        <v>55</v>
      </c>
      <c r="F33" s="53">
        <v>360</v>
      </c>
      <c r="G33" s="43">
        <v>115</v>
      </c>
      <c r="H33" s="28">
        <f>G33</f>
        <v>115</v>
      </c>
      <c r="I33" s="28">
        <f>G33</f>
        <v>115</v>
      </c>
    </row>
    <row r="34" spans="1:12" s="36" customFormat="1" ht="16.5" x14ac:dyDescent="0.25">
      <c r="A34" s="46" t="s">
        <v>20</v>
      </c>
      <c r="B34" s="41" t="s">
        <v>12</v>
      </c>
      <c r="C34" s="41" t="s">
        <v>9</v>
      </c>
      <c r="D34" s="41" t="s">
        <v>25</v>
      </c>
      <c r="E34" s="53" t="s">
        <v>55</v>
      </c>
      <c r="F34" s="41" t="s">
        <v>21</v>
      </c>
      <c r="G34" s="43">
        <f>G35</f>
        <v>1537</v>
      </c>
      <c r="H34" s="43">
        <f>H35</f>
        <v>1537</v>
      </c>
      <c r="I34" s="43">
        <f>I35</f>
        <v>1537</v>
      </c>
    </row>
    <row r="35" spans="1:12" s="36" customFormat="1" ht="16.5" x14ac:dyDescent="0.25">
      <c r="A35" s="47" t="s">
        <v>33</v>
      </c>
      <c r="B35" s="41" t="s">
        <v>12</v>
      </c>
      <c r="C35" s="41" t="s">
        <v>9</v>
      </c>
      <c r="D35" s="41" t="s">
        <v>25</v>
      </c>
      <c r="E35" s="53" t="s">
        <v>55</v>
      </c>
      <c r="F35" s="53">
        <v>850</v>
      </c>
      <c r="G35" s="43">
        <v>1537</v>
      </c>
      <c r="H35" s="28">
        <f>G35</f>
        <v>1537</v>
      </c>
      <c r="I35" s="28">
        <f>H35</f>
        <v>1537</v>
      </c>
    </row>
    <row r="36" spans="1:12" s="37" customFormat="1" ht="33" x14ac:dyDescent="0.25">
      <c r="A36" s="46" t="s">
        <v>34</v>
      </c>
      <c r="B36" s="41" t="s">
        <v>12</v>
      </c>
      <c r="C36" s="41" t="s">
        <v>9</v>
      </c>
      <c r="D36" s="41" t="s">
        <v>25</v>
      </c>
      <c r="E36" s="42" t="s">
        <v>56</v>
      </c>
      <c r="F36" s="41"/>
      <c r="G36" s="43">
        <f>G44+G37</f>
        <v>286291</v>
      </c>
      <c r="H36" s="43">
        <f>H44+H37</f>
        <v>287040</v>
      </c>
      <c r="I36" s="43">
        <f>I44+I37</f>
        <v>285470</v>
      </c>
    </row>
    <row r="37" spans="1:12" s="37" customFormat="1" ht="54.75" customHeight="1" x14ac:dyDescent="0.35">
      <c r="A37" s="46" t="s">
        <v>35</v>
      </c>
      <c r="B37" s="41" t="s">
        <v>12</v>
      </c>
      <c r="C37" s="41" t="s">
        <v>9</v>
      </c>
      <c r="D37" s="41" t="s">
        <v>25</v>
      </c>
      <c r="E37" s="42" t="s">
        <v>57</v>
      </c>
      <c r="F37" s="41"/>
      <c r="G37" s="43">
        <f>G38+G40+G42</f>
        <v>45330</v>
      </c>
      <c r="H37" s="43">
        <f>H38+H40+H42</f>
        <v>45365</v>
      </c>
      <c r="I37" s="43">
        <f>I38+I40+I42</f>
        <v>45276</v>
      </c>
      <c r="K37" s="69"/>
      <c r="L37" s="69"/>
    </row>
    <row r="38" spans="1:12" s="36" customFormat="1" ht="117" customHeight="1" x14ac:dyDescent="0.25">
      <c r="A38" s="46" t="s">
        <v>36</v>
      </c>
      <c r="B38" s="41" t="s">
        <v>12</v>
      </c>
      <c r="C38" s="41" t="s">
        <v>9</v>
      </c>
      <c r="D38" s="41" t="s">
        <v>25</v>
      </c>
      <c r="E38" s="42" t="s">
        <v>57</v>
      </c>
      <c r="F38" s="41" t="s">
        <v>37</v>
      </c>
      <c r="G38" s="43">
        <f>G39</f>
        <v>34901</v>
      </c>
      <c r="H38" s="43">
        <f>H39</f>
        <v>34901</v>
      </c>
      <c r="I38" s="43">
        <f>I39</f>
        <v>34901</v>
      </c>
    </row>
    <row r="39" spans="1:12" s="36" customFormat="1" ht="33" x14ac:dyDescent="0.25">
      <c r="A39" s="46" t="s">
        <v>38</v>
      </c>
      <c r="B39" s="41" t="s">
        <v>12</v>
      </c>
      <c r="C39" s="41" t="s">
        <v>9</v>
      </c>
      <c r="D39" s="41" t="s">
        <v>25</v>
      </c>
      <c r="E39" s="42" t="s">
        <v>57</v>
      </c>
      <c r="F39" s="41" t="s">
        <v>39</v>
      </c>
      <c r="G39" s="43">
        <v>34901</v>
      </c>
      <c r="H39" s="28">
        <f>G39</f>
        <v>34901</v>
      </c>
      <c r="I39" s="28">
        <f>H39</f>
        <v>34901</v>
      </c>
    </row>
    <row r="40" spans="1:12" s="36" customFormat="1" ht="49.5" x14ac:dyDescent="0.25">
      <c r="A40" s="46" t="s">
        <v>16</v>
      </c>
      <c r="B40" s="41" t="s">
        <v>12</v>
      </c>
      <c r="C40" s="41" t="s">
        <v>9</v>
      </c>
      <c r="D40" s="41" t="s">
        <v>25</v>
      </c>
      <c r="E40" s="42" t="s">
        <v>57</v>
      </c>
      <c r="F40" s="41" t="s">
        <v>17</v>
      </c>
      <c r="G40" s="43">
        <f>G41</f>
        <v>9166</v>
      </c>
      <c r="H40" s="43">
        <f>H41</f>
        <v>9201</v>
      </c>
      <c r="I40" s="43">
        <f>I41</f>
        <v>9112</v>
      </c>
    </row>
    <row r="41" spans="1:12" s="36" customFormat="1" ht="49.5" x14ac:dyDescent="0.25">
      <c r="A41" s="46" t="s">
        <v>18</v>
      </c>
      <c r="B41" s="41" t="s">
        <v>12</v>
      </c>
      <c r="C41" s="41" t="s">
        <v>9</v>
      </c>
      <c r="D41" s="41" t="s">
        <v>25</v>
      </c>
      <c r="E41" s="42" t="s">
        <v>57</v>
      </c>
      <c r="F41" s="41" t="s">
        <v>19</v>
      </c>
      <c r="G41" s="43">
        <v>9166</v>
      </c>
      <c r="H41" s="28">
        <v>9201</v>
      </c>
      <c r="I41" s="28">
        <v>9112</v>
      </c>
    </row>
    <row r="42" spans="1:12" s="36" customFormat="1" ht="16.5" x14ac:dyDescent="0.25">
      <c r="A42" s="46" t="s">
        <v>20</v>
      </c>
      <c r="B42" s="41" t="s">
        <v>12</v>
      </c>
      <c r="C42" s="41" t="s">
        <v>9</v>
      </c>
      <c r="D42" s="41" t="s">
        <v>25</v>
      </c>
      <c r="E42" s="42" t="s">
        <v>57</v>
      </c>
      <c r="F42" s="41" t="s">
        <v>21</v>
      </c>
      <c r="G42" s="43">
        <f>G43</f>
        <v>1263</v>
      </c>
      <c r="H42" s="43">
        <f>H43</f>
        <v>1263</v>
      </c>
      <c r="I42" s="43">
        <f>I43</f>
        <v>1263</v>
      </c>
    </row>
    <row r="43" spans="1:12" s="36" customFormat="1" ht="16.5" x14ac:dyDescent="0.25">
      <c r="A43" s="47" t="s">
        <v>22</v>
      </c>
      <c r="B43" s="41" t="s">
        <v>12</v>
      </c>
      <c r="C43" s="41" t="s">
        <v>9</v>
      </c>
      <c r="D43" s="41" t="s">
        <v>25</v>
      </c>
      <c r="E43" s="42" t="s">
        <v>57</v>
      </c>
      <c r="F43" s="41" t="s">
        <v>40</v>
      </c>
      <c r="G43" s="43">
        <v>1263</v>
      </c>
      <c r="H43" s="28">
        <f>G43</f>
        <v>1263</v>
      </c>
      <c r="I43" s="28">
        <f>H43</f>
        <v>1263</v>
      </c>
    </row>
    <row r="44" spans="1:12" s="37" customFormat="1" ht="49.5" x14ac:dyDescent="0.4">
      <c r="A44" s="46" t="s">
        <v>41</v>
      </c>
      <c r="B44" s="41" t="s">
        <v>12</v>
      </c>
      <c r="C44" s="41" t="s">
        <v>9</v>
      </c>
      <c r="D44" s="41" t="s">
        <v>25</v>
      </c>
      <c r="E44" s="42" t="s">
        <v>58</v>
      </c>
      <c r="F44" s="41"/>
      <c r="G44" s="44">
        <f>G45+G47+G49</f>
        <v>240961</v>
      </c>
      <c r="H44" s="44">
        <f>H45+H47+H49</f>
        <v>241675</v>
      </c>
      <c r="I44" s="44">
        <f>I45+I47+I49</f>
        <v>240194</v>
      </c>
      <c r="K44" s="70"/>
      <c r="L44" s="70"/>
    </row>
    <row r="45" spans="1:12" s="36" customFormat="1" ht="114.75" customHeight="1" x14ac:dyDescent="0.25">
      <c r="A45" s="46" t="s">
        <v>36</v>
      </c>
      <c r="B45" s="41" t="s">
        <v>12</v>
      </c>
      <c r="C45" s="41" t="s">
        <v>9</v>
      </c>
      <c r="D45" s="41" t="s">
        <v>25</v>
      </c>
      <c r="E45" s="42" t="s">
        <v>58</v>
      </c>
      <c r="F45" s="41" t="s">
        <v>37</v>
      </c>
      <c r="G45" s="43">
        <f>G46</f>
        <v>173994</v>
      </c>
      <c r="H45" s="43">
        <f>H46</f>
        <v>173994</v>
      </c>
      <c r="I45" s="43">
        <f>I46</f>
        <v>173994</v>
      </c>
    </row>
    <row r="46" spans="1:12" s="36" customFormat="1" ht="33" x14ac:dyDescent="0.25">
      <c r="A46" s="46" t="s">
        <v>38</v>
      </c>
      <c r="B46" s="41" t="s">
        <v>12</v>
      </c>
      <c r="C46" s="41" t="s">
        <v>9</v>
      </c>
      <c r="D46" s="41" t="s">
        <v>25</v>
      </c>
      <c r="E46" s="42" t="s">
        <v>58</v>
      </c>
      <c r="F46" s="41" t="s">
        <v>39</v>
      </c>
      <c r="G46" s="43">
        <v>173994</v>
      </c>
      <c r="H46" s="28">
        <v>173994</v>
      </c>
      <c r="I46" s="28">
        <v>173994</v>
      </c>
    </row>
    <row r="47" spans="1:12" s="36" customFormat="1" ht="49.5" x14ac:dyDescent="0.25">
      <c r="A47" s="46" t="s">
        <v>16</v>
      </c>
      <c r="B47" s="41" t="s">
        <v>12</v>
      </c>
      <c r="C47" s="41" t="s">
        <v>9</v>
      </c>
      <c r="D47" s="41" t="s">
        <v>25</v>
      </c>
      <c r="E47" s="42" t="s">
        <v>58</v>
      </c>
      <c r="F47" s="41" t="s">
        <v>17</v>
      </c>
      <c r="G47" s="43">
        <f>G48</f>
        <v>66700</v>
      </c>
      <c r="H47" s="43">
        <f>H48</f>
        <v>67418</v>
      </c>
      <c r="I47" s="43">
        <f>I48</f>
        <v>65937</v>
      </c>
    </row>
    <row r="48" spans="1:12" s="36" customFormat="1" ht="49.5" x14ac:dyDescent="0.25">
      <c r="A48" s="46" t="s">
        <v>18</v>
      </c>
      <c r="B48" s="41" t="s">
        <v>12</v>
      </c>
      <c r="C48" s="41" t="s">
        <v>9</v>
      </c>
      <c r="D48" s="41" t="s">
        <v>25</v>
      </c>
      <c r="E48" s="42" t="s">
        <v>58</v>
      </c>
      <c r="F48" s="41" t="s">
        <v>19</v>
      </c>
      <c r="G48" s="43">
        <v>66700</v>
      </c>
      <c r="H48" s="28">
        <v>67418</v>
      </c>
      <c r="I48" s="28">
        <v>65937</v>
      </c>
    </row>
    <row r="49" spans="1:9" s="36" customFormat="1" ht="16.5" x14ac:dyDescent="0.25">
      <c r="A49" s="46" t="s">
        <v>20</v>
      </c>
      <c r="B49" s="41" t="s">
        <v>12</v>
      </c>
      <c r="C49" s="41" t="s">
        <v>9</v>
      </c>
      <c r="D49" s="41" t="s">
        <v>25</v>
      </c>
      <c r="E49" s="42" t="s">
        <v>58</v>
      </c>
      <c r="F49" s="41" t="s">
        <v>21</v>
      </c>
      <c r="G49" s="43">
        <f>G50</f>
        <v>267</v>
      </c>
      <c r="H49" s="43">
        <f>H50</f>
        <v>263</v>
      </c>
      <c r="I49" s="43">
        <f>I50</f>
        <v>263</v>
      </c>
    </row>
    <row r="50" spans="1:9" s="36" customFormat="1" ht="16.5" x14ac:dyDescent="0.25">
      <c r="A50" s="47" t="s">
        <v>22</v>
      </c>
      <c r="B50" s="41" t="s">
        <v>12</v>
      </c>
      <c r="C50" s="41" t="s">
        <v>9</v>
      </c>
      <c r="D50" s="41" t="s">
        <v>25</v>
      </c>
      <c r="E50" s="42" t="s">
        <v>58</v>
      </c>
      <c r="F50" s="53">
        <v>850</v>
      </c>
      <c r="G50" s="43">
        <v>267</v>
      </c>
      <c r="H50" s="28">
        <v>263</v>
      </c>
      <c r="I50" s="28">
        <f>H50</f>
        <v>263</v>
      </c>
    </row>
    <row r="51" spans="1:9" s="36" customFormat="1" ht="70.5" customHeight="1" x14ac:dyDescent="0.25">
      <c r="A51" s="66" t="s">
        <v>76</v>
      </c>
      <c r="B51" s="50" t="s">
        <v>12</v>
      </c>
      <c r="C51" s="50" t="s">
        <v>9</v>
      </c>
      <c r="D51" s="50" t="s">
        <v>25</v>
      </c>
      <c r="E51" s="67" t="s">
        <v>64</v>
      </c>
      <c r="F51" s="50"/>
      <c r="G51" s="45">
        <f t="shared" ref="G51:G52" si="4">G52</f>
        <v>1072</v>
      </c>
      <c r="H51" s="45">
        <f>H54</f>
        <v>1072</v>
      </c>
      <c r="I51" s="45">
        <f>I54</f>
        <v>1072</v>
      </c>
    </row>
    <row r="52" spans="1:9" s="36" customFormat="1" ht="51" customHeight="1" x14ac:dyDescent="0.25">
      <c r="A52" s="46" t="s">
        <v>65</v>
      </c>
      <c r="B52" s="41" t="s">
        <v>12</v>
      </c>
      <c r="C52" s="41" t="s">
        <v>9</v>
      </c>
      <c r="D52" s="41" t="s">
        <v>25</v>
      </c>
      <c r="E52" s="53" t="s">
        <v>66</v>
      </c>
      <c r="F52" s="41"/>
      <c r="G52" s="44">
        <f t="shared" si="4"/>
        <v>1072</v>
      </c>
      <c r="H52" s="44">
        <f>H54</f>
        <v>1072</v>
      </c>
      <c r="I52" s="44">
        <f>I54</f>
        <v>1072</v>
      </c>
    </row>
    <row r="53" spans="1:9" s="36" customFormat="1" ht="51" customHeight="1" x14ac:dyDescent="0.25">
      <c r="A53" s="46" t="s">
        <v>16</v>
      </c>
      <c r="B53" s="41" t="s">
        <v>12</v>
      </c>
      <c r="C53" s="41" t="s">
        <v>9</v>
      </c>
      <c r="D53" s="41" t="s">
        <v>25</v>
      </c>
      <c r="E53" s="53" t="s">
        <v>66</v>
      </c>
      <c r="F53" s="41" t="s">
        <v>17</v>
      </c>
      <c r="G53" s="44">
        <f>G54</f>
        <v>1072</v>
      </c>
      <c r="H53" s="44">
        <f>H54</f>
        <v>1072</v>
      </c>
      <c r="I53" s="44">
        <f>I54</f>
        <v>1072</v>
      </c>
    </row>
    <row r="54" spans="1:9" s="36" customFormat="1" ht="51" customHeight="1" x14ac:dyDescent="0.25">
      <c r="A54" s="46" t="s">
        <v>18</v>
      </c>
      <c r="B54" s="41" t="s">
        <v>12</v>
      </c>
      <c r="C54" s="41" t="s">
        <v>9</v>
      </c>
      <c r="D54" s="41" t="s">
        <v>25</v>
      </c>
      <c r="E54" s="53" t="s">
        <v>66</v>
      </c>
      <c r="F54" s="41" t="s">
        <v>19</v>
      </c>
      <c r="G54" s="44">
        <v>1072</v>
      </c>
      <c r="H54" s="44">
        <v>1072</v>
      </c>
      <c r="I54" s="44">
        <v>1072</v>
      </c>
    </row>
    <row r="55" spans="1:9" ht="41.25" customHeight="1" x14ac:dyDescent="0.25">
      <c r="A55" s="21" t="s">
        <v>43</v>
      </c>
      <c r="B55" s="22" t="s">
        <v>12</v>
      </c>
      <c r="C55" s="22" t="s">
        <v>42</v>
      </c>
      <c r="D55" s="22" t="s">
        <v>10</v>
      </c>
      <c r="E55" s="56"/>
      <c r="F55" s="55"/>
      <c r="G55" s="45">
        <f>G56</f>
        <v>8938</v>
      </c>
      <c r="H55" s="45">
        <f>H56</f>
        <v>8938</v>
      </c>
      <c r="I55" s="45">
        <f>I56</f>
        <v>8938</v>
      </c>
    </row>
    <row r="56" spans="1:9" ht="78.75" customHeight="1" x14ac:dyDescent="0.25">
      <c r="A56" s="19" t="s">
        <v>69</v>
      </c>
      <c r="B56" s="20" t="s">
        <v>12</v>
      </c>
      <c r="C56" s="20" t="s">
        <v>42</v>
      </c>
      <c r="D56" s="20" t="s">
        <v>10</v>
      </c>
      <c r="E56" s="53" t="s">
        <v>13</v>
      </c>
      <c r="F56" s="41"/>
      <c r="G56" s="44">
        <f>G57</f>
        <v>8938</v>
      </c>
      <c r="H56" s="44">
        <f t="shared" ref="H56:H58" si="5">H57</f>
        <v>8938</v>
      </c>
      <c r="I56" s="44">
        <f>I57</f>
        <v>8938</v>
      </c>
    </row>
    <row r="57" spans="1:9" ht="33" x14ac:dyDescent="0.25">
      <c r="A57" s="19" t="s">
        <v>44</v>
      </c>
      <c r="B57" s="20" t="s">
        <v>12</v>
      </c>
      <c r="C57" s="20" t="s">
        <v>42</v>
      </c>
      <c r="D57" s="20" t="s">
        <v>10</v>
      </c>
      <c r="E57" s="42" t="s">
        <v>59</v>
      </c>
      <c r="F57" s="41"/>
      <c r="G57" s="44">
        <f>G58</f>
        <v>8938</v>
      </c>
      <c r="H57" s="44">
        <f t="shared" si="5"/>
        <v>8938</v>
      </c>
      <c r="I57" s="44">
        <f>I58</f>
        <v>8938</v>
      </c>
    </row>
    <row r="58" spans="1:9" ht="49.5" x14ac:dyDescent="0.25">
      <c r="A58" s="19" t="s">
        <v>45</v>
      </c>
      <c r="B58" s="20" t="s">
        <v>12</v>
      </c>
      <c r="C58" s="20" t="s">
        <v>42</v>
      </c>
      <c r="D58" s="20" t="s">
        <v>10</v>
      </c>
      <c r="E58" s="42" t="s">
        <v>60</v>
      </c>
      <c r="F58" s="41"/>
      <c r="G58" s="44">
        <f>G59</f>
        <v>8938</v>
      </c>
      <c r="H58" s="44">
        <f t="shared" si="5"/>
        <v>8938</v>
      </c>
      <c r="I58" s="44">
        <f>I59</f>
        <v>8938</v>
      </c>
    </row>
    <row r="59" spans="1:9" ht="49.5" x14ac:dyDescent="0.25">
      <c r="A59" s="19" t="s">
        <v>46</v>
      </c>
      <c r="B59" s="20" t="s">
        <v>12</v>
      </c>
      <c r="C59" s="20" t="s">
        <v>42</v>
      </c>
      <c r="D59" s="20" t="s">
        <v>10</v>
      </c>
      <c r="E59" s="42" t="s">
        <v>60</v>
      </c>
      <c r="F59" s="41" t="s">
        <v>47</v>
      </c>
      <c r="G59" s="43">
        <f>G60</f>
        <v>8938</v>
      </c>
      <c r="H59" s="28">
        <f>H60</f>
        <v>8938</v>
      </c>
      <c r="I59" s="43">
        <f>I60</f>
        <v>8938</v>
      </c>
    </row>
    <row r="60" spans="1:9" ht="16.5" x14ac:dyDescent="0.25">
      <c r="A60" s="34" t="s">
        <v>48</v>
      </c>
      <c r="B60" s="31" t="s">
        <v>12</v>
      </c>
      <c r="C60" s="31" t="s">
        <v>42</v>
      </c>
      <c r="D60" s="31" t="s">
        <v>10</v>
      </c>
      <c r="E60" s="23" t="s">
        <v>60</v>
      </c>
      <c r="F60" s="32">
        <v>610</v>
      </c>
      <c r="G60" s="43">
        <v>8938</v>
      </c>
      <c r="H60" s="28">
        <v>8938</v>
      </c>
      <c r="I60" s="43">
        <v>8938</v>
      </c>
    </row>
    <row r="63" spans="1:9" x14ac:dyDescent="0.25">
      <c r="A63" s="71" t="s">
        <v>70</v>
      </c>
      <c r="B63" s="71"/>
      <c r="C63" s="71"/>
      <c r="D63" s="71"/>
      <c r="E63" s="71"/>
      <c r="F63" s="71"/>
      <c r="G63" s="71"/>
      <c r="H63" s="71"/>
      <c r="I63" s="71"/>
    </row>
  </sheetData>
  <mergeCells count="5">
    <mergeCell ref="A2:I2"/>
    <mergeCell ref="K31:L31"/>
    <mergeCell ref="K37:L37"/>
    <mergeCell ref="K44:L44"/>
    <mergeCell ref="A63:I63"/>
  </mergeCells>
  <phoneticPr fontId="32" type="noConversion"/>
  <pageMargins left="0.7" right="0.7" top="0.75" bottom="0.75" header="0.3" footer="0.3"/>
  <pageSetup paperSize="9" scale="61" fitToHeight="0" orientation="portrait" r:id="rId1"/>
  <colBreaks count="1" manualBreakCount="1">
    <brk id="9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"/>
  <sheetViews>
    <sheetView workbookViewId="0">
      <selection activeCell="B13" sqref="B13"/>
    </sheetView>
  </sheetViews>
  <sheetFormatPr defaultRowHeight="15.75" x14ac:dyDescent="0.25"/>
  <cols>
    <col min="1" max="1" width="34" customWidth="1"/>
    <col min="2" max="2" width="35" customWidth="1"/>
    <col min="3" max="3" width="73.75" customWidth="1"/>
    <col min="4" max="4" width="34.875" customWidth="1"/>
  </cols>
  <sheetData>
    <row r="2" spans="1:4" ht="102" customHeight="1" x14ac:dyDescent="0.25">
      <c r="A2" s="40" t="s">
        <v>11</v>
      </c>
      <c r="B2" s="40" t="s">
        <v>62</v>
      </c>
      <c r="C2" s="40" t="s">
        <v>61</v>
      </c>
      <c r="D2" s="40" t="s">
        <v>67</v>
      </c>
    </row>
    <row r="3" spans="1:4" ht="14.25" customHeight="1" x14ac:dyDescent="0.25">
      <c r="A3" s="39">
        <v>211637</v>
      </c>
      <c r="B3" s="39">
        <v>465</v>
      </c>
      <c r="C3" s="39">
        <v>620</v>
      </c>
      <c r="D3" s="39">
        <v>91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2025-2027</vt:lpstr>
      <vt:lpstr>Лист1</vt:lpstr>
      <vt:lpstr>'2025-2027'!Область_печати</vt:lpstr>
    </vt:vector>
  </TitlesOfParts>
  <Company>Деп. Здрав.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Ерастова Светлана</dc:creator>
  <cp:lastModifiedBy>Телениус Наталья Викторовна</cp:lastModifiedBy>
  <cp:lastPrinted>2024-09-10T08:07:26Z</cp:lastPrinted>
  <dcterms:created xsi:type="dcterms:W3CDTF">2017-09-04T10:34:09Z</dcterms:created>
  <dcterms:modified xsi:type="dcterms:W3CDTF">2024-09-10T08:10:20Z</dcterms:modified>
</cp:coreProperties>
</file>