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\Fmh\ЖКХ\2025\Проект бюджета 2025-2027\ДУМИ\Общественные обсуждения\"/>
    </mc:Choice>
  </mc:AlternateContent>
  <xr:revisionPtr revIDLastSave="0" documentId="13_ncr:1_{6CA9DB85-F817-48EA-9071-8F5B2978C4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definedNames>
    <definedName name="_xlnm._FilterDatabase" localSheetId="0" hidden="1">'2025-2027'!$A$3:$F$73</definedName>
    <definedName name="_xlnm.Print_Titles" localSheetId="0">'2025-2027'!$3:$5</definedName>
    <definedName name="_xlnm.Print_Area" localSheetId="0">'2025-2027'!$A$1:$BA$73</definedName>
  </definedNames>
  <calcPr calcId="181029"/>
</workbook>
</file>

<file path=xl/calcChain.xml><?xml version="1.0" encoding="utf-8"?>
<calcChain xmlns="http://schemas.openxmlformats.org/spreadsheetml/2006/main">
  <c r="AZ65" i="1" l="1"/>
  <c r="BA65" i="1"/>
  <c r="AY65" i="1"/>
  <c r="AZ52" i="1" l="1"/>
  <c r="AZ51" i="1" s="1"/>
  <c r="AZ50" i="1" s="1"/>
  <c r="AZ49" i="1" s="1"/>
  <c r="BA52" i="1"/>
  <c r="BA51" i="1" s="1"/>
  <c r="BA50" i="1" s="1"/>
  <c r="BA49" i="1" s="1"/>
  <c r="AY52" i="1"/>
  <c r="AY51" i="1" s="1"/>
  <c r="AY50" i="1" s="1"/>
  <c r="AY49" i="1" s="1"/>
  <c r="BA59" i="1"/>
  <c r="AZ59" i="1"/>
  <c r="AY59" i="1"/>
  <c r="BA48" i="1"/>
  <c r="AZ48" i="1"/>
  <c r="AY48" i="1"/>
  <c r="BA18" i="1"/>
  <c r="AZ18" i="1"/>
  <c r="AY18" i="1"/>
  <c r="AY15" i="1"/>
  <c r="BA22" i="1" l="1"/>
  <c r="BA21" i="1" s="1"/>
  <c r="BA20" i="1" s="1"/>
  <c r="BA19" i="1" s="1"/>
  <c r="AZ22" i="1"/>
  <c r="AZ21" i="1" s="1"/>
  <c r="AZ20" i="1" s="1"/>
  <c r="AZ19" i="1" s="1"/>
  <c r="BA17" i="1"/>
  <c r="BA16" i="1" s="1"/>
  <c r="AZ17" i="1"/>
  <c r="AZ16" i="1" s="1"/>
  <c r="BA14" i="1"/>
  <c r="AZ14" i="1"/>
  <c r="BA12" i="1"/>
  <c r="AZ12" i="1"/>
  <c r="BA68" i="1"/>
  <c r="BA67" i="1" s="1"/>
  <c r="BA66" i="1" s="1"/>
  <c r="AZ63" i="1"/>
  <c r="AZ62" i="1" s="1"/>
  <c r="AZ61" i="1" s="1"/>
  <c r="BA63" i="1"/>
  <c r="BA62" i="1" s="1"/>
  <c r="BA61" i="1" s="1"/>
  <c r="AZ58" i="1"/>
  <c r="AZ57" i="1" s="1"/>
  <c r="AZ56" i="1" s="1"/>
  <c r="AZ55" i="1" s="1"/>
  <c r="AZ54" i="1" s="1"/>
  <c r="BA58" i="1"/>
  <c r="BA57" i="1" s="1"/>
  <c r="BA56" i="1" s="1"/>
  <c r="BA55" i="1" s="1"/>
  <c r="BA54" i="1" s="1"/>
  <c r="AZ47" i="1"/>
  <c r="AZ46" i="1" s="1"/>
  <c r="AZ45" i="1" s="1"/>
  <c r="AZ44" i="1" s="1"/>
  <c r="AZ43" i="1" s="1"/>
  <c r="AY12" i="1"/>
  <c r="AZ11" i="1" l="1"/>
  <c r="AZ10" i="1" s="1"/>
  <c r="AZ9" i="1" s="1"/>
  <c r="AZ8" i="1" s="1"/>
  <c r="BA11" i="1"/>
  <c r="BA10" i="1" s="1"/>
  <c r="BA9" i="1" s="1"/>
  <c r="BA8" i="1" s="1"/>
  <c r="BA60" i="1"/>
  <c r="AX68" i="1"/>
  <c r="AX67" i="1" s="1"/>
  <c r="AX66" i="1" s="1"/>
  <c r="AW68" i="1"/>
  <c r="AW67" i="1" s="1"/>
  <c r="AW66" i="1" s="1"/>
  <c r="AV68" i="1"/>
  <c r="AV67" i="1" s="1"/>
  <c r="AV66" i="1" s="1"/>
  <c r="AU68" i="1"/>
  <c r="AU67" i="1" s="1"/>
  <c r="AU66" i="1" s="1"/>
  <c r="AT68" i="1"/>
  <c r="AT67" i="1" s="1"/>
  <c r="AT66" i="1" s="1"/>
  <c r="AX63" i="1"/>
  <c r="AX62" i="1" s="1"/>
  <c r="AX61" i="1" s="1"/>
  <c r="AW63" i="1"/>
  <c r="AW62" i="1" s="1"/>
  <c r="AW61" i="1" s="1"/>
  <c r="AV63" i="1"/>
  <c r="AV62" i="1" s="1"/>
  <c r="AV61" i="1" s="1"/>
  <c r="AU63" i="1"/>
  <c r="AU62" i="1" s="1"/>
  <c r="AU61" i="1" s="1"/>
  <c r="AT63" i="1"/>
  <c r="AT62" i="1" s="1"/>
  <c r="AT61" i="1" s="1"/>
  <c r="AX58" i="1"/>
  <c r="AX57" i="1" s="1"/>
  <c r="AX56" i="1" s="1"/>
  <c r="AX55" i="1" s="1"/>
  <c r="AX54" i="1" s="1"/>
  <c r="AW58" i="1"/>
  <c r="AW57" i="1" s="1"/>
  <c r="AW56" i="1" s="1"/>
  <c r="AW55" i="1" s="1"/>
  <c r="AW54" i="1" s="1"/>
  <c r="AV58" i="1"/>
  <c r="AV57" i="1" s="1"/>
  <c r="AV56" i="1" s="1"/>
  <c r="AV55" i="1" s="1"/>
  <c r="AV54" i="1" s="1"/>
  <c r="AU58" i="1"/>
  <c r="AU57" i="1" s="1"/>
  <c r="AU56" i="1" s="1"/>
  <c r="AU55" i="1" s="1"/>
  <c r="AU54" i="1" s="1"/>
  <c r="AT58" i="1"/>
  <c r="AT57" i="1" s="1"/>
  <c r="AT56" i="1" s="1"/>
  <c r="AT55" i="1" s="1"/>
  <c r="AT54" i="1" s="1"/>
  <c r="AX47" i="1"/>
  <c r="AX46" i="1" s="1"/>
  <c r="AX45" i="1" s="1"/>
  <c r="AX44" i="1" s="1"/>
  <c r="AX43" i="1" s="1"/>
  <c r="AW47" i="1"/>
  <c r="AW46" i="1" s="1"/>
  <c r="AW45" i="1" s="1"/>
  <c r="AW44" i="1" s="1"/>
  <c r="AW43" i="1" s="1"/>
  <c r="AV47" i="1"/>
  <c r="AV46" i="1" s="1"/>
  <c r="AV45" i="1" s="1"/>
  <c r="AV44" i="1" s="1"/>
  <c r="AV43" i="1" s="1"/>
  <c r="AU47" i="1"/>
  <c r="AU46" i="1" s="1"/>
  <c r="AU45" i="1" s="1"/>
  <c r="AU44" i="1" s="1"/>
  <c r="AU43" i="1" s="1"/>
  <c r="AT47" i="1"/>
  <c r="AT46" i="1" s="1"/>
  <c r="AT45" i="1" s="1"/>
  <c r="AT44" i="1" s="1"/>
  <c r="AT43" i="1" s="1"/>
  <c r="AX22" i="1"/>
  <c r="AX21" i="1" s="1"/>
  <c r="AX20" i="1" s="1"/>
  <c r="AX19" i="1" s="1"/>
  <c r="AW22" i="1"/>
  <c r="AW21" i="1" s="1"/>
  <c r="AW20" i="1" s="1"/>
  <c r="AW19" i="1" s="1"/>
  <c r="AV22" i="1"/>
  <c r="AV21" i="1" s="1"/>
  <c r="AV20" i="1" s="1"/>
  <c r="AV19" i="1" s="1"/>
  <c r="AU22" i="1"/>
  <c r="AU21" i="1" s="1"/>
  <c r="AU20" i="1" s="1"/>
  <c r="AU19" i="1" s="1"/>
  <c r="AT22" i="1"/>
  <c r="AT21" i="1" s="1"/>
  <c r="AT20" i="1" s="1"/>
  <c r="AT19" i="1" s="1"/>
  <c r="AX17" i="1"/>
  <c r="AX16" i="1" s="1"/>
  <c r="AW17" i="1"/>
  <c r="AW16" i="1" s="1"/>
  <c r="AV17" i="1"/>
  <c r="AV16" i="1" s="1"/>
  <c r="AU17" i="1"/>
  <c r="AU16" i="1" s="1"/>
  <c r="AT17" i="1"/>
  <c r="AT16" i="1" s="1"/>
  <c r="AX14" i="1"/>
  <c r="AW14" i="1"/>
  <c r="AV14" i="1"/>
  <c r="AU14" i="1"/>
  <c r="AT14" i="1"/>
  <c r="AX12" i="1"/>
  <c r="AW12" i="1"/>
  <c r="AV12" i="1"/>
  <c r="AU12" i="1"/>
  <c r="AT12" i="1"/>
  <c r="AU11" i="1" l="1"/>
  <c r="AU10" i="1" s="1"/>
  <c r="AU9" i="1" s="1"/>
  <c r="AU8" i="1" s="1"/>
  <c r="AW11" i="1"/>
  <c r="AW10" i="1" s="1"/>
  <c r="AW9" i="1" s="1"/>
  <c r="AW8" i="1" s="1"/>
  <c r="AV11" i="1"/>
  <c r="AV10" i="1" s="1"/>
  <c r="AV9" i="1" s="1"/>
  <c r="AV8" i="1" s="1"/>
  <c r="AV65" i="1"/>
  <c r="AV60" i="1" s="1"/>
  <c r="AT11" i="1"/>
  <c r="AT10" i="1" s="1"/>
  <c r="AT9" i="1" s="1"/>
  <c r="AT8" i="1" s="1"/>
  <c r="AU65" i="1"/>
  <c r="AU60" i="1" s="1"/>
  <c r="AW65" i="1"/>
  <c r="AW60" i="1" s="1"/>
  <c r="AT65" i="1"/>
  <c r="AT60" i="1" s="1"/>
  <c r="AX11" i="1"/>
  <c r="AX10" i="1" s="1"/>
  <c r="AX9" i="1" s="1"/>
  <c r="AX8" i="1" s="1"/>
  <c r="AX65" i="1"/>
  <c r="AX60" i="1" s="1"/>
  <c r="AW6" i="1" l="1"/>
  <c r="AU6" i="1"/>
  <c r="AT6" i="1"/>
  <c r="AX6" i="1"/>
  <c r="AV6" i="1"/>
  <c r="AQ68" i="1" l="1"/>
  <c r="AQ67" i="1" s="1"/>
  <c r="AQ66" i="1" s="1"/>
  <c r="AP68" i="1"/>
  <c r="AP67" i="1" s="1"/>
  <c r="AP66" i="1" s="1"/>
  <c r="AO68" i="1"/>
  <c r="AO67" i="1" s="1"/>
  <c r="AO66" i="1" s="1"/>
  <c r="AN68" i="1"/>
  <c r="AN67" i="1" s="1"/>
  <c r="AN66" i="1" s="1"/>
  <c r="AM68" i="1"/>
  <c r="AM67" i="1" s="1"/>
  <c r="AM66" i="1" s="1"/>
  <c r="AQ63" i="1"/>
  <c r="AQ62" i="1" s="1"/>
  <c r="AQ61" i="1" s="1"/>
  <c r="AP63" i="1"/>
  <c r="AP62" i="1" s="1"/>
  <c r="AP61" i="1" s="1"/>
  <c r="AO63" i="1"/>
  <c r="AO62" i="1" s="1"/>
  <c r="AO61" i="1" s="1"/>
  <c r="AN63" i="1"/>
  <c r="AN62" i="1" s="1"/>
  <c r="AN61" i="1" s="1"/>
  <c r="AM63" i="1"/>
  <c r="AM62" i="1" s="1"/>
  <c r="AM61" i="1" s="1"/>
  <c r="AQ58" i="1"/>
  <c r="AQ57" i="1" s="1"/>
  <c r="AQ56" i="1" s="1"/>
  <c r="AQ55" i="1" s="1"/>
  <c r="AQ54" i="1" s="1"/>
  <c r="AP58" i="1"/>
  <c r="AP57" i="1" s="1"/>
  <c r="AP56" i="1" s="1"/>
  <c r="AP55" i="1" s="1"/>
  <c r="AP54" i="1" s="1"/>
  <c r="AO58" i="1"/>
  <c r="AO57" i="1" s="1"/>
  <c r="AO56" i="1" s="1"/>
  <c r="AO55" i="1" s="1"/>
  <c r="AO54" i="1" s="1"/>
  <c r="AN58" i="1"/>
  <c r="AN57" i="1" s="1"/>
  <c r="AN56" i="1" s="1"/>
  <c r="AN55" i="1" s="1"/>
  <c r="AN54" i="1" s="1"/>
  <c r="AM58" i="1"/>
  <c r="AM57" i="1" s="1"/>
  <c r="AM56" i="1" s="1"/>
  <c r="AM55" i="1" s="1"/>
  <c r="AM54" i="1" s="1"/>
  <c r="AQ47" i="1"/>
  <c r="AQ46" i="1" s="1"/>
  <c r="AQ45" i="1" s="1"/>
  <c r="AQ44" i="1" s="1"/>
  <c r="AQ43" i="1" s="1"/>
  <c r="AP47" i="1"/>
  <c r="AP46" i="1" s="1"/>
  <c r="AP45" i="1" s="1"/>
  <c r="AP44" i="1" s="1"/>
  <c r="AP43" i="1" s="1"/>
  <c r="AO47" i="1"/>
  <c r="AO46" i="1" s="1"/>
  <c r="AO45" i="1" s="1"/>
  <c r="AO44" i="1" s="1"/>
  <c r="AO43" i="1" s="1"/>
  <c r="AN47" i="1"/>
  <c r="AN46" i="1" s="1"/>
  <c r="AN45" i="1" s="1"/>
  <c r="AN44" i="1" s="1"/>
  <c r="AN43" i="1" s="1"/>
  <c r="AM47" i="1"/>
  <c r="AM46" i="1" s="1"/>
  <c r="AM45" i="1" s="1"/>
  <c r="AM44" i="1" s="1"/>
  <c r="AM43" i="1" s="1"/>
  <c r="AQ22" i="1"/>
  <c r="AQ21" i="1" s="1"/>
  <c r="AQ20" i="1" s="1"/>
  <c r="AQ19" i="1" s="1"/>
  <c r="AP22" i="1"/>
  <c r="AP21" i="1" s="1"/>
  <c r="AP20" i="1" s="1"/>
  <c r="AP19" i="1" s="1"/>
  <c r="AO22" i="1"/>
  <c r="AO21" i="1" s="1"/>
  <c r="AO20" i="1" s="1"/>
  <c r="AO19" i="1" s="1"/>
  <c r="AN22" i="1"/>
  <c r="AN21" i="1" s="1"/>
  <c r="AN20" i="1" s="1"/>
  <c r="AN19" i="1" s="1"/>
  <c r="AM22" i="1"/>
  <c r="AM21" i="1" s="1"/>
  <c r="AM20" i="1" s="1"/>
  <c r="AM19" i="1" s="1"/>
  <c r="AQ17" i="1"/>
  <c r="AQ16" i="1" s="1"/>
  <c r="AP17" i="1"/>
  <c r="AP16" i="1" s="1"/>
  <c r="AO17" i="1"/>
  <c r="AO16" i="1" s="1"/>
  <c r="AN17" i="1"/>
  <c r="AN16" i="1" s="1"/>
  <c r="AM17" i="1"/>
  <c r="AM16" i="1" s="1"/>
  <c r="AQ14" i="1"/>
  <c r="AP14" i="1"/>
  <c r="AO14" i="1"/>
  <c r="AN14" i="1"/>
  <c r="AM14" i="1"/>
  <c r="AQ12" i="1"/>
  <c r="AP12" i="1"/>
  <c r="AO12" i="1"/>
  <c r="AN12" i="1"/>
  <c r="AM12" i="1"/>
  <c r="AP11" i="1" l="1"/>
  <c r="AP10" i="1" s="1"/>
  <c r="AP9" i="1" s="1"/>
  <c r="AP8" i="1" s="1"/>
  <c r="AQ65" i="1"/>
  <c r="AQ60" i="1" s="1"/>
  <c r="AO11" i="1"/>
  <c r="AO10" i="1" s="1"/>
  <c r="AO9" i="1" s="1"/>
  <c r="AO8" i="1" s="1"/>
  <c r="AO65" i="1"/>
  <c r="AO60" i="1" s="1"/>
  <c r="AM11" i="1"/>
  <c r="AM10" i="1" s="1"/>
  <c r="AM9" i="1" s="1"/>
  <c r="AM8" i="1" s="1"/>
  <c r="AN65" i="1"/>
  <c r="AN60" i="1" s="1"/>
  <c r="AQ11" i="1"/>
  <c r="AQ10" i="1" s="1"/>
  <c r="AQ9" i="1" s="1"/>
  <c r="AQ8" i="1" s="1"/>
  <c r="AN11" i="1"/>
  <c r="AN10" i="1" s="1"/>
  <c r="AN9" i="1" s="1"/>
  <c r="AN8" i="1" s="1"/>
  <c r="AM65" i="1"/>
  <c r="AM60" i="1" s="1"/>
  <c r="AP65" i="1"/>
  <c r="AP60" i="1" s="1"/>
  <c r="AM6" i="1" l="1"/>
  <c r="AQ6" i="1"/>
  <c r="AO6" i="1"/>
  <c r="AP6" i="1"/>
  <c r="AN6" i="1"/>
  <c r="AJ68" i="1" l="1"/>
  <c r="AJ67" i="1" s="1"/>
  <c r="AJ66" i="1" s="1"/>
  <c r="AI68" i="1"/>
  <c r="AI67" i="1" s="1"/>
  <c r="AI66" i="1" s="1"/>
  <c r="AH68" i="1"/>
  <c r="AH67" i="1" s="1"/>
  <c r="AH66" i="1" s="1"/>
  <c r="AG68" i="1"/>
  <c r="AG67" i="1" s="1"/>
  <c r="AG66" i="1" s="1"/>
  <c r="AF68" i="1"/>
  <c r="AF67" i="1" s="1"/>
  <c r="AF66" i="1" s="1"/>
  <c r="AJ63" i="1"/>
  <c r="AJ62" i="1" s="1"/>
  <c r="AJ61" i="1" s="1"/>
  <c r="AI63" i="1"/>
  <c r="AI62" i="1" s="1"/>
  <c r="AI61" i="1" s="1"/>
  <c r="AH63" i="1"/>
  <c r="AH62" i="1" s="1"/>
  <c r="AH61" i="1" s="1"/>
  <c r="AG63" i="1"/>
  <c r="AG62" i="1" s="1"/>
  <c r="AG61" i="1" s="1"/>
  <c r="AF63" i="1"/>
  <c r="AF62" i="1" s="1"/>
  <c r="AF61" i="1" s="1"/>
  <c r="AJ58" i="1"/>
  <c r="AJ57" i="1" s="1"/>
  <c r="AJ56" i="1" s="1"/>
  <c r="AJ55" i="1" s="1"/>
  <c r="AJ54" i="1" s="1"/>
  <c r="AI58" i="1"/>
  <c r="AI57" i="1" s="1"/>
  <c r="AI56" i="1" s="1"/>
  <c r="AI55" i="1" s="1"/>
  <c r="AI54" i="1" s="1"/>
  <c r="AH58" i="1"/>
  <c r="AH57" i="1" s="1"/>
  <c r="AH56" i="1" s="1"/>
  <c r="AH55" i="1" s="1"/>
  <c r="AH54" i="1" s="1"/>
  <c r="AG58" i="1"/>
  <c r="AG57" i="1" s="1"/>
  <c r="AG56" i="1" s="1"/>
  <c r="AG55" i="1" s="1"/>
  <c r="AG54" i="1" s="1"/>
  <c r="AF58" i="1"/>
  <c r="AF57" i="1" s="1"/>
  <c r="AF56" i="1" s="1"/>
  <c r="AF55" i="1" s="1"/>
  <c r="AF54" i="1" s="1"/>
  <c r="AJ47" i="1"/>
  <c r="AJ46" i="1" s="1"/>
  <c r="AJ45" i="1" s="1"/>
  <c r="AJ44" i="1" s="1"/>
  <c r="AJ43" i="1" s="1"/>
  <c r="AI47" i="1"/>
  <c r="AH47" i="1"/>
  <c r="AH46" i="1" s="1"/>
  <c r="AH45" i="1" s="1"/>
  <c r="AH44" i="1" s="1"/>
  <c r="AH43" i="1" s="1"/>
  <c r="AG47" i="1"/>
  <c r="AG46" i="1" s="1"/>
  <c r="AG45" i="1" s="1"/>
  <c r="AG44" i="1" s="1"/>
  <c r="AG43" i="1" s="1"/>
  <c r="AF47" i="1"/>
  <c r="AF46" i="1" s="1"/>
  <c r="AF45" i="1" s="1"/>
  <c r="AF44" i="1" s="1"/>
  <c r="AF43" i="1" s="1"/>
  <c r="AI46" i="1"/>
  <c r="AI45" i="1" s="1"/>
  <c r="AI44" i="1" s="1"/>
  <c r="AI43" i="1" s="1"/>
  <c r="AJ22" i="1"/>
  <c r="AJ21" i="1" s="1"/>
  <c r="AJ20" i="1" s="1"/>
  <c r="AJ19" i="1" s="1"/>
  <c r="AI22" i="1"/>
  <c r="AI21" i="1" s="1"/>
  <c r="AI20" i="1" s="1"/>
  <c r="AI19" i="1" s="1"/>
  <c r="AH22" i="1"/>
  <c r="AH21" i="1" s="1"/>
  <c r="AH20" i="1" s="1"/>
  <c r="AH19" i="1" s="1"/>
  <c r="AG22" i="1"/>
  <c r="AG21" i="1" s="1"/>
  <c r="AG20" i="1" s="1"/>
  <c r="AG19" i="1" s="1"/>
  <c r="AF22" i="1"/>
  <c r="AF21" i="1" s="1"/>
  <c r="AF20" i="1" s="1"/>
  <c r="AF19" i="1" s="1"/>
  <c r="AJ17" i="1"/>
  <c r="AJ16" i="1" s="1"/>
  <c r="AI17" i="1"/>
  <c r="AI16" i="1" s="1"/>
  <c r="AH17" i="1"/>
  <c r="AH16" i="1" s="1"/>
  <c r="AG17" i="1"/>
  <c r="AG16" i="1" s="1"/>
  <c r="AF17" i="1"/>
  <c r="AF16" i="1" s="1"/>
  <c r="AJ14" i="1"/>
  <c r="AI14" i="1"/>
  <c r="AH14" i="1"/>
  <c r="AG14" i="1"/>
  <c r="AF14" i="1"/>
  <c r="AJ12" i="1"/>
  <c r="AI12" i="1"/>
  <c r="AH12" i="1"/>
  <c r="AG12" i="1"/>
  <c r="AF12" i="1"/>
  <c r="AI11" i="1" l="1"/>
  <c r="AG11" i="1"/>
  <c r="AG10" i="1" s="1"/>
  <c r="AG9" i="1" s="1"/>
  <c r="AG8" i="1" s="1"/>
  <c r="AF11" i="1"/>
  <c r="AF10" i="1" s="1"/>
  <c r="AF9" i="1" s="1"/>
  <c r="AF8" i="1" s="1"/>
  <c r="AJ11" i="1"/>
  <c r="AJ10" i="1" s="1"/>
  <c r="AJ9" i="1" s="1"/>
  <c r="AJ8" i="1" s="1"/>
  <c r="AH65" i="1"/>
  <c r="AH60" i="1" s="1"/>
  <c r="AH11" i="1"/>
  <c r="AH10" i="1" s="1"/>
  <c r="AH9" i="1" s="1"/>
  <c r="AH8" i="1" s="1"/>
  <c r="AF65" i="1"/>
  <c r="AF60" i="1" s="1"/>
  <c r="AJ65" i="1"/>
  <c r="AJ60" i="1" s="1"/>
  <c r="AI10" i="1"/>
  <c r="AI9" i="1" s="1"/>
  <c r="AI8" i="1" s="1"/>
  <c r="AI65" i="1"/>
  <c r="AI60" i="1" s="1"/>
  <c r="AG65" i="1"/>
  <c r="AG60" i="1" s="1"/>
  <c r="AH6" i="1" l="1"/>
  <c r="AG6" i="1"/>
  <c r="AJ6" i="1"/>
  <c r="AF6" i="1"/>
  <c r="AI6" i="1"/>
  <c r="AC68" i="1" l="1"/>
  <c r="AC67" i="1" s="1"/>
  <c r="AC66" i="1" s="1"/>
  <c r="AB68" i="1"/>
  <c r="AB67" i="1" s="1"/>
  <c r="AB66" i="1" s="1"/>
  <c r="AA68" i="1"/>
  <c r="AA67" i="1" s="1"/>
  <c r="AA66" i="1" s="1"/>
  <c r="Z68" i="1"/>
  <c r="Z67" i="1" s="1"/>
  <c r="Z66" i="1" s="1"/>
  <c r="Y68" i="1"/>
  <c r="Y67" i="1" s="1"/>
  <c r="Y66" i="1" s="1"/>
  <c r="AC63" i="1"/>
  <c r="AC62" i="1" s="1"/>
  <c r="AC61" i="1" s="1"/>
  <c r="AB63" i="1"/>
  <c r="AB62" i="1" s="1"/>
  <c r="AB61" i="1" s="1"/>
  <c r="AA63" i="1"/>
  <c r="AA62" i="1" s="1"/>
  <c r="AA61" i="1" s="1"/>
  <c r="Z63" i="1"/>
  <c r="Z62" i="1" s="1"/>
  <c r="Z61" i="1" s="1"/>
  <c r="Y63" i="1"/>
  <c r="Y62" i="1" s="1"/>
  <c r="Y61" i="1" s="1"/>
  <c r="AC58" i="1"/>
  <c r="AC57" i="1" s="1"/>
  <c r="AC56" i="1" s="1"/>
  <c r="AC55" i="1" s="1"/>
  <c r="AC54" i="1" s="1"/>
  <c r="AB58" i="1"/>
  <c r="AB57" i="1" s="1"/>
  <c r="AB56" i="1" s="1"/>
  <c r="AB55" i="1" s="1"/>
  <c r="AB54" i="1" s="1"/>
  <c r="AA58" i="1"/>
  <c r="AA57" i="1" s="1"/>
  <c r="AA56" i="1" s="1"/>
  <c r="AA55" i="1" s="1"/>
  <c r="AA54" i="1" s="1"/>
  <c r="Z58" i="1"/>
  <c r="Z57" i="1" s="1"/>
  <c r="Z56" i="1" s="1"/>
  <c r="Z55" i="1" s="1"/>
  <c r="Z54" i="1" s="1"/>
  <c r="Y58" i="1"/>
  <c r="Y57" i="1" s="1"/>
  <c r="Y56" i="1" s="1"/>
  <c r="Y55" i="1" s="1"/>
  <c r="Y54" i="1" s="1"/>
  <c r="AC47" i="1"/>
  <c r="AC46" i="1" s="1"/>
  <c r="AC45" i="1" s="1"/>
  <c r="AC44" i="1" s="1"/>
  <c r="AC43" i="1" s="1"/>
  <c r="AB47" i="1"/>
  <c r="AB46" i="1" s="1"/>
  <c r="AB45" i="1" s="1"/>
  <c r="AB44" i="1" s="1"/>
  <c r="AB43" i="1" s="1"/>
  <c r="AA47" i="1"/>
  <c r="AA46" i="1" s="1"/>
  <c r="AA45" i="1" s="1"/>
  <c r="AA44" i="1" s="1"/>
  <c r="AA43" i="1" s="1"/>
  <c r="Z47" i="1"/>
  <c r="Z46" i="1" s="1"/>
  <c r="Z45" i="1" s="1"/>
  <c r="Z44" i="1" s="1"/>
  <c r="Z43" i="1" s="1"/>
  <c r="Y47" i="1"/>
  <c r="Y46" i="1" s="1"/>
  <c r="Y45" i="1" s="1"/>
  <c r="Y44" i="1" s="1"/>
  <c r="Y43" i="1" s="1"/>
  <c r="AC22" i="1"/>
  <c r="AC21" i="1" s="1"/>
  <c r="AC20" i="1" s="1"/>
  <c r="AC19" i="1" s="1"/>
  <c r="AB22" i="1"/>
  <c r="AB21" i="1" s="1"/>
  <c r="AB20" i="1" s="1"/>
  <c r="AB19" i="1" s="1"/>
  <c r="AA22" i="1"/>
  <c r="AA21" i="1" s="1"/>
  <c r="AA20" i="1" s="1"/>
  <c r="AA19" i="1" s="1"/>
  <c r="Z22" i="1"/>
  <c r="Z21" i="1" s="1"/>
  <c r="Z20" i="1" s="1"/>
  <c r="Z19" i="1" s="1"/>
  <c r="Y22" i="1"/>
  <c r="Y21" i="1" s="1"/>
  <c r="Y20" i="1" s="1"/>
  <c r="Y19" i="1" s="1"/>
  <c r="AC17" i="1"/>
  <c r="AC16" i="1" s="1"/>
  <c r="AB17" i="1"/>
  <c r="AB16" i="1" s="1"/>
  <c r="AA17" i="1"/>
  <c r="AA16" i="1" s="1"/>
  <c r="Z17" i="1"/>
  <c r="Z16" i="1" s="1"/>
  <c r="Y17" i="1"/>
  <c r="Y16" i="1" s="1"/>
  <c r="AC14" i="1"/>
  <c r="AB14" i="1"/>
  <c r="AA14" i="1"/>
  <c r="Z14" i="1"/>
  <c r="Y14" i="1"/>
  <c r="AC12" i="1"/>
  <c r="AB12" i="1"/>
  <c r="AA12" i="1"/>
  <c r="Z12" i="1"/>
  <c r="Y12" i="1"/>
  <c r="AA11" i="1" l="1"/>
  <c r="AA10" i="1" s="1"/>
  <c r="AA9" i="1" s="1"/>
  <c r="AA8" i="1" s="1"/>
  <c r="Z11" i="1"/>
  <c r="AB65" i="1"/>
  <c r="AB60" i="1" s="1"/>
  <c r="AB11" i="1"/>
  <c r="AB10" i="1" s="1"/>
  <c r="AB9" i="1" s="1"/>
  <c r="AB8" i="1" s="1"/>
  <c r="AA65" i="1"/>
  <c r="AA60" i="1" s="1"/>
  <c r="Z10" i="1"/>
  <c r="Z9" i="1" s="1"/>
  <c r="Z8" i="1" s="1"/>
  <c r="Z65" i="1"/>
  <c r="Z60" i="1" s="1"/>
  <c r="Y65" i="1"/>
  <c r="Y60" i="1" s="1"/>
  <c r="AC65" i="1"/>
  <c r="AC60" i="1" s="1"/>
  <c r="Y11" i="1"/>
  <c r="Y10" i="1" s="1"/>
  <c r="Y9" i="1" s="1"/>
  <c r="Y8" i="1" s="1"/>
  <c r="AC11" i="1"/>
  <c r="AC10" i="1" s="1"/>
  <c r="AC9" i="1" s="1"/>
  <c r="AC8" i="1" s="1"/>
  <c r="V68" i="1"/>
  <c r="V67" i="1" s="1"/>
  <c r="V66" i="1" s="1"/>
  <c r="U68" i="1"/>
  <c r="U67" i="1" s="1"/>
  <c r="U66" i="1" s="1"/>
  <c r="T68" i="1"/>
  <c r="T67" i="1" s="1"/>
  <c r="T66" i="1" s="1"/>
  <c r="S68" i="1"/>
  <c r="S67" i="1" s="1"/>
  <c r="S66" i="1" s="1"/>
  <c r="R68" i="1"/>
  <c r="R67" i="1" s="1"/>
  <c r="R66" i="1" s="1"/>
  <c r="V63" i="1"/>
  <c r="V62" i="1" s="1"/>
  <c r="V61" i="1" s="1"/>
  <c r="U63" i="1"/>
  <c r="U62" i="1" s="1"/>
  <c r="U61" i="1" s="1"/>
  <c r="T63" i="1"/>
  <c r="T62" i="1" s="1"/>
  <c r="T61" i="1" s="1"/>
  <c r="S63" i="1"/>
  <c r="S62" i="1" s="1"/>
  <c r="S61" i="1" s="1"/>
  <c r="R63" i="1"/>
  <c r="R62" i="1" s="1"/>
  <c r="R61" i="1" s="1"/>
  <c r="V58" i="1"/>
  <c r="V57" i="1" s="1"/>
  <c r="V56" i="1" s="1"/>
  <c r="V55" i="1" s="1"/>
  <c r="V54" i="1" s="1"/>
  <c r="U58" i="1"/>
  <c r="U57" i="1" s="1"/>
  <c r="U56" i="1" s="1"/>
  <c r="U55" i="1" s="1"/>
  <c r="U54" i="1" s="1"/>
  <c r="T58" i="1"/>
  <c r="T57" i="1" s="1"/>
  <c r="T56" i="1" s="1"/>
  <c r="T55" i="1" s="1"/>
  <c r="T54" i="1" s="1"/>
  <c r="S58" i="1"/>
  <c r="S57" i="1" s="1"/>
  <c r="S56" i="1" s="1"/>
  <c r="S55" i="1" s="1"/>
  <c r="S54" i="1" s="1"/>
  <c r="R58" i="1"/>
  <c r="R57" i="1" s="1"/>
  <c r="R56" i="1" s="1"/>
  <c r="R55" i="1" s="1"/>
  <c r="R54" i="1" s="1"/>
  <c r="V47" i="1"/>
  <c r="V46" i="1" s="1"/>
  <c r="V45" i="1" s="1"/>
  <c r="V44" i="1" s="1"/>
  <c r="V43" i="1" s="1"/>
  <c r="U47" i="1"/>
  <c r="U46" i="1" s="1"/>
  <c r="U45" i="1" s="1"/>
  <c r="U44" i="1" s="1"/>
  <c r="U43" i="1" s="1"/>
  <c r="T47" i="1"/>
  <c r="T46" i="1" s="1"/>
  <c r="T45" i="1" s="1"/>
  <c r="T44" i="1" s="1"/>
  <c r="T43" i="1" s="1"/>
  <c r="S47" i="1"/>
  <c r="S46" i="1" s="1"/>
  <c r="S45" i="1" s="1"/>
  <c r="S44" i="1" s="1"/>
  <c r="S43" i="1" s="1"/>
  <c r="R47" i="1"/>
  <c r="R46" i="1" s="1"/>
  <c r="R45" i="1" s="1"/>
  <c r="R44" i="1" s="1"/>
  <c r="R43" i="1" s="1"/>
  <c r="V22" i="1"/>
  <c r="V21" i="1" s="1"/>
  <c r="V20" i="1" s="1"/>
  <c r="V19" i="1" s="1"/>
  <c r="U22" i="1"/>
  <c r="U21" i="1" s="1"/>
  <c r="U20" i="1" s="1"/>
  <c r="U19" i="1" s="1"/>
  <c r="T22" i="1"/>
  <c r="T21" i="1" s="1"/>
  <c r="T20" i="1" s="1"/>
  <c r="T19" i="1" s="1"/>
  <c r="S22" i="1"/>
  <c r="S21" i="1" s="1"/>
  <c r="S20" i="1" s="1"/>
  <c r="S19" i="1" s="1"/>
  <c r="R22" i="1"/>
  <c r="R21" i="1" s="1"/>
  <c r="R20" i="1" s="1"/>
  <c r="R19" i="1" s="1"/>
  <c r="V17" i="1"/>
  <c r="V16" i="1" s="1"/>
  <c r="U17" i="1"/>
  <c r="U16" i="1" s="1"/>
  <c r="T17" i="1"/>
  <c r="T16" i="1" s="1"/>
  <c r="S17" i="1"/>
  <c r="S16" i="1" s="1"/>
  <c r="R17" i="1"/>
  <c r="R16" i="1" s="1"/>
  <c r="V14" i="1"/>
  <c r="U14" i="1"/>
  <c r="T14" i="1"/>
  <c r="S14" i="1"/>
  <c r="R14" i="1"/>
  <c r="V12" i="1"/>
  <c r="U12" i="1"/>
  <c r="T12" i="1"/>
  <c r="S12" i="1"/>
  <c r="R12" i="1"/>
  <c r="Z6" i="1" l="1"/>
  <c r="AC6" i="1"/>
  <c r="R11" i="1"/>
  <c r="V11" i="1"/>
  <c r="V10" i="1" s="1"/>
  <c r="V9" i="1" s="1"/>
  <c r="V8" i="1" s="1"/>
  <c r="T11" i="1"/>
  <c r="T10" i="1" s="1"/>
  <c r="T9" i="1" s="1"/>
  <c r="T8" i="1" s="1"/>
  <c r="S11" i="1"/>
  <c r="S10" i="1" s="1"/>
  <c r="S9" i="1" s="1"/>
  <c r="S8" i="1" s="1"/>
  <c r="U65" i="1"/>
  <c r="U60" i="1" s="1"/>
  <c r="U11" i="1"/>
  <c r="U10" i="1" s="1"/>
  <c r="U9" i="1" s="1"/>
  <c r="U8" i="1" s="1"/>
  <c r="T65" i="1"/>
  <c r="T60" i="1" s="1"/>
  <c r="AB6" i="1"/>
  <c r="Y6" i="1"/>
  <c r="AA6" i="1"/>
  <c r="R65" i="1"/>
  <c r="R60" i="1" s="1"/>
  <c r="V65" i="1"/>
  <c r="V60" i="1" s="1"/>
  <c r="R10" i="1"/>
  <c r="R9" i="1" s="1"/>
  <c r="R8" i="1" s="1"/>
  <c r="S65" i="1"/>
  <c r="S60" i="1" s="1"/>
  <c r="S6" i="1" l="1"/>
  <c r="T6" i="1"/>
  <c r="U6" i="1"/>
  <c r="V6" i="1"/>
  <c r="R6" i="1"/>
  <c r="L68" i="1" l="1"/>
  <c r="L67" i="1" s="1"/>
  <c r="L66" i="1" s="1"/>
  <c r="L65" i="1" s="1"/>
  <c r="L63" i="1"/>
  <c r="L62" i="1" s="1"/>
  <c r="L61" i="1" s="1"/>
  <c r="L58" i="1"/>
  <c r="L57" i="1" s="1"/>
  <c r="L56" i="1" s="1"/>
  <c r="L55" i="1" s="1"/>
  <c r="L54" i="1" s="1"/>
  <c r="L47" i="1"/>
  <c r="L46" i="1" s="1"/>
  <c r="L45" i="1" s="1"/>
  <c r="L44" i="1" s="1"/>
  <c r="L43" i="1" s="1"/>
  <c r="L22" i="1"/>
  <c r="L21" i="1" s="1"/>
  <c r="L20" i="1" s="1"/>
  <c r="L19" i="1" s="1"/>
  <c r="L17" i="1"/>
  <c r="L16" i="1" s="1"/>
  <c r="L14" i="1"/>
  <c r="L12" i="1"/>
  <c r="L11" i="1" l="1"/>
  <c r="L10" i="1" s="1"/>
  <c r="L9" i="1" s="1"/>
  <c r="L8" i="1" s="1"/>
  <c r="L60" i="1"/>
  <c r="Q69" i="1"/>
  <c r="X69" i="1" s="1"/>
  <c r="P69" i="1"/>
  <c r="W69" i="1" s="1"/>
  <c r="Q64" i="1"/>
  <c r="X64" i="1" s="1"/>
  <c r="P64" i="1"/>
  <c r="Q59" i="1"/>
  <c r="X59" i="1" s="1"/>
  <c r="P59" i="1"/>
  <c r="W59" i="1" s="1"/>
  <c r="Q48" i="1"/>
  <c r="X48" i="1" s="1"/>
  <c r="P48" i="1"/>
  <c r="W48" i="1" s="1"/>
  <c r="Q23" i="1"/>
  <c r="X23" i="1" s="1"/>
  <c r="P23" i="1"/>
  <c r="W23" i="1" s="1"/>
  <c r="Q18" i="1"/>
  <c r="X18" i="1" s="1"/>
  <c r="P18" i="1"/>
  <c r="W18" i="1" s="1"/>
  <c r="Q15" i="1"/>
  <c r="X15" i="1" s="1"/>
  <c r="Q13" i="1"/>
  <c r="X13" i="1" s="1"/>
  <c r="P13" i="1"/>
  <c r="W13" i="1" s="1"/>
  <c r="J68" i="1"/>
  <c r="J67" i="1" s="1"/>
  <c r="J66" i="1" s="1"/>
  <c r="K68" i="1"/>
  <c r="K67" i="1" s="1"/>
  <c r="K66" i="1" s="1"/>
  <c r="K65" i="1" s="1"/>
  <c r="M68" i="1"/>
  <c r="M67" i="1" s="1"/>
  <c r="M66" i="1" s="1"/>
  <c r="M65" i="1" s="1"/>
  <c r="N68" i="1"/>
  <c r="N67" i="1" s="1"/>
  <c r="N66" i="1" s="1"/>
  <c r="N65" i="1" s="1"/>
  <c r="O68" i="1"/>
  <c r="O67" i="1" s="1"/>
  <c r="O66" i="1" s="1"/>
  <c r="O65" i="1" s="1"/>
  <c r="Q68" i="1"/>
  <c r="Q67" i="1" s="1"/>
  <c r="Q66" i="1" s="1"/>
  <c r="Q65" i="1" s="1"/>
  <c r="J63" i="1"/>
  <c r="J62" i="1" s="1"/>
  <c r="J61" i="1" s="1"/>
  <c r="K63" i="1"/>
  <c r="K62" i="1" s="1"/>
  <c r="K61" i="1" s="1"/>
  <c r="M63" i="1"/>
  <c r="M62" i="1" s="1"/>
  <c r="M61" i="1" s="1"/>
  <c r="N63" i="1"/>
  <c r="N62" i="1" s="1"/>
  <c r="N61" i="1" s="1"/>
  <c r="O63" i="1"/>
  <c r="O62" i="1" s="1"/>
  <c r="O61" i="1" s="1"/>
  <c r="J58" i="1"/>
  <c r="J57" i="1" s="1"/>
  <c r="J56" i="1" s="1"/>
  <c r="J55" i="1" s="1"/>
  <c r="J54" i="1" s="1"/>
  <c r="K58" i="1"/>
  <c r="K57" i="1" s="1"/>
  <c r="K56" i="1" s="1"/>
  <c r="K55" i="1" s="1"/>
  <c r="K54" i="1" s="1"/>
  <c r="M58" i="1"/>
  <c r="M57" i="1" s="1"/>
  <c r="M56" i="1" s="1"/>
  <c r="M55" i="1" s="1"/>
  <c r="M54" i="1" s="1"/>
  <c r="N58" i="1"/>
  <c r="N57" i="1" s="1"/>
  <c r="N56" i="1" s="1"/>
  <c r="N55" i="1" s="1"/>
  <c r="N54" i="1" s="1"/>
  <c r="O58" i="1"/>
  <c r="O57" i="1" s="1"/>
  <c r="O56" i="1" s="1"/>
  <c r="O55" i="1" s="1"/>
  <c r="O54" i="1" s="1"/>
  <c r="J47" i="1"/>
  <c r="J46" i="1" s="1"/>
  <c r="J45" i="1" s="1"/>
  <c r="J44" i="1" s="1"/>
  <c r="J43" i="1" s="1"/>
  <c r="K47" i="1"/>
  <c r="K46" i="1" s="1"/>
  <c r="K45" i="1" s="1"/>
  <c r="K44" i="1" s="1"/>
  <c r="K43" i="1" s="1"/>
  <c r="M47" i="1"/>
  <c r="M46" i="1" s="1"/>
  <c r="M45" i="1" s="1"/>
  <c r="M44" i="1" s="1"/>
  <c r="M43" i="1" s="1"/>
  <c r="N47" i="1"/>
  <c r="N46" i="1" s="1"/>
  <c r="N45" i="1" s="1"/>
  <c r="N44" i="1" s="1"/>
  <c r="N43" i="1" s="1"/>
  <c r="O47" i="1"/>
  <c r="O46" i="1" s="1"/>
  <c r="O45" i="1" s="1"/>
  <c r="O44" i="1" s="1"/>
  <c r="O43" i="1" s="1"/>
  <c r="P47" i="1"/>
  <c r="P46" i="1" s="1"/>
  <c r="P45" i="1" s="1"/>
  <c r="P44" i="1" s="1"/>
  <c r="P43" i="1" s="1"/>
  <c r="J22" i="1"/>
  <c r="J21" i="1" s="1"/>
  <c r="J20" i="1" s="1"/>
  <c r="J19" i="1" s="1"/>
  <c r="K22" i="1"/>
  <c r="K21" i="1" s="1"/>
  <c r="K20" i="1" s="1"/>
  <c r="K19" i="1" s="1"/>
  <c r="M22" i="1"/>
  <c r="M21" i="1" s="1"/>
  <c r="M20" i="1" s="1"/>
  <c r="M19" i="1" s="1"/>
  <c r="N22" i="1"/>
  <c r="N21" i="1" s="1"/>
  <c r="N20" i="1" s="1"/>
  <c r="N19" i="1" s="1"/>
  <c r="O22" i="1"/>
  <c r="O21" i="1" s="1"/>
  <c r="O20" i="1" s="1"/>
  <c r="O19" i="1" s="1"/>
  <c r="Q22" i="1"/>
  <c r="Q21" i="1" s="1"/>
  <c r="Q20" i="1" s="1"/>
  <c r="Q19" i="1" s="1"/>
  <c r="J17" i="1"/>
  <c r="J16" i="1" s="1"/>
  <c r="K17" i="1"/>
  <c r="K16" i="1" s="1"/>
  <c r="M17" i="1"/>
  <c r="M16" i="1" s="1"/>
  <c r="N17" i="1"/>
  <c r="N16" i="1" s="1"/>
  <c r="O17" i="1"/>
  <c r="O16" i="1" s="1"/>
  <c r="J14" i="1"/>
  <c r="K14" i="1"/>
  <c r="M14" i="1"/>
  <c r="N14" i="1"/>
  <c r="O14" i="1"/>
  <c r="J12" i="1"/>
  <c r="K12" i="1"/>
  <c r="M12" i="1"/>
  <c r="N12" i="1"/>
  <c r="O12" i="1"/>
  <c r="Q12" i="1" l="1"/>
  <c r="Q58" i="1"/>
  <c r="Q57" i="1" s="1"/>
  <c r="Q56" i="1" s="1"/>
  <c r="Q55" i="1" s="1"/>
  <c r="Q54" i="1" s="1"/>
  <c r="Q14" i="1"/>
  <c r="Q11" i="1" s="1"/>
  <c r="P22" i="1"/>
  <c r="P21" i="1" s="1"/>
  <c r="P20" i="1" s="1"/>
  <c r="P19" i="1" s="1"/>
  <c r="P58" i="1"/>
  <c r="P57" i="1" s="1"/>
  <c r="P56" i="1" s="1"/>
  <c r="P55" i="1" s="1"/>
  <c r="P54" i="1" s="1"/>
  <c r="P68" i="1"/>
  <c r="P67" i="1" s="1"/>
  <c r="P66" i="1" s="1"/>
  <c r="P65" i="1" s="1"/>
  <c r="P17" i="1"/>
  <c r="P16" i="1" s="1"/>
  <c r="Q17" i="1"/>
  <c r="Q16" i="1" s="1"/>
  <c r="Q63" i="1"/>
  <c r="Q62" i="1" s="1"/>
  <c r="Q61" i="1" s="1"/>
  <c r="Q60" i="1" s="1"/>
  <c r="P12" i="1"/>
  <c r="Q47" i="1"/>
  <c r="Q46" i="1" s="1"/>
  <c r="Q45" i="1" s="1"/>
  <c r="Q44" i="1" s="1"/>
  <c r="Q43" i="1" s="1"/>
  <c r="O11" i="1"/>
  <c r="O10" i="1" s="1"/>
  <c r="O9" i="1" s="1"/>
  <c r="O8" i="1" s="1"/>
  <c r="W12" i="1"/>
  <c r="AD13" i="1"/>
  <c r="AE18" i="1"/>
  <c r="X17" i="1"/>
  <c r="X16" i="1" s="1"/>
  <c r="X47" i="1"/>
  <c r="X46" i="1" s="1"/>
  <c r="X45" i="1" s="1"/>
  <c r="X44" i="1" s="1"/>
  <c r="X43" i="1" s="1"/>
  <c r="AE48" i="1"/>
  <c r="X63" i="1"/>
  <c r="X62" i="1" s="1"/>
  <c r="X61" i="1" s="1"/>
  <c r="AE64" i="1"/>
  <c r="W17" i="1"/>
  <c r="W16" i="1" s="1"/>
  <c r="AD18" i="1"/>
  <c r="W47" i="1"/>
  <c r="W46" i="1" s="1"/>
  <c r="W45" i="1" s="1"/>
  <c r="W44" i="1" s="1"/>
  <c r="W43" i="1" s="1"/>
  <c r="AD48" i="1"/>
  <c r="P63" i="1"/>
  <c r="P62" i="1" s="1"/>
  <c r="P61" i="1" s="1"/>
  <c r="W64" i="1"/>
  <c r="AE15" i="1"/>
  <c r="X14" i="1"/>
  <c r="X22" i="1"/>
  <c r="X21" i="1" s="1"/>
  <c r="X20" i="1" s="1"/>
  <c r="X19" i="1" s="1"/>
  <c r="AE23" i="1"/>
  <c r="AE59" i="1"/>
  <c r="X58" i="1"/>
  <c r="X57" i="1" s="1"/>
  <c r="X56" i="1" s="1"/>
  <c r="X55" i="1" s="1"/>
  <c r="X54" i="1" s="1"/>
  <c r="X68" i="1"/>
  <c r="X67" i="1" s="1"/>
  <c r="X66" i="1" s="1"/>
  <c r="X65" i="1" s="1"/>
  <c r="AE69" i="1"/>
  <c r="X12" i="1"/>
  <c r="AE13" i="1"/>
  <c r="AD23" i="1"/>
  <c r="W22" i="1"/>
  <c r="W21" i="1" s="1"/>
  <c r="W20" i="1" s="1"/>
  <c r="W19" i="1" s="1"/>
  <c r="W58" i="1"/>
  <c r="W57" i="1" s="1"/>
  <c r="W56" i="1" s="1"/>
  <c r="W55" i="1" s="1"/>
  <c r="W54" i="1" s="1"/>
  <c r="AD59" i="1"/>
  <c r="AD69" i="1"/>
  <c r="W68" i="1"/>
  <c r="W67" i="1" s="1"/>
  <c r="W66" i="1" s="1"/>
  <c r="W65" i="1" s="1"/>
  <c r="J11" i="1"/>
  <c r="J10" i="1" s="1"/>
  <c r="J9" i="1" s="1"/>
  <c r="J8" i="1" s="1"/>
  <c r="L6" i="1"/>
  <c r="K11" i="1"/>
  <c r="K10" i="1" s="1"/>
  <c r="K9" i="1" s="1"/>
  <c r="K8" i="1" s="1"/>
  <c r="K60" i="1"/>
  <c r="N60" i="1"/>
  <c r="O60" i="1"/>
  <c r="M60" i="1"/>
  <c r="M11" i="1"/>
  <c r="M10" i="1" s="1"/>
  <c r="M9" i="1" s="1"/>
  <c r="M8" i="1" s="1"/>
  <c r="N11" i="1"/>
  <c r="N10" i="1" s="1"/>
  <c r="N9" i="1" s="1"/>
  <c r="N8" i="1" s="1"/>
  <c r="Q10" i="1" l="1"/>
  <c r="Q9" i="1" s="1"/>
  <c r="Q8" i="1" s="1"/>
  <c r="P60" i="1"/>
  <c r="X11" i="1"/>
  <c r="X10" i="1" s="1"/>
  <c r="X9" i="1" s="1"/>
  <c r="X8" i="1" s="1"/>
  <c r="X60" i="1"/>
  <c r="AD68" i="1"/>
  <c r="AD67" i="1" s="1"/>
  <c r="AD66" i="1" s="1"/>
  <c r="AD65" i="1" s="1"/>
  <c r="AK69" i="1"/>
  <c r="AD22" i="1"/>
  <c r="AD21" i="1" s="1"/>
  <c r="AD20" i="1" s="1"/>
  <c r="AD19" i="1" s="1"/>
  <c r="AK23" i="1"/>
  <c r="AE58" i="1"/>
  <c r="AE57" i="1" s="1"/>
  <c r="AE56" i="1" s="1"/>
  <c r="AE55" i="1" s="1"/>
  <c r="AE54" i="1" s="1"/>
  <c r="AL59" i="1"/>
  <c r="AE14" i="1"/>
  <c r="AL15" i="1"/>
  <c r="AD17" i="1"/>
  <c r="AD16" i="1" s="1"/>
  <c r="AK18" i="1"/>
  <c r="AE17" i="1"/>
  <c r="AE16" i="1" s="1"/>
  <c r="AL18" i="1"/>
  <c r="AE63" i="1"/>
  <c r="AE62" i="1" s="1"/>
  <c r="AE61" i="1" s="1"/>
  <c r="AL64" i="1"/>
  <c r="AD47" i="1"/>
  <c r="AD46" i="1" s="1"/>
  <c r="AD45" i="1" s="1"/>
  <c r="AD44" i="1" s="1"/>
  <c r="AD43" i="1" s="1"/>
  <c r="AK48" i="1"/>
  <c r="AD58" i="1"/>
  <c r="AD57" i="1" s="1"/>
  <c r="AD56" i="1" s="1"/>
  <c r="AD55" i="1" s="1"/>
  <c r="AD54" i="1" s="1"/>
  <c r="AK59" i="1"/>
  <c r="AE12" i="1"/>
  <c r="AL13" i="1"/>
  <c r="AE68" i="1"/>
  <c r="AE67" i="1" s="1"/>
  <c r="AE66" i="1" s="1"/>
  <c r="AE65" i="1" s="1"/>
  <c r="AL69" i="1"/>
  <c r="AE22" i="1"/>
  <c r="AE21" i="1" s="1"/>
  <c r="AE20" i="1" s="1"/>
  <c r="AE19" i="1" s="1"/>
  <c r="AL23" i="1"/>
  <c r="AE47" i="1"/>
  <c r="AE46" i="1" s="1"/>
  <c r="AE45" i="1" s="1"/>
  <c r="AE44" i="1" s="1"/>
  <c r="AE43" i="1" s="1"/>
  <c r="AL48" i="1"/>
  <c r="AD12" i="1"/>
  <c r="AK13" i="1"/>
  <c r="W63" i="1"/>
  <c r="W62" i="1" s="1"/>
  <c r="W61" i="1" s="1"/>
  <c r="W60" i="1" s="1"/>
  <c r="AD64" i="1"/>
  <c r="O6" i="1"/>
  <c r="K6" i="1"/>
  <c r="N6" i="1"/>
  <c r="Q6" i="1"/>
  <c r="M6" i="1"/>
  <c r="X6" i="1" l="1"/>
  <c r="AE11" i="1"/>
  <c r="AE10" i="1" s="1"/>
  <c r="AE9" i="1" s="1"/>
  <c r="AE8" i="1" s="1"/>
  <c r="AE60" i="1"/>
  <c r="AL12" i="1"/>
  <c r="AS13" i="1"/>
  <c r="AK12" i="1"/>
  <c r="AR13" i="1"/>
  <c r="AL22" i="1"/>
  <c r="AL21" i="1" s="1"/>
  <c r="AL20" i="1" s="1"/>
  <c r="AL19" i="1" s="1"/>
  <c r="AS23" i="1"/>
  <c r="AK47" i="1"/>
  <c r="AK46" i="1" s="1"/>
  <c r="AK45" i="1" s="1"/>
  <c r="AK44" i="1" s="1"/>
  <c r="AK43" i="1" s="1"/>
  <c r="AR48" i="1"/>
  <c r="AL63" i="1"/>
  <c r="AL62" i="1" s="1"/>
  <c r="AL61" i="1" s="1"/>
  <c r="AS64" i="1"/>
  <c r="AK17" i="1"/>
  <c r="AK16" i="1" s="1"/>
  <c r="AR18" i="1"/>
  <c r="AL14" i="1"/>
  <c r="AS15" i="1"/>
  <c r="AK68" i="1"/>
  <c r="AK67" i="1" s="1"/>
  <c r="AK66" i="1" s="1"/>
  <c r="AK65" i="1" s="1"/>
  <c r="AR69" i="1"/>
  <c r="AK58" i="1"/>
  <c r="AK57" i="1" s="1"/>
  <c r="AK56" i="1" s="1"/>
  <c r="AK55" i="1" s="1"/>
  <c r="AK54" i="1" s="1"/>
  <c r="AR59" i="1"/>
  <c r="AL47" i="1"/>
  <c r="AL46" i="1" s="1"/>
  <c r="AL45" i="1" s="1"/>
  <c r="AL44" i="1" s="1"/>
  <c r="AL43" i="1" s="1"/>
  <c r="AS48" i="1"/>
  <c r="AL68" i="1"/>
  <c r="AL67" i="1" s="1"/>
  <c r="AL66" i="1" s="1"/>
  <c r="AL65" i="1" s="1"/>
  <c r="AS69" i="1"/>
  <c r="AL17" i="1"/>
  <c r="AL16" i="1" s="1"/>
  <c r="AS18" i="1"/>
  <c r="AL58" i="1"/>
  <c r="AL57" i="1" s="1"/>
  <c r="AL56" i="1" s="1"/>
  <c r="AL55" i="1" s="1"/>
  <c r="AL54" i="1" s="1"/>
  <c r="AS59" i="1"/>
  <c r="AK22" i="1"/>
  <c r="AK21" i="1" s="1"/>
  <c r="AK20" i="1" s="1"/>
  <c r="AK19" i="1" s="1"/>
  <c r="AR23" i="1"/>
  <c r="AD63" i="1"/>
  <c r="AD62" i="1" s="1"/>
  <c r="AD61" i="1" s="1"/>
  <c r="AD60" i="1" s="1"/>
  <c r="AK64" i="1"/>
  <c r="AE6" i="1" l="1"/>
  <c r="AL60" i="1"/>
  <c r="AS47" i="1"/>
  <c r="AS46" i="1" s="1"/>
  <c r="AS45" i="1" s="1"/>
  <c r="AS44" i="1" s="1"/>
  <c r="AS43" i="1" s="1"/>
  <c r="BA47" i="1"/>
  <c r="BA46" i="1" s="1"/>
  <c r="BA45" i="1" s="1"/>
  <c r="BA44" i="1" s="1"/>
  <c r="BA43" i="1" s="1"/>
  <c r="BA6" i="1" s="1"/>
  <c r="AR22" i="1"/>
  <c r="AR21" i="1" s="1"/>
  <c r="AR20" i="1" s="1"/>
  <c r="AR19" i="1" s="1"/>
  <c r="AY22" i="1"/>
  <c r="AY21" i="1" s="1"/>
  <c r="AY20" i="1" s="1"/>
  <c r="AY19" i="1" s="1"/>
  <c r="AS58" i="1"/>
  <c r="AS57" i="1" s="1"/>
  <c r="AS56" i="1" s="1"/>
  <c r="AS55" i="1" s="1"/>
  <c r="AS54" i="1" s="1"/>
  <c r="AR58" i="1"/>
  <c r="AR57" i="1" s="1"/>
  <c r="AR56" i="1" s="1"/>
  <c r="AR55" i="1" s="1"/>
  <c r="AR54" i="1" s="1"/>
  <c r="AY58" i="1"/>
  <c r="AY57" i="1" s="1"/>
  <c r="AY56" i="1" s="1"/>
  <c r="AY55" i="1" s="1"/>
  <c r="AY54" i="1" s="1"/>
  <c r="AR17" i="1"/>
  <c r="AR16" i="1" s="1"/>
  <c r="AY17" i="1"/>
  <c r="AY16" i="1" s="1"/>
  <c r="AS63" i="1"/>
  <c r="AS62" i="1" s="1"/>
  <c r="AS61" i="1" s="1"/>
  <c r="AR47" i="1"/>
  <c r="AR46" i="1" s="1"/>
  <c r="AR45" i="1" s="1"/>
  <c r="AR44" i="1" s="1"/>
  <c r="AR43" i="1" s="1"/>
  <c r="AY47" i="1"/>
  <c r="AY46" i="1" s="1"/>
  <c r="AY45" i="1" s="1"/>
  <c r="AY44" i="1" s="1"/>
  <c r="AY43" i="1" s="1"/>
  <c r="AS17" i="1"/>
  <c r="AS16" i="1" s="1"/>
  <c r="AR68" i="1"/>
  <c r="AR67" i="1" s="1"/>
  <c r="AR66" i="1" s="1"/>
  <c r="AR65" i="1" s="1"/>
  <c r="AY68" i="1"/>
  <c r="AY67" i="1" s="1"/>
  <c r="AY66" i="1" s="1"/>
  <c r="AS22" i="1"/>
  <c r="AS21" i="1" s="1"/>
  <c r="AS20" i="1" s="1"/>
  <c r="AS19" i="1" s="1"/>
  <c r="AR12" i="1"/>
  <c r="AS12" i="1"/>
  <c r="AS68" i="1"/>
  <c r="AS67" i="1" s="1"/>
  <c r="AS66" i="1" s="1"/>
  <c r="AS65" i="1" s="1"/>
  <c r="AS14" i="1"/>
  <c r="AS11" i="1" s="1"/>
  <c r="AL11" i="1"/>
  <c r="AL10" i="1" s="1"/>
  <c r="AL9" i="1" s="1"/>
  <c r="AL8" i="1" s="1"/>
  <c r="AL6" i="1" s="1"/>
  <c r="AK63" i="1"/>
  <c r="AK62" i="1" s="1"/>
  <c r="AK61" i="1" s="1"/>
  <c r="AK60" i="1" s="1"/>
  <c r="AR64" i="1"/>
  <c r="AS10" i="1" l="1"/>
  <c r="AS9" i="1" s="1"/>
  <c r="AS8" i="1" s="1"/>
  <c r="AZ68" i="1"/>
  <c r="AZ67" i="1" s="1"/>
  <c r="AZ66" i="1" s="1"/>
  <c r="AZ60" i="1" s="1"/>
  <c r="AZ6" i="1" s="1"/>
  <c r="AS60" i="1"/>
  <c r="AS6" i="1" s="1"/>
  <c r="AR63" i="1"/>
  <c r="AR62" i="1" s="1"/>
  <c r="AR61" i="1" s="1"/>
  <c r="AR60" i="1" s="1"/>
  <c r="AY63" i="1"/>
  <c r="AY62" i="1" s="1"/>
  <c r="AY61" i="1" s="1"/>
  <c r="AY60" i="1" s="1"/>
  <c r="J71" i="1" l="1"/>
  <c r="J70" i="1" s="1"/>
  <c r="I71" i="1"/>
  <c r="I70" i="1" s="1"/>
  <c r="I68" i="1"/>
  <c r="I67" i="1" s="1"/>
  <c r="I66" i="1" s="1"/>
  <c r="I63" i="1"/>
  <c r="I62" i="1" s="1"/>
  <c r="I61" i="1" s="1"/>
  <c r="I58" i="1"/>
  <c r="I57" i="1" s="1"/>
  <c r="I56" i="1" s="1"/>
  <c r="I55" i="1" s="1"/>
  <c r="I54" i="1" s="1"/>
  <c r="I47" i="1"/>
  <c r="I46" i="1" s="1"/>
  <c r="I45" i="1" s="1"/>
  <c r="I44" i="1" s="1"/>
  <c r="I43" i="1" s="1"/>
  <c r="J40" i="1"/>
  <c r="J39" i="1" s="1"/>
  <c r="I40" i="1"/>
  <c r="I39" i="1" s="1"/>
  <c r="J37" i="1"/>
  <c r="J36" i="1" s="1"/>
  <c r="I37" i="1"/>
  <c r="I36" i="1" s="1"/>
  <c r="I22" i="1"/>
  <c r="I21" i="1" s="1"/>
  <c r="I20" i="1" s="1"/>
  <c r="I19" i="1" s="1"/>
  <c r="I17" i="1"/>
  <c r="I16" i="1" s="1"/>
  <c r="I15" i="1"/>
  <c r="I12" i="1"/>
  <c r="H68" i="1"/>
  <c r="H67" i="1" s="1"/>
  <c r="H66" i="1" s="1"/>
  <c r="H63" i="1"/>
  <c r="H62" i="1" s="1"/>
  <c r="H61" i="1" s="1"/>
  <c r="H58" i="1"/>
  <c r="H57" i="1" s="1"/>
  <c r="H56" i="1" s="1"/>
  <c r="H55" i="1" s="1"/>
  <c r="H54" i="1" s="1"/>
  <c r="H47" i="1"/>
  <c r="H46" i="1" s="1"/>
  <c r="H45" i="1" s="1"/>
  <c r="H44" i="1" s="1"/>
  <c r="H43" i="1" s="1"/>
  <c r="H22" i="1"/>
  <c r="H21" i="1" s="1"/>
  <c r="H20" i="1" s="1"/>
  <c r="H19" i="1" s="1"/>
  <c r="H17" i="1"/>
  <c r="H16" i="1" s="1"/>
  <c r="H14" i="1"/>
  <c r="H12" i="1"/>
  <c r="G15" i="1"/>
  <c r="I14" i="1" l="1"/>
  <c r="P15" i="1"/>
  <c r="J65" i="1"/>
  <c r="J60" i="1" s="1"/>
  <c r="I65" i="1"/>
  <c r="I60" i="1" s="1"/>
  <c r="J35" i="1"/>
  <c r="J34" i="1" s="1"/>
  <c r="J33" i="1" s="1"/>
  <c r="I35" i="1"/>
  <c r="I34" i="1" s="1"/>
  <c r="I33" i="1" s="1"/>
  <c r="I11" i="1"/>
  <c r="I10" i="1" s="1"/>
  <c r="I9" i="1" s="1"/>
  <c r="I8" i="1" s="1"/>
  <c r="H11" i="1"/>
  <c r="H10" i="1" s="1"/>
  <c r="H9" i="1" s="1"/>
  <c r="H8" i="1" s="1"/>
  <c r="P14" i="1" l="1"/>
  <c r="P11" i="1" s="1"/>
  <c r="P10" i="1" s="1"/>
  <c r="P9" i="1" s="1"/>
  <c r="P8" i="1" s="1"/>
  <c r="P6" i="1" s="1"/>
  <c r="W15" i="1"/>
  <c r="J6" i="1"/>
  <c r="I6" i="1"/>
  <c r="W14" i="1" l="1"/>
  <c r="W11" i="1" s="1"/>
  <c r="W10" i="1" s="1"/>
  <c r="W9" i="1" s="1"/>
  <c r="W8" i="1" s="1"/>
  <c r="W6" i="1" s="1"/>
  <c r="AD15" i="1"/>
  <c r="AD14" i="1" l="1"/>
  <c r="AD11" i="1" s="1"/>
  <c r="AD10" i="1" s="1"/>
  <c r="AD9" i="1" s="1"/>
  <c r="AD8" i="1" s="1"/>
  <c r="AD6" i="1" s="1"/>
  <c r="AK15" i="1"/>
  <c r="AK14" i="1" l="1"/>
  <c r="AK11" i="1" s="1"/>
  <c r="AK10" i="1" s="1"/>
  <c r="AK9" i="1" s="1"/>
  <c r="AK8" i="1" s="1"/>
  <c r="AK6" i="1" s="1"/>
  <c r="AR15" i="1"/>
  <c r="AR14" i="1" l="1"/>
  <c r="AR11" i="1" s="1"/>
  <c r="AR10" i="1" s="1"/>
  <c r="AR9" i="1" s="1"/>
  <c r="AR8" i="1" s="1"/>
  <c r="AR6" i="1" s="1"/>
  <c r="AY14" i="1"/>
  <c r="AY11" i="1" s="1"/>
  <c r="AY10" i="1" s="1"/>
  <c r="AY9" i="1" s="1"/>
  <c r="AY8" i="1" l="1"/>
  <c r="AY6" i="1" s="1"/>
  <c r="H71" i="1"/>
  <c r="H70" i="1" s="1"/>
  <c r="G71" i="1"/>
  <c r="G70" i="1" s="1"/>
  <c r="H40" i="1"/>
  <c r="H39" i="1" s="1"/>
  <c r="G40" i="1"/>
  <c r="G39" i="1" s="1"/>
  <c r="H37" i="1"/>
  <c r="H36" i="1" s="1"/>
  <c r="G37" i="1"/>
  <c r="G36" i="1" s="1"/>
  <c r="H35" i="1" l="1"/>
  <c r="H34" i="1" s="1"/>
  <c r="H33" i="1" s="1"/>
  <c r="G35" i="1"/>
  <c r="G34" i="1" s="1"/>
  <c r="G33" i="1" s="1"/>
  <c r="G58" i="1" l="1"/>
  <c r="G57" i="1" s="1"/>
  <c r="G56" i="1" s="1"/>
  <c r="G55" i="1" s="1"/>
  <c r="G54" i="1" s="1"/>
  <c r="G63" i="1" l="1"/>
  <c r="G62" i="1" s="1"/>
  <c r="G61" i="1" s="1"/>
  <c r="H65" i="1" l="1"/>
  <c r="H60" i="1" s="1"/>
  <c r="G12" i="1" l="1"/>
  <c r="G14" i="1" l="1"/>
  <c r="G11" i="1" s="1"/>
  <c r="G47" i="1"/>
  <c r="G46" i="1" s="1"/>
  <c r="G45" i="1" s="1"/>
  <c r="G44" i="1" s="1"/>
  <c r="G43" i="1" s="1"/>
  <c r="G22" i="1"/>
  <c r="G21" i="1" s="1"/>
  <c r="G20" i="1" s="1"/>
  <c r="G19" i="1" s="1"/>
  <c r="G17" i="1"/>
  <c r="G16" i="1" s="1"/>
  <c r="G68" i="1"/>
  <c r="G67" i="1" s="1"/>
  <c r="G66" i="1" s="1"/>
  <c r="H6" i="1" l="1"/>
  <c r="G65" i="1"/>
  <c r="G60" i="1" s="1"/>
  <c r="G10" i="1"/>
  <c r="G9" i="1" s="1"/>
  <c r="G8" i="1" s="1"/>
  <c r="G6" i="1" l="1"/>
</calcChain>
</file>

<file path=xl/sharedStrings.xml><?xml version="1.0" encoding="utf-8"?>
<sst xmlns="http://schemas.openxmlformats.org/spreadsheetml/2006/main" count="336" uniqueCount="85">
  <si>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</si>
  <si>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</si>
  <si>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</si>
  <si>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</si>
  <si>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</si>
  <si>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</si>
  <si>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02</t>
  </si>
  <si>
    <t>Мероприятия в установленной сфере деятельности</t>
  </si>
  <si>
    <t>01</t>
  </si>
  <si>
    <t>04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</si>
  <si>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</si>
  <si>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</si>
  <si>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</si>
  <si>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</si>
  <si>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</si>
  <si>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</si>
  <si>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</si>
  <si>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</si>
  <si>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</si>
  <si>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</si>
  <si>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</si>
  <si>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</si>
  <si>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</si>
  <si>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</si>
  <si>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</si>
  <si>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</si>
  <si>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220 00 00000</t>
  </si>
  <si>
    <t>Другие вопросы в области национальной экономики</t>
  </si>
  <si>
    <t>12</t>
  </si>
  <si>
    <t>Социальное обеспечение и иные выплаты населению</t>
  </si>
  <si>
    <t>300</t>
  </si>
  <si>
    <t>Мероприятия в сфере национальной экономики</t>
  </si>
  <si>
    <t>09</t>
  </si>
  <si>
    <t>05</t>
  </si>
  <si>
    <t>Исполнение судебных актов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</si>
  <si>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</si>
  <si>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Жилищное хозяйство</t>
  </si>
  <si>
    <t>Мероприятия в области жилищного хозяйства</t>
  </si>
  <si>
    <t>Социальные выплаты гражданам, кроме публичных
нормативных социальных выплат</t>
  </si>
  <si>
    <t>320</t>
  </si>
  <si>
    <t>Мероприятия в области застройки территорий</t>
  </si>
  <si>
    <t xml:space="preserve">12 </t>
  </si>
  <si>
    <t>Закупка товаров, работ и услуг для обеспечения государственных (муниципальных) нужд</t>
  </si>
  <si>
    <t>Дорожное хозяйство (дорожные фонды)</t>
  </si>
  <si>
    <t>Коммунальное хозяйство</t>
  </si>
  <si>
    <t>Мероприятия в области коммунального хозяйства</t>
  </si>
  <si>
    <t>Сумма (тыс.руб.)</t>
  </si>
  <si>
    <t>990 00 04610</t>
  </si>
  <si>
    <t>Мероприятия в сфере градостроительства</t>
  </si>
  <si>
    <t xml:space="preserve">В том числе средства выше-стоящих бюджетов </t>
  </si>
  <si>
    <t>Департамент по управлению муниципальным имуществом администрации городского округа Тольятти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</si>
  <si>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</si>
  <si>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</si>
  <si>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220 00 04000</t>
  </si>
  <si>
    <t>220 00 04040</t>
  </si>
  <si>
    <t xml:space="preserve">220 00 04120 </t>
  </si>
  <si>
    <t>220 00 04120</t>
  </si>
  <si>
    <t>Охрана семьи и детства</t>
  </si>
  <si>
    <t>903</t>
  </si>
  <si>
    <t>080 00 L4970</t>
  </si>
  <si>
    <t>990 00 04310</t>
  </si>
  <si>
    <t>990 00 04070</t>
  </si>
  <si>
    <t xml:space="preserve">Мероприятия по обеспечению жильем </t>
  </si>
  <si>
    <t>990 00 04170</t>
  </si>
  <si>
    <t>Предоставление социальных выплат на обеспечение жильем  отдельных категорий молодых семей (многодетные семьи  и семьи, в которых одному из супругов исполнится 36 лет)</t>
  </si>
  <si>
    <t>990 00 70410</t>
  </si>
  <si>
    <t>Муниципальная программа «Развитие органов местного самоуправления городского округа Тольятти на 2023-2028 годы»</t>
  </si>
  <si>
    <t>220 00 04130</t>
  </si>
  <si>
    <t>220 00 04410</t>
  </si>
  <si>
    <t>вышестоящие</t>
  </si>
  <si>
    <t>экономия на сокращение дефицита</t>
  </si>
  <si>
    <t>доп.потребность</t>
  </si>
  <si>
    <t>сокращение</t>
  </si>
  <si>
    <t>перемещение</t>
  </si>
  <si>
    <t>изменения на 08.02.2023</t>
  </si>
  <si>
    <t>изменения на 22.02.2023</t>
  </si>
  <si>
    <t>изменения на 12.04.2023</t>
  </si>
  <si>
    <t>изменения на 15.03.2023+31.03.2023</t>
  </si>
  <si>
    <t>изменения на 07.06.2023</t>
  </si>
  <si>
    <t>Информация о распределении бюджетных ассигнований на 2025 год плановый период 2026 и 2027 годов по ГРБС - Департамент по управлению муниципальным имуществом</t>
  </si>
  <si>
    <t>Муниципальная программа городского округа Тольятти «Молодой семье - доступное жилье» на 2014-2026 годы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</si>
  <si>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</si>
  <si>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290 00 00000</t>
  </si>
  <si>
    <t>290 00 04000</t>
  </si>
  <si>
    <t>290 00 04130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</si>
</sst>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р_._-;\-* #,##0_р_._-;_-* &quot;-&quot;_р_.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3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Arial Cyr"/>
      <charset val="204"/>
    </font>
    <font>
      <sz val="13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3" fontId="6" fillId="0" borderId="1" xfId="7" applyNumberFormat="1" applyFont="1" applyFill="1" applyBorder="1" applyAlignment="1">
      <alignment horizontal="center"/>
    </xf>
    <xf numFmtId="3" fontId="3" fillId="0" borderId="1" xfId="7" applyNumberFormat="1" applyFont="1" applyFill="1" applyBorder="1" applyAlignment="1">
      <alignment horizontal="center"/>
    </xf>
    <xf numFmtId="49" fontId="6" fillId="0" borderId="1" xfId="6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0" fillId="0" borderId="0" xfId="0" applyFill="1"/>
    <xf numFmtId="0" fontId="9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10" fillId="0" borderId="0" xfId="0" applyFont="1" applyFill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49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/>
    <xf numFmtId="3" fontId="13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3" fontId="13" fillId="0" borderId="1" xfId="0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</cellXfs>
  <cellStyles count="9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8" xfId="5" xr:uid="{00000000-0005-0000-0000-000005000000}"/>
    <cellStyle name="Процентный" xfId="6" builtinId="5"/>
    <cellStyle name="Финансовый [0]" xfId="7" builtinId="6"/>
    <cellStyle name="Финансовый [0]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73"/>
  <sheetViews>
    <sheetView showZeros="0" tabSelected="1" view="pageBreakPreview" topLeftCell="A12" zoomScale="80" zoomScaleNormal="80" zoomScaleSheetLayoutView="80" workbookViewId="0">
      <selection activeCell="A67" sqref="A67"/>
    </sheetView>
  </sheetViews>
  <sheetFormatPr defaultRowHeight="16.5" x14ac:dyDescent="0.2"/>
  <cols>
    <col min="1" max="1" width="68" style="49" customWidth="1"/>
    <col min="2" max="2" width="6.5703125" style="50" customWidth="1"/>
    <col min="3" max="4" width="5.85546875" style="50" customWidth="1"/>
    <col min="5" max="5" width="15.7109375" style="51" customWidth="1"/>
    <col min="6" max="6" width="6" style="50" customWidth="1"/>
    <col min="7" max="7" width="13.85546875" style="5" hidden="1" customWidth="1"/>
    <col min="8" max="9" width="16.140625" style="5" hidden="1" customWidth="1"/>
    <col min="10" max="10" width="18.5703125" style="5" hidden="1" customWidth="1"/>
    <col min="11" max="11" width="13.42578125" style="5" hidden="1" customWidth="1"/>
    <col min="12" max="12" width="13" style="5" hidden="1" customWidth="1"/>
    <col min="13" max="13" width="11.85546875" style="5" hidden="1" customWidth="1"/>
    <col min="14" max="14" width="18.7109375" style="5" hidden="1" customWidth="1"/>
    <col min="15" max="15" width="13.85546875" style="5" hidden="1" customWidth="1"/>
    <col min="16" max="16" width="15.42578125" style="5" hidden="1" customWidth="1"/>
    <col min="17" max="17" width="19.85546875" style="5" hidden="1" customWidth="1"/>
    <col min="18" max="18" width="13.42578125" style="5" hidden="1" customWidth="1"/>
    <col min="19" max="19" width="9.28515625" style="5" hidden="1" customWidth="1"/>
    <col min="20" max="20" width="11.85546875" style="5" hidden="1" customWidth="1"/>
    <col min="21" max="21" width="18.7109375" style="5" hidden="1" customWidth="1"/>
    <col min="22" max="22" width="15" style="5" hidden="1" customWidth="1"/>
    <col min="23" max="23" width="15.7109375" style="5" hidden="1" customWidth="1"/>
    <col min="24" max="24" width="27.42578125" style="5" hidden="1" customWidth="1"/>
    <col min="25" max="25" width="11.5703125" style="5" hidden="1" customWidth="1"/>
    <col min="26" max="26" width="7.7109375" style="5" hidden="1" customWidth="1"/>
    <col min="27" max="27" width="13.42578125" style="5" hidden="1" customWidth="1"/>
    <col min="28" max="28" width="19" style="5" hidden="1" customWidth="1"/>
    <col min="29" max="30" width="15.42578125" style="5" hidden="1" customWidth="1"/>
    <col min="31" max="31" width="27.42578125" style="5" hidden="1" customWidth="1"/>
    <col min="32" max="32" width="13.42578125" style="5" hidden="1" customWidth="1"/>
    <col min="33" max="33" width="10.85546875" style="5" hidden="1" customWidth="1"/>
    <col min="34" max="34" width="11.42578125" style="5" hidden="1" customWidth="1"/>
    <col min="35" max="35" width="18.7109375" style="5" hidden="1" customWidth="1"/>
    <col min="36" max="36" width="11.42578125" style="5" hidden="1" customWidth="1"/>
    <col min="37" max="37" width="15.42578125" style="5" hidden="1" customWidth="1"/>
    <col min="38" max="38" width="27.42578125" style="5" hidden="1" customWidth="1"/>
    <col min="39" max="39" width="13.42578125" style="5" hidden="1" customWidth="1"/>
    <col min="40" max="40" width="11.5703125" style="5" hidden="1" customWidth="1"/>
    <col min="41" max="41" width="13" style="5" hidden="1" customWidth="1"/>
    <col min="42" max="42" width="18.7109375" style="5" hidden="1" customWidth="1"/>
    <col min="43" max="43" width="13.42578125" style="5" hidden="1" customWidth="1"/>
    <col min="44" max="44" width="17.140625" style="5" hidden="1" customWidth="1"/>
    <col min="45" max="45" width="17.85546875" style="5" hidden="1" customWidth="1"/>
    <col min="46" max="50" width="15.7109375" style="5" hidden="1" customWidth="1"/>
    <col min="51" max="53" width="15.7109375" style="5" customWidth="1"/>
    <col min="54" max="16384" width="9.140625" style="5"/>
  </cols>
  <sheetData>
    <row r="1" spans="1:53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</row>
    <row r="2" spans="1:53" ht="85.5" customHeight="1" x14ac:dyDescent="0.2">
      <c r="A2" s="6" t="s">
        <v>79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</row>
    <row r="3" spans="1:53" ht="23.25" customHeight="1" x14ac:dyDescent="0.2">
      <c r="A3" s="3" t="s">
        <v>0</v>
      </c>
      <c r="B3" s="7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9" t="s">
        <v>46</v>
      </c>
      <c r="H3" s="9"/>
      <c r="I3" s="9" t="s">
        <v>46</v>
      </c>
      <c r="J3" s="9"/>
      <c r="K3" s="10" t="s">
        <v>74</v>
      </c>
      <c r="L3" s="11"/>
      <c r="M3" s="11"/>
      <c r="N3" s="11"/>
      <c r="O3" s="12"/>
      <c r="P3" s="9" t="s">
        <v>46</v>
      </c>
      <c r="Q3" s="9"/>
      <c r="R3" s="10" t="s">
        <v>75</v>
      </c>
      <c r="S3" s="11"/>
      <c r="T3" s="11"/>
      <c r="U3" s="11"/>
      <c r="V3" s="12"/>
      <c r="W3" s="9" t="s">
        <v>46</v>
      </c>
      <c r="X3" s="9"/>
      <c r="Y3" s="10" t="s">
        <v>77</v>
      </c>
      <c r="Z3" s="11"/>
      <c r="AA3" s="11"/>
      <c r="AB3" s="11"/>
      <c r="AC3" s="12"/>
      <c r="AD3" s="9" t="s">
        <v>46</v>
      </c>
      <c r="AE3" s="9"/>
      <c r="AF3" s="10" t="s">
        <v>76</v>
      </c>
      <c r="AG3" s="11"/>
      <c r="AH3" s="11"/>
      <c r="AI3" s="11"/>
      <c r="AJ3" s="12"/>
      <c r="AK3" s="9" t="s">
        <v>46</v>
      </c>
      <c r="AL3" s="9"/>
      <c r="AM3" s="10" t="s">
        <v>78</v>
      </c>
      <c r="AN3" s="11"/>
      <c r="AO3" s="11"/>
      <c r="AP3" s="11"/>
      <c r="AQ3" s="12"/>
      <c r="AR3" s="9" t="s">
        <v>46</v>
      </c>
      <c r="AS3" s="9"/>
      <c r="AT3" s="10" t="s">
        <v>78</v>
      </c>
      <c r="AU3" s="11"/>
      <c r="AV3" s="11"/>
      <c r="AW3" s="11"/>
      <c r="AX3" s="12"/>
      <c r="AY3" s="9" t="s">
        <v>46</v>
      </c>
      <c r="AZ3" s="9"/>
      <c r="BA3" s="9"/>
    </row>
    <row r="4" spans="1:53" ht="68.25" customHeight="1" x14ac:dyDescent="0.2">
      <c r="A4" s="3"/>
      <c r="B4" s="7"/>
      <c r="C4" s="8"/>
      <c r="D4" s="8"/>
      <c r="E4" s="8"/>
      <c r="F4" s="8"/>
      <c r="G4" s="9" t="s">
        <v>14</v>
      </c>
      <c r="H4" s="9" t="s">
        <v>49</v>
      </c>
      <c r="I4" s="9" t="s">
        <v>14</v>
      </c>
      <c r="J4" s="9" t="s">
        <v>49</v>
      </c>
      <c r="K4" s="9" t="s">
        <v>73</v>
      </c>
      <c r="L4" s="9" t="s">
        <v>72</v>
      </c>
      <c r="M4" s="9" t="s">
        <v>71</v>
      </c>
      <c r="N4" s="9" t="s">
        <v>70</v>
      </c>
      <c r="O4" s="9" t="s">
        <v>69</v>
      </c>
      <c r="P4" s="9" t="s">
        <v>14</v>
      </c>
      <c r="Q4" s="9" t="s">
        <v>49</v>
      </c>
      <c r="R4" s="9" t="s">
        <v>73</v>
      </c>
      <c r="S4" s="9" t="s">
        <v>72</v>
      </c>
      <c r="T4" s="9" t="s">
        <v>71</v>
      </c>
      <c r="U4" s="9" t="s">
        <v>70</v>
      </c>
      <c r="V4" s="9" t="s">
        <v>69</v>
      </c>
      <c r="W4" s="9" t="s">
        <v>14</v>
      </c>
      <c r="X4" s="9" t="s">
        <v>49</v>
      </c>
      <c r="Y4" s="9" t="s">
        <v>73</v>
      </c>
      <c r="Z4" s="9" t="s">
        <v>72</v>
      </c>
      <c r="AA4" s="9" t="s">
        <v>71</v>
      </c>
      <c r="AB4" s="9" t="s">
        <v>70</v>
      </c>
      <c r="AC4" s="9" t="s">
        <v>69</v>
      </c>
      <c r="AD4" s="9" t="s">
        <v>14</v>
      </c>
      <c r="AE4" s="9" t="s">
        <v>49</v>
      </c>
      <c r="AF4" s="9" t="s">
        <v>73</v>
      </c>
      <c r="AG4" s="9" t="s">
        <v>72</v>
      </c>
      <c r="AH4" s="9" t="s">
        <v>71</v>
      </c>
      <c r="AI4" s="9" t="s">
        <v>70</v>
      </c>
      <c r="AJ4" s="9" t="s">
        <v>69</v>
      </c>
      <c r="AK4" s="9" t="s">
        <v>14</v>
      </c>
      <c r="AL4" s="9" t="s">
        <v>49</v>
      </c>
      <c r="AM4" s="9" t="s">
        <v>73</v>
      </c>
      <c r="AN4" s="9" t="s">
        <v>72</v>
      </c>
      <c r="AO4" s="9" t="s">
        <v>71</v>
      </c>
      <c r="AP4" s="9" t="s">
        <v>70</v>
      </c>
      <c r="AQ4" s="9" t="s">
        <v>69</v>
      </c>
      <c r="AR4" s="9" t="s">
        <v>14</v>
      </c>
      <c r="AS4" s="9" t="s">
        <v>49</v>
      </c>
      <c r="AT4" s="9" t="s">
        <v>73</v>
      </c>
      <c r="AU4" s="9" t="s">
        <v>72</v>
      </c>
      <c r="AV4" s="9" t="s">
        <v>71</v>
      </c>
      <c r="AW4" s="9" t="s">
        <v>70</v>
      </c>
      <c r="AX4" s="9" t="s">
        <v>69</v>
      </c>
      <c r="AY4" s="13">
        <v>2025</v>
      </c>
      <c r="AZ4" s="14">
        <v>2026</v>
      </c>
      <c r="BA4" s="13">
        <v>2027</v>
      </c>
    </row>
    <row r="5" spans="1:53" ht="55.5" customHeight="1" x14ac:dyDescent="0.2">
      <c r="A5" s="3"/>
      <c r="B5" s="7"/>
      <c r="C5" s="8"/>
      <c r="D5" s="8"/>
      <c r="E5" s="8"/>
      <c r="F5" s="8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13"/>
      <c r="AZ5" s="15"/>
      <c r="BA5" s="13"/>
    </row>
    <row r="6" spans="1:53" ht="60.75" x14ac:dyDescent="0.3">
      <c r="A6" s="16" t="s">
        <v>50</v>
      </c>
      <c r="B6" s="17">
        <v>903</v>
      </c>
      <c r="C6" s="18"/>
      <c r="D6" s="18"/>
      <c r="E6" s="18"/>
      <c r="F6" s="18"/>
      <c r="G6" s="1" t="e">
        <f>G8+G26+G43+G54+G50+G60+G33</f>
        <v>#REF!</v>
      </c>
      <c r="H6" s="1" t="e">
        <f>H8+H26+H43+H54+H50+H60+H33</f>
        <v>#REF!</v>
      </c>
      <c r="I6" s="1" t="e">
        <f>I8+I26+I43+I54+I50+I60+I33</f>
        <v>#REF!</v>
      </c>
      <c r="J6" s="1" t="e">
        <f>J8+J26+J43+J54+J50+J60+J33</f>
        <v>#REF!</v>
      </c>
      <c r="K6" s="1" t="e">
        <f>K8+K26+K43+K54+K50+K60+K33</f>
        <v>#REF!</v>
      </c>
      <c r="L6" s="1" t="e">
        <f>L8+L26+L43+L54+L50+L60+L33</f>
        <v>#REF!</v>
      </c>
      <c r="M6" s="1" t="e">
        <f>M8+M26+M43+M54+M50+M60+M33</f>
        <v>#REF!</v>
      </c>
      <c r="N6" s="1" t="e">
        <f>N8+N26+N43+N54+N50+N60+N33</f>
        <v>#REF!</v>
      </c>
      <c r="O6" s="1" t="e">
        <f>O8+O26+O43+O54+O50+O60+O33</f>
        <v>#REF!</v>
      </c>
      <c r="P6" s="1" t="e">
        <f>P8+P26+P43+P54+P50+P60+P33</f>
        <v>#REF!</v>
      </c>
      <c r="Q6" s="1" t="e">
        <f>Q8+Q26+Q43+Q54+Q50+Q60+Q33</f>
        <v>#REF!</v>
      </c>
      <c r="R6" s="1" t="e">
        <f>R8+R26+R43+R54+R50+R60+R33</f>
        <v>#REF!</v>
      </c>
      <c r="S6" s="1" t="e">
        <f>S8+S26+S43+S54+S50+S60+S33</f>
        <v>#REF!</v>
      </c>
      <c r="T6" s="1" t="e">
        <f>T8+T26+T43+T54+T50+T60+T33</f>
        <v>#REF!</v>
      </c>
      <c r="U6" s="1" t="e">
        <f>U8+U26+U43+U54+U50+U60+U33</f>
        <v>#REF!</v>
      </c>
      <c r="V6" s="1" t="e">
        <f>V8+V26+V43+V54+V50+V60+V33</f>
        <v>#REF!</v>
      </c>
      <c r="W6" s="1" t="e">
        <f>W8+W26+W43+W54+W50+W60+W33</f>
        <v>#REF!</v>
      </c>
      <c r="X6" s="1" t="e">
        <f>X8+X26+X43+X54+X50+X60+X33</f>
        <v>#REF!</v>
      </c>
      <c r="Y6" s="1" t="e">
        <f>Y8+Y26+Y43+Y54+Y50+Y60+Y33</f>
        <v>#REF!</v>
      </c>
      <c r="Z6" s="1" t="e">
        <f>Z8+Z26+Z43+Z54+Z50+Z60+Z33</f>
        <v>#REF!</v>
      </c>
      <c r="AA6" s="1" t="e">
        <f>AA8+AA26+AA43+AA54+AA50+AA60+AA33</f>
        <v>#REF!</v>
      </c>
      <c r="AB6" s="1" t="e">
        <f>AB8+AB26+AB43+AB54+AB50+AB60+AB33</f>
        <v>#REF!</v>
      </c>
      <c r="AC6" s="1" t="e">
        <f>AC8+AC26+AC43+AC54+AC50+AC60+AC33</f>
        <v>#REF!</v>
      </c>
      <c r="AD6" s="1" t="e">
        <f>AD8+AD26+AD43+AD54+AD50+AD60+AD33</f>
        <v>#REF!</v>
      </c>
      <c r="AE6" s="1" t="e">
        <f>AE8+AE26+AE43+AE54+AE50+AE60+AE33</f>
        <v>#REF!</v>
      </c>
      <c r="AF6" s="1" t="e">
        <f>AF8+AF26+AF43+AF54+AF50+AF60+AF33</f>
        <v>#REF!</v>
      </c>
      <c r="AG6" s="1" t="e">
        <f>AG8+AG26+AG43+AG54+AG50+AG60+AG33</f>
        <v>#REF!</v>
      </c>
      <c r="AH6" s="1" t="e">
        <f>AH8+AH26+AH43+AH54+AH50+AH60+AH33</f>
        <v>#REF!</v>
      </c>
      <c r="AI6" s="1" t="e">
        <f>AI8+AI26+AI43+AI54+AI50+AI60+AI33</f>
        <v>#REF!</v>
      </c>
      <c r="AJ6" s="1" t="e">
        <f>AJ8+AJ26+AJ43+AJ54+AJ50+AJ60+AJ33</f>
        <v>#REF!</v>
      </c>
      <c r="AK6" s="1" t="e">
        <f>AK8+AK26+AK43+AK54+AK50+AK60+AK33</f>
        <v>#REF!</v>
      </c>
      <c r="AL6" s="1" t="e">
        <f>AL8+AL26+AL43+AL54+AL50+AL60+AL33</f>
        <v>#REF!</v>
      </c>
      <c r="AM6" s="1" t="e">
        <f>AM8+AM26+AM43+AM54+AM50+AM60+AM33</f>
        <v>#REF!</v>
      </c>
      <c r="AN6" s="1" t="e">
        <f>AN8+AN26+AN43+AN54+AN50+AN60+AN33</f>
        <v>#REF!</v>
      </c>
      <c r="AO6" s="1" t="e">
        <f>AO8+AO26+AO43+AO54+AO50+AO60+AO33</f>
        <v>#REF!</v>
      </c>
      <c r="AP6" s="1" t="e">
        <f>AP8+AP26+AP43+AP54+AP50+AP60+AP33</f>
        <v>#REF!</v>
      </c>
      <c r="AQ6" s="1" t="e">
        <f>AQ8+AQ26+AQ43+AQ54+AQ50+AQ60+AQ33</f>
        <v>#REF!</v>
      </c>
      <c r="AR6" s="1" t="e">
        <f>AR8+AR26+AR43+AR54+AR50+AR60+AR33</f>
        <v>#REF!</v>
      </c>
      <c r="AS6" s="1" t="e">
        <f>AS8+AS26+AS43+AS54+AS50+AS60+AS33</f>
        <v>#REF!</v>
      </c>
      <c r="AT6" s="1" t="e">
        <f>AT8+AT26+AT43+AT54+AT50+AT60+AT33</f>
        <v>#REF!</v>
      </c>
      <c r="AU6" s="1" t="e">
        <f>AU8+AU26+AU43+AU54+AU50+AU60+AU33</f>
        <v>#REF!</v>
      </c>
      <c r="AV6" s="1" t="e">
        <f>AV8+AV26+AV43+AV54+AV50+AV60+AV33</f>
        <v>#REF!</v>
      </c>
      <c r="AW6" s="1" t="e">
        <f>AW8+AW26+AW43+AW54+AW50+AW60+AW33</f>
        <v>#REF!</v>
      </c>
      <c r="AX6" s="1" t="e">
        <f>AX8+AX26+AX43+AX54+AX50+AX60+AX33</f>
        <v>#REF!</v>
      </c>
      <c r="AY6" s="1">
        <f>AY8+AY26+AY43+AY54+AY60+AY33</f>
        <v>183051</v>
      </c>
      <c r="AZ6" s="1">
        <f>AZ8+AZ26+AZ43+AZ54+AZ60+AZ33</f>
        <v>171630</v>
      </c>
      <c r="BA6" s="1">
        <f>BA8+BA26+BA43+BA54+BA60+BA33</f>
        <v>172456</v>
      </c>
    </row>
    <row r="7" spans="1:53" s="22" customFormat="1" x14ac:dyDescent="0.25">
      <c r="A7" s="19"/>
      <c r="B7" s="20"/>
      <c r="C7" s="21"/>
      <c r="D7" s="21"/>
      <c r="E7" s="21"/>
      <c r="F7" s="21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8.75" x14ac:dyDescent="0.3">
      <c r="A8" s="23" t="s">
        <v>15</v>
      </c>
      <c r="B8" s="24">
        <v>903</v>
      </c>
      <c r="C8" s="25" t="s">
        <v>8</v>
      </c>
      <c r="D8" s="25" t="s">
        <v>16</v>
      </c>
      <c r="E8" s="26"/>
      <c r="F8" s="27"/>
      <c r="G8" s="27">
        <f t="shared" ref="G8:I8" si="0">G9+G19</f>
        <v>10563</v>
      </c>
      <c r="H8" s="27">
        <f t="shared" ref="H8" si="1">H9+H19</f>
        <v>0</v>
      </c>
      <c r="I8" s="27">
        <f t="shared" si="0"/>
        <v>10563</v>
      </c>
      <c r="J8" s="27">
        <f t="shared" ref="J8:Q8" si="2">J9+J19</f>
        <v>0</v>
      </c>
      <c r="K8" s="27">
        <f t="shared" si="2"/>
        <v>0</v>
      </c>
      <c r="L8" s="27">
        <f t="shared" ref="L8" si="3">L9+L19</f>
        <v>0</v>
      </c>
      <c r="M8" s="27">
        <f t="shared" si="2"/>
        <v>0</v>
      </c>
      <c r="N8" s="27">
        <f t="shared" si="2"/>
        <v>0</v>
      </c>
      <c r="O8" s="27">
        <f t="shared" si="2"/>
        <v>0</v>
      </c>
      <c r="P8" s="27">
        <f t="shared" si="2"/>
        <v>10563</v>
      </c>
      <c r="Q8" s="27">
        <f t="shared" si="2"/>
        <v>0</v>
      </c>
      <c r="R8" s="27">
        <f t="shared" ref="R8:X8" si="4">R9+R19</f>
        <v>0</v>
      </c>
      <c r="S8" s="27">
        <f t="shared" si="4"/>
        <v>0</v>
      </c>
      <c r="T8" s="27">
        <f t="shared" si="4"/>
        <v>0</v>
      </c>
      <c r="U8" s="27">
        <f t="shared" si="4"/>
        <v>0</v>
      </c>
      <c r="V8" s="27">
        <f t="shared" si="4"/>
        <v>0</v>
      </c>
      <c r="W8" s="27">
        <f t="shared" si="4"/>
        <v>10563</v>
      </c>
      <c r="X8" s="27">
        <f t="shared" si="4"/>
        <v>0</v>
      </c>
      <c r="Y8" s="27">
        <f t="shared" ref="Y8:AE8" si="5">Y9+Y19</f>
        <v>-80</v>
      </c>
      <c r="Z8" s="27">
        <f t="shared" si="5"/>
        <v>0</v>
      </c>
      <c r="AA8" s="27">
        <f t="shared" si="5"/>
        <v>0</v>
      </c>
      <c r="AB8" s="27">
        <f t="shared" si="5"/>
        <v>0</v>
      </c>
      <c r="AC8" s="27">
        <f t="shared" si="5"/>
        <v>0</v>
      </c>
      <c r="AD8" s="27">
        <f t="shared" si="5"/>
        <v>10483</v>
      </c>
      <c r="AE8" s="27">
        <f t="shared" si="5"/>
        <v>0</v>
      </c>
      <c r="AF8" s="27">
        <f t="shared" ref="AF8:AL8" si="6">AF9+AF19</f>
        <v>0</v>
      </c>
      <c r="AG8" s="27">
        <f t="shared" si="6"/>
        <v>0</v>
      </c>
      <c r="AH8" s="27">
        <f t="shared" si="6"/>
        <v>0</v>
      </c>
      <c r="AI8" s="27">
        <f t="shared" si="6"/>
        <v>0</v>
      </c>
      <c r="AJ8" s="27">
        <f t="shared" si="6"/>
        <v>0</v>
      </c>
      <c r="AK8" s="27">
        <f t="shared" si="6"/>
        <v>10483</v>
      </c>
      <c r="AL8" s="27">
        <f t="shared" si="6"/>
        <v>0</v>
      </c>
      <c r="AM8" s="27">
        <f t="shared" ref="AM8:AS8" si="7">AM9+AM19</f>
        <v>0</v>
      </c>
      <c r="AN8" s="27">
        <f t="shared" si="7"/>
        <v>0</v>
      </c>
      <c r="AO8" s="27">
        <f t="shared" si="7"/>
        <v>400</v>
      </c>
      <c r="AP8" s="27">
        <f t="shared" si="7"/>
        <v>0</v>
      </c>
      <c r="AQ8" s="27">
        <f t="shared" si="7"/>
        <v>0</v>
      </c>
      <c r="AR8" s="27">
        <f t="shared" si="7"/>
        <v>10883</v>
      </c>
      <c r="AS8" s="27">
        <f t="shared" si="7"/>
        <v>0</v>
      </c>
      <c r="AT8" s="27">
        <f t="shared" ref="AT8:AY8" si="8">AT9+AT19</f>
        <v>0</v>
      </c>
      <c r="AU8" s="27">
        <f t="shared" si="8"/>
        <v>0</v>
      </c>
      <c r="AV8" s="27">
        <f t="shared" si="8"/>
        <v>471</v>
      </c>
      <c r="AW8" s="27">
        <f t="shared" si="8"/>
        <v>0</v>
      </c>
      <c r="AX8" s="27">
        <f t="shared" si="8"/>
        <v>0</v>
      </c>
      <c r="AY8" s="27">
        <f t="shared" si="8"/>
        <v>19464</v>
      </c>
      <c r="AZ8" s="27">
        <f t="shared" ref="AZ8:BA8" si="9">AZ9+AZ19</f>
        <v>19355</v>
      </c>
      <c r="BA8" s="27">
        <f t="shared" si="9"/>
        <v>19983</v>
      </c>
    </row>
    <row r="9" spans="1:53" ht="49.5" x14ac:dyDescent="0.25">
      <c r="A9" s="28" t="s">
        <v>66</v>
      </c>
      <c r="B9" s="29">
        <v>903</v>
      </c>
      <c r="C9" s="30" t="s">
        <v>8</v>
      </c>
      <c r="D9" s="30" t="s">
        <v>16</v>
      </c>
      <c r="E9" s="30" t="s">
        <v>26</v>
      </c>
      <c r="F9" s="30"/>
      <c r="G9" s="31">
        <f t="shared" ref="G9:BA9" si="10">G10</f>
        <v>9763</v>
      </c>
      <c r="H9" s="31">
        <f t="shared" si="10"/>
        <v>0</v>
      </c>
      <c r="I9" s="31">
        <f t="shared" si="10"/>
        <v>9763</v>
      </c>
      <c r="J9" s="31">
        <f t="shared" si="10"/>
        <v>0</v>
      </c>
      <c r="K9" s="31">
        <f t="shared" si="10"/>
        <v>0</v>
      </c>
      <c r="L9" s="31">
        <f t="shared" si="10"/>
        <v>0</v>
      </c>
      <c r="M9" s="31">
        <f t="shared" si="10"/>
        <v>0</v>
      </c>
      <c r="N9" s="31">
        <f t="shared" si="10"/>
        <v>0</v>
      </c>
      <c r="O9" s="31">
        <f t="shared" si="10"/>
        <v>0</v>
      </c>
      <c r="P9" s="31">
        <f t="shared" si="10"/>
        <v>9763</v>
      </c>
      <c r="Q9" s="31">
        <f t="shared" si="10"/>
        <v>0</v>
      </c>
      <c r="R9" s="31">
        <f t="shared" si="10"/>
        <v>0</v>
      </c>
      <c r="S9" s="31">
        <f t="shared" si="10"/>
        <v>0</v>
      </c>
      <c r="T9" s="31">
        <f t="shared" si="10"/>
        <v>0</v>
      </c>
      <c r="U9" s="31">
        <f t="shared" si="10"/>
        <v>0</v>
      </c>
      <c r="V9" s="31">
        <f t="shared" si="10"/>
        <v>0</v>
      </c>
      <c r="W9" s="31">
        <f t="shared" si="10"/>
        <v>9763</v>
      </c>
      <c r="X9" s="31">
        <f t="shared" si="10"/>
        <v>0</v>
      </c>
      <c r="Y9" s="31">
        <f t="shared" si="10"/>
        <v>0</v>
      </c>
      <c r="Z9" s="31">
        <f t="shared" si="10"/>
        <v>0</v>
      </c>
      <c r="AA9" s="31">
        <f t="shared" si="10"/>
        <v>0</v>
      </c>
      <c r="AB9" s="31">
        <f t="shared" si="10"/>
        <v>0</v>
      </c>
      <c r="AC9" s="31">
        <f t="shared" si="10"/>
        <v>0</v>
      </c>
      <c r="AD9" s="31">
        <f t="shared" si="10"/>
        <v>9763</v>
      </c>
      <c r="AE9" s="31">
        <f t="shared" si="10"/>
        <v>0</v>
      </c>
      <c r="AF9" s="31">
        <f t="shared" si="10"/>
        <v>0</v>
      </c>
      <c r="AG9" s="31">
        <f t="shared" si="10"/>
        <v>0</v>
      </c>
      <c r="AH9" s="31">
        <f t="shared" si="10"/>
        <v>0</v>
      </c>
      <c r="AI9" s="31">
        <f t="shared" si="10"/>
        <v>0</v>
      </c>
      <c r="AJ9" s="31">
        <f t="shared" si="10"/>
        <v>0</v>
      </c>
      <c r="AK9" s="31">
        <f t="shared" si="10"/>
        <v>9763</v>
      </c>
      <c r="AL9" s="31">
        <f t="shared" si="10"/>
        <v>0</v>
      </c>
      <c r="AM9" s="31">
        <f t="shared" si="10"/>
        <v>0</v>
      </c>
      <c r="AN9" s="31">
        <f t="shared" si="10"/>
        <v>0</v>
      </c>
      <c r="AO9" s="31">
        <f t="shared" si="10"/>
        <v>0</v>
      </c>
      <c r="AP9" s="31">
        <f t="shared" si="10"/>
        <v>0</v>
      </c>
      <c r="AQ9" s="31">
        <f t="shared" si="10"/>
        <v>0</v>
      </c>
      <c r="AR9" s="31">
        <f t="shared" si="10"/>
        <v>9763</v>
      </c>
      <c r="AS9" s="31">
        <f t="shared" si="10"/>
        <v>0</v>
      </c>
      <c r="AT9" s="31">
        <f t="shared" si="10"/>
        <v>0</v>
      </c>
      <c r="AU9" s="31">
        <f t="shared" si="10"/>
        <v>0</v>
      </c>
      <c r="AV9" s="31">
        <f t="shared" si="10"/>
        <v>0</v>
      </c>
      <c r="AW9" s="31">
        <f t="shared" si="10"/>
        <v>0</v>
      </c>
      <c r="AX9" s="31">
        <f t="shared" si="10"/>
        <v>0</v>
      </c>
      <c r="AY9" s="31">
        <f t="shared" si="10"/>
        <v>16464</v>
      </c>
      <c r="AZ9" s="31">
        <f t="shared" si="10"/>
        <v>16355</v>
      </c>
      <c r="BA9" s="31">
        <f t="shared" si="10"/>
        <v>16983</v>
      </c>
    </row>
    <row r="10" spans="1:53" x14ac:dyDescent="0.25">
      <c r="A10" s="28" t="s">
        <v>7</v>
      </c>
      <c r="B10" s="29">
        <v>903</v>
      </c>
      <c r="C10" s="30" t="s">
        <v>8</v>
      </c>
      <c r="D10" s="30" t="s">
        <v>16</v>
      </c>
      <c r="E10" s="30" t="s">
        <v>53</v>
      </c>
      <c r="F10" s="30"/>
      <c r="G10" s="31">
        <f t="shared" ref="G10:I10" si="11">G11+G16</f>
        <v>9763</v>
      </c>
      <c r="H10" s="31">
        <f t="shared" ref="H10" si="12">H11+H16</f>
        <v>0</v>
      </c>
      <c r="I10" s="31">
        <f t="shared" si="11"/>
        <v>9763</v>
      </c>
      <c r="J10" s="31">
        <f t="shared" ref="J10:Q10" si="13">J11+J16</f>
        <v>0</v>
      </c>
      <c r="K10" s="31">
        <f t="shared" si="13"/>
        <v>0</v>
      </c>
      <c r="L10" s="31">
        <f t="shared" ref="L10" si="14">L11+L16</f>
        <v>0</v>
      </c>
      <c r="M10" s="31">
        <f t="shared" si="13"/>
        <v>0</v>
      </c>
      <c r="N10" s="31">
        <f t="shared" si="13"/>
        <v>0</v>
      </c>
      <c r="O10" s="31">
        <f t="shared" si="13"/>
        <v>0</v>
      </c>
      <c r="P10" s="31">
        <f t="shared" si="13"/>
        <v>9763</v>
      </c>
      <c r="Q10" s="31">
        <f t="shared" si="13"/>
        <v>0</v>
      </c>
      <c r="R10" s="31">
        <f t="shared" ref="R10:X10" si="15">R11+R16</f>
        <v>0</v>
      </c>
      <c r="S10" s="31">
        <f t="shared" si="15"/>
        <v>0</v>
      </c>
      <c r="T10" s="31">
        <f t="shared" si="15"/>
        <v>0</v>
      </c>
      <c r="U10" s="31">
        <f t="shared" si="15"/>
        <v>0</v>
      </c>
      <c r="V10" s="31">
        <f t="shared" si="15"/>
        <v>0</v>
      </c>
      <c r="W10" s="31">
        <f t="shared" si="15"/>
        <v>9763</v>
      </c>
      <c r="X10" s="31">
        <f t="shared" si="15"/>
        <v>0</v>
      </c>
      <c r="Y10" s="31">
        <f t="shared" ref="Y10:AE10" si="16">Y11+Y16</f>
        <v>0</v>
      </c>
      <c r="Z10" s="31">
        <f t="shared" si="16"/>
        <v>0</v>
      </c>
      <c r="AA10" s="31">
        <f t="shared" si="16"/>
        <v>0</v>
      </c>
      <c r="AB10" s="31">
        <f t="shared" si="16"/>
        <v>0</v>
      </c>
      <c r="AC10" s="31">
        <f t="shared" si="16"/>
        <v>0</v>
      </c>
      <c r="AD10" s="31">
        <f t="shared" si="16"/>
        <v>9763</v>
      </c>
      <c r="AE10" s="31">
        <f t="shared" si="16"/>
        <v>0</v>
      </c>
      <c r="AF10" s="31">
        <f t="shared" ref="AF10:AL10" si="17">AF11+AF16</f>
        <v>0</v>
      </c>
      <c r="AG10" s="31">
        <f t="shared" si="17"/>
        <v>0</v>
      </c>
      <c r="AH10" s="31">
        <f t="shared" si="17"/>
        <v>0</v>
      </c>
      <c r="AI10" s="31">
        <f t="shared" si="17"/>
        <v>0</v>
      </c>
      <c r="AJ10" s="31">
        <f t="shared" si="17"/>
        <v>0</v>
      </c>
      <c r="AK10" s="31">
        <f t="shared" si="17"/>
        <v>9763</v>
      </c>
      <c r="AL10" s="31">
        <f t="shared" si="17"/>
        <v>0</v>
      </c>
      <c r="AM10" s="31">
        <f t="shared" ref="AM10:AS10" si="18">AM11+AM16</f>
        <v>0</v>
      </c>
      <c r="AN10" s="31">
        <f t="shared" si="18"/>
        <v>0</v>
      </c>
      <c r="AO10" s="31">
        <f t="shared" si="18"/>
        <v>0</v>
      </c>
      <c r="AP10" s="31">
        <f t="shared" si="18"/>
        <v>0</v>
      </c>
      <c r="AQ10" s="31">
        <f t="shared" si="18"/>
        <v>0</v>
      </c>
      <c r="AR10" s="31">
        <f t="shared" si="18"/>
        <v>9763</v>
      </c>
      <c r="AS10" s="31">
        <f t="shared" si="18"/>
        <v>0</v>
      </c>
      <c r="AT10" s="31">
        <f t="shared" ref="AT10:AY10" si="19">AT11+AT16</f>
        <v>0</v>
      </c>
      <c r="AU10" s="31">
        <f t="shared" si="19"/>
        <v>0</v>
      </c>
      <c r="AV10" s="31">
        <f t="shared" si="19"/>
        <v>0</v>
      </c>
      <c r="AW10" s="31">
        <f t="shared" si="19"/>
        <v>0</v>
      </c>
      <c r="AX10" s="31">
        <f t="shared" si="19"/>
        <v>0</v>
      </c>
      <c r="AY10" s="31">
        <f t="shared" si="19"/>
        <v>16464</v>
      </c>
      <c r="AZ10" s="31">
        <f t="shared" ref="AZ10:BA10" si="20">AZ11+AZ16</f>
        <v>16355</v>
      </c>
      <c r="BA10" s="31">
        <f t="shared" si="20"/>
        <v>16983</v>
      </c>
    </row>
    <row r="11" spans="1:53" x14ac:dyDescent="0.25">
      <c r="A11" s="28" t="s">
        <v>17</v>
      </c>
      <c r="B11" s="29">
        <v>903</v>
      </c>
      <c r="C11" s="30" t="s">
        <v>8</v>
      </c>
      <c r="D11" s="30" t="s">
        <v>16</v>
      </c>
      <c r="E11" s="30" t="s">
        <v>54</v>
      </c>
      <c r="F11" s="30"/>
      <c r="G11" s="31">
        <f t="shared" ref="G11:I11" si="21">G12+G14</f>
        <v>5683</v>
      </c>
      <c r="H11" s="31">
        <f t="shared" ref="H11" si="22">H12+H14</f>
        <v>0</v>
      </c>
      <c r="I11" s="31">
        <f t="shared" si="21"/>
        <v>5683</v>
      </c>
      <c r="J11" s="31">
        <f t="shared" ref="J11:Q11" si="23">J12+J14</f>
        <v>0</v>
      </c>
      <c r="K11" s="31">
        <f t="shared" si="23"/>
        <v>0</v>
      </c>
      <c r="L11" s="31">
        <f t="shared" ref="L11" si="24">L12+L14</f>
        <v>0</v>
      </c>
      <c r="M11" s="31">
        <f t="shared" si="23"/>
        <v>0</v>
      </c>
      <c r="N11" s="31">
        <f t="shared" si="23"/>
        <v>0</v>
      </c>
      <c r="O11" s="31">
        <f t="shared" si="23"/>
        <v>0</v>
      </c>
      <c r="P11" s="31">
        <f t="shared" si="23"/>
        <v>5683</v>
      </c>
      <c r="Q11" s="31">
        <f t="shared" si="23"/>
        <v>0</v>
      </c>
      <c r="R11" s="31">
        <f t="shared" ref="R11:X11" si="25">R12+R14</f>
        <v>0</v>
      </c>
      <c r="S11" s="31">
        <f t="shared" si="25"/>
        <v>0</v>
      </c>
      <c r="T11" s="31">
        <f t="shared" si="25"/>
        <v>0</v>
      </c>
      <c r="U11" s="31">
        <f t="shared" si="25"/>
        <v>0</v>
      </c>
      <c r="V11" s="31">
        <f t="shared" si="25"/>
        <v>0</v>
      </c>
      <c r="W11" s="31">
        <f t="shared" si="25"/>
        <v>5683</v>
      </c>
      <c r="X11" s="31">
        <f t="shared" si="25"/>
        <v>0</v>
      </c>
      <c r="Y11" s="31">
        <f t="shared" ref="Y11:AE11" si="26">Y12+Y14</f>
        <v>0</v>
      </c>
      <c r="Z11" s="31">
        <f t="shared" si="26"/>
        <v>0</v>
      </c>
      <c r="AA11" s="31">
        <f t="shared" si="26"/>
        <v>0</v>
      </c>
      <c r="AB11" s="31">
        <f t="shared" si="26"/>
        <v>0</v>
      </c>
      <c r="AC11" s="31">
        <f t="shared" si="26"/>
        <v>0</v>
      </c>
      <c r="AD11" s="31">
        <f t="shared" si="26"/>
        <v>5683</v>
      </c>
      <c r="AE11" s="31">
        <f t="shared" si="26"/>
        <v>0</v>
      </c>
      <c r="AF11" s="31">
        <f t="shared" ref="AF11:AL11" si="27">AF12+AF14</f>
        <v>0</v>
      </c>
      <c r="AG11" s="31">
        <f t="shared" si="27"/>
        <v>0</v>
      </c>
      <c r="AH11" s="31">
        <f t="shared" si="27"/>
        <v>0</v>
      </c>
      <c r="AI11" s="31">
        <f t="shared" si="27"/>
        <v>0</v>
      </c>
      <c r="AJ11" s="31">
        <f t="shared" si="27"/>
        <v>0</v>
      </c>
      <c r="AK11" s="31">
        <f t="shared" si="27"/>
        <v>5683</v>
      </c>
      <c r="AL11" s="31">
        <f t="shared" si="27"/>
        <v>0</v>
      </c>
      <c r="AM11" s="31">
        <f t="shared" ref="AM11:AS11" si="28">AM12+AM14</f>
        <v>0</v>
      </c>
      <c r="AN11" s="31">
        <f t="shared" si="28"/>
        <v>0</v>
      </c>
      <c r="AO11" s="31">
        <f t="shared" si="28"/>
        <v>0</v>
      </c>
      <c r="AP11" s="31">
        <f t="shared" si="28"/>
        <v>0</v>
      </c>
      <c r="AQ11" s="31">
        <f t="shared" si="28"/>
        <v>0</v>
      </c>
      <c r="AR11" s="31">
        <f t="shared" si="28"/>
        <v>5683</v>
      </c>
      <c r="AS11" s="31">
        <f t="shared" si="28"/>
        <v>0</v>
      </c>
      <c r="AT11" s="31">
        <f t="shared" ref="AT11:AY11" si="29">AT12+AT14</f>
        <v>0</v>
      </c>
      <c r="AU11" s="31">
        <f t="shared" si="29"/>
        <v>0</v>
      </c>
      <c r="AV11" s="31">
        <f t="shared" si="29"/>
        <v>0</v>
      </c>
      <c r="AW11" s="31">
        <f t="shared" si="29"/>
        <v>0</v>
      </c>
      <c r="AX11" s="31">
        <f t="shared" si="29"/>
        <v>0</v>
      </c>
      <c r="AY11" s="31">
        <f t="shared" si="29"/>
        <v>7550</v>
      </c>
      <c r="AZ11" s="31">
        <f t="shared" ref="AZ11:BA11" si="30">AZ12+AZ14</f>
        <v>7580</v>
      </c>
      <c r="BA11" s="31">
        <f t="shared" si="30"/>
        <v>7580</v>
      </c>
    </row>
    <row r="12" spans="1:53" ht="33" x14ac:dyDescent="0.25">
      <c r="A12" s="32" t="s">
        <v>42</v>
      </c>
      <c r="B12" s="29">
        <v>903</v>
      </c>
      <c r="C12" s="30" t="s">
        <v>8</v>
      </c>
      <c r="D12" s="30" t="s">
        <v>16</v>
      </c>
      <c r="E12" s="30" t="s">
        <v>54</v>
      </c>
      <c r="F12" s="30" t="s">
        <v>10</v>
      </c>
      <c r="G12" s="31">
        <f t="shared" ref="G12:BA12" si="31">G13</f>
        <v>208</v>
      </c>
      <c r="H12" s="31">
        <f t="shared" si="31"/>
        <v>0</v>
      </c>
      <c r="I12" s="31">
        <f t="shared" si="31"/>
        <v>208</v>
      </c>
      <c r="J12" s="31">
        <f t="shared" si="31"/>
        <v>0</v>
      </c>
      <c r="K12" s="31">
        <f t="shared" si="31"/>
        <v>0</v>
      </c>
      <c r="L12" s="31">
        <f t="shared" si="31"/>
        <v>0</v>
      </c>
      <c r="M12" s="31">
        <f t="shared" si="31"/>
        <v>0</v>
      </c>
      <c r="N12" s="31">
        <f t="shared" si="31"/>
        <v>0</v>
      </c>
      <c r="O12" s="31">
        <f t="shared" si="31"/>
        <v>0</v>
      </c>
      <c r="P12" s="31">
        <f t="shared" si="31"/>
        <v>208</v>
      </c>
      <c r="Q12" s="31">
        <f t="shared" si="31"/>
        <v>0</v>
      </c>
      <c r="R12" s="31">
        <f t="shared" si="31"/>
        <v>0</v>
      </c>
      <c r="S12" s="31">
        <f t="shared" si="31"/>
        <v>0</v>
      </c>
      <c r="T12" s="31">
        <f t="shared" si="31"/>
        <v>0</v>
      </c>
      <c r="U12" s="31">
        <f t="shared" si="31"/>
        <v>0</v>
      </c>
      <c r="V12" s="31">
        <f t="shared" si="31"/>
        <v>0</v>
      </c>
      <c r="W12" s="31">
        <f t="shared" si="31"/>
        <v>208</v>
      </c>
      <c r="X12" s="31">
        <f t="shared" si="31"/>
        <v>0</v>
      </c>
      <c r="Y12" s="31">
        <f t="shared" si="31"/>
        <v>0</v>
      </c>
      <c r="Z12" s="31">
        <f t="shared" si="31"/>
        <v>0</v>
      </c>
      <c r="AA12" s="31">
        <f t="shared" si="31"/>
        <v>0</v>
      </c>
      <c r="AB12" s="31">
        <f t="shared" si="31"/>
        <v>0</v>
      </c>
      <c r="AC12" s="31">
        <f t="shared" si="31"/>
        <v>0</v>
      </c>
      <c r="AD12" s="31">
        <f t="shared" si="31"/>
        <v>208</v>
      </c>
      <c r="AE12" s="31">
        <f t="shared" si="31"/>
        <v>0</v>
      </c>
      <c r="AF12" s="31">
        <f t="shared" si="31"/>
        <v>0</v>
      </c>
      <c r="AG12" s="31">
        <f t="shared" si="31"/>
        <v>0</v>
      </c>
      <c r="AH12" s="31">
        <f t="shared" si="31"/>
        <v>0</v>
      </c>
      <c r="AI12" s="31">
        <f t="shared" si="31"/>
        <v>0</v>
      </c>
      <c r="AJ12" s="31">
        <f t="shared" si="31"/>
        <v>0</v>
      </c>
      <c r="AK12" s="31">
        <f t="shared" si="31"/>
        <v>208</v>
      </c>
      <c r="AL12" s="31">
        <f t="shared" si="31"/>
        <v>0</v>
      </c>
      <c r="AM12" s="31">
        <f t="shared" si="31"/>
        <v>0</v>
      </c>
      <c r="AN12" s="31">
        <f t="shared" si="31"/>
        <v>0</v>
      </c>
      <c r="AO12" s="31">
        <f t="shared" si="31"/>
        <v>0</v>
      </c>
      <c r="AP12" s="31">
        <f t="shared" si="31"/>
        <v>0</v>
      </c>
      <c r="AQ12" s="31">
        <f t="shared" si="31"/>
        <v>0</v>
      </c>
      <c r="AR12" s="31">
        <f t="shared" si="31"/>
        <v>208</v>
      </c>
      <c r="AS12" s="31">
        <f t="shared" si="31"/>
        <v>0</v>
      </c>
      <c r="AT12" s="31">
        <f t="shared" si="31"/>
        <v>0</v>
      </c>
      <c r="AU12" s="31">
        <f t="shared" si="31"/>
        <v>0</v>
      </c>
      <c r="AV12" s="31">
        <f t="shared" si="31"/>
        <v>0</v>
      </c>
      <c r="AW12" s="31">
        <f t="shared" si="31"/>
        <v>0</v>
      </c>
      <c r="AX12" s="31">
        <f t="shared" si="31"/>
        <v>0</v>
      </c>
      <c r="AY12" s="31">
        <f t="shared" si="31"/>
        <v>310</v>
      </c>
      <c r="AZ12" s="31">
        <f t="shared" si="31"/>
        <v>340</v>
      </c>
      <c r="BA12" s="31">
        <f t="shared" si="31"/>
        <v>340</v>
      </c>
    </row>
    <row r="13" spans="1:53" ht="33" x14ac:dyDescent="0.25">
      <c r="A13" s="28" t="s">
        <v>12</v>
      </c>
      <c r="B13" s="29">
        <v>903</v>
      </c>
      <c r="C13" s="30" t="s">
        <v>8</v>
      </c>
      <c r="D13" s="30" t="s">
        <v>16</v>
      </c>
      <c r="E13" s="30" t="s">
        <v>54</v>
      </c>
      <c r="F13" s="30" t="s">
        <v>13</v>
      </c>
      <c r="G13" s="33">
        <v>208</v>
      </c>
      <c r="H13" s="33"/>
      <c r="I13" s="33">
        <v>208</v>
      </c>
      <c r="J13" s="33"/>
      <c r="K13" s="34"/>
      <c r="L13" s="34"/>
      <c r="M13" s="34"/>
      <c r="N13" s="34"/>
      <c r="O13" s="34"/>
      <c r="P13" s="31">
        <f>I13+K13+L13+M13+N13+O13</f>
        <v>208</v>
      </c>
      <c r="Q13" s="31">
        <f>J13+O13</f>
        <v>0</v>
      </c>
      <c r="R13" s="34"/>
      <c r="S13" s="34"/>
      <c r="T13" s="34"/>
      <c r="U13" s="34"/>
      <c r="V13" s="34"/>
      <c r="W13" s="31">
        <f>P13+R13+S13+T13+U13+V13</f>
        <v>208</v>
      </c>
      <c r="X13" s="31">
        <f>Q13+V13</f>
        <v>0</v>
      </c>
      <c r="Y13" s="34"/>
      <c r="Z13" s="34"/>
      <c r="AA13" s="34"/>
      <c r="AB13" s="34"/>
      <c r="AC13" s="34"/>
      <c r="AD13" s="31">
        <f>W13+Y13+Z13+AA13+AB13+AC13</f>
        <v>208</v>
      </c>
      <c r="AE13" s="31">
        <f>X13+AC13</f>
        <v>0</v>
      </c>
      <c r="AF13" s="34"/>
      <c r="AG13" s="34"/>
      <c r="AH13" s="34"/>
      <c r="AI13" s="34"/>
      <c r="AJ13" s="34"/>
      <c r="AK13" s="31">
        <f>AD13+AF13+AG13+AH13+AI13+AJ13</f>
        <v>208</v>
      </c>
      <c r="AL13" s="31">
        <f>AE13+AJ13</f>
        <v>0</v>
      </c>
      <c r="AM13" s="34"/>
      <c r="AN13" s="34"/>
      <c r="AO13" s="34"/>
      <c r="AP13" s="34"/>
      <c r="AQ13" s="34"/>
      <c r="AR13" s="31">
        <f>AK13+AM13+AN13+AO13+AP13+AQ13</f>
        <v>208</v>
      </c>
      <c r="AS13" s="31">
        <f>AL13+AQ13</f>
        <v>0</v>
      </c>
      <c r="AT13" s="34"/>
      <c r="AU13" s="34"/>
      <c r="AV13" s="34"/>
      <c r="AW13" s="34"/>
      <c r="AX13" s="34"/>
      <c r="AY13" s="31">
        <v>310</v>
      </c>
      <c r="AZ13" s="31">
        <v>340</v>
      </c>
      <c r="BA13" s="31">
        <v>340</v>
      </c>
    </row>
    <row r="14" spans="1:53" x14ac:dyDescent="0.25">
      <c r="A14" s="28" t="s">
        <v>22</v>
      </c>
      <c r="B14" s="29">
        <v>903</v>
      </c>
      <c r="C14" s="30" t="s">
        <v>8</v>
      </c>
      <c r="D14" s="30" t="s">
        <v>16</v>
      </c>
      <c r="E14" s="30" t="s">
        <v>54</v>
      </c>
      <c r="F14" s="30" t="s">
        <v>23</v>
      </c>
      <c r="G14" s="31">
        <f t="shared" ref="G14:BA14" si="32">G15</f>
        <v>5475</v>
      </c>
      <c r="H14" s="31">
        <f t="shared" si="32"/>
        <v>0</v>
      </c>
      <c r="I14" s="31">
        <f t="shared" si="32"/>
        <v>5475</v>
      </c>
      <c r="J14" s="31">
        <f t="shared" si="32"/>
        <v>0</v>
      </c>
      <c r="K14" s="31">
        <f t="shared" si="32"/>
        <v>0</v>
      </c>
      <c r="L14" s="31">
        <f t="shared" si="32"/>
        <v>0</v>
      </c>
      <c r="M14" s="31">
        <f t="shared" si="32"/>
        <v>0</v>
      </c>
      <c r="N14" s="31">
        <f t="shared" si="32"/>
        <v>0</v>
      </c>
      <c r="O14" s="31">
        <f t="shared" si="32"/>
        <v>0</v>
      </c>
      <c r="P14" s="31">
        <f t="shared" si="32"/>
        <v>5475</v>
      </c>
      <c r="Q14" s="31">
        <f t="shared" si="32"/>
        <v>0</v>
      </c>
      <c r="R14" s="31">
        <f t="shared" si="32"/>
        <v>0</v>
      </c>
      <c r="S14" s="31">
        <f t="shared" si="32"/>
        <v>0</v>
      </c>
      <c r="T14" s="31">
        <f t="shared" si="32"/>
        <v>0</v>
      </c>
      <c r="U14" s="31">
        <f t="shared" si="32"/>
        <v>0</v>
      </c>
      <c r="V14" s="31">
        <f t="shared" si="32"/>
        <v>0</v>
      </c>
      <c r="W14" s="31">
        <f t="shared" si="32"/>
        <v>5475</v>
      </c>
      <c r="X14" s="31">
        <f t="shared" si="32"/>
        <v>0</v>
      </c>
      <c r="Y14" s="31">
        <f t="shared" si="32"/>
        <v>0</v>
      </c>
      <c r="Z14" s="31">
        <f t="shared" si="32"/>
        <v>0</v>
      </c>
      <c r="AA14" s="31">
        <f t="shared" si="32"/>
        <v>0</v>
      </c>
      <c r="AB14" s="31">
        <f t="shared" si="32"/>
        <v>0</v>
      </c>
      <c r="AC14" s="31">
        <f t="shared" si="32"/>
        <v>0</v>
      </c>
      <c r="AD14" s="31">
        <f t="shared" si="32"/>
        <v>5475</v>
      </c>
      <c r="AE14" s="31">
        <f t="shared" si="32"/>
        <v>0</v>
      </c>
      <c r="AF14" s="31">
        <f t="shared" si="32"/>
        <v>0</v>
      </c>
      <c r="AG14" s="31">
        <f t="shared" si="32"/>
        <v>0</v>
      </c>
      <c r="AH14" s="31">
        <f t="shared" si="32"/>
        <v>0</v>
      </c>
      <c r="AI14" s="31">
        <f t="shared" si="32"/>
        <v>0</v>
      </c>
      <c r="AJ14" s="31">
        <f t="shared" si="32"/>
        <v>0</v>
      </c>
      <c r="AK14" s="31">
        <f t="shared" si="32"/>
        <v>5475</v>
      </c>
      <c r="AL14" s="31">
        <f t="shared" si="32"/>
        <v>0</v>
      </c>
      <c r="AM14" s="31">
        <f t="shared" si="32"/>
        <v>0</v>
      </c>
      <c r="AN14" s="31">
        <f t="shared" si="32"/>
        <v>0</v>
      </c>
      <c r="AO14" s="31">
        <f t="shared" si="32"/>
        <v>0</v>
      </c>
      <c r="AP14" s="31">
        <f t="shared" si="32"/>
        <v>0</v>
      </c>
      <c r="AQ14" s="31">
        <f t="shared" si="32"/>
        <v>0</v>
      </c>
      <c r="AR14" s="31">
        <f t="shared" si="32"/>
        <v>5475</v>
      </c>
      <c r="AS14" s="31">
        <f t="shared" si="32"/>
        <v>0</v>
      </c>
      <c r="AT14" s="31">
        <f t="shared" si="32"/>
        <v>0</v>
      </c>
      <c r="AU14" s="31">
        <f t="shared" si="32"/>
        <v>0</v>
      </c>
      <c r="AV14" s="31">
        <f t="shared" si="32"/>
        <v>0</v>
      </c>
      <c r="AW14" s="31">
        <f t="shared" si="32"/>
        <v>0</v>
      </c>
      <c r="AX14" s="31">
        <f t="shared" si="32"/>
        <v>0</v>
      </c>
      <c r="AY14" s="31">
        <f t="shared" si="32"/>
        <v>7240</v>
      </c>
      <c r="AZ14" s="31">
        <f t="shared" si="32"/>
        <v>7240</v>
      </c>
      <c r="BA14" s="31">
        <f t="shared" si="32"/>
        <v>7240</v>
      </c>
    </row>
    <row r="15" spans="1:53" x14ac:dyDescent="0.25">
      <c r="A15" s="28" t="s">
        <v>24</v>
      </c>
      <c r="B15" s="29">
        <v>903</v>
      </c>
      <c r="C15" s="30" t="s">
        <v>8</v>
      </c>
      <c r="D15" s="30" t="s">
        <v>16</v>
      </c>
      <c r="E15" s="30" t="s">
        <v>54</v>
      </c>
      <c r="F15" s="30" t="s">
        <v>25</v>
      </c>
      <c r="G15" s="33">
        <f>5154+321</f>
        <v>5475</v>
      </c>
      <c r="H15" s="33"/>
      <c r="I15" s="33">
        <f>5154+321</f>
        <v>5475</v>
      </c>
      <c r="J15" s="33"/>
      <c r="K15" s="34"/>
      <c r="L15" s="34"/>
      <c r="M15" s="34"/>
      <c r="N15" s="34"/>
      <c r="O15" s="34"/>
      <c r="P15" s="31">
        <f>I15+K15+L15+M15+N15+O15</f>
        <v>5475</v>
      </c>
      <c r="Q15" s="31">
        <f>J15+O15</f>
        <v>0</v>
      </c>
      <c r="R15" s="34"/>
      <c r="S15" s="34"/>
      <c r="T15" s="34"/>
      <c r="U15" s="34"/>
      <c r="V15" s="34"/>
      <c r="W15" s="31">
        <f>P15+R15+S15+T15+U15+V15</f>
        <v>5475</v>
      </c>
      <c r="X15" s="31">
        <f>Q15+V15</f>
        <v>0</v>
      </c>
      <c r="Y15" s="34"/>
      <c r="Z15" s="34"/>
      <c r="AA15" s="34"/>
      <c r="AB15" s="34"/>
      <c r="AC15" s="34"/>
      <c r="AD15" s="31">
        <f>W15+Y15+Z15+AA15+AB15+AC15</f>
        <v>5475</v>
      </c>
      <c r="AE15" s="31">
        <f>X15+AC15</f>
        <v>0</v>
      </c>
      <c r="AF15" s="34"/>
      <c r="AG15" s="34"/>
      <c r="AH15" s="34"/>
      <c r="AI15" s="34"/>
      <c r="AJ15" s="34"/>
      <c r="AK15" s="31">
        <f>AD15+AF15+AG15+AH15+AI15+AJ15</f>
        <v>5475</v>
      </c>
      <c r="AL15" s="31">
        <f>AE15+AJ15</f>
        <v>0</v>
      </c>
      <c r="AM15" s="34"/>
      <c r="AN15" s="34"/>
      <c r="AO15" s="34"/>
      <c r="AP15" s="34"/>
      <c r="AQ15" s="34"/>
      <c r="AR15" s="31">
        <f>AK15+AM15+AN15+AO15+AP15+AQ15</f>
        <v>5475</v>
      </c>
      <c r="AS15" s="31">
        <f>AL15+AQ15</f>
        <v>0</v>
      </c>
      <c r="AT15" s="34"/>
      <c r="AU15" s="34"/>
      <c r="AV15" s="34"/>
      <c r="AW15" s="34"/>
      <c r="AX15" s="34"/>
      <c r="AY15" s="31">
        <f>7029+211</f>
        <v>7240</v>
      </c>
      <c r="AZ15" s="31">
        <v>7240</v>
      </c>
      <c r="BA15" s="31">
        <v>7240</v>
      </c>
    </row>
    <row r="16" spans="1:53" ht="49.5" x14ac:dyDescent="0.25">
      <c r="A16" s="28" t="s">
        <v>35</v>
      </c>
      <c r="B16" s="29">
        <v>903</v>
      </c>
      <c r="C16" s="30" t="s">
        <v>8</v>
      </c>
      <c r="D16" s="30" t="s">
        <v>16</v>
      </c>
      <c r="E16" s="30" t="s">
        <v>55</v>
      </c>
      <c r="F16" s="30"/>
      <c r="G16" s="31">
        <f t="shared" ref="G16:V17" si="33">G17</f>
        <v>4080</v>
      </c>
      <c r="H16" s="31">
        <f t="shared" si="33"/>
        <v>0</v>
      </c>
      <c r="I16" s="31">
        <f t="shared" si="33"/>
        <v>4080</v>
      </c>
      <c r="J16" s="31">
        <f t="shared" si="33"/>
        <v>0</v>
      </c>
      <c r="K16" s="31">
        <f t="shared" si="33"/>
        <v>0</v>
      </c>
      <c r="L16" s="31">
        <f t="shared" si="33"/>
        <v>0</v>
      </c>
      <c r="M16" s="31">
        <f t="shared" si="33"/>
        <v>0</v>
      </c>
      <c r="N16" s="31">
        <f t="shared" si="33"/>
        <v>0</v>
      </c>
      <c r="O16" s="31">
        <f t="shared" si="33"/>
        <v>0</v>
      </c>
      <c r="P16" s="31">
        <f t="shared" si="33"/>
        <v>4080</v>
      </c>
      <c r="Q16" s="31">
        <f t="shared" si="33"/>
        <v>0</v>
      </c>
      <c r="R16" s="31">
        <f t="shared" si="33"/>
        <v>0</v>
      </c>
      <c r="S16" s="31">
        <f t="shared" si="33"/>
        <v>0</v>
      </c>
      <c r="T16" s="31">
        <f t="shared" si="33"/>
        <v>0</v>
      </c>
      <c r="U16" s="31">
        <f t="shared" si="33"/>
        <v>0</v>
      </c>
      <c r="V16" s="31">
        <f t="shared" si="33"/>
        <v>0</v>
      </c>
      <c r="W16" s="31">
        <f t="shared" ref="R16:AG17" si="34">W17</f>
        <v>4080</v>
      </c>
      <c r="X16" s="31">
        <f t="shared" si="34"/>
        <v>0</v>
      </c>
      <c r="Y16" s="31">
        <f t="shared" si="34"/>
        <v>0</v>
      </c>
      <c r="Z16" s="31">
        <f t="shared" si="34"/>
        <v>0</v>
      </c>
      <c r="AA16" s="31">
        <f t="shared" si="34"/>
        <v>0</v>
      </c>
      <c r="AB16" s="31">
        <f t="shared" si="34"/>
        <v>0</v>
      </c>
      <c r="AC16" s="31">
        <f t="shared" si="34"/>
        <v>0</v>
      </c>
      <c r="AD16" s="31">
        <f t="shared" si="34"/>
        <v>4080</v>
      </c>
      <c r="AE16" s="31">
        <f t="shared" si="34"/>
        <v>0</v>
      </c>
      <c r="AF16" s="31">
        <f t="shared" si="34"/>
        <v>0</v>
      </c>
      <c r="AG16" s="31">
        <f t="shared" si="34"/>
        <v>0</v>
      </c>
      <c r="AH16" s="31">
        <f t="shared" ref="AF16:AU17" si="35">AH17</f>
        <v>0</v>
      </c>
      <c r="AI16" s="31">
        <f t="shared" si="35"/>
        <v>0</v>
      </c>
      <c r="AJ16" s="31">
        <f t="shared" si="35"/>
        <v>0</v>
      </c>
      <c r="AK16" s="31">
        <f t="shared" si="35"/>
        <v>4080</v>
      </c>
      <c r="AL16" s="31">
        <f t="shared" si="35"/>
        <v>0</v>
      </c>
      <c r="AM16" s="31">
        <f t="shared" si="35"/>
        <v>0</v>
      </c>
      <c r="AN16" s="31">
        <f t="shared" si="35"/>
        <v>0</v>
      </c>
      <c r="AO16" s="31">
        <f t="shared" si="35"/>
        <v>0</v>
      </c>
      <c r="AP16" s="31">
        <f t="shared" si="35"/>
        <v>0</v>
      </c>
      <c r="AQ16" s="31">
        <f t="shared" si="35"/>
        <v>0</v>
      </c>
      <c r="AR16" s="31">
        <f t="shared" si="35"/>
        <v>4080</v>
      </c>
      <c r="AS16" s="31">
        <f t="shared" si="35"/>
        <v>0</v>
      </c>
      <c r="AT16" s="31">
        <f t="shared" si="35"/>
        <v>0</v>
      </c>
      <c r="AU16" s="31">
        <f t="shared" si="35"/>
        <v>0</v>
      </c>
      <c r="AV16" s="31">
        <f t="shared" ref="AT16:BA17" si="36">AV17</f>
        <v>0</v>
      </c>
      <c r="AW16" s="31">
        <f t="shared" si="36"/>
        <v>0</v>
      </c>
      <c r="AX16" s="31">
        <f t="shared" si="36"/>
        <v>0</v>
      </c>
      <c r="AY16" s="31">
        <f t="shared" si="36"/>
        <v>8914</v>
      </c>
      <c r="AZ16" s="31">
        <f t="shared" si="36"/>
        <v>8775</v>
      </c>
      <c r="BA16" s="31">
        <f t="shared" si="36"/>
        <v>9403</v>
      </c>
    </row>
    <row r="17" spans="1:53" ht="33" x14ac:dyDescent="0.25">
      <c r="A17" s="32" t="s">
        <v>42</v>
      </c>
      <c r="B17" s="29">
        <v>903</v>
      </c>
      <c r="C17" s="30" t="s">
        <v>8</v>
      </c>
      <c r="D17" s="30" t="s">
        <v>16</v>
      </c>
      <c r="E17" s="30" t="s">
        <v>56</v>
      </c>
      <c r="F17" s="30" t="s">
        <v>10</v>
      </c>
      <c r="G17" s="31">
        <f t="shared" si="33"/>
        <v>4080</v>
      </c>
      <c r="H17" s="31">
        <f t="shared" si="33"/>
        <v>0</v>
      </c>
      <c r="I17" s="31">
        <f t="shared" si="33"/>
        <v>4080</v>
      </c>
      <c r="J17" s="31">
        <f t="shared" si="33"/>
        <v>0</v>
      </c>
      <c r="K17" s="31">
        <f t="shared" si="33"/>
        <v>0</v>
      </c>
      <c r="L17" s="31">
        <f t="shared" si="33"/>
        <v>0</v>
      </c>
      <c r="M17" s="31">
        <f t="shared" si="33"/>
        <v>0</v>
      </c>
      <c r="N17" s="31">
        <f t="shared" si="33"/>
        <v>0</v>
      </c>
      <c r="O17" s="31">
        <f t="shared" si="33"/>
        <v>0</v>
      </c>
      <c r="P17" s="31">
        <f t="shared" si="33"/>
        <v>4080</v>
      </c>
      <c r="Q17" s="31">
        <f t="shared" si="33"/>
        <v>0</v>
      </c>
      <c r="R17" s="31">
        <f t="shared" si="34"/>
        <v>0</v>
      </c>
      <c r="S17" s="31">
        <f t="shared" si="34"/>
        <v>0</v>
      </c>
      <c r="T17" s="31">
        <f t="shared" si="34"/>
        <v>0</v>
      </c>
      <c r="U17" s="31">
        <f t="shared" si="34"/>
        <v>0</v>
      </c>
      <c r="V17" s="31">
        <f t="shared" si="34"/>
        <v>0</v>
      </c>
      <c r="W17" s="31">
        <f t="shared" si="34"/>
        <v>4080</v>
      </c>
      <c r="X17" s="31">
        <f t="shared" si="34"/>
        <v>0</v>
      </c>
      <c r="Y17" s="31">
        <f t="shared" si="34"/>
        <v>0</v>
      </c>
      <c r="Z17" s="31">
        <f t="shared" si="34"/>
        <v>0</v>
      </c>
      <c r="AA17" s="31">
        <f t="shared" si="34"/>
        <v>0</v>
      </c>
      <c r="AB17" s="31">
        <f t="shared" si="34"/>
        <v>0</v>
      </c>
      <c r="AC17" s="31">
        <f t="shared" si="34"/>
        <v>0</v>
      </c>
      <c r="AD17" s="31">
        <f t="shared" si="34"/>
        <v>4080</v>
      </c>
      <c r="AE17" s="31">
        <f t="shared" si="34"/>
        <v>0</v>
      </c>
      <c r="AF17" s="31">
        <f t="shared" si="35"/>
        <v>0</v>
      </c>
      <c r="AG17" s="31">
        <f t="shared" si="35"/>
        <v>0</v>
      </c>
      <c r="AH17" s="31">
        <f t="shared" si="35"/>
        <v>0</v>
      </c>
      <c r="AI17" s="31">
        <f t="shared" si="35"/>
        <v>0</v>
      </c>
      <c r="AJ17" s="31">
        <f t="shared" si="35"/>
        <v>0</v>
      </c>
      <c r="AK17" s="31">
        <f t="shared" si="35"/>
        <v>4080</v>
      </c>
      <c r="AL17" s="31">
        <f t="shared" si="35"/>
        <v>0</v>
      </c>
      <c r="AM17" s="31">
        <f t="shared" si="35"/>
        <v>0</v>
      </c>
      <c r="AN17" s="31">
        <f t="shared" si="35"/>
        <v>0</v>
      </c>
      <c r="AO17" s="31">
        <f t="shared" si="35"/>
        <v>0</v>
      </c>
      <c r="AP17" s="31">
        <f t="shared" si="35"/>
        <v>0</v>
      </c>
      <c r="AQ17" s="31">
        <f t="shared" si="35"/>
        <v>0</v>
      </c>
      <c r="AR17" s="31">
        <f t="shared" si="35"/>
        <v>4080</v>
      </c>
      <c r="AS17" s="31">
        <f t="shared" si="35"/>
        <v>0</v>
      </c>
      <c r="AT17" s="31">
        <f t="shared" si="36"/>
        <v>0</v>
      </c>
      <c r="AU17" s="31">
        <f t="shared" si="36"/>
        <v>0</v>
      </c>
      <c r="AV17" s="31">
        <f t="shared" si="36"/>
        <v>0</v>
      </c>
      <c r="AW17" s="31">
        <f t="shared" si="36"/>
        <v>0</v>
      </c>
      <c r="AX17" s="31">
        <f t="shared" si="36"/>
        <v>0</v>
      </c>
      <c r="AY17" s="31">
        <f t="shared" si="36"/>
        <v>8914</v>
      </c>
      <c r="AZ17" s="31">
        <f t="shared" si="36"/>
        <v>8775</v>
      </c>
      <c r="BA17" s="31">
        <f t="shared" si="36"/>
        <v>9403</v>
      </c>
    </row>
    <row r="18" spans="1:53" ht="33" x14ac:dyDescent="0.25">
      <c r="A18" s="28" t="s">
        <v>12</v>
      </c>
      <c r="B18" s="29">
        <v>903</v>
      </c>
      <c r="C18" s="30" t="s">
        <v>8</v>
      </c>
      <c r="D18" s="30" t="s">
        <v>16</v>
      </c>
      <c r="E18" s="30" t="s">
        <v>56</v>
      </c>
      <c r="F18" s="30" t="s">
        <v>13</v>
      </c>
      <c r="G18" s="33">
        <v>4080</v>
      </c>
      <c r="H18" s="33"/>
      <c r="I18" s="33">
        <v>4080</v>
      </c>
      <c r="J18" s="33"/>
      <c r="K18" s="34"/>
      <c r="L18" s="34"/>
      <c r="M18" s="34"/>
      <c r="N18" s="34"/>
      <c r="O18" s="34"/>
      <c r="P18" s="31">
        <f>I18+K18+L18+M18+N18+O18</f>
        <v>4080</v>
      </c>
      <c r="Q18" s="31">
        <f>J18+O18</f>
        <v>0</v>
      </c>
      <c r="R18" s="34"/>
      <c r="S18" s="34"/>
      <c r="T18" s="34"/>
      <c r="U18" s="34"/>
      <c r="V18" s="34"/>
      <c r="W18" s="31">
        <f>P18+R18+S18+T18+U18+V18</f>
        <v>4080</v>
      </c>
      <c r="X18" s="31">
        <f>Q18+V18</f>
        <v>0</v>
      </c>
      <c r="Y18" s="34"/>
      <c r="Z18" s="34"/>
      <c r="AA18" s="34"/>
      <c r="AB18" s="34"/>
      <c r="AC18" s="34"/>
      <c r="AD18" s="31">
        <f>W18+Y18+Z18+AA18+AB18+AC18</f>
        <v>4080</v>
      </c>
      <c r="AE18" s="31">
        <f>X18+AC18</f>
        <v>0</v>
      </c>
      <c r="AF18" s="34"/>
      <c r="AG18" s="34"/>
      <c r="AH18" s="34"/>
      <c r="AI18" s="34"/>
      <c r="AJ18" s="34"/>
      <c r="AK18" s="31">
        <f>AD18+AF18+AG18+AH18+AI18+AJ18</f>
        <v>4080</v>
      </c>
      <c r="AL18" s="31">
        <f>AE18+AJ18</f>
        <v>0</v>
      </c>
      <c r="AM18" s="34"/>
      <c r="AN18" s="34"/>
      <c r="AO18" s="34"/>
      <c r="AP18" s="34"/>
      <c r="AQ18" s="34"/>
      <c r="AR18" s="31">
        <f>AK18+AM18+AN18+AO18+AP18+AQ18</f>
        <v>4080</v>
      </c>
      <c r="AS18" s="31">
        <f>AL18+AQ18</f>
        <v>0</v>
      </c>
      <c r="AT18" s="34"/>
      <c r="AU18" s="34"/>
      <c r="AV18" s="34"/>
      <c r="AW18" s="34"/>
      <c r="AX18" s="34"/>
      <c r="AY18" s="31">
        <f>7575+1227+112</f>
        <v>8914</v>
      </c>
      <c r="AZ18" s="31">
        <f>7652+1011+112</f>
        <v>8775</v>
      </c>
      <c r="BA18" s="31">
        <f>8191+1100+112</f>
        <v>9403</v>
      </c>
    </row>
    <row r="19" spans="1:53" x14ac:dyDescent="0.25">
      <c r="A19" s="32" t="s">
        <v>18</v>
      </c>
      <c r="B19" s="29">
        <v>903</v>
      </c>
      <c r="C19" s="35" t="s">
        <v>8</v>
      </c>
      <c r="D19" s="35" t="s">
        <v>16</v>
      </c>
      <c r="E19" s="30" t="s">
        <v>19</v>
      </c>
      <c r="F19" s="36"/>
      <c r="G19" s="31">
        <f t="shared" ref="G19:V21" si="37">G20</f>
        <v>800</v>
      </c>
      <c r="H19" s="31">
        <f t="shared" si="37"/>
        <v>0</v>
      </c>
      <c r="I19" s="31">
        <f t="shared" si="37"/>
        <v>800</v>
      </c>
      <c r="J19" s="31">
        <f t="shared" si="37"/>
        <v>0</v>
      </c>
      <c r="K19" s="31">
        <f t="shared" si="37"/>
        <v>0</v>
      </c>
      <c r="L19" s="31">
        <f t="shared" si="37"/>
        <v>0</v>
      </c>
      <c r="M19" s="31">
        <f t="shared" si="37"/>
        <v>0</v>
      </c>
      <c r="N19" s="31">
        <f t="shared" si="37"/>
        <v>0</v>
      </c>
      <c r="O19" s="31">
        <f t="shared" si="37"/>
        <v>0</v>
      </c>
      <c r="P19" s="31">
        <f t="shared" si="37"/>
        <v>800</v>
      </c>
      <c r="Q19" s="31">
        <f t="shared" si="37"/>
        <v>0</v>
      </c>
      <c r="R19" s="31">
        <f t="shared" si="37"/>
        <v>0</v>
      </c>
      <c r="S19" s="31">
        <f t="shared" si="37"/>
        <v>0</v>
      </c>
      <c r="T19" s="31">
        <f t="shared" si="37"/>
        <v>0</v>
      </c>
      <c r="U19" s="31">
        <f t="shared" si="37"/>
        <v>0</v>
      </c>
      <c r="V19" s="31">
        <f t="shared" si="37"/>
        <v>0</v>
      </c>
      <c r="W19" s="31">
        <f t="shared" ref="R19:AG21" si="38">W20</f>
        <v>800</v>
      </c>
      <c r="X19" s="31">
        <f t="shared" si="38"/>
        <v>0</v>
      </c>
      <c r="Y19" s="31">
        <f t="shared" si="38"/>
        <v>-80</v>
      </c>
      <c r="Z19" s="31">
        <f t="shared" si="38"/>
        <v>0</v>
      </c>
      <c r="AA19" s="31">
        <f t="shared" si="38"/>
        <v>0</v>
      </c>
      <c r="AB19" s="31">
        <f t="shared" si="38"/>
        <v>0</v>
      </c>
      <c r="AC19" s="31">
        <f t="shared" si="38"/>
        <v>0</v>
      </c>
      <c r="AD19" s="31">
        <f t="shared" si="38"/>
        <v>720</v>
      </c>
      <c r="AE19" s="31">
        <f t="shared" si="38"/>
        <v>0</v>
      </c>
      <c r="AF19" s="31">
        <f t="shared" si="38"/>
        <v>0</v>
      </c>
      <c r="AG19" s="31">
        <f t="shared" si="38"/>
        <v>0</v>
      </c>
      <c r="AH19" s="31">
        <f t="shared" ref="AF19:AU21" si="39">AH20</f>
        <v>0</v>
      </c>
      <c r="AI19" s="31">
        <f t="shared" si="39"/>
        <v>0</v>
      </c>
      <c r="AJ19" s="31">
        <f t="shared" si="39"/>
        <v>0</v>
      </c>
      <c r="AK19" s="31">
        <f t="shared" si="39"/>
        <v>720</v>
      </c>
      <c r="AL19" s="31">
        <f t="shared" si="39"/>
        <v>0</v>
      </c>
      <c r="AM19" s="31">
        <f t="shared" si="39"/>
        <v>0</v>
      </c>
      <c r="AN19" s="31">
        <f t="shared" si="39"/>
        <v>0</v>
      </c>
      <c r="AO19" s="31">
        <f t="shared" si="39"/>
        <v>400</v>
      </c>
      <c r="AP19" s="31">
        <f t="shared" si="39"/>
        <v>0</v>
      </c>
      <c r="AQ19" s="31">
        <f t="shared" si="39"/>
        <v>0</v>
      </c>
      <c r="AR19" s="31">
        <f t="shared" si="39"/>
        <v>1120</v>
      </c>
      <c r="AS19" s="31">
        <f t="shared" si="39"/>
        <v>0</v>
      </c>
      <c r="AT19" s="31">
        <f t="shared" si="39"/>
        <v>0</v>
      </c>
      <c r="AU19" s="31">
        <f t="shared" si="39"/>
        <v>0</v>
      </c>
      <c r="AV19" s="31">
        <f t="shared" ref="AT19:BA21" si="40">AV20</f>
        <v>471</v>
      </c>
      <c r="AW19" s="31">
        <f t="shared" si="40"/>
        <v>0</v>
      </c>
      <c r="AX19" s="31">
        <f t="shared" si="40"/>
        <v>0</v>
      </c>
      <c r="AY19" s="31">
        <f t="shared" si="40"/>
        <v>3000</v>
      </c>
      <c r="AZ19" s="31">
        <f t="shared" si="40"/>
        <v>3000</v>
      </c>
      <c r="BA19" s="31">
        <f t="shared" si="40"/>
        <v>3000</v>
      </c>
    </row>
    <row r="20" spans="1:53" x14ac:dyDescent="0.25">
      <c r="A20" s="32" t="s">
        <v>7</v>
      </c>
      <c r="B20" s="29">
        <v>903</v>
      </c>
      <c r="C20" s="35" t="s">
        <v>8</v>
      </c>
      <c r="D20" s="35" t="s">
        <v>16</v>
      </c>
      <c r="E20" s="35" t="s">
        <v>20</v>
      </c>
      <c r="F20" s="37"/>
      <c r="G20" s="31">
        <f t="shared" si="37"/>
        <v>800</v>
      </c>
      <c r="H20" s="31">
        <f t="shared" si="37"/>
        <v>0</v>
      </c>
      <c r="I20" s="31">
        <f t="shared" si="37"/>
        <v>800</v>
      </c>
      <c r="J20" s="31">
        <f t="shared" si="37"/>
        <v>0</v>
      </c>
      <c r="K20" s="31">
        <f t="shared" si="37"/>
        <v>0</v>
      </c>
      <c r="L20" s="31">
        <f t="shared" si="37"/>
        <v>0</v>
      </c>
      <c r="M20" s="31">
        <f t="shared" si="37"/>
        <v>0</v>
      </c>
      <c r="N20" s="31">
        <f t="shared" si="37"/>
        <v>0</v>
      </c>
      <c r="O20" s="31">
        <f t="shared" si="37"/>
        <v>0</v>
      </c>
      <c r="P20" s="31">
        <f t="shared" si="37"/>
        <v>800</v>
      </c>
      <c r="Q20" s="31">
        <f t="shared" si="37"/>
        <v>0</v>
      </c>
      <c r="R20" s="31">
        <f t="shared" si="38"/>
        <v>0</v>
      </c>
      <c r="S20" s="31">
        <f t="shared" si="38"/>
        <v>0</v>
      </c>
      <c r="T20" s="31">
        <f t="shared" si="38"/>
        <v>0</v>
      </c>
      <c r="U20" s="31">
        <f t="shared" si="38"/>
        <v>0</v>
      </c>
      <c r="V20" s="31">
        <f t="shared" si="38"/>
        <v>0</v>
      </c>
      <c r="W20" s="31">
        <f t="shared" si="38"/>
        <v>800</v>
      </c>
      <c r="X20" s="31">
        <f t="shared" si="38"/>
        <v>0</v>
      </c>
      <c r="Y20" s="31">
        <f t="shared" si="38"/>
        <v>-80</v>
      </c>
      <c r="Z20" s="31">
        <f t="shared" si="38"/>
        <v>0</v>
      </c>
      <c r="AA20" s="31">
        <f t="shared" si="38"/>
        <v>0</v>
      </c>
      <c r="AB20" s="31">
        <f t="shared" si="38"/>
        <v>0</v>
      </c>
      <c r="AC20" s="31">
        <f t="shared" si="38"/>
        <v>0</v>
      </c>
      <c r="AD20" s="31">
        <f t="shared" si="38"/>
        <v>720</v>
      </c>
      <c r="AE20" s="31">
        <f t="shared" si="38"/>
        <v>0</v>
      </c>
      <c r="AF20" s="31">
        <f t="shared" si="39"/>
        <v>0</v>
      </c>
      <c r="AG20" s="31">
        <f t="shared" si="39"/>
        <v>0</v>
      </c>
      <c r="AH20" s="31">
        <f t="shared" si="39"/>
        <v>0</v>
      </c>
      <c r="AI20" s="31">
        <f t="shared" si="39"/>
        <v>0</v>
      </c>
      <c r="AJ20" s="31">
        <f t="shared" si="39"/>
        <v>0</v>
      </c>
      <c r="AK20" s="31">
        <f t="shared" si="39"/>
        <v>720</v>
      </c>
      <c r="AL20" s="31">
        <f t="shared" si="39"/>
        <v>0</v>
      </c>
      <c r="AM20" s="31">
        <f t="shared" si="39"/>
        <v>0</v>
      </c>
      <c r="AN20" s="31">
        <f t="shared" si="39"/>
        <v>0</v>
      </c>
      <c r="AO20" s="31">
        <f t="shared" si="39"/>
        <v>400</v>
      </c>
      <c r="AP20" s="31">
        <f t="shared" si="39"/>
        <v>0</v>
      </c>
      <c r="AQ20" s="31">
        <f t="shared" si="39"/>
        <v>0</v>
      </c>
      <c r="AR20" s="31">
        <f t="shared" si="39"/>
        <v>1120</v>
      </c>
      <c r="AS20" s="31">
        <f t="shared" si="39"/>
        <v>0</v>
      </c>
      <c r="AT20" s="31">
        <f t="shared" si="40"/>
        <v>0</v>
      </c>
      <c r="AU20" s="31">
        <f t="shared" si="40"/>
        <v>0</v>
      </c>
      <c r="AV20" s="31">
        <f t="shared" si="40"/>
        <v>471</v>
      </c>
      <c r="AW20" s="31">
        <f t="shared" si="40"/>
        <v>0</v>
      </c>
      <c r="AX20" s="31">
        <f t="shared" si="40"/>
        <v>0</v>
      </c>
      <c r="AY20" s="31">
        <f t="shared" si="40"/>
        <v>3000</v>
      </c>
      <c r="AZ20" s="31">
        <f t="shared" si="40"/>
        <v>3000</v>
      </c>
      <c r="BA20" s="31">
        <f t="shared" si="40"/>
        <v>3000</v>
      </c>
    </row>
    <row r="21" spans="1:53" x14ac:dyDescent="0.25">
      <c r="A21" s="32" t="s">
        <v>17</v>
      </c>
      <c r="B21" s="29">
        <v>903</v>
      </c>
      <c r="C21" s="35" t="s">
        <v>8</v>
      </c>
      <c r="D21" s="35" t="s">
        <v>16</v>
      </c>
      <c r="E21" s="35" t="s">
        <v>21</v>
      </c>
      <c r="F21" s="37"/>
      <c r="G21" s="31">
        <f t="shared" si="37"/>
        <v>800</v>
      </c>
      <c r="H21" s="31">
        <f t="shared" si="37"/>
        <v>0</v>
      </c>
      <c r="I21" s="31">
        <f t="shared" si="37"/>
        <v>800</v>
      </c>
      <c r="J21" s="31">
        <f t="shared" si="37"/>
        <v>0</v>
      </c>
      <c r="K21" s="31">
        <f t="shared" si="37"/>
        <v>0</v>
      </c>
      <c r="L21" s="31">
        <f t="shared" si="37"/>
        <v>0</v>
      </c>
      <c r="M21" s="31">
        <f t="shared" si="37"/>
        <v>0</v>
      </c>
      <c r="N21" s="31">
        <f t="shared" si="37"/>
        <v>0</v>
      </c>
      <c r="O21" s="31">
        <f t="shared" si="37"/>
        <v>0</v>
      </c>
      <c r="P21" s="31">
        <f t="shared" si="37"/>
        <v>800</v>
      </c>
      <c r="Q21" s="31">
        <f t="shared" si="37"/>
        <v>0</v>
      </c>
      <c r="R21" s="31">
        <f t="shared" si="38"/>
        <v>0</v>
      </c>
      <c r="S21" s="31">
        <f t="shared" si="38"/>
        <v>0</v>
      </c>
      <c r="T21" s="31">
        <f t="shared" si="38"/>
        <v>0</v>
      </c>
      <c r="U21" s="31">
        <f t="shared" si="38"/>
        <v>0</v>
      </c>
      <c r="V21" s="31">
        <f t="shared" si="38"/>
        <v>0</v>
      </c>
      <c r="W21" s="31">
        <f t="shared" si="38"/>
        <v>800</v>
      </c>
      <c r="X21" s="31">
        <f t="shared" si="38"/>
        <v>0</v>
      </c>
      <c r="Y21" s="31">
        <f t="shared" si="38"/>
        <v>-80</v>
      </c>
      <c r="Z21" s="31">
        <f t="shared" si="38"/>
        <v>0</v>
      </c>
      <c r="AA21" s="31">
        <f t="shared" si="38"/>
        <v>0</v>
      </c>
      <c r="AB21" s="31">
        <f t="shared" si="38"/>
        <v>0</v>
      </c>
      <c r="AC21" s="31">
        <f t="shared" si="38"/>
        <v>0</v>
      </c>
      <c r="AD21" s="31">
        <f t="shared" si="38"/>
        <v>720</v>
      </c>
      <c r="AE21" s="31">
        <f t="shared" si="38"/>
        <v>0</v>
      </c>
      <c r="AF21" s="31">
        <f t="shared" si="39"/>
        <v>0</v>
      </c>
      <c r="AG21" s="31">
        <f t="shared" si="39"/>
        <v>0</v>
      </c>
      <c r="AH21" s="31">
        <f t="shared" si="39"/>
        <v>0</v>
      </c>
      <c r="AI21" s="31">
        <f t="shared" si="39"/>
        <v>0</v>
      </c>
      <c r="AJ21" s="31">
        <f t="shared" si="39"/>
        <v>0</v>
      </c>
      <c r="AK21" s="31">
        <f t="shared" si="39"/>
        <v>720</v>
      </c>
      <c r="AL21" s="31">
        <f t="shared" si="39"/>
        <v>0</v>
      </c>
      <c r="AM21" s="31">
        <f t="shared" si="39"/>
        <v>0</v>
      </c>
      <c r="AN21" s="31">
        <f t="shared" si="39"/>
        <v>0</v>
      </c>
      <c r="AO21" s="31">
        <f t="shared" si="39"/>
        <v>400</v>
      </c>
      <c r="AP21" s="31">
        <f t="shared" si="39"/>
        <v>0</v>
      </c>
      <c r="AQ21" s="31">
        <f t="shared" si="39"/>
        <v>0</v>
      </c>
      <c r="AR21" s="31">
        <f t="shared" si="39"/>
        <v>1120</v>
      </c>
      <c r="AS21" s="31">
        <f t="shared" si="39"/>
        <v>0</v>
      </c>
      <c r="AT21" s="31">
        <f t="shared" si="40"/>
        <v>0</v>
      </c>
      <c r="AU21" s="31">
        <f t="shared" si="40"/>
        <v>0</v>
      </c>
      <c r="AV21" s="31">
        <f t="shared" si="40"/>
        <v>471</v>
      </c>
      <c r="AW21" s="31">
        <f t="shared" si="40"/>
        <v>0</v>
      </c>
      <c r="AX21" s="31">
        <f t="shared" si="40"/>
        <v>0</v>
      </c>
      <c r="AY21" s="31">
        <f t="shared" si="40"/>
        <v>3000</v>
      </c>
      <c r="AZ21" s="31">
        <f t="shared" si="40"/>
        <v>3000</v>
      </c>
      <c r="BA21" s="31">
        <f t="shared" si="40"/>
        <v>3000</v>
      </c>
    </row>
    <row r="22" spans="1:53" x14ac:dyDescent="0.25">
      <c r="A22" s="32" t="s">
        <v>22</v>
      </c>
      <c r="B22" s="29">
        <v>903</v>
      </c>
      <c r="C22" s="35" t="s">
        <v>8</v>
      </c>
      <c r="D22" s="35" t="s">
        <v>16</v>
      </c>
      <c r="E22" s="35" t="s">
        <v>21</v>
      </c>
      <c r="F22" s="37">
        <v>800</v>
      </c>
      <c r="G22" s="31">
        <f t="shared" ref="G22:AY22" si="41">G23+G24</f>
        <v>800</v>
      </c>
      <c r="H22" s="31">
        <f t="shared" si="41"/>
        <v>0</v>
      </c>
      <c r="I22" s="31">
        <f t="shared" si="41"/>
        <v>800</v>
      </c>
      <c r="J22" s="31">
        <f t="shared" si="41"/>
        <v>0</v>
      </c>
      <c r="K22" s="31">
        <f t="shared" si="41"/>
        <v>0</v>
      </c>
      <c r="L22" s="31">
        <f t="shared" si="41"/>
        <v>0</v>
      </c>
      <c r="M22" s="31">
        <f t="shared" si="41"/>
        <v>0</v>
      </c>
      <c r="N22" s="31">
        <f t="shared" si="41"/>
        <v>0</v>
      </c>
      <c r="O22" s="31">
        <f t="shared" si="41"/>
        <v>0</v>
      </c>
      <c r="P22" s="31">
        <f t="shared" si="41"/>
        <v>800</v>
      </c>
      <c r="Q22" s="31">
        <f t="shared" si="41"/>
        <v>0</v>
      </c>
      <c r="R22" s="31">
        <f t="shared" si="41"/>
        <v>0</v>
      </c>
      <c r="S22" s="31">
        <f t="shared" si="41"/>
        <v>0</v>
      </c>
      <c r="T22" s="31">
        <f t="shared" si="41"/>
        <v>0</v>
      </c>
      <c r="U22" s="31">
        <f t="shared" si="41"/>
        <v>0</v>
      </c>
      <c r="V22" s="31">
        <f t="shared" si="41"/>
        <v>0</v>
      </c>
      <c r="W22" s="31">
        <f t="shared" si="41"/>
        <v>800</v>
      </c>
      <c r="X22" s="31">
        <f t="shared" si="41"/>
        <v>0</v>
      </c>
      <c r="Y22" s="31">
        <f t="shared" si="41"/>
        <v>-80</v>
      </c>
      <c r="Z22" s="31">
        <f t="shared" si="41"/>
        <v>0</v>
      </c>
      <c r="AA22" s="31">
        <f t="shared" si="41"/>
        <v>0</v>
      </c>
      <c r="AB22" s="31">
        <f t="shared" si="41"/>
        <v>0</v>
      </c>
      <c r="AC22" s="31">
        <f t="shared" si="41"/>
        <v>0</v>
      </c>
      <c r="AD22" s="31">
        <f t="shared" si="41"/>
        <v>720</v>
      </c>
      <c r="AE22" s="31">
        <f t="shared" si="41"/>
        <v>0</v>
      </c>
      <c r="AF22" s="31">
        <f t="shared" si="41"/>
        <v>0</v>
      </c>
      <c r="AG22" s="31">
        <f t="shared" si="41"/>
        <v>0</v>
      </c>
      <c r="AH22" s="31">
        <f t="shared" si="41"/>
        <v>0</v>
      </c>
      <c r="AI22" s="31">
        <f t="shared" si="41"/>
        <v>0</v>
      </c>
      <c r="AJ22" s="31">
        <f t="shared" si="41"/>
        <v>0</v>
      </c>
      <c r="AK22" s="31">
        <f t="shared" si="41"/>
        <v>720</v>
      </c>
      <c r="AL22" s="31">
        <f t="shared" si="41"/>
        <v>0</v>
      </c>
      <c r="AM22" s="31">
        <f t="shared" si="41"/>
        <v>0</v>
      </c>
      <c r="AN22" s="31">
        <f t="shared" si="41"/>
        <v>0</v>
      </c>
      <c r="AO22" s="31">
        <f t="shared" si="41"/>
        <v>400</v>
      </c>
      <c r="AP22" s="31">
        <f t="shared" si="41"/>
        <v>0</v>
      </c>
      <c r="AQ22" s="31">
        <f t="shared" si="41"/>
        <v>0</v>
      </c>
      <c r="AR22" s="31">
        <f t="shared" si="41"/>
        <v>1120</v>
      </c>
      <c r="AS22" s="31">
        <f t="shared" si="41"/>
        <v>0</v>
      </c>
      <c r="AT22" s="31">
        <f t="shared" si="41"/>
        <v>0</v>
      </c>
      <c r="AU22" s="31">
        <f t="shared" si="41"/>
        <v>0</v>
      </c>
      <c r="AV22" s="31">
        <f t="shared" si="41"/>
        <v>471</v>
      </c>
      <c r="AW22" s="31">
        <f t="shared" si="41"/>
        <v>0</v>
      </c>
      <c r="AX22" s="31">
        <f t="shared" si="41"/>
        <v>0</v>
      </c>
      <c r="AY22" s="31">
        <f t="shared" si="41"/>
        <v>3000</v>
      </c>
      <c r="AZ22" s="31">
        <f t="shared" ref="AZ22:BA22" si="42">AZ23+AZ24</f>
        <v>3000</v>
      </c>
      <c r="BA22" s="31">
        <f t="shared" si="42"/>
        <v>3000</v>
      </c>
    </row>
    <row r="23" spans="1:53" x14ac:dyDescent="0.25">
      <c r="A23" s="32" t="s">
        <v>34</v>
      </c>
      <c r="B23" s="29">
        <v>903</v>
      </c>
      <c r="C23" s="35" t="s">
        <v>8</v>
      </c>
      <c r="D23" s="35" t="s">
        <v>16</v>
      </c>
      <c r="E23" s="35" t="s">
        <v>21</v>
      </c>
      <c r="F23" s="37">
        <v>830</v>
      </c>
      <c r="G23" s="33">
        <v>800</v>
      </c>
      <c r="H23" s="33"/>
      <c r="I23" s="33">
        <v>800</v>
      </c>
      <c r="J23" s="33"/>
      <c r="K23" s="34"/>
      <c r="L23" s="34"/>
      <c r="M23" s="34"/>
      <c r="N23" s="34"/>
      <c r="O23" s="34"/>
      <c r="P23" s="31">
        <f>I23+K23+L23+M23+N23+O23</f>
        <v>800</v>
      </c>
      <c r="Q23" s="31">
        <f>J23+O23</f>
        <v>0</v>
      </c>
      <c r="R23" s="34"/>
      <c r="S23" s="34"/>
      <c r="T23" s="34"/>
      <c r="U23" s="34"/>
      <c r="V23" s="34"/>
      <c r="W23" s="31">
        <f>P23+R23+S23+T23+U23+V23</f>
        <v>800</v>
      </c>
      <c r="X23" s="31">
        <f>Q23+V23</f>
        <v>0</v>
      </c>
      <c r="Y23" s="31">
        <v>-80</v>
      </c>
      <c r="Z23" s="34"/>
      <c r="AA23" s="34"/>
      <c r="AB23" s="34"/>
      <c r="AC23" s="34"/>
      <c r="AD23" s="31">
        <f>W23+Y23+Z23+AA23+AB23+AC23</f>
        <v>720</v>
      </c>
      <c r="AE23" s="31">
        <f>X23+AC23</f>
        <v>0</v>
      </c>
      <c r="AF23" s="31"/>
      <c r="AG23" s="34"/>
      <c r="AH23" s="34"/>
      <c r="AI23" s="34"/>
      <c r="AJ23" s="34"/>
      <c r="AK23" s="31">
        <f>AD23+AF23+AG23+AH23+AI23+AJ23</f>
        <v>720</v>
      </c>
      <c r="AL23" s="31">
        <f>AE23+AJ23</f>
        <v>0</v>
      </c>
      <c r="AM23" s="31"/>
      <c r="AN23" s="34"/>
      <c r="AO23" s="31">
        <v>400</v>
      </c>
      <c r="AP23" s="34"/>
      <c r="AQ23" s="34"/>
      <c r="AR23" s="31">
        <f>AK23+AM23+AN23+AO23+AP23+AQ23</f>
        <v>1120</v>
      </c>
      <c r="AS23" s="31">
        <f>AL23+AQ23</f>
        <v>0</v>
      </c>
      <c r="AT23" s="31"/>
      <c r="AU23" s="34"/>
      <c r="AV23" s="31">
        <v>471</v>
      </c>
      <c r="AW23" s="34"/>
      <c r="AX23" s="34"/>
      <c r="AY23" s="31">
        <v>3000</v>
      </c>
      <c r="AZ23" s="31">
        <v>3000</v>
      </c>
      <c r="BA23" s="31">
        <v>3000</v>
      </c>
    </row>
    <row r="24" spans="1:53" ht="15.75" customHeight="1" x14ac:dyDescent="0.25">
      <c r="A24" s="28"/>
      <c r="B24" s="29"/>
      <c r="C24" s="35"/>
      <c r="D24" s="35"/>
      <c r="E24" s="35"/>
      <c r="F24" s="37"/>
      <c r="G24" s="33"/>
      <c r="H24" s="33"/>
      <c r="I24" s="33"/>
      <c r="J24" s="33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1"/>
      <c r="Z24" s="34"/>
      <c r="AA24" s="34"/>
      <c r="AB24" s="34"/>
      <c r="AC24" s="34"/>
      <c r="AD24" s="31"/>
      <c r="AE24" s="31"/>
      <c r="AF24" s="31"/>
      <c r="AG24" s="34"/>
      <c r="AH24" s="34"/>
      <c r="AI24" s="34"/>
      <c r="AJ24" s="34"/>
      <c r="AK24" s="31"/>
      <c r="AL24" s="31"/>
      <c r="AM24" s="31"/>
      <c r="AN24" s="34"/>
      <c r="AO24" s="34"/>
      <c r="AP24" s="34"/>
      <c r="AQ24" s="34"/>
      <c r="AR24" s="31"/>
      <c r="AS24" s="31"/>
      <c r="AT24" s="31"/>
      <c r="AU24" s="34"/>
      <c r="AV24" s="34"/>
      <c r="AW24" s="34"/>
      <c r="AX24" s="34"/>
      <c r="AY24" s="31"/>
      <c r="AZ24" s="31"/>
      <c r="BA24" s="31"/>
    </row>
    <row r="25" spans="1:53" hidden="1" x14ac:dyDescent="0.25">
      <c r="A25" s="28"/>
      <c r="B25" s="29"/>
      <c r="C25" s="35"/>
      <c r="D25" s="35"/>
      <c r="E25" s="35"/>
      <c r="F25" s="37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</row>
    <row r="26" spans="1:53" ht="18.75" hidden="1" x14ac:dyDescent="0.3">
      <c r="A26" s="23" t="s">
        <v>43</v>
      </c>
      <c r="B26" s="24">
        <v>903</v>
      </c>
      <c r="C26" s="25" t="s">
        <v>9</v>
      </c>
      <c r="D26" s="25" t="s">
        <v>32</v>
      </c>
      <c r="E26" s="35"/>
      <c r="F26" s="37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</row>
    <row r="27" spans="1:53" hidden="1" x14ac:dyDescent="0.25">
      <c r="A27" s="32" t="s">
        <v>18</v>
      </c>
      <c r="B27" s="29">
        <v>903</v>
      </c>
      <c r="C27" s="35" t="s">
        <v>9</v>
      </c>
      <c r="D27" s="35" t="s">
        <v>32</v>
      </c>
      <c r="E27" s="35" t="s">
        <v>19</v>
      </c>
      <c r="F27" s="37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</row>
    <row r="28" spans="1:53" hidden="1" x14ac:dyDescent="0.25">
      <c r="A28" s="32" t="s">
        <v>7</v>
      </c>
      <c r="B28" s="29">
        <v>903</v>
      </c>
      <c r="C28" s="35" t="s">
        <v>9</v>
      </c>
      <c r="D28" s="35" t="s">
        <v>32</v>
      </c>
      <c r="E28" s="35" t="s">
        <v>20</v>
      </c>
      <c r="F28" s="37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</row>
    <row r="29" spans="1:53" hidden="1" x14ac:dyDescent="0.25">
      <c r="A29" s="28" t="s">
        <v>48</v>
      </c>
      <c r="B29" s="29">
        <v>903</v>
      </c>
      <c r="C29" s="35" t="s">
        <v>9</v>
      </c>
      <c r="D29" s="35" t="s">
        <v>32</v>
      </c>
      <c r="E29" s="35" t="s">
        <v>47</v>
      </c>
      <c r="F29" s="37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</row>
    <row r="30" spans="1:53" hidden="1" x14ac:dyDescent="0.25">
      <c r="A30" s="32" t="s">
        <v>22</v>
      </c>
      <c r="B30" s="29">
        <v>903</v>
      </c>
      <c r="C30" s="35" t="s">
        <v>9</v>
      </c>
      <c r="D30" s="35" t="s">
        <v>32</v>
      </c>
      <c r="E30" s="35" t="s">
        <v>47</v>
      </c>
      <c r="F30" s="37">
        <v>800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</row>
    <row r="31" spans="1:53" hidden="1" x14ac:dyDescent="0.25">
      <c r="A31" s="28" t="s">
        <v>24</v>
      </c>
      <c r="B31" s="29">
        <v>903</v>
      </c>
      <c r="C31" s="35" t="s">
        <v>9</v>
      </c>
      <c r="D31" s="35" t="s">
        <v>32</v>
      </c>
      <c r="E31" s="35" t="s">
        <v>47</v>
      </c>
      <c r="F31" s="37">
        <v>850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</row>
    <row r="32" spans="1:53" hidden="1" x14ac:dyDescent="0.25">
      <c r="A32" s="32"/>
      <c r="B32" s="29"/>
      <c r="C32" s="35"/>
      <c r="D32" s="35"/>
      <c r="E32" s="35"/>
      <c r="F32" s="37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</row>
    <row r="33" spans="1:53" ht="24" hidden="1" customHeight="1" x14ac:dyDescent="0.3">
      <c r="A33" s="23" t="s">
        <v>27</v>
      </c>
      <c r="B33" s="24">
        <v>903</v>
      </c>
      <c r="C33" s="25" t="s">
        <v>9</v>
      </c>
      <c r="D33" s="25" t="s">
        <v>28</v>
      </c>
      <c r="E33" s="30"/>
      <c r="F33" s="30"/>
      <c r="G33" s="27">
        <f t="shared" ref="G33:J34" si="43">G34</f>
        <v>0</v>
      </c>
      <c r="H33" s="27">
        <f t="shared" si="43"/>
        <v>0</v>
      </c>
      <c r="I33" s="27">
        <f t="shared" si="43"/>
        <v>0</v>
      </c>
      <c r="J33" s="27">
        <f t="shared" si="43"/>
        <v>0</v>
      </c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</row>
    <row r="34" spans="1:53" hidden="1" x14ac:dyDescent="0.25">
      <c r="A34" s="28" t="s">
        <v>18</v>
      </c>
      <c r="B34" s="29">
        <v>903</v>
      </c>
      <c r="C34" s="30" t="s">
        <v>9</v>
      </c>
      <c r="D34" s="30" t="s">
        <v>28</v>
      </c>
      <c r="E34" s="30" t="s">
        <v>19</v>
      </c>
      <c r="F34" s="30"/>
      <c r="G34" s="33">
        <f t="shared" si="43"/>
        <v>0</v>
      </c>
      <c r="H34" s="33">
        <f t="shared" si="43"/>
        <v>0</v>
      </c>
      <c r="I34" s="33">
        <f t="shared" si="43"/>
        <v>0</v>
      </c>
      <c r="J34" s="33">
        <f t="shared" si="43"/>
        <v>0</v>
      </c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</row>
    <row r="35" spans="1:53" hidden="1" x14ac:dyDescent="0.25">
      <c r="A35" s="28" t="s">
        <v>7</v>
      </c>
      <c r="B35" s="29">
        <v>903</v>
      </c>
      <c r="C35" s="30" t="s">
        <v>9</v>
      </c>
      <c r="D35" s="30" t="s">
        <v>28</v>
      </c>
      <c r="E35" s="30" t="s">
        <v>20</v>
      </c>
      <c r="F35" s="30"/>
      <c r="G35" s="33">
        <f t="shared" ref="G35:H35" si="44">G36+G39</f>
        <v>0</v>
      </c>
      <c r="H35" s="33">
        <f t="shared" si="44"/>
        <v>0</v>
      </c>
      <c r="I35" s="33">
        <f t="shared" ref="I35:J35" si="45">I36+I39</f>
        <v>0</v>
      </c>
      <c r="J35" s="33">
        <f t="shared" si="45"/>
        <v>0</v>
      </c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</row>
    <row r="36" spans="1:53" hidden="1" x14ac:dyDescent="0.25">
      <c r="A36" s="28" t="s">
        <v>31</v>
      </c>
      <c r="B36" s="30" t="s">
        <v>58</v>
      </c>
      <c r="C36" s="30" t="s">
        <v>9</v>
      </c>
      <c r="D36" s="30" t="s">
        <v>28</v>
      </c>
      <c r="E36" s="30" t="s">
        <v>61</v>
      </c>
      <c r="F36" s="30"/>
      <c r="G36" s="31">
        <f t="shared" ref="G36:J37" si="46">G37</f>
        <v>0</v>
      </c>
      <c r="H36" s="31">
        <f t="shared" si="46"/>
        <v>0</v>
      </c>
      <c r="I36" s="31">
        <f t="shared" si="46"/>
        <v>0</v>
      </c>
      <c r="J36" s="31">
        <f t="shared" si="46"/>
        <v>0</v>
      </c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</row>
    <row r="37" spans="1:53" ht="33" hidden="1" x14ac:dyDescent="0.25">
      <c r="A37" s="32" t="s">
        <v>42</v>
      </c>
      <c r="B37" s="30" t="s">
        <v>58</v>
      </c>
      <c r="C37" s="30" t="s">
        <v>9</v>
      </c>
      <c r="D37" s="30" t="s">
        <v>28</v>
      </c>
      <c r="E37" s="30" t="s">
        <v>61</v>
      </c>
      <c r="F37" s="30" t="s">
        <v>10</v>
      </c>
      <c r="G37" s="31">
        <f t="shared" si="46"/>
        <v>0</v>
      </c>
      <c r="H37" s="31">
        <f t="shared" si="46"/>
        <v>0</v>
      </c>
      <c r="I37" s="31">
        <f t="shared" si="46"/>
        <v>0</v>
      </c>
      <c r="J37" s="31">
        <f t="shared" si="46"/>
        <v>0</v>
      </c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</row>
    <row r="38" spans="1:53" ht="33" hidden="1" x14ac:dyDescent="0.25">
      <c r="A38" s="32" t="s">
        <v>12</v>
      </c>
      <c r="B38" s="30" t="s">
        <v>58</v>
      </c>
      <c r="C38" s="30" t="s">
        <v>9</v>
      </c>
      <c r="D38" s="30" t="s">
        <v>28</v>
      </c>
      <c r="E38" s="30" t="s">
        <v>61</v>
      </c>
      <c r="F38" s="30" t="s">
        <v>13</v>
      </c>
      <c r="G38" s="33"/>
      <c r="H38" s="33"/>
      <c r="I38" s="33"/>
      <c r="J38" s="33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</row>
    <row r="39" spans="1:53" hidden="1" x14ac:dyDescent="0.25">
      <c r="A39" s="28" t="s">
        <v>40</v>
      </c>
      <c r="B39" s="29">
        <v>903</v>
      </c>
      <c r="C39" s="30" t="s">
        <v>9</v>
      </c>
      <c r="D39" s="30" t="s">
        <v>41</v>
      </c>
      <c r="E39" s="30" t="s">
        <v>60</v>
      </c>
      <c r="F39" s="30"/>
      <c r="G39" s="33">
        <f t="shared" ref="G39:J40" si="47">G40</f>
        <v>0</v>
      </c>
      <c r="H39" s="33">
        <f t="shared" si="47"/>
        <v>0</v>
      </c>
      <c r="I39" s="33">
        <f t="shared" si="47"/>
        <v>0</v>
      </c>
      <c r="J39" s="33">
        <f t="shared" si="47"/>
        <v>0</v>
      </c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</row>
    <row r="40" spans="1:53" ht="33" hidden="1" x14ac:dyDescent="0.25">
      <c r="A40" s="32" t="s">
        <v>42</v>
      </c>
      <c r="B40" s="29">
        <v>903</v>
      </c>
      <c r="C40" s="30" t="s">
        <v>9</v>
      </c>
      <c r="D40" s="30" t="s">
        <v>41</v>
      </c>
      <c r="E40" s="30" t="s">
        <v>60</v>
      </c>
      <c r="F40" s="30" t="s">
        <v>10</v>
      </c>
      <c r="G40" s="33">
        <f t="shared" si="47"/>
        <v>0</v>
      </c>
      <c r="H40" s="33">
        <f t="shared" si="47"/>
        <v>0</v>
      </c>
      <c r="I40" s="33">
        <f t="shared" si="47"/>
        <v>0</v>
      </c>
      <c r="J40" s="33">
        <f t="shared" si="47"/>
        <v>0</v>
      </c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</row>
    <row r="41" spans="1:53" ht="33" hidden="1" x14ac:dyDescent="0.25">
      <c r="A41" s="32" t="s">
        <v>12</v>
      </c>
      <c r="B41" s="29">
        <v>903</v>
      </c>
      <c r="C41" s="30" t="s">
        <v>9</v>
      </c>
      <c r="D41" s="30" t="s">
        <v>41</v>
      </c>
      <c r="E41" s="30" t="s">
        <v>60</v>
      </c>
      <c r="F41" s="30" t="s">
        <v>13</v>
      </c>
      <c r="G41" s="33"/>
      <c r="H41" s="33"/>
      <c r="I41" s="33"/>
      <c r="J41" s="33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</row>
    <row r="42" spans="1:53" hidden="1" x14ac:dyDescent="0.25">
      <c r="A42" s="32"/>
      <c r="B42" s="29"/>
      <c r="C42" s="30"/>
      <c r="D42" s="30"/>
      <c r="E42" s="30"/>
      <c r="F42" s="30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</row>
    <row r="43" spans="1:53" ht="18.75" x14ac:dyDescent="0.3">
      <c r="A43" s="23" t="s">
        <v>36</v>
      </c>
      <c r="B43" s="24">
        <v>903</v>
      </c>
      <c r="C43" s="25" t="s">
        <v>33</v>
      </c>
      <c r="D43" s="25" t="s">
        <v>8</v>
      </c>
      <c r="E43" s="25"/>
      <c r="F43" s="25"/>
      <c r="G43" s="38">
        <f t="shared" ref="G43:V47" si="48">G44</f>
        <v>21215</v>
      </c>
      <c r="H43" s="38">
        <f t="shared" si="48"/>
        <v>0</v>
      </c>
      <c r="I43" s="38">
        <f t="shared" si="48"/>
        <v>21215</v>
      </c>
      <c r="J43" s="38">
        <f t="shared" si="48"/>
        <v>0</v>
      </c>
      <c r="K43" s="38">
        <f t="shared" si="48"/>
        <v>0</v>
      </c>
      <c r="L43" s="38">
        <f t="shared" si="48"/>
        <v>0</v>
      </c>
      <c r="M43" s="38">
        <f t="shared" si="48"/>
        <v>0</v>
      </c>
      <c r="N43" s="38">
        <f t="shared" si="48"/>
        <v>0</v>
      </c>
      <c r="O43" s="38">
        <f t="shared" si="48"/>
        <v>0</v>
      </c>
      <c r="P43" s="38">
        <f t="shared" si="48"/>
        <v>21215</v>
      </c>
      <c r="Q43" s="38">
        <f t="shared" si="48"/>
        <v>0</v>
      </c>
      <c r="R43" s="38">
        <f t="shared" si="48"/>
        <v>0</v>
      </c>
      <c r="S43" s="38">
        <f t="shared" si="48"/>
        <v>0</v>
      </c>
      <c r="T43" s="38">
        <f t="shared" si="48"/>
        <v>0</v>
      </c>
      <c r="U43" s="38">
        <f t="shared" si="48"/>
        <v>0</v>
      </c>
      <c r="V43" s="38">
        <f t="shared" si="48"/>
        <v>0</v>
      </c>
      <c r="W43" s="38">
        <f t="shared" ref="R43:AG47" si="49">W44</f>
        <v>21215</v>
      </c>
      <c r="X43" s="38">
        <f t="shared" si="49"/>
        <v>0</v>
      </c>
      <c r="Y43" s="38">
        <f t="shared" si="49"/>
        <v>0</v>
      </c>
      <c r="Z43" s="38">
        <f t="shared" si="49"/>
        <v>0</v>
      </c>
      <c r="AA43" s="38">
        <f t="shared" si="49"/>
        <v>0</v>
      </c>
      <c r="AB43" s="38">
        <f t="shared" si="49"/>
        <v>0</v>
      </c>
      <c r="AC43" s="38">
        <f t="shared" si="49"/>
        <v>0</v>
      </c>
      <c r="AD43" s="38">
        <f t="shared" si="49"/>
        <v>21215</v>
      </c>
      <c r="AE43" s="38">
        <f t="shared" si="49"/>
        <v>0</v>
      </c>
      <c r="AF43" s="38">
        <f t="shared" si="49"/>
        <v>0</v>
      </c>
      <c r="AG43" s="38">
        <f t="shared" si="49"/>
        <v>0</v>
      </c>
      <c r="AH43" s="38">
        <f t="shared" ref="AF43:AU47" si="50">AH44</f>
        <v>0</v>
      </c>
      <c r="AI43" s="38">
        <f t="shared" si="50"/>
        <v>0</v>
      </c>
      <c r="AJ43" s="38">
        <f t="shared" si="50"/>
        <v>0</v>
      </c>
      <c r="AK43" s="38">
        <f t="shared" si="50"/>
        <v>21215</v>
      </c>
      <c r="AL43" s="38">
        <f t="shared" si="50"/>
        <v>0</v>
      </c>
      <c r="AM43" s="38">
        <f t="shared" si="50"/>
        <v>0</v>
      </c>
      <c r="AN43" s="38">
        <f t="shared" si="50"/>
        <v>0</v>
      </c>
      <c r="AO43" s="38">
        <f t="shared" si="50"/>
        <v>0</v>
      </c>
      <c r="AP43" s="38">
        <f t="shared" si="50"/>
        <v>0</v>
      </c>
      <c r="AQ43" s="38">
        <f t="shared" si="50"/>
        <v>0</v>
      </c>
      <c r="AR43" s="38">
        <f t="shared" si="50"/>
        <v>21215</v>
      </c>
      <c r="AS43" s="38">
        <f t="shared" si="50"/>
        <v>0</v>
      </c>
      <c r="AT43" s="38">
        <f t="shared" si="50"/>
        <v>0</v>
      </c>
      <c r="AU43" s="38">
        <f t="shared" si="50"/>
        <v>0</v>
      </c>
      <c r="AV43" s="38">
        <f t="shared" ref="AT43:BA47" si="51">AV44</f>
        <v>0</v>
      </c>
      <c r="AW43" s="38">
        <f t="shared" si="51"/>
        <v>0</v>
      </c>
      <c r="AX43" s="38">
        <f t="shared" si="51"/>
        <v>0</v>
      </c>
      <c r="AY43" s="38">
        <f>AY44+AY49</f>
        <v>43131</v>
      </c>
      <c r="AZ43" s="38">
        <f t="shared" ref="AZ43:BA43" si="52">AZ44+AZ49</f>
        <v>43611</v>
      </c>
      <c r="BA43" s="38">
        <f t="shared" si="52"/>
        <v>43639</v>
      </c>
    </row>
    <row r="44" spans="1:53" ht="49.5" x14ac:dyDescent="0.25">
      <c r="A44" s="28" t="s">
        <v>66</v>
      </c>
      <c r="B44" s="29">
        <v>903</v>
      </c>
      <c r="C44" s="30" t="s">
        <v>33</v>
      </c>
      <c r="D44" s="30" t="s">
        <v>8</v>
      </c>
      <c r="E44" s="30" t="s">
        <v>26</v>
      </c>
      <c r="F44" s="30"/>
      <c r="G44" s="31">
        <f t="shared" si="48"/>
        <v>21215</v>
      </c>
      <c r="H44" s="31">
        <f t="shared" si="48"/>
        <v>0</v>
      </c>
      <c r="I44" s="31">
        <f t="shared" si="48"/>
        <v>21215</v>
      </c>
      <c r="J44" s="31">
        <f t="shared" si="48"/>
        <v>0</v>
      </c>
      <c r="K44" s="31">
        <f t="shared" si="48"/>
        <v>0</v>
      </c>
      <c r="L44" s="31">
        <f t="shared" si="48"/>
        <v>0</v>
      </c>
      <c r="M44" s="31">
        <f t="shared" si="48"/>
        <v>0</v>
      </c>
      <c r="N44" s="31">
        <f t="shared" si="48"/>
        <v>0</v>
      </c>
      <c r="O44" s="31">
        <f t="shared" si="48"/>
        <v>0</v>
      </c>
      <c r="P44" s="31">
        <f t="shared" si="48"/>
        <v>21215</v>
      </c>
      <c r="Q44" s="31">
        <f t="shared" si="48"/>
        <v>0</v>
      </c>
      <c r="R44" s="31">
        <f t="shared" si="49"/>
        <v>0</v>
      </c>
      <c r="S44" s="31">
        <f t="shared" si="49"/>
        <v>0</v>
      </c>
      <c r="T44" s="31">
        <f t="shared" si="49"/>
        <v>0</v>
      </c>
      <c r="U44" s="31">
        <f t="shared" si="49"/>
        <v>0</v>
      </c>
      <c r="V44" s="31">
        <f t="shared" si="49"/>
        <v>0</v>
      </c>
      <c r="W44" s="31">
        <f t="shared" si="49"/>
        <v>21215</v>
      </c>
      <c r="X44" s="31">
        <f t="shared" si="49"/>
        <v>0</v>
      </c>
      <c r="Y44" s="31">
        <f t="shared" si="49"/>
        <v>0</v>
      </c>
      <c r="Z44" s="31">
        <f t="shared" si="49"/>
        <v>0</v>
      </c>
      <c r="AA44" s="31">
        <f t="shared" si="49"/>
        <v>0</v>
      </c>
      <c r="AB44" s="31">
        <f t="shared" si="49"/>
        <v>0</v>
      </c>
      <c r="AC44" s="31">
        <f t="shared" si="49"/>
        <v>0</v>
      </c>
      <c r="AD44" s="31">
        <f t="shared" si="49"/>
        <v>21215</v>
      </c>
      <c r="AE44" s="31">
        <f t="shared" si="49"/>
        <v>0</v>
      </c>
      <c r="AF44" s="31">
        <f t="shared" si="50"/>
        <v>0</v>
      </c>
      <c r="AG44" s="31">
        <f t="shared" si="50"/>
        <v>0</v>
      </c>
      <c r="AH44" s="31">
        <f t="shared" si="50"/>
        <v>0</v>
      </c>
      <c r="AI44" s="31">
        <f t="shared" si="50"/>
        <v>0</v>
      </c>
      <c r="AJ44" s="31">
        <f t="shared" si="50"/>
        <v>0</v>
      </c>
      <c r="AK44" s="31">
        <f t="shared" si="50"/>
        <v>21215</v>
      </c>
      <c r="AL44" s="31">
        <f t="shared" si="50"/>
        <v>0</v>
      </c>
      <c r="AM44" s="31">
        <f t="shared" si="50"/>
        <v>0</v>
      </c>
      <c r="AN44" s="31">
        <f t="shared" si="50"/>
        <v>0</v>
      </c>
      <c r="AO44" s="31">
        <f t="shared" si="50"/>
        <v>0</v>
      </c>
      <c r="AP44" s="31">
        <f t="shared" si="50"/>
        <v>0</v>
      </c>
      <c r="AQ44" s="31">
        <f t="shared" si="50"/>
        <v>0</v>
      </c>
      <c r="AR44" s="31">
        <f t="shared" si="50"/>
        <v>21215</v>
      </c>
      <c r="AS44" s="31">
        <f t="shared" si="50"/>
        <v>0</v>
      </c>
      <c r="AT44" s="31">
        <f t="shared" si="51"/>
        <v>0</v>
      </c>
      <c r="AU44" s="31">
        <f t="shared" si="51"/>
        <v>0</v>
      </c>
      <c r="AV44" s="31">
        <f t="shared" si="51"/>
        <v>0</v>
      </c>
      <c r="AW44" s="31">
        <f t="shared" si="51"/>
        <v>0</v>
      </c>
      <c r="AX44" s="31">
        <f t="shared" si="51"/>
        <v>0</v>
      </c>
      <c r="AY44" s="31">
        <f t="shared" si="51"/>
        <v>27591</v>
      </c>
      <c r="AZ44" s="31">
        <f t="shared" si="51"/>
        <v>28071</v>
      </c>
      <c r="BA44" s="31">
        <f t="shared" si="51"/>
        <v>28099</v>
      </c>
    </row>
    <row r="45" spans="1:53" x14ac:dyDescent="0.25">
      <c r="A45" s="28" t="s">
        <v>7</v>
      </c>
      <c r="B45" s="29">
        <v>903</v>
      </c>
      <c r="C45" s="30" t="s">
        <v>33</v>
      </c>
      <c r="D45" s="30" t="s">
        <v>8</v>
      </c>
      <c r="E45" s="30" t="s">
        <v>53</v>
      </c>
      <c r="F45" s="30"/>
      <c r="G45" s="31">
        <f t="shared" si="48"/>
        <v>21215</v>
      </c>
      <c r="H45" s="31">
        <f t="shared" si="48"/>
        <v>0</v>
      </c>
      <c r="I45" s="31">
        <f t="shared" si="48"/>
        <v>21215</v>
      </c>
      <c r="J45" s="31">
        <f t="shared" si="48"/>
        <v>0</v>
      </c>
      <c r="K45" s="31">
        <f t="shared" si="48"/>
        <v>0</v>
      </c>
      <c r="L45" s="31">
        <f t="shared" si="48"/>
        <v>0</v>
      </c>
      <c r="M45" s="31">
        <f t="shared" si="48"/>
        <v>0</v>
      </c>
      <c r="N45" s="31">
        <f t="shared" si="48"/>
        <v>0</v>
      </c>
      <c r="O45" s="31">
        <f t="shared" si="48"/>
        <v>0</v>
      </c>
      <c r="P45" s="31">
        <f t="shared" si="48"/>
        <v>21215</v>
      </c>
      <c r="Q45" s="31">
        <f t="shared" si="48"/>
        <v>0</v>
      </c>
      <c r="R45" s="31">
        <f t="shared" si="49"/>
        <v>0</v>
      </c>
      <c r="S45" s="31">
        <f t="shared" si="49"/>
        <v>0</v>
      </c>
      <c r="T45" s="31">
        <f t="shared" si="49"/>
        <v>0</v>
      </c>
      <c r="U45" s="31">
        <f t="shared" si="49"/>
        <v>0</v>
      </c>
      <c r="V45" s="31">
        <f t="shared" si="49"/>
        <v>0</v>
      </c>
      <c r="W45" s="31">
        <f t="shared" si="49"/>
        <v>21215</v>
      </c>
      <c r="X45" s="31">
        <f t="shared" si="49"/>
        <v>0</v>
      </c>
      <c r="Y45" s="31">
        <f t="shared" si="49"/>
        <v>0</v>
      </c>
      <c r="Z45" s="31">
        <f t="shared" si="49"/>
        <v>0</v>
      </c>
      <c r="AA45" s="31">
        <f t="shared" si="49"/>
        <v>0</v>
      </c>
      <c r="AB45" s="31">
        <f t="shared" si="49"/>
        <v>0</v>
      </c>
      <c r="AC45" s="31">
        <f t="shared" si="49"/>
        <v>0</v>
      </c>
      <c r="AD45" s="31">
        <f t="shared" si="49"/>
        <v>21215</v>
      </c>
      <c r="AE45" s="31">
        <f t="shared" si="49"/>
        <v>0</v>
      </c>
      <c r="AF45" s="31">
        <f t="shared" si="50"/>
        <v>0</v>
      </c>
      <c r="AG45" s="31">
        <f t="shared" si="50"/>
        <v>0</v>
      </c>
      <c r="AH45" s="31">
        <f t="shared" si="50"/>
        <v>0</v>
      </c>
      <c r="AI45" s="31">
        <f t="shared" si="50"/>
        <v>0</v>
      </c>
      <c r="AJ45" s="31">
        <f t="shared" si="50"/>
        <v>0</v>
      </c>
      <c r="AK45" s="31">
        <f t="shared" si="50"/>
        <v>21215</v>
      </c>
      <c r="AL45" s="31">
        <f t="shared" si="50"/>
        <v>0</v>
      </c>
      <c r="AM45" s="31">
        <f t="shared" si="50"/>
        <v>0</v>
      </c>
      <c r="AN45" s="31">
        <f t="shared" si="50"/>
        <v>0</v>
      </c>
      <c r="AO45" s="31">
        <f t="shared" si="50"/>
        <v>0</v>
      </c>
      <c r="AP45" s="31">
        <f t="shared" si="50"/>
        <v>0</v>
      </c>
      <c r="AQ45" s="31">
        <f t="shared" si="50"/>
        <v>0</v>
      </c>
      <c r="AR45" s="31">
        <f t="shared" si="50"/>
        <v>21215</v>
      </c>
      <c r="AS45" s="31">
        <f t="shared" si="50"/>
        <v>0</v>
      </c>
      <c r="AT45" s="31">
        <f t="shared" si="51"/>
        <v>0</v>
      </c>
      <c r="AU45" s="31">
        <f t="shared" si="51"/>
        <v>0</v>
      </c>
      <c r="AV45" s="31">
        <f t="shared" si="51"/>
        <v>0</v>
      </c>
      <c r="AW45" s="31">
        <f t="shared" si="51"/>
        <v>0</v>
      </c>
      <c r="AX45" s="31">
        <f t="shared" si="51"/>
        <v>0</v>
      </c>
      <c r="AY45" s="31">
        <f t="shared" si="51"/>
        <v>27591</v>
      </c>
      <c r="AZ45" s="31">
        <f t="shared" si="51"/>
        <v>28071</v>
      </c>
      <c r="BA45" s="31">
        <f t="shared" si="51"/>
        <v>28099</v>
      </c>
    </row>
    <row r="46" spans="1:53" x14ac:dyDescent="0.25">
      <c r="A46" s="28" t="s">
        <v>37</v>
      </c>
      <c r="B46" s="29">
        <v>903</v>
      </c>
      <c r="C46" s="30" t="s">
        <v>33</v>
      </c>
      <c r="D46" s="30" t="s">
        <v>8</v>
      </c>
      <c r="E46" s="30" t="s">
        <v>67</v>
      </c>
      <c r="F46" s="30"/>
      <c r="G46" s="31">
        <f t="shared" si="48"/>
        <v>21215</v>
      </c>
      <c r="H46" s="31">
        <f t="shared" si="48"/>
        <v>0</v>
      </c>
      <c r="I46" s="31">
        <f t="shared" si="48"/>
        <v>21215</v>
      </c>
      <c r="J46" s="31">
        <f t="shared" si="48"/>
        <v>0</v>
      </c>
      <c r="K46" s="31">
        <f t="shared" si="48"/>
        <v>0</v>
      </c>
      <c r="L46" s="31">
        <f t="shared" si="48"/>
        <v>0</v>
      </c>
      <c r="M46" s="31">
        <f t="shared" si="48"/>
        <v>0</v>
      </c>
      <c r="N46" s="31">
        <f t="shared" si="48"/>
        <v>0</v>
      </c>
      <c r="O46" s="31">
        <f t="shared" si="48"/>
        <v>0</v>
      </c>
      <c r="P46" s="31">
        <f t="shared" si="48"/>
        <v>21215</v>
      </c>
      <c r="Q46" s="31">
        <f t="shared" si="48"/>
        <v>0</v>
      </c>
      <c r="R46" s="31">
        <f t="shared" si="49"/>
        <v>0</v>
      </c>
      <c r="S46" s="31">
        <f t="shared" si="49"/>
        <v>0</v>
      </c>
      <c r="T46" s="31">
        <f t="shared" si="49"/>
        <v>0</v>
      </c>
      <c r="U46" s="31">
        <f t="shared" si="49"/>
        <v>0</v>
      </c>
      <c r="V46" s="31">
        <f t="shared" si="49"/>
        <v>0</v>
      </c>
      <c r="W46" s="31">
        <f t="shared" si="49"/>
        <v>21215</v>
      </c>
      <c r="X46" s="31">
        <f t="shared" si="49"/>
        <v>0</v>
      </c>
      <c r="Y46" s="31">
        <f t="shared" si="49"/>
        <v>0</v>
      </c>
      <c r="Z46" s="31">
        <f t="shared" si="49"/>
        <v>0</v>
      </c>
      <c r="AA46" s="31">
        <f t="shared" si="49"/>
        <v>0</v>
      </c>
      <c r="AB46" s="31">
        <f t="shared" si="49"/>
        <v>0</v>
      </c>
      <c r="AC46" s="31">
        <f t="shared" si="49"/>
        <v>0</v>
      </c>
      <c r="AD46" s="31">
        <f t="shared" si="49"/>
        <v>21215</v>
      </c>
      <c r="AE46" s="31">
        <f t="shared" si="49"/>
        <v>0</v>
      </c>
      <c r="AF46" s="31">
        <f t="shared" si="50"/>
        <v>0</v>
      </c>
      <c r="AG46" s="31">
        <f t="shared" si="50"/>
        <v>0</v>
      </c>
      <c r="AH46" s="31">
        <f t="shared" si="50"/>
        <v>0</v>
      </c>
      <c r="AI46" s="31">
        <f t="shared" si="50"/>
        <v>0</v>
      </c>
      <c r="AJ46" s="31">
        <f t="shared" si="50"/>
        <v>0</v>
      </c>
      <c r="AK46" s="31">
        <f t="shared" si="50"/>
        <v>21215</v>
      </c>
      <c r="AL46" s="31">
        <f t="shared" si="50"/>
        <v>0</v>
      </c>
      <c r="AM46" s="31">
        <f t="shared" si="50"/>
        <v>0</v>
      </c>
      <c r="AN46" s="31">
        <f t="shared" si="50"/>
        <v>0</v>
      </c>
      <c r="AO46" s="31">
        <f t="shared" si="50"/>
        <v>0</v>
      </c>
      <c r="AP46" s="31">
        <f t="shared" si="50"/>
        <v>0</v>
      </c>
      <c r="AQ46" s="31">
        <f t="shared" si="50"/>
        <v>0</v>
      </c>
      <c r="AR46" s="31">
        <f t="shared" si="50"/>
        <v>21215</v>
      </c>
      <c r="AS46" s="31">
        <f t="shared" si="50"/>
        <v>0</v>
      </c>
      <c r="AT46" s="31">
        <f t="shared" si="51"/>
        <v>0</v>
      </c>
      <c r="AU46" s="31">
        <f t="shared" si="51"/>
        <v>0</v>
      </c>
      <c r="AV46" s="31">
        <f t="shared" si="51"/>
        <v>0</v>
      </c>
      <c r="AW46" s="31">
        <f t="shared" si="51"/>
        <v>0</v>
      </c>
      <c r="AX46" s="31">
        <f t="shared" si="51"/>
        <v>0</v>
      </c>
      <c r="AY46" s="31">
        <f t="shared" si="51"/>
        <v>27591</v>
      </c>
      <c r="AZ46" s="31">
        <f t="shared" si="51"/>
        <v>28071</v>
      </c>
      <c r="BA46" s="31">
        <f t="shared" si="51"/>
        <v>28099</v>
      </c>
    </row>
    <row r="47" spans="1:53" ht="33" x14ac:dyDescent="0.25">
      <c r="A47" s="32" t="s">
        <v>42</v>
      </c>
      <c r="B47" s="29">
        <v>903</v>
      </c>
      <c r="C47" s="30" t="s">
        <v>33</v>
      </c>
      <c r="D47" s="30" t="s">
        <v>8</v>
      </c>
      <c r="E47" s="30" t="s">
        <v>67</v>
      </c>
      <c r="F47" s="30" t="s">
        <v>10</v>
      </c>
      <c r="G47" s="31">
        <f t="shared" si="48"/>
        <v>21215</v>
      </c>
      <c r="H47" s="31">
        <f t="shared" si="48"/>
        <v>0</v>
      </c>
      <c r="I47" s="31">
        <f t="shared" si="48"/>
        <v>21215</v>
      </c>
      <c r="J47" s="31">
        <f t="shared" si="48"/>
        <v>0</v>
      </c>
      <c r="K47" s="31">
        <f t="shared" si="48"/>
        <v>0</v>
      </c>
      <c r="L47" s="31">
        <f t="shared" si="48"/>
        <v>0</v>
      </c>
      <c r="M47" s="31">
        <f t="shared" si="48"/>
        <v>0</v>
      </c>
      <c r="N47" s="31">
        <f t="shared" si="48"/>
        <v>0</v>
      </c>
      <c r="O47" s="31">
        <f t="shared" si="48"/>
        <v>0</v>
      </c>
      <c r="P47" s="31">
        <f t="shared" si="48"/>
        <v>21215</v>
      </c>
      <c r="Q47" s="31">
        <f t="shared" si="48"/>
        <v>0</v>
      </c>
      <c r="R47" s="31">
        <f t="shared" si="49"/>
        <v>0</v>
      </c>
      <c r="S47" s="31">
        <f t="shared" si="49"/>
        <v>0</v>
      </c>
      <c r="T47" s="31">
        <f t="shared" si="49"/>
        <v>0</v>
      </c>
      <c r="U47" s="31">
        <f t="shared" si="49"/>
        <v>0</v>
      </c>
      <c r="V47" s="31">
        <f t="shared" si="49"/>
        <v>0</v>
      </c>
      <c r="W47" s="31">
        <f t="shared" si="49"/>
        <v>21215</v>
      </c>
      <c r="X47" s="31">
        <f t="shared" si="49"/>
        <v>0</v>
      </c>
      <c r="Y47" s="31">
        <f t="shared" si="49"/>
        <v>0</v>
      </c>
      <c r="Z47" s="31">
        <f t="shared" si="49"/>
        <v>0</v>
      </c>
      <c r="AA47" s="31">
        <f t="shared" si="49"/>
        <v>0</v>
      </c>
      <c r="AB47" s="31">
        <f t="shared" si="49"/>
        <v>0</v>
      </c>
      <c r="AC47" s="31">
        <f t="shared" si="49"/>
        <v>0</v>
      </c>
      <c r="AD47" s="31">
        <f t="shared" si="49"/>
        <v>21215</v>
      </c>
      <c r="AE47" s="31">
        <f t="shared" si="49"/>
        <v>0</v>
      </c>
      <c r="AF47" s="31">
        <f t="shared" si="50"/>
        <v>0</v>
      </c>
      <c r="AG47" s="31">
        <f t="shared" si="50"/>
        <v>0</v>
      </c>
      <c r="AH47" s="31">
        <f t="shared" si="50"/>
        <v>0</v>
      </c>
      <c r="AI47" s="31">
        <f t="shared" si="50"/>
        <v>0</v>
      </c>
      <c r="AJ47" s="31">
        <f t="shared" si="50"/>
        <v>0</v>
      </c>
      <c r="AK47" s="31">
        <f t="shared" si="50"/>
        <v>21215</v>
      </c>
      <c r="AL47" s="31">
        <f t="shared" si="50"/>
        <v>0</v>
      </c>
      <c r="AM47" s="31">
        <f t="shared" si="50"/>
        <v>0</v>
      </c>
      <c r="AN47" s="31">
        <f t="shared" si="50"/>
        <v>0</v>
      </c>
      <c r="AO47" s="31">
        <f t="shared" si="50"/>
        <v>0</v>
      </c>
      <c r="AP47" s="31">
        <f t="shared" si="50"/>
        <v>0</v>
      </c>
      <c r="AQ47" s="31">
        <f t="shared" si="50"/>
        <v>0</v>
      </c>
      <c r="AR47" s="31">
        <f t="shared" si="50"/>
        <v>21215</v>
      </c>
      <c r="AS47" s="31">
        <f t="shared" si="50"/>
        <v>0</v>
      </c>
      <c r="AT47" s="31">
        <f t="shared" si="51"/>
        <v>0</v>
      </c>
      <c r="AU47" s="31">
        <f t="shared" si="51"/>
        <v>0</v>
      </c>
      <c r="AV47" s="31">
        <f t="shared" si="51"/>
        <v>0</v>
      </c>
      <c r="AW47" s="31">
        <f t="shared" si="51"/>
        <v>0</v>
      </c>
      <c r="AX47" s="31">
        <f t="shared" si="51"/>
        <v>0</v>
      </c>
      <c r="AY47" s="31">
        <f t="shared" si="51"/>
        <v>27591</v>
      </c>
      <c r="AZ47" s="31">
        <f t="shared" si="51"/>
        <v>28071</v>
      </c>
      <c r="BA47" s="31">
        <f t="shared" si="51"/>
        <v>28099</v>
      </c>
    </row>
    <row r="48" spans="1:53" ht="33" x14ac:dyDescent="0.25">
      <c r="A48" s="32" t="s">
        <v>12</v>
      </c>
      <c r="B48" s="29">
        <v>903</v>
      </c>
      <c r="C48" s="30" t="s">
        <v>33</v>
      </c>
      <c r="D48" s="30" t="s">
        <v>8</v>
      </c>
      <c r="E48" s="30" t="s">
        <v>67</v>
      </c>
      <c r="F48" s="30" t="s">
        <v>13</v>
      </c>
      <c r="G48" s="33">
        <v>21215</v>
      </c>
      <c r="H48" s="33"/>
      <c r="I48" s="33">
        <v>21215</v>
      </c>
      <c r="J48" s="33"/>
      <c r="K48" s="34"/>
      <c r="L48" s="34"/>
      <c r="M48" s="34"/>
      <c r="N48" s="34"/>
      <c r="O48" s="34"/>
      <c r="P48" s="31">
        <f>I48+K48+L48+M48+N48+O48</f>
        <v>21215</v>
      </c>
      <c r="Q48" s="31">
        <f>J48+O48</f>
        <v>0</v>
      </c>
      <c r="R48" s="34"/>
      <c r="S48" s="34"/>
      <c r="T48" s="34"/>
      <c r="U48" s="34"/>
      <c r="V48" s="34"/>
      <c r="W48" s="31">
        <f>P48+R48+S48+T48+U48+V48</f>
        <v>21215</v>
      </c>
      <c r="X48" s="31">
        <f>Q48+V48</f>
        <v>0</v>
      </c>
      <c r="Y48" s="34"/>
      <c r="Z48" s="34"/>
      <c r="AA48" s="34"/>
      <c r="AB48" s="34"/>
      <c r="AC48" s="34"/>
      <c r="AD48" s="31">
        <f>W48+Y48+Z48+AA48+AB48+AC48</f>
        <v>21215</v>
      </c>
      <c r="AE48" s="31">
        <f>X48+AC48</f>
        <v>0</v>
      </c>
      <c r="AF48" s="34"/>
      <c r="AG48" s="34"/>
      <c r="AH48" s="34"/>
      <c r="AI48" s="34"/>
      <c r="AJ48" s="34"/>
      <c r="AK48" s="31">
        <f>AD48+AF48+AG48+AH48+AI48+AJ48</f>
        <v>21215</v>
      </c>
      <c r="AL48" s="31">
        <f>AE48+AJ48</f>
        <v>0</v>
      </c>
      <c r="AM48" s="34"/>
      <c r="AN48" s="34"/>
      <c r="AO48" s="34"/>
      <c r="AP48" s="34"/>
      <c r="AQ48" s="34"/>
      <c r="AR48" s="31">
        <f>AK48+AM48+AN48+AO48+AP48+AQ48</f>
        <v>21215</v>
      </c>
      <c r="AS48" s="31">
        <f>AL48+AQ48</f>
        <v>0</v>
      </c>
      <c r="AT48" s="34"/>
      <c r="AU48" s="34"/>
      <c r="AV48" s="34"/>
      <c r="AW48" s="34"/>
      <c r="AX48" s="34"/>
      <c r="AY48" s="31">
        <f>26247+1150+194</f>
        <v>27591</v>
      </c>
      <c r="AZ48" s="31">
        <f>26247+1622+202</f>
        <v>28071</v>
      </c>
      <c r="BA48" s="31">
        <f>26247+1642+210</f>
        <v>28099</v>
      </c>
    </row>
    <row r="49" spans="1:53" ht="49.5" x14ac:dyDescent="0.25">
      <c r="A49" s="39" t="s">
        <v>81</v>
      </c>
      <c r="B49" s="40" t="s">
        <v>58</v>
      </c>
      <c r="C49" s="40" t="s">
        <v>33</v>
      </c>
      <c r="D49" s="40" t="s">
        <v>8</v>
      </c>
      <c r="E49" s="40" t="s">
        <v>82</v>
      </c>
      <c r="F49" s="40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31">
        <f>AY50</f>
        <v>15540</v>
      </c>
      <c r="AZ49" s="31">
        <f t="shared" ref="AZ49:BA52" si="53">AZ50</f>
        <v>15540</v>
      </c>
      <c r="BA49" s="31">
        <f t="shared" si="53"/>
        <v>15540</v>
      </c>
    </row>
    <row r="50" spans="1:53" ht="18.75" x14ac:dyDescent="0.3">
      <c r="A50" s="39" t="s">
        <v>7</v>
      </c>
      <c r="B50" s="40" t="s">
        <v>58</v>
      </c>
      <c r="C50" s="40" t="s">
        <v>33</v>
      </c>
      <c r="D50" s="40" t="s">
        <v>8</v>
      </c>
      <c r="E50" s="40" t="s">
        <v>83</v>
      </c>
      <c r="F50" s="40"/>
      <c r="G50" s="42"/>
      <c r="H50" s="42"/>
      <c r="I50" s="42"/>
      <c r="J50" s="42"/>
      <c r="K50" s="43"/>
      <c r="L50" s="43"/>
      <c r="M50" s="43"/>
      <c r="N50" s="43"/>
      <c r="O50" s="44"/>
      <c r="P50" s="44"/>
      <c r="Q50" s="44"/>
      <c r="R50" s="43"/>
      <c r="S50" s="43"/>
      <c r="T50" s="43"/>
      <c r="U50" s="43"/>
      <c r="V50" s="44"/>
      <c r="W50" s="44"/>
      <c r="X50" s="44"/>
      <c r="Y50" s="43"/>
      <c r="Z50" s="43"/>
      <c r="AA50" s="43"/>
      <c r="AB50" s="43"/>
      <c r="AC50" s="44"/>
      <c r="AD50" s="44"/>
      <c r="AE50" s="44"/>
      <c r="AF50" s="43"/>
      <c r="AG50" s="43"/>
      <c r="AH50" s="43"/>
      <c r="AI50" s="43"/>
      <c r="AJ50" s="44"/>
      <c r="AK50" s="44"/>
      <c r="AL50" s="44"/>
      <c r="AM50" s="43"/>
      <c r="AN50" s="43"/>
      <c r="AO50" s="43"/>
      <c r="AP50" s="43"/>
      <c r="AQ50" s="44"/>
      <c r="AR50" s="44"/>
      <c r="AS50" s="44"/>
      <c r="AT50" s="43"/>
      <c r="AU50" s="43"/>
      <c r="AV50" s="43"/>
      <c r="AW50" s="43"/>
      <c r="AX50" s="44"/>
      <c r="AY50" s="31">
        <f>AY51</f>
        <v>15540</v>
      </c>
      <c r="AZ50" s="31">
        <f t="shared" si="53"/>
        <v>15540</v>
      </c>
      <c r="BA50" s="31">
        <f t="shared" si="53"/>
        <v>15540</v>
      </c>
    </row>
    <row r="51" spans="1:53" x14ac:dyDescent="0.25">
      <c r="A51" s="39" t="s">
        <v>37</v>
      </c>
      <c r="B51" s="40" t="s">
        <v>58</v>
      </c>
      <c r="C51" s="40" t="s">
        <v>33</v>
      </c>
      <c r="D51" s="40" t="s">
        <v>8</v>
      </c>
      <c r="E51" s="40" t="s">
        <v>84</v>
      </c>
      <c r="F51" s="40"/>
      <c r="G51" s="45"/>
      <c r="H51" s="45"/>
      <c r="I51" s="45"/>
      <c r="J51" s="45"/>
      <c r="K51" s="41"/>
      <c r="L51" s="41"/>
      <c r="M51" s="41"/>
      <c r="N51" s="41"/>
      <c r="O51" s="46"/>
      <c r="P51" s="46"/>
      <c r="Q51" s="46"/>
      <c r="R51" s="41"/>
      <c r="S51" s="41"/>
      <c r="T51" s="41"/>
      <c r="U51" s="41"/>
      <c r="V51" s="46"/>
      <c r="W51" s="46"/>
      <c r="X51" s="46"/>
      <c r="Y51" s="41"/>
      <c r="Z51" s="41"/>
      <c r="AA51" s="41"/>
      <c r="AB51" s="41"/>
      <c r="AC51" s="46"/>
      <c r="AD51" s="46"/>
      <c r="AE51" s="46"/>
      <c r="AF51" s="41"/>
      <c r="AG51" s="41"/>
      <c r="AH51" s="41"/>
      <c r="AI51" s="41"/>
      <c r="AJ51" s="46"/>
      <c r="AK51" s="46"/>
      <c r="AL51" s="46"/>
      <c r="AM51" s="41"/>
      <c r="AN51" s="41"/>
      <c r="AO51" s="41"/>
      <c r="AP51" s="41"/>
      <c r="AQ51" s="46"/>
      <c r="AR51" s="46"/>
      <c r="AS51" s="46"/>
      <c r="AT51" s="41"/>
      <c r="AU51" s="41"/>
      <c r="AV51" s="41"/>
      <c r="AW51" s="41"/>
      <c r="AX51" s="46"/>
      <c r="AY51" s="31">
        <f>AY52</f>
        <v>15540</v>
      </c>
      <c r="AZ51" s="31">
        <f t="shared" si="53"/>
        <v>15540</v>
      </c>
      <c r="BA51" s="31">
        <f t="shared" si="53"/>
        <v>15540</v>
      </c>
    </row>
    <row r="52" spans="1:53" ht="33" x14ac:dyDescent="0.25">
      <c r="A52" s="39" t="s">
        <v>42</v>
      </c>
      <c r="B52" s="40" t="s">
        <v>58</v>
      </c>
      <c r="C52" s="40" t="s">
        <v>33</v>
      </c>
      <c r="D52" s="40" t="s">
        <v>8</v>
      </c>
      <c r="E52" s="40" t="s">
        <v>84</v>
      </c>
      <c r="F52" s="40" t="s">
        <v>10</v>
      </c>
      <c r="G52" s="45"/>
      <c r="H52" s="45"/>
      <c r="I52" s="45"/>
      <c r="J52" s="45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31">
        <f>AY53</f>
        <v>15540</v>
      </c>
      <c r="AZ52" s="31">
        <f t="shared" si="53"/>
        <v>15540</v>
      </c>
      <c r="BA52" s="31">
        <f t="shared" si="53"/>
        <v>15540</v>
      </c>
    </row>
    <row r="53" spans="1:53" ht="33" x14ac:dyDescent="0.25">
      <c r="A53" s="39" t="s">
        <v>12</v>
      </c>
      <c r="B53" s="40" t="s">
        <v>58</v>
      </c>
      <c r="C53" s="40" t="s">
        <v>33</v>
      </c>
      <c r="D53" s="40" t="s">
        <v>8</v>
      </c>
      <c r="E53" s="40" t="s">
        <v>84</v>
      </c>
      <c r="F53" s="40" t="s">
        <v>13</v>
      </c>
      <c r="G53" s="45"/>
      <c r="H53" s="45"/>
      <c r="I53" s="45"/>
      <c r="J53" s="45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31">
        <v>15540</v>
      </c>
      <c r="AZ53" s="31">
        <v>15540</v>
      </c>
      <c r="BA53" s="31">
        <v>15540</v>
      </c>
    </row>
    <row r="54" spans="1:53" ht="18.75" x14ac:dyDescent="0.3">
      <c r="A54" s="23" t="s">
        <v>44</v>
      </c>
      <c r="B54" s="24">
        <v>903</v>
      </c>
      <c r="C54" s="25" t="s">
        <v>33</v>
      </c>
      <c r="D54" s="25" t="s">
        <v>6</v>
      </c>
      <c r="E54" s="30"/>
      <c r="F54" s="30"/>
      <c r="G54" s="38">
        <f t="shared" ref="G54:V58" si="54">G55</f>
        <v>996</v>
      </c>
      <c r="H54" s="38">
        <f t="shared" si="54"/>
        <v>0</v>
      </c>
      <c r="I54" s="38">
        <f t="shared" si="54"/>
        <v>996</v>
      </c>
      <c r="J54" s="38">
        <f t="shared" si="54"/>
        <v>0</v>
      </c>
      <c r="K54" s="38">
        <f t="shared" si="54"/>
        <v>0</v>
      </c>
      <c r="L54" s="38">
        <f t="shared" si="54"/>
        <v>0</v>
      </c>
      <c r="M54" s="38">
        <f t="shared" si="54"/>
        <v>0</v>
      </c>
      <c r="N54" s="38">
        <f t="shared" si="54"/>
        <v>0</v>
      </c>
      <c r="O54" s="38">
        <f t="shared" si="54"/>
        <v>0</v>
      </c>
      <c r="P54" s="38">
        <f t="shared" si="54"/>
        <v>996</v>
      </c>
      <c r="Q54" s="38">
        <f t="shared" si="54"/>
        <v>0</v>
      </c>
      <c r="R54" s="38">
        <f t="shared" si="54"/>
        <v>0</v>
      </c>
      <c r="S54" s="38">
        <f t="shared" si="54"/>
        <v>0</v>
      </c>
      <c r="T54" s="38">
        <f t="shared" si="54"/>
        <v>0</v>
      </c>
      <c r="U54" s="38">
        <f t="shared" si="54"/>
        <v>0</v>
      </c>
      <c r="V54" s="38">
        <f t="shared" si="54"/>
        <v>0</v>
      </c>
      <c r="W54" s="38">
        <f t="shared" ref="R54:AG58" si="55">W55</f>
        <v>996</v>
      </c>
      <c r="X54" s="38">
        <f t="shared" si="55"/>
        <v>0</v>
      </c>
      <c r="Y54" s="38">
        <f t="shared" si="55"/>
        <v>0</v>
      </c>
      <c r="Z54" s="38">
        <f t="shared" si="55"/>
        <v>0</v>
      </c>
      <c r="AA54" s="38">
        <f t="shared" si="55"/>
        <v>0</v>
      </c>
      <c r="AB54" s="38">
        <f t="shared" si="55"/>
        <v>0</v>
      </c>
      <c r="AC54" s="38">
        <f t="shared" si="55"/>
        <v>0</v>
      </c>
      <c r="AD54" s="38">
        <f t="shared" si="55"/>
        <v>996</v>
      </c>
      <c r="AE54" s="38">
        <f t="shared" si="55"/>
        <v>0</v>
      </c>
      <c r="AF54" s="38">
        <f t="shared" si="55"/>
        <v>0</v>
      </c>
      <c r="AG54" s="38">
        <f t="shared" si="55"/>
        <v>0</v>
      </c>
      <c r="AH54" s="38">
        <f t="shared" ref="AF54:AU58" si="56">AH55</f>
        <v>0</v>
      </c>
      <c r="AI54" s="38">
        <f t="shared" si="56"/>
        <v>0</v>
      </c>
      <c r="AJ54" s="38">
        <f t="shared" si="56"/>
        <v>0</v>
      </c>
      <c r="AK54" s="38">
        <f t="shared" si="56"/>
        <v>996</v>
      </c>
      <c r="AL54" s="38">
        <f t="shared" si="56"/>
        <v>0</v>
      </c>
      <c r="AM54" s="38">
        <f t="shared" si="56"/>
        <v>0</v>
      </c>
      <c r="AN54" s="38">
        <f t="shared" si="56"/>
        <v>0</v>
      </c>
      <c r="AO54" s="38">
        <f t="shared" si="56"/>
        <v>0</v>
      </c>
      <c r="AP54" s="38">
        <f t="shared" si="56"/>
        <v>0</v>
      </c>
      <c r="AQ54" s="38">
        <f t="shared" si="56"/>
        <v>0</v>
      </c>
      <c r="AR54" s="38">
        <f t="shared" si="56"/>
        <v>996</v>
      </c>
      <c r="AS54" s="38">
        <f t="shared" si="56"/>
        <v>0</v>
      </c>
      <c r="AT54" s="38">
        <f t="shared" si="56"/>
        <v>0</v>
      </c>
      <c r="AU54" s="38">
        <f t="shared" si="56"/>
        <v>0</v>
      </c>
      <c r="AV54" s="38">
        <f t="shared" ref="AT54:BA58" si="57">AV55</f>
        <v>0</v>
      </c>
      <c r="AW54" s="38">
        <f t="shared" si="57"/>
        <v>0</v>
      </c>
      <c r="AX54" s="38">
        <f t="shared" si="57"/>
        <v>0</v>
      </c>
      <c r="AY54" s="38">
        <f t="shared" si="57"/>
        <v>1843</v>
      </c>
      <c r="AZ54" s="38">
        <f t="shared" si="57"/>
        <v>1912</v>
      </c>
      <c r="BA54" s="38">
        <f t="shared" si="57"/>
        <v>2082</v>
      </c>
    </row>
    <row r="55" spans="1:53" ht="61.5" customHeight="1" x14ac:dyDescent="0.25">
      <c r="A55" s="28" t="s">
        <v>66</v>
      </c>
      <c r="B55" s="29">
        <v>903</v>
      </c>
      <c r="C55" s="30" t="s">
        <v>33</v>
      </c>
      <c r="D55" s="30" t="s">
        <v>6</v>
      </c>
      <c r="E55" s="30" t="s">
        <v>26</v>
      </c>
      <c r="F55" s="30"/>
      <c r="G55" s="31">
        <f t="shared" si="54"/>
        <v>996</v>
      </c>
      <c r="H55" s="31">
        <f t="shared" si="54"/>
        <v>0</v>
      </c>
      <c r="I55" s="31">
        <f t="shared" si="54"/>
        <v>996</v>
      </c>
      <c r="J55" s="31">
        <f t="shared" si="54"/>
        <v>0</v>
      </c>
      <c r="K55" s="31">
        <f t="shared" si="54"/>
        <v>0</v>
      </c>
      <c r="L55" s="31">
        <f t="shared" si="54"/>
        <v>0</v>
      </c>
      <c r="M55" s="31">
        <f t="shared" si="54"/>
        <v>0</v>
      </c>
      <c r="N55" s="31">
        <f t="shared" si="54"/>
        <v>0</v>
      </c>
      <c r="O55" s="31">
        <f t="shared" si="54"/>
        <v>0</v>
      </c>
      <c r="P55" s="31">
        <f t="shared" si="54"/>
        <v>996</v>
      </c>
      <c r="Q55" s="31">
        <f t="shared" si="54"/>
        <v>0</v>
      </c>
      <c r="R55" s="31">
        <f t="shared" si="55"/>
        <v>0</v>
      </c>
      <c r="S55" s="31">
        <f t="shared" si="55"/>
        <v>0</v>
      </c>
      <c r="T55" s="31">
        <f t="shared" si="55"/>
        <v>0</v>
      </c>
      <c r="U55" s="31">
        <f t="shared" si="55"/>
        <v>0</v>
      </c>
      <c r="V55" s="31">
        <f t="shared" si="55"/>
        <v>0</v>
      </c>
      <c r="W55" s="31">
        <f t="shared" si="55"/>
        <v>996</v>
      </c>
      <c r="X55" s="31">
        <f t="shared" si="55"/>
        <v>0</v>
      </c>
      <c r="Y55" s="31">
        <f t="shared" si="55"/>
        <v>0</v>
      </c>
      <c r="Z55" s="31">
        <f t="shared" si="55"/>
        <v>0</v>
      </c>
      <c r="AA55" s="31">
        <f t="shared" si="55"/>
        <v>0</v>
      </c>
      <c r="AB55" s="31">
        <f t="shared" si="55"/>
        <v>0</v>
      </c>
      <c r="AC55" s="31">
        <f t="shared" si="55"/>
        <v>0</v>
      </c>
      <c r="AD55" s="31">
        <f t="shared" si="55"/>
        <v>996</v>
      </c>
      <c r="AE55" s="31">
        <f t="shared" si="55"/>
        <v>0</v>
      </c>
      <c r="AF55" s="31">
        <f t="shared" si="56"/>
        <v>0</v>
      </c>
      <c r="AG55" s="31">
        <f t="shared" si="56"/>
        <v>0</v>
      </c>
      <c r="AH55" s="31">
        <f t="shared" si="56"/>
        <v>0</v>
      </c>
      <c r="AI55" s="31">
        <f t="shared" si="56"/>
        <v>0</v>
      </c>
      <c r="AJ55" s="31">
        <f t="shared" si="56"/>
        <v>0</v>
      </c>
      <c r="AK55" s="31">
        <f t="shared" si="56"/>
        <v>996</v>
      </c>
      <c r="AL55" s="31">
        <f t="shared" si="56"/>
        <v>0</v>
      </c>
      <c r="AM55" s="31">
        <f t="shared" si="56"/>
        <v>0</v>
      </c>
      <c r="AN55" s="31">
        <f t="shared" si="56"/>
        <v>0</v>
      </c>
      <c r="AO55" s="31">
        <f t="shared" si="56"/>
        <v>0</v>
      </c>
      <c r="AP55" s="31">
        <f t="shared" si="56"/>
        <v>0</v>
      </c>
      <c r="AQ55" s="31">
        <f t="shared" si="56"/>
        <v>0</v>
      </c>
      <c r="AR55" s="31">
        <f t="shared" si="56"/>
        <v>996</v>
      </c>
      <c r="AS55" s="31">
        <f t="shared" si="56"/>
        <v>0</v>
      </c>
      <c r="AT55" s="31">
        <f t="shared" si="57"/>
        <v>0</v>
      </c>
      <c r="AU55" s="31">
        <f t="shared" si="57"/>
        <v>0</v>
      </c>
      <c r="AV55" s="31">
        <f t="shared" si="57"/>
        <v>0</v>
      </c>
      <c r="AW55" s="31">
        <f t="shared" si="57"/>
        <v>0</v>
      </c>
      <c r="AX55" s="31">
        <f t="shared" si="57"/>
        <v>0</v>
      </c>
      <c r="AY55" s="31">
        <f t="shared" si="57"/>
        <v>1843</v>
      </c>
      <c r="AZ55" s="31">
        <f t="shared" si="57"/>
        <v>1912</v>
      </c>
      <c r="BA55" s="31">
        <f t="shared" si="57"/>
        <v>2082</v>
      </c>
    </row>
    <row r="56" spans="1:53" x14ac:dyDescent="0.25">
      <c r="A56" s="28" t="s">
        <v>7</v>
      </c>
      <c r="B56" s="29">
        <v>903</v>
      </c>
      <c r="C56" s="30" t="s">
        <v>33</v>
      </c>
      <c r="D56" s="30" t="s">
        <v>6</v>
      </c>
      <c r="E56" s="30" t="s">
        <v>53</v>
      </c>
      <c r="F56" s="30"/>
      <c r="G56" s="31">
        <f t="shared" si="54"/>
        <v>996</v>
      </c>
      <c r="H56" s="31">
        <f t="shared" si="54"/>
        <v>0</v>
      </c>
      <c r="I56" s="31">
        <f t="shared" si="54"/>
        <v>996</v>
      </c>
      <c r="J56" s="31">
        <f t="shared" si="54"/>
        <v>0</v>
      </c>
      <c r="K56" s="31">
        <f t="shared" si="54"/>
        <v>0</v>
      </c>
      <c r="L56" s="31">
        <f t="shared" si="54"/>
        <v>0</v>
      </c>
      <c r="M56" s="31">
        <f t="shared" si="54"/>
        <v>0</v>
      </c>
      <c r="N56" s="31">
        <f t="shared" si="54"/>
        <v>0</v>
      </c>
      <c r="O56" s="31">
        <f t="shared" si="54"/>
        <v>0</v>
      </c>
      <c r="P56" s="31">
        <f t="shared" si="54"/>
        <v>996</v>
      </c>
      <c r="Q56" s="31">
        <f t="shared" si="54"/>
        <v>0</v>
      </c>
      <c r="R56" s="31">
        <f t="shared" si="55"/>
        <v>0</v>
      </c>
      <c r="S56" s="31">
        <f t="shared" si="55"/>
        <v>0</v>
      </c>
      <c r="T56" s="31">
        <f t="shared" si="55"/>
        <v>0</v>
      </c>
      <c r="U56" s="31">
        <f t="shared" si="55"/>
        <v>0</v>
      </c>
      <c r="V56" s="31">
        <f t="shared" si="55"/>
        <v>0</v>
      </c>
      <c r="W56" s="31">
        <f t="shared" si="55"/>
        <v>996</v>
      </c>
      <c r="X56" s="31">
        <f t="shared" si="55"/>
        <v>0</v>
      </c>
      <c r="Y56" s="31">
        <f t="shared" si="55"/>
        <v>0</v>
      </c>
      <c r="Z56" s="31">
        <f t="shared" si="55"/>
        <v>0</v>
      </c>
      <c r="AA56" s="31">
        <f t="shared" si="55"/>
        <v>0</v>
      </c>
      <c r="AB56" s="31">
        <f t="shared" si="55"/>
        <v>0</v>
      </c>
      <c r="AC56" s="31">
        <f t="shared" si="55"/>
        <v>0</v>
      </c>
      <c r="AD56" s="31">
        <f t="shared" si="55"/>
        <v>996</v>
      </c>
      <c r="AE56" s="31">
        <f t="shared" si="55"/>
        <v>0</v>
      </c>
      <c r="AF56" s="31">
        <f t="shared" si="56"/>
        <v>0</v>
      </c>
      <c r="AG56" s="31">
        <f t="shared" si="56"/>
        <v>0</v>
      </c>
      <c r="AH56" s="31">
        <f t="shared" si="56"/>
        <v>0</v>
      </c>
      <c r="AI56" s="31">
        <f t="shared" si="56"/>
        <v>0</v>
      </c>
      <c r="AJ56" s="31">
        <f t="shared" si="56"/>
        <v>0</v>
      </c>
      <c r="AK56" s="31">
        <f t="shared" si="56"/>
        <v>996</v>
      </c>
      <c r="AL56" s="31">
        <f t="shared" si="56"/>
        <v>0</v>
      </c>
      <c r="AM56" s="31">
        <f t="shared" si="56"/>
        <v>0</v>
      </c>
      <c r="AN56" s="31">
        <f t="shared" si="56"/>
        <v>0</v>
      </c>
      <c r="AO56" s="31">
        <f t="shared" si="56"/>
        <v>0</v>
      </c>
      <c r="AP56" s="31">
        <f t="shared" si="56"/>
        <v>0</v>
      </c>
      <c r="AQ56" s="31">
        <f t="shared" si="56"/>
        <v>0</v>
      </c>
      <c r="AR56" s="31">
        <f t="shared" si="56"/>
        <v>996</v>
      </c>
      <c r="AS56" s="31">
        <f t="shared" si="56"/>
        <v>0</v>
      </c>
      <c r="AT56" s="31">
        <f t="shared" si="57"/>
        <v>0</v>
      </c>
      <c r="AU56" s="31">
        <f t="shared" si="57"/>
        <v>0</v>
      </c>
      <c r="AV56" s="31">
        <f t="shared" si="57"/>
        <v>0</v>
      </c>
      <c r="AW56" s="31">
        <f t="shared" si="57"/>
        <v>0</v>
      </c>
      <c r="AX56" s="31">
        <f t="shared" si="57"/>
        <v>0</v>
      </c>
      <c r="AY56" s="31">
        <f t="shared" si="57"/>
        <v>1843</v>
      </c>
      <c r="AZ56" s="31">
        <f t="shared" si="57"/>
        <v>1912</v>
      </c>
      <c r="BA56" s="31">
        <f t="shared" si="57"/>
        <v>2082</v>
      </c>
    </row>
    <row r="57" spans="1:53" x14ac:dyDescent="0.25">
      <c r="A57" s="28" t="s">
        <v>45</v>
      </c>
      <c r="B57" s="29">
        <v>903</v>
      </c>
      <c r="C57" s="30" t="s">
        <v>33</v>
      </c>
      <c r="D57" s="30" t="s">
        <v>6</v>
      </c>
      <c r="E57" s="30" t="s">
        <v>68</v>
      </c>
      <c r="F57" s="30"/>
      <c r="G57" s="31">
        <f t="shared" si="54"/>
        <v>996</v>
      </c>
      <c r="H57" s="31">
        <f t="shared" si="54"/>
        <v>0</v>
      </c>
      <c r="I57" s="31">
        <f t="shared" si="54"/>
        <v>996</v>
      </c>
      <c r="J57" s="31">
        <f t="shared" si="54"/>
        <v>0</v>
      </c>
      <c r="K57" s="31">
        <f t="shared" si="54"/>
        <v>0</v>
      </c>
      <c r="L57" s="31">
        <f t="shared" si="54"/>
        <v>0</v>
      </c>
      <c r="M57" s="31">
        <f t="shared" si="54"/>
        <v>0</v>
      </c>
      <c r="N57" s="31">
        <f t="shared" si="54"/>
        <v>0</v>
      </c>
      <c r="O57" s="31">
        <f t="shared" si="54"/>
        <v>0</v>
      </c>
      <c r="P57" s="31">
        <f t="shared" si="54"/>
        <v>996</v>
      </c>
      <c r="Q57" s="31">
        <f t="shared" si="54"/>
        <v>0</v>
      </c>
      <c r="R57" s="31">
        <f t="shared" si="55"/>
        <v>0</v>
      </c>
      <c r="S57" s="31">
        <f t="shared" si="55"/>
        <v>0</v>
      </c>
      <c r="T57" s="31">
        <f t="shared" si="55"/>
        <v>0</v>
      </c>
      <c r="U57" s="31">
        <f t="shared" si="55"/>
        <v>0</v>
      </c>
      <c r="V57" s="31">
        <f t="shared" si="55"/>
        <v>0</v>
      </c>
      <c r="W57" s="31">
        <f t="shared" si="55"/>
        <v>996</v>
      </c>
      <c r="X57" s="31">
        <f t="shared" si="55"/>
        <v>0</v>
      </c>
      <c r="Y57" s="31">
        <f t="shared" si="55"/>
        <v>0</v>
      </c>
      <c r="Z57" s="31">
        <f t="shared" si="55"/>
        <v>0</v>
      </c>
      <c r="AA57" s="31">
        <f t="shared" si="55"/>
        <v>0</v>
      </c>
      <c r="AB57" s="31">
        <f t="shared" si="55"/>
        <v>0</v>
      </c>
      <c r="AC57" s="31">
        <f t="shared" si="55"/>
        <v>0</v>
      </c>
      <c r="AD57" s="31">
        <f t="shared" si="55"/>
        <v>996</v>
      </c>
      <c r="AE57" s="31">
        <f t="shared" si="55"/>
        <v>0</v>
      </c>
      <c r="AF57" s="31">
        <f t="shared" si="56"/>
        <v>0</v>
      </c>
      <c r="AG57" s="31">
        <f t="shared" si="56"/>
        <v>0</v>
      </c>
      <c r="AH57" s="31">
        <f t="shared" si="56"/>
        <v>0</v>
      </c>
      <c r="AI57" s="31">
        <f t="shared" si="56"/>
        <v>0</v>
      </c>
      <c r="AJ57" s="31">
        <f t="shared" si="56"/>
        <v>0</v>
      </c>
      <c r="AK57" s="31">
        <f t="shared" si="56"/>
        <v>996</v>
      </c>
      <c r="AL57" s="31">
        <f t="shared" si="56"/>
        <v>0</v>
      </c>
      <c r="AM57" s="31">
        <f t="shared" si="56"/>
        <v>0</v>
      </c>
      <c r="AN57" s="31">
        <f t="shared" si="56"/>
        <v>0</v>
      </c>
      <c r="AO57" s="31">
        <f t="shared" si="56"/>
        <v>0</v>
      </c>
      <c r="AP57" s="31">
        <f t="shared" si="56"/>
        <v>0</v>
      </c>
      <c r="AQ57" s="31">
        <f t="shared" si="56"/>
        <v>0</v>
      </c>
      <c r="AR57" s="31">
        <f t="shared" si="56"/>
        <v>996</v>
      </c>
      <c r="AS57" s="31">
        <f t="shared" si="56"/>
        <v>0</v>
      </c>
      <c r="AT57" s="31">
        <f t="shared" si="57"/>
        <v>0</v>
      </c>
      <c r="AU57" s="31">
        <f t="shared" si="57"/>
        <v>0</v>
      </c>
      <c r="AV57" s="31">
        <f t="shared" si="57"/>
        <v>0</v>
      </c>
      <c r="AW57" s="31">
        <f t="shared" si="57"/>
        <v>0</v>
      </c>
      <c r="AX57" s="31">
        <f t="shared" si="57"/>
        <v>0</v>
      </c>
      <c r="AY57" s="31">
        <f t="shared" si="57"/>
        <v>1843</v>
      </c>
      <c r="AZ57" s="31">
        <f t="shared" si="57"/>
        <v>1912</v>
      </c>
      <c r="BA57" s="31">
        <f t="shared" si="57"/>
        <v>2082</v>
      </c>
    </row>
    <row r="58" spans="1:53" ht="33" x14ac:dyDescent="0.25">
      <c r="A58" s="32" t="s">
        <v>42</v>
      </c>
      <c r="B58" s="29">
        <v>903</v>
      </c>
      <c r="C58" s="30" t="s">
        <v>33</v>
      </c>
      <c r="D58" s="30" t="s">
        <v>6</v>
      </c>
      <c r="E58" s="30" t="s">
        <v>68</v>
      </c>
      <c r="F58" s="30" t="s">
        <v>10</v>
      </c>
      <c r="G58" s="31">
        <f t="shared" si="54"/>
        <v>996</v>
      </c>
      <c r="H58" s="31">
        <f t="shared" si="54"/>
        <v>0</v>
      </c>
      <c r="I58" s="31">
        <f t="shared" si="54"/>
        <v>996</v>
      </c>
      <c r="J58" s="31">
        <f t="shared" si="54"/>
        <v>0</v>
      </c>
      <c r="K58" s="31">
        <f t="shared" si="54"/>
        <v>0</v>
      </c>
      <c r="L58" s="31">
        <f t="shared" si="54"/>
        <v>0</v>
      </c>
      <c r="M58" s="31">
        <f t="shared" si="54"/>
        <v>0</v>
      </c>
      <c r="N58" s="31">
        <f t="shared" si="54"/>
        <v>0</v>
      </c>
      <c r="O58" s="31">
        <f t="shared" si="54"/>
        <v>0</v>
      </c>
      <c r="P58" s="31">
        <f t="shared" si="54"/>
        <v>996</v>
      </c>
      <c r="Q58" s="31">
        <f t="shared" si="54"/>
        <v>0</v>
      </c>
      <c r="R58" s="31">
        <f t="shared" si="55"/>
        <v>0</v>
      </c>
      <c r="S58" s="31">
        <f t="shared" si="55"/>
        <v>0</v>
      </c>
      <c r="T58" s="31">
        <f t="shared" si="55"/>
        <v>0</v>
      </c>
      <c r="U58" s="31">
        <f t="shared" si="55"/>
        <v>0</v>
      </c>
      <c r="V58" s="31">
        <f t="shared" si="55"/>
        <v>0</v>
      </c>
      <c r="W58" s="31">
        <f t="shared" si="55"/>
        <v>996</v>
      </c>
      <c r="X58" s="31">
        <f t="shared" si="55"/>
        <v>0</v>
      </c>
      <c r="Y58" s="31">
        <f t="shared" si="55"/>
        <v>0</v>
      </c>
      <c r="Z58" s="31">
        <f t="shared" si="55"/>
        <v>0</v>
      </c>
      <c r="AA58" s="31">
        <f t="shared" si="55"/>
        <v>0</v>
      </c>
      <c r="AB58" s="31">
        <f t="shared" si="55"/>
        <v>0</v>
      </c>
      <c r="AC58" s="31">
        <f t="shared" si="55"/>
        <v>0</v>
      </c>
      <c r="AD58" s="31">
        <f t="shared" si="55"/>
        <v>996</v>
      </c>
      <c r="AE58" s="31">
        <f t="shared" si="55"/>
        <v>0</v>
      </c>
      <c r="AF58" s="31">
        <f t="shared" si="56"/>
        <v>0</v>
      </c>
      <c r="AG58" s="31">
        <f t="shared" si="56"/>
        <v>0</v>
      </c>
      <c r="AH58" s="31">
        <f t="shared" si="56"/>
        <v>0</v>
      </c>
      <c r="AI58" s="31">
        <f t="shared" si="56"/>
        <v>0</v>
      </c>
      <c r="AJ58" s="31">
        <f t="shared" si="56"/>
        <v>0</v>
      </c>
      <c r="AK58" s="31">
        <f t="shared" si="56"/>
        <v>996</v>
      </c>
      <c r="AL58" s="31">
        <f t="shared" si="56"/>
        <v>0</v>
      </c>
      <c r="AM58" s="31">
        <f t="shared" si="56"/>
        <v>0</v>
      </c>
      <c r="AN58" s="31">
        <f t="shared" si="56"/>
        <v>0</v>
      </c>
      <c r="AO58" s="31">
        <f t="shared" si="56"/>
        <v>0</v>
      </c>
      <c r="AP58" s="31">
        <f t="shared" si="56"/>
        <v>0</v>
      </c>
      <c r="AQ58" s="31">
        <f t="shared" si="56"/>
        <v>0</v>
      </c>
      <c r="AR58" s="31">
        <f t="shared" si="56"/>
        <v>996</v>
      </c>
      <c r="AS58" s="31">
        <f t="shared" si="56"/>
        <v>0</v>
      </c>
      <c r="AT58" s="31">
        <f t="shared" si="57"/>
        <v>0</v>
      </c>
      <c r="AU58" s="31">
        <f t="shared" si="57"/>
        <v>0</v>
      </c>
      <c r="AV58" s="31">
        <f t="shared" si="57"/>
        <v>0</v>
      </c>
      <c r="AW58" s="31">
        <f t="shared" si="57"/>
        <v>0</v>
      </c>
      <c r="AX58" s="31">
        <f t="shared" si="57"/>
        <v>0</v>
      </c>
      <c r="AY58" s="31">
        <f t="shared" si="57"/>
        <v>1843</v>
      </c>
      <c r="AZ58" s="31">
        <f t="shared" si="57"/>
        <v>1912</v>
      </c>
      <c r="BA58" s="31">
        <f t="shared" si="57"/>
        <v>2082</v>
      </c>
    </row>
    <row r="59" spans="1:53" ht="33" x14ac:dyDescent="0.25">
      <c r="A59" s="32" t="s">
        <v>12</v>
      </c>
      <c r="B59" s="29">
        <v>903</v>
      </c>
      <c r="C59" s="30" t="s">
        <v>33</v>
      </c>
      <c r="D59" s="30" t="s">
        <v>6</v>
      </c>
      <c r="E59" s="30" t="s">
        <v>68</v>
      </c>
      <c r="F59" s="30" t="s">
        <v>13</v>
      </c>
      <c r="G59" s="33">
        <v>996</v>
      </c>
      <c r="H59" s="33"/>
      <c r="I59" s="33">
        <v>996</v>
      </c>
      <c r="J59" s="33"/>
      <c r="K59" s="34"/>
      <c r="L59" s="34"/>
      <c r="M59" s="34"/>
      <c r="N59" s="34"/>
      <c r="O59" s="34"/>
      <c r="P59" s="31">
        <f>I59+K59+L59+M59+N59+O59</f>
        <v>996</v>
      </c>
      <c r="Q59" s="31">
        <f>J59+O59</f>
        <v>0</v>
      </c>
      <c r="R59" s="34"/>
      <c r="S59" s="34"/>
      <c r="T59" s="34"/>
      <c r="U59" s="34"/>
      <c r="V59" s="34"/>
      <c r="W59" s="31">
        <f>P59+R59+S59+T59+U59+V59</f>
        <v>996</v>
      </c>
      <c r="X59" s="31">
        <f>Q59+V59</f>
        <v>0</v>
      </c>
      <c r="Y59" s="34"/>
      <c r="Z59" s="34"/>
      <c r="AA59" s="34"/>
      <c r="AB59" s="34"/>
      <c r="AC59" s="34"/>
      <c r="AD59" s="31">
        <f>W59+Y59+Z59+AA59+AB59+AC59</f>
        <v>996</v>
      </c>
      <c r="AE59" s="31">
        <f>X59+AC59</f>
        <v>0</v>
      </c>
      <c r="AF59" s="34"/>
      <c r="AG59" s="34"/>
      <c r="AH59" s="34"/>
      <c r="AI59" s="34"/>
      <c r="AJ59" s="34"/>
      <c r="AK59" s="31">
        <f>AD59+AF59+AG59+AH59+AI59+AJ59</f>
        <v>996</v>
      </c>
      <c r="AL59" s="31">
        <f>AE59+AJ59</f>
        <v>0</v>
      </c>
      <c r="AM59" s="34"/>
      <c r="AN59" s="34"/>
      <c r="AO59" s="34"/>
      <c r="AP59" s="34"/>
      <c r="AQ59" s="34"/>
      <c r="AR59" s="31">
        <f>AK59+AM59+AN59+AO59+AP59+AQ59</f>
        <v>996</v>
      </c>
      <c r="AS59" s="31">
        <f>AL59+AQ59</f>
        <v>0</v>
      </c>
      <c r="AT59" s="34"/>
      <c r="AU59" s="34"/>
      <c r="AV59" s="34"/>
      <c r="AW59" s="34"/>
      <c r="AX59" s="34"/>
      <c r="AY59" s="31">
        <f>1000+208+635</f>
        <v>1843</v>
      </c>
      <c r="AZ59" s="31">
        <f>1100+210+602</f>
        <v>1912</v>
      </c>
      <c r="BA59" s="31">
        <f>1200+212+670</f>
        <v>2082</v>
      </c>
    </row>
    <row r="60" spans="1:53" ht="18.75" x14ac:dyDescent="0.3">
      <c r="A60" s="47" t="s">
        <v>57</v>
      </c>
      <c r="B60" s="24" t="s">
        <v>58</v>
      </c>
      <c r="C60" s="25" t="s">
        <v>11</v>
      </c>
      <c r="D60" s="25" t="s">
        <v>9</v>
      </c>
      <c r="E60" s="30"/>
      <c r="F60" s="30"/>
      <c r="G60" s="27" t="e">
        <f>G61+G65</f>
        <v>#REF!</v>
      </c>
      <c r="H60" s="27" t="e">
        <f>H61+H65</f>
        <v>#REF!</v>
      </c>
      <c r="I60" s="27" t="e">
        <f>I61+I65</f>
        <v>#REF!</v>
      </c>
      <c r="J60" s="27" t="e">
        <f t="shared" ref="J60:Q60" si="58">J61+J65</f>
        <v>#REF!</v>
      </c>
      <c r="K60" s="27" t="e">
        <f t="shared" si="58"/>
        <v>#REF!</v>
      </c>
      <c r="L60" s="27" t="e">
        <f t="shared" ref="L60" si="59">L61+L65</f>
        <v>#REF!</v>
      </c>
      <c r="M60" s="27" t="e">
        <f t="shared" si="58"/>
        <v>#REF!</v>
      </c>
      <c r="N60" s="27" t="e">
        <f t="shared" si="58"/>
        <v>#REF!</v>
      </c>
      <c r="O60" s="27" t="e">
        <f t="shared" si="58"/>
        <v>#REF!</v>
      </c>
      <c r="P60" s="27" t="e">
        <f t="shared" si="58"/>
        <v>#REF!</v>
      </c>
      <c r="Q60" s="27" t="e">
        <f t="shared" si="58"/>
        <v>#REF!</v>
      </c>
      <c r="R60" s="27" t="e">
        <f t="shared" ref="R60:X60" si="60">R61+R65</f>
        <v>#REF!</v>
      </c>
      <c r="S60" s="27" t="e">
        <f t="shared" si="60"/>
        <v>#REF!</v>
      </c>
      <c r="T60" s="27" t="e">
        <f t="shared" si="60"/>
        <v>#REF!</v>
      </c>
      <c r="U60" s="27" t="e">
        <f t="shared" si="60"/>
        <v>#REF!</v>
      </c>
      <c r="V60" s="27" t="e">
        <f t="shared" si="60"/>
        <v>#REF!</v>
      </c>
      <c r="W60" s="27" t="e">
        <f t="shared" si="60"/>
        <v>#REF!</v>
      </c>
      <c r="X60" s="27" t="e">
        <f t="shared" si="60"/>
        <v>#REF!</v>
      </c>
      <c r="Y60" s="27" t="e">
        <f t="shared" ref="Y60:AE60" si="61">Y61+Y65</f>
        <v>#REF!</v>
      </c>
      <c r="Z60" s="27" t="e">
        <f t="shared" si="61"/>
        <v>#REF!</v>
      </c>
      <c r="AA60" s="27" t="e">
        <f t="shared" si="61"/>
        <v>#REF!</v>
      </c>
      <c r="AB60" s="27" t="e">
        <f t="shared" si="61"/>
        <v>#REF!</v>
      </c>
      <c r="AC60" s="27" t="e">
        <f t="shared" si="61"/>
        <v>#REF!</v>
      </c>
      <c r="AD60" s="27" t="e">
        <f t="shared" si="61"/>
        <v>#REF!</v>
      </c>
      <c r="AE60" s="27" t="e">
        <f t="shared" si="61"/>
        <v>#REF!</v>
      </c>
      <c r="AF60" s="27" t="e">
        <f t="shared" ref="AF60:AL60" si="62">AF61+AF65</f>
        <v>#REF!</v>
      </c>
      <c r="AG60" s="27" t="e">
        <f t="shared" si="62"/>
        <v>#REF!</v>
      </c>
      <c r="AH60" s="27" t="e">
        <f t="shared" si="62"/>
        <v>#REF!</v>
      </c>
      <c r="AI60" s="27" t="e">
        <f t="shared" si="62"/>
        <v>#REF!</v>
      </c>
      <c r="AJ60" s="27" t="e">
        <f t="shared" si="62"/>
        <v>#REF!</v>
      </c>
      <c r="AK60" s="27" t="e">
        <f t="shared" si="62"/>
        <v>#REF!</v>
      </c>
      <c r="AL60" s="27" t="e">
        <f t="shared" si="62"/>
        <v>#REF!</v>
      </c>
      <c r="AM60" s="27" t="e">
        <f t="shared" ref="AM60:AS60" si="63">AM61+AM65</f>
        <v>#REF!</v>
      </c>
      <c r="AN60" s="27" t="e">
        <f t="shared" si="63"/>
        <v>#REF!</v>
      </c>
      <c r="AO60" s="27" t="e">
        <f t="shared" si="63"/>
        <v>#REF!</v>
      </c>
      <c r="AP60" s="27" t="e">
        <f t="shared" si="63"/>
        <v>#REF!</v>
      </c>
      <c r="AQ60" s="27" t="e">
        <f t="shared" si="63"/>
        <v>#REF!</v>
      </c>
      <c r="AR60" s="27" t="e">
        <f t="shared" si="63"/>
        <v>#REF!</v>
      </c>
      <c r="AS60" s="27" t="e">
        <f t="shared" si="63"/>
        <v>#REF!</v>
      </c>
      <c r="AT60" s="27" t="e">
        <f t="shared" ref="AT60:AY60" si="64">AT61+AT65</f>
        <v>#REF!</v>
      </c>
      <c r="AU60" s="27" t="e">
        <f t="shared" si="64"/>
        <v>#REF!</v>
      </c>
      <c r="AV60" s="27" t="e">
        <f t="shared" si="64"/>
        <v>#REF!</v>
      </c>
      <c r="AW60" s="27" t="e">
        <f t="shared" si="64"/>
        <v>#REF!</v>
      </c>
      <c r="AX60" s="27" t="e">
        <f t="shared" si="64"/>
        <v>#REF!</v>
      </c>
      <c r="AY60" s="27">
        <f t="shared" si="64"/>
        <v>118613</v>
      </c>
      <c r="AZ60" s="27">
        <f t="shared" ref="AZ60:BA60" si="65">AZ61+AZ65</f>
        <v>106752</v>
      </c>
      <c r="BA60" s="27">
        <f t="shared" si="65"/>
        <v>106752</v>
      </c>
    </row>
    <row r="61" spans="1:53" ht="41.25" customHeight="1" x14ac:dyDescent="0.25">
      <c r="A61" s="48" t="s">
        <v>80</v>
      </c>
      <c r="B61" s="29">
        <v>903</v>
      </c>
      <c r="C61" s="30" t="s">
        <v>11</v>
      </c>
      <c r="D61" s="30" t="s">
        <v>9</v>
      </c>
      <c r="E61" s="29" t="s">
        <v>52</v>
      </c>
      <c r="F61" s="30"/>
      <c r="G61" s="31">
        <f>G62</f>
        <v>131792</v>
      </c>
      <c r="H61" s="31">
        <f t="shared" ref="H61:Y63" si="66">H62</f>
        <v>0</v>
      </c>
      <c r="I61" s="31">
        <f t="shared" si="66"/>
        <v>131792</v>
      </c>
      <c r="J61" s="31">
        <f t="shared" si="66"/>
        <v>0</v>
      </c>
      <c r="K61" s="31">
        <f t="shared" si="66"/>
        <v>0</v>
      </c>
      <c r="L61" s="31">
        <f t="shared" si="66"/>
        <v>0</v>
      </c>
      <c r="M61" s="31">
        <f t="shared" si="66"/>
        <v>0</v>
      </c>
      <c r="N61" s="31">
        <f t="shared" si="66"/>
        <v>0</v>
      </c>
      <c r="O61" s="31">
        <f t="shared" si="66"/>
        <v>201297</v>
      </c>
      <c r="P61" s="31">
        <f t="shared" si="66"/>
        <v>333089</v>
      </c>
      <c r="Q61" s="31">
        <f t="shared" si="66"/>
        <v>201297</v>
      </c>
      <c r="R61" s="31">
        <f t="shared" si="66"/>
        <v>0</v>
      </c>
      <c r="S61" s="31">
        <f t="shared" si="66"/>
        <v>0</v>
      </c>
      <c r="T61" s="31">
        <f t="shared" si="66"/>
        <v>0</v>
      </c>
      <c r="U61" s="31">
        <f t="shared" si="66"/>
        <v>0</v>
      </c>
      <c r="V61" s="31">
        <f t="shared" si="66"/>
        <v>0</v>
      </c>
      <c r="W61" s="31">
        <f t="shared" si="66"/>
        <v>333089</v>
      </c>
      <c r="X61" s="31">
        <f t="shared" si="66"/>
        <v>201297</v>
      </c>
      <c r="Y61" s="31">
        <f t="shared" si="66"/>
        <v>0</v>
      </c>
      <c r="Z61" s="31">
        <f t="shared" ref="Y61:AN63" si="67">Z62</f>
        <v>0</v>
      </c>
      <c r="AA61" s="31">
        <f t="shared" si="67"/>
        <v>0</v>
      </c>
      <c r="AB61" s="31">
        <f t="shared" si="67"/>
        <v>0</v>
      </c>
      <c r="AC61" s="31">
        <f t="shared" si="67"/>
        <v>0</v>
      </c>
      <c r="AD61" s="31">
        <f t="shared" si="67"/>
        <v>333089</v>
      </c>
      <c r="AE61" s="31">
        <f t="shared" si="67"/>
        <v>201297</v>
      </c>
      <c r="AF61" s="31">
        <f t="shared" si="67"/>
        <v>0</v>
      </c>
      <c r="AG61" s="31">
        <f t="shared" si="67"/>
        <v>0</v>
      </c>
      <c r="AH61" s="31">
        <f t="shared" si="67"/>
        <v>0</v>
      </c>
      <c r="AI61" s="31">
        <f t="shared" si="67"/>
        <v>0</v>
      </c>
      <c r="AJ61" s="31">
        <f t="shared" si="67"/>
        <v>0</v>
      </c>
      <c r="AK61" s="31">
        <f t="shared" si="67"/>
        <v>333089</v>
      </c>
      <c r="AL61" s="31">
        <f t="shared" si="67"/>
        <v>201297</v>
      </c>
      <c r="AM61" s="31">
        <f t="shared" si="67"/>
        <v>0</v>
      </c>
      <c r="AN61" s="31">
        <f t="shared" si="67"/>
        <v>0</v>
      </c>
      <c r="AO61" s="31">
        <f t="shared" ref="AM61:BA63" si="68">AO62</f>
        <v>0</v>
      </c>
      <c r="AP61" s="31">
        <f t="shared" si="68"/>
        <v>0</v>
      </c>
      <c r="AQ61" s="31">
        <f t="shared" si="68"/>
        <v>0</v>
      </c>
      <c r="AR61" s="31">
        <f t="shared" si="68"/>
        <v>333089</v>
      </c>
      <c r="AS61" s="31">
        <f t="shared" si="68"/>
        <v>201297</v>
      </c>
      <c r="AT61" s="31">
        <f t="shared" si="68"/>
        <v>0</v>
      </c>
      <c r="AU61" s="31">
        <f t="shared" si="68"/>
        <v>0</v>
      </c>
      <c r="AV61" s="31">
        <f t="shared" si="68"/>
        <v>0</v>
      </c>
      <c r="AW61" s="31">
        <f t="shared" si="68"/>
        <v>0</v>
      </c>
      <c r="AX61" s="31">
        <f t="shared" si="68"/>
        <v>0</v>
      </c>
      <c r="AY61" s="31">
        <f t="shared" si="68"/>
        <v>118613</v>
      </c>
      <c r="AZ61" s="31">
        <f t="shared" si="68"/>
        <v>106752</v>
      </c>
      <c r="BA61" s="31">
        <f t="shared" si="68"/>
        <v>0</v>
      </c>
    </row>
    <row r="62" spans="1:53" ht="49.5" x14ac:dyDescent="0.25">
      <c r="A62" s="28" t="s">
        <v>51</v>
      </c>
      <c r="B62" s="29">
        <v>903</v>
      </c>
      <c r="C62" s="30" t="s">
        <v>11</v>
      </c>
      <c r="D62" s="30" t="s">
        <v>9</v>
      </c>
      <c r="E62" s="29" t="s">
        <v>59</v>
      </c>
      <c r="F62" s="30"/>
      <c r="G62" s="31">
        <f t="shared" ref="G62:V63" si="69">G63</f>
        <v>131792</v>
      </c>
      <c r="H62" s="31">
        <f t="shared" si="69"/>
        <v>0</v>
      </c>
      <c r="I62" s="31">
        <f t="shared" si="69"/>
        <v>131792</v>
      </c>
      <c r="J62" s="31">
        <f t="shared" si="69"/>
        <v>0</v>
      </c>
      <c r="K62" s="31">
        <f t="shared" si="69"/>
        <v>0</v>
      </c>
      <c r="L62" s="31">
        <f t="shared" si="69"/>
        <v>0</v>
      </c>
      <c r="M62" s="31">
        <f t="shared" si="69"/>
        <v>0</v>
      </c>
      <c r="N62" s="31">
        <f t="shared" si="69"/>
        <v>0</v>
      </c>
      <c r="O62" s="31">
        <f t="shared" si="69"/>
        <v>201297</v>
      </c>
      <c r="P62" s="31">
        <f t="shared" si="69"/>
        <v>333089</v>
      </c>
      <c r="Q62" s="31">
        <f t="shared" si="69"/>
        <v>201297</v>
      </c>
      <c r="R62" s="31">
        <f t="shared" si="69"/>
        <v>0</v>
      </c>
      <c r="S62" s="31">
        <f t="shared" si="69"/>
        <v>0</v>
      </c>
      <c r="T62" s="31">
        <f t="shared" si="69"/>
        <v>0</v>
      </c>
      <c r="U62" s="31">
        <f t="shared" si="69"/>
        <v>0</v>
      </c>
      <c r="V62" s="31">
        <f t="shared" si="69"/>
        <v>0</v>
      </c>
      <c r="W62" s="31">
        <f t="shared" si="66"/>
        <v>333089</v>
      </c>
      <c r="X62" s="31">
        <f t="shared" si="66"/>
        <v>201297</v>
      </c>
      <c r="Y62" s="31">
        <f t="shared" si="66"/>
        <v>0</v>
      </c>
      <c r="Z62" s="31">
        <f t="shared" si="67"/>
        <v>0</v>
      </c>
      <c r="AA62" s="31">
        <f t="shared" si="67"/>
        <v>0</v>
      </c>
      <c r="AB62" s="31">
        <f t="shared" si="67"/>
        <v>0</v>
      </c>
      <c r="AC62" s="31">
        <f t="shared" si="67"/>
        <v>0</v>
      </c>
      <c r="AD62" s="31">
        <f t="shared" si="67"/>
        <v>333089</v>
      </c>
      <c r="AE62" s="31">
        <f t="shared" si="67"/>
        <v>201297</v>
      </c>
      <c r="AF62" s="31">
        <f t="shared" si="67"/>
        <v>0</v>
      </c>
      <c r="AG62" s="31">
        <f t="shared" si="67"/>
        <v>0</v>
      </c>
      <c r="AH62" s="31">
        <f t="shared" si="67"/>
        <v>0</v>
      </c>
      <c r="AI62" s="31">
        <f t="shared" si="67"/>
        <v>0</v>
      </c>
      <c r="AJ62" s="31">
        <f t="shared" si="67"/>
        <v>0</v>
      </c>
      <c r="AK62" s="31">
        <f t="shared" si="67"/>
        <v>333089</v>
      </c>
      <c r="AL62" s="31">
        <f t="shared" si="67"/>
        <v>201297</v>
      </c>
      <c r="AM62" s="31">
        <f t="shared" si="68"/>
        <v>0</v>
      </c>
      <c r="AN62" s="31">
        <f t="shared" si="68"/>
        <v>0</v>
      </c>
      <c r="AO62" s="31">
        <f t="shared" si="68"/>
        <v>0</v>
      </c>
      <c r="AP62" s="31">
        <f t="shared" si="68"/>
        <v>0</v>
      </c>
      <c r="AQ62" s="31">
        <f t="shared" si="68"/>
        <v>0</v>
      </c>
      <c r="AR62" s="31">
        <f t="shared" si="68"/>
        <v>333089</v>
      </c>
      <c r="AS62" s="31">
        <f t="shared" si="68"/>
        <v>201297</v>
      </c>
      <c r="AT62" s="31">
        <f t="shared" si="68"/>
        <v>0</v>
      </c>
      <c r="AU62" s="31">
        <f t="shared" si="68"/>
        <v>0</v>
      </c>
      <c r="AV62" s="31">
        <f t="shared" si="68"/>
        <v>0</v>
      </c>
      <c r="AW62" s="31">
        <f t="shared" si="68"/>
        <v>0</v>
      </c>
      <c r="AX62" s="31">
        <f t="shared" si="68"/>
        <v>0</v>
      </c>
      <c r="AY62" s="31">
        <f t="shared" si="68"/>
        <v>118613</v>
      </c>
      <c r="AZ62" s="31">
        <f t="shared" si="68"/>
        <v>106752</v>
      </c>
      <c r="BA62" s="31">
        <f t="shared" si="68"/>
        <v>0</v>
      </c>
    </row>
    <row r="63" spans="1:53" x14ac:dyDescent="0.25">
      <c r="A63" s="28" t="s">
        <v>29</v>
      </c>
      <c r="B63" s="29">
        <v>903</v>
      </c>
      <c r="C63" s="30" t="s">
        <v>11</v>
      </c>
      <c r="D63" s="30" t="s">
        <v>9</v>
      </c>
      <c r="E63" s="30" t="s">
        <v>59</v>
      </c>
      <c r="F63" s="30" t="s">
        <v>30</v>
      </c>
      <c r="G63" s="31">
        <f t="shared" si="69"/>
        <v>131792</v>
      </c>
      <c r="H63" s="31">
        <f t="shared" si="69"/>
        <v>0</v>
      </c>
      <c r="I63" s="31">
        <f t="shared" si="69"/>
        <v>131792</v>
      </c>
      <c r="J63" s="31">
        <f t="shared" si="69"/>
        <v>0</v>
      </c>
      <c r="K63" s="31">
        <f t="shared" si="69"/>
        <v>0</v>
      </c>
      <c r="L63" s="31">
        <f t="shared" si="69"/>
        <v>0</v>
      </c>
      <c r="M63" s="31">
        <f t="shared" si="69"/>
        <v>0</v>
      </c>
      <c r="N63" s="31">
        <f t="shared" si="69"/>
        <v>0</v>
      </c>
      <c r="O63" s="31">
        <f t="shared" si="69"/>
        <v>201297</v>
      </c>
      <c r="P63" s="31">
        <f t="shared" si="69"/>
        <v>333089</v>
      </c>
      <c r="Q63" s="31">
        <f t="shared" si="69"/>
        <v>201297</v>
      </c>
      <c r="R63" s="31">
        <f t="shared" si="66"/>
        <v>0</v>
      </c>
      <c r="S63" s="31">
        <f t="shared" si="66"/>
        <v>0</v>
      </c>
      <c r="T63" s="31">
        <f t="shared" si="66"/>
        <v>0</v>
      </c>
      <c r="U63" s="31">
        <f t="shared" si="66"/>
        <v>0</v>
      </c>
      <c r="V63" s="31">
        <f t="shared" si="66"/>
        <v>0</v>
      </c>
      <c r="W63" s="31">
        <f t="shared" si="66"/>
        <v>333089</v>
      </c>
      <c r="X63" s="31">
        <f t="shared" si="66"/>
        <v>201297</v>
      </c>
      <c r="Y63" s="31">
        <f t="shared" si="67"/>
        <v>0</v>
      </c>
      <c r="Z63" s="31">
        <f t="shared" si="67"/>
        <v>0</v>
      </c>
      <c r="AA63" s="31">
        <f t="shared" si="67"/>
        <v>0</v>
      </c>
      <c r="AB63" s="31">
        <f t="shared" si="67"/>
        <v>0</v>
      </c>
      <c r="AC63" s="31">
        <f t="shared" si="67"/>
        <v>0</v>
      </c>
      <c r="AD63" s="31">
        <f t="shared" si="67"/>
        <v>333089</v>
      </c>
      <c r="AE63" s="31">
        <f t="shared" si="67"/>
        <v>201297</v>
      </c>
      <c r="AF63" s="31">
        <f t="shared" si="67"/>
        <v>0</v>
      </c>
      <c r="AG63" s="31">
        <f t="shared" si="67"/>
        <v>0</v>
      </c>
      <c r="AH63" s="31">
        <f t="shared" si="67"/>
        <v>0</v>
      </c>
      <c r="AI63" s="31">
        <f t="shared" si="67"/>
        <v>0</v>
      </c>
      <c r="AJ63" s="31">
        <f t="shared" si="67"/>
        <v>0</v>
      </c>
      <c r="AK63" s="31">
        <f t="shared" si="67"/>
        <v>333089</v>
      </c>
      <c r="AL63" s="31">
        <f t="shared" si="67"/>
        <v>201297</v>
      </c>
      <c r="AM63" s="31">
        <f t="shared" si="68"/>
        <v>0</v>
      </c>
      <c r="AN63" s="31">
        <f t="shared" si="68"/>
        <v>0</v>
      </c>
      <c r="AO63" s="31">
        <f t="shared" si="68"/>
        <v>0</v>
      </c>
      <c r="AP63" s="31">
        <f t="shared" si="68"/>
        <v>0</v>
      </c>
      <c r="AQ63" s="31">
        <f t="shared" si="68"/>
        <v>0</v>
      </c>
      <c r="AR63" s="31">
        <f t="shared" si="68"/>
        <v>333089</v>
      </c>
      <c r="AS63" s="31">
        <f t="shared" si="68"/>
        <v>201297</v>
      </c>
      <c r="AT63" s="31">
        <f t="shared" si="68"/>
        <v>0</v>
      </c>
      <c r="AU63" s="31">
        <f t="shared" si="68"/>
        <v>0</v>
      </c>
      <c r="AV63" s="31">
        <f t="shared" si="68"/>
        <v>0</v>
      </c>
      <c r="AW63" s="31">
        <f t="shared" si="68"/>
        <v>0</v>
      </c>
      <c r="AX63" s="31">
        <f t="shared" si="68"/>
        <v>0</v>
      </c>
      <c r="AY63" s="31">
        <f t="shared" si="68"/>
        <v>118613</v>
      </c>
      <c r="AZ63" s="31">
        <f t="shared" si="68"/>
        <v>106752</v>
      </c>
      <c r="BA63" s="31">
        <f t="shared" si="68"/>
        <v>0</v>
      </c>
    </row>
    <row r="64" spans="1:53" ht="33" x14ac:dyDescent="0.25">
      <c r="A64" s="28" t="s">
        <v>38</v>
      </c>
      <c r="B64" s="29">
        <v>903</v>
      </c>
      <c r="C64" s="30" t="s">
        <v>11</v>
      </c>
      <c r="D64" s="30" t="s">
        <v>9</v>
      </c>
      <c r="E64" s="29" t="s">
        <v>59</v>
      </c>
      <c r="F64" s="30" t="s">
        <v>39</v>
      </c>
      <c r="G64" s="33">
        <v>131792</v>
      </c>
      <c r="H64" s="33"/>
      <c r="I64" s="33">
        <v>131792</v>
      </c>
      <c r="J64" s="33"/>
      <c r="K64" s="34"/>
      <c r="L64" s="34"/>
      <c r="M64" s="34"/>
      <c r="N64" s="34"/>
      <c r="O64" s="31">
        <v>201297</v>
      </c>
      <c r="P64" s="31">
        <f>I64+K64+L64+M64+N64+O64</f>
        <v>333089</v>
      </c>
      <c r="Q64" s="31">
        <f>J64+O64</f>
        <v>201297</v>
      </c>
      <c r="R64" s="34"/>
      <c r="S64" s="34"/>
      <c r="T64" s="34"/>
      <c r="U64" s="34"/>
      <c r="V64" s="31"/>
      <c r="W64" s="31">
        <f>P64+R64+S64+T64+U64+V64</f>
        <v>333089</v>
      </c>
      <c r="X64" s="31">
        <f>Q64+V64</f>
        <v>201297</v>
      </c>
      <c r="Y64" s="34"/>
      <c r="Z64" s="34"/>
      <c r="AA64" s="34"/>
      <c r="AB64" s="34"/>
      <c r="AC64" s="31"/>
      <c r="AD64" s="31">
        <f>W64+Y64+Z64+AA64+AB64+AC64</f>
        <v>333089</v>
      </c>
      <c r="AE64" s="31">
        <f>X64+AC64</f>
        <v>201297</v>
      </c>
      <c r="AF64" s="34"/>
      <c r="AG64" s="34"/>
      <c r="AH64" s="34"/>
      <c r="AI64" s="34"/>
      <c r="AJ64" s="31"/>
      <c r="AK64" s="31">
        <f>AD64+AF64+AG64+AH64+AI64+AJ64</f>
        <v>333089</v>
      </c>
      <c r="AL64" s="31">
        <f>AE64+AJ64</f>
        <v>201297</v>
      </c>
      <c r="AM64" s="34"/>
      <c r="AN64" s="34"/>
      <c r="AO64" s="34"/>
      <c r="AP64" s="34"/>
      <c r="AQ64" s="31"/>
      <c r="AR64" s="31">
        <f>AK64+AM64+AN64+AO64+AP64+AQ64</f>
        <v>333089</v>
      </c>
      <c r="AS64" s="31">
        <f>AL64+AQ64</f>
        <v>201297</v>
      </c>
      <c r="AT64" s="34"/>
      <c r="AU64" s="34"/>
      <c r="AV64" s="34"/>
      <c r="AW64" s="34"/>
      <c r="AX64" s="31"/>
      <c r="AY64" s="31">
        <v>118613</v>
      </c>
      <c r="AZ64" s="31">
        <v>106752</v>
      </c>
      <c r="BA64" s="31"/>
    </row>
    <row r="65" spans="1:53" x14ac:dyDescent="0.25">
      <c r="A65" s="28" t="s">
        <v>18</v>
      </c>
      <c r="B65" s="30">
        <v>903</v>
      </c>
      <c r="C65" s="30" t="s">
        <v>11</v>
      </c>
      <c r="D65" s="30" t="s">
        <v>9</v>
      </c>
      <c r="E65" s="30" t="s">
        <v>19</v>
      </c>
      <c r="F65" s="30"/>
      <c r="G65" s="31" t="e">
        <f>G66+G70+#REF!+#REF!+#REF!+#REF!</f>
        <v>#REF!</v>
      </c>
      <c r="H65" s="31" t="e">
        <f>H66+H70+#REF!+#REF!+#REF!+#REF!</f>
        <v>#REF!</v>
      </c>
      <c r="I65" s="31" t="e">
        <f>I66+I70+#REF!+#REF!+#REF!+#REF!</f>
        <v>#REF!</v>
      </c>
      <c r="J65" s="31" t="e">
        <f>J66+J70+#REF!+#REF!+#REF!+#REF!</f>
        <v>#REF!</v>
      </c>
      <c r="K65" s="31" t="e">
        <f>K66+K70+#REF!+#REF!+#REF!+#REF!+K73+#REF!</f>
        <v>#REF!</v>
      </c>
      <c r="L65" s="31" t="e">
        <f>L66+L70+#REF!+#REF!+#REF!+#REF!+L73+#REF!</f>
        <v>#REF!</v>
      </c>
      <c r="M65" s="31" t="e">
        <f>M66+M70+#REF!+#REF!+#REF!+#REF!+M73+#REF!</f>
        <v>#REF!</v>
      </c>
      <c r="N65" s="31" t="e">
        <f>N66+N70+#REF!+#REF!+#REF!+#REF!+N73+#REF!</f>
        <v>#REF!</v>
      </c>
      <c r="O65" s="31" t="e">
        <f>O66+O70+#REF!+#REF!+#REF!+#REF!+O73+#REF!</f>
        <v>#REF!</v>
      </c>
      <c r="P65" s="31" t="e">
        <f>P66+P70+#REF!+#REF!+#REF!+#REF!+P73+#REF!</f>
        <v>#REF!</v>
      </c>
      <c r="Q65" s="31" t="e">
        <f>Q66+Q70+#REF!+#REF!+#REF!+#REF!+Q73+#REF!</f>
        <v>#REF!</v>
      </c>
      <c r="R65" s="31" t="e">
        <f>R66+R70+#REF!+#REF!+#REF!+#REF!+R73+#REF!</f>
        <v>#REF!</v>
      </c>
      <c r="S65" s="31" t="e">
        <f>S66+S70+#REF!+#REF!+#REF!+#REF!+S73+#REF!</f>
        <v>#REF!</v>
      </c>
      <c r="T65" s="31" t="e">
        <f>T66+T70+#REF!+#REF!+#REF!+#REF!+T73+#REF!</f>
        <v>#REF!</v>
      </c>
      <c r="U65" s="31" t="e">
        <f>U66+U70+#REF!+#REF!+#REF!+#REF!+U73+#REF!</f>
        <v>#REF!</v>
      </c>
      <c r="V65" s="31" t="e">
        <f>V66+V70+#REF!+#REF!+#REF!+#REF!+V73+#REF!</f>
        <v>#REF!</v>
      </c>
      <c r="W65" s="31" t="e">
        <f>W66+W70+#REF!+#REF!+#REF!+#REF!+W73+#REF!</f>
        <v>#REF!</v>
      </c>
      <c r="X65" s="31" t="e">
        <f>X66+X70+#REF!+#REF!+#REF!+#REF!+X73+#REF!</f>
        <v>#REF!</v>
      </c>
      <c r="Y65" s="31" t="e">
        <f>Y66+Y70+#REF!+#REF!+#REF!+#REF!+Y73+#REF!+#REF!</f>
        <v>#REF!</v>
      </c>
      <c r="Z65" s="31" t="e">
        <f>Z66+Z70+#REF!+#REF!+#REF!+#REF!+Z73+#REF!+#REF!</f>
        <v>#REF!</v>
      </c>
      <c r="AA65" s="31" t="e">
        <f>AA66+AA70+#REF!+#REF!+#REF!+#REF!+AA73+#REF!+#REF!</f>
        <v>#REF!</v>
      </c>
      <c r="AB65" s="31" t="e">
        <f>AB66+AB70+#REF!+#REF!+#REF!+#REF!+AB73+#REF!+#REF!</f>
        <v>#REF!</v>
      </c>
      <c r="AC65" s="31" t="e">
        <f>AC66+AC70+#REF!+#REF!+#REF!+#REF!+AC73+#REF!+#REF!</f>
        <v>#REF!</v>
      </c>
      <c r="AD65" s="31" t="e">
        <f>AD66+AD70+#REF!+#REF!+#REF!+#REF!+AD73+#REF!+#REF!</f>
        <v>#REF!</v>
      </c>
      <c r="AE65" s="31" t="e">
        <f>AE66+AE70+#REF!+#REF!+#REF!+#REF!+AE73+#REF!+#REF!</f>
        <v>#REF!</v>
      </c>
      <c r="AF65" s="31" t="e">
        <f>AF66+AF70+#REF!+#REF!+#REF!+#REF!+AF73+#REF!+#REF!</f>
        <v>#REF!</v>
      </c>
      <c r="AG65" s="31" t="e">
        <f>AG66+AG70+#REF!+#REF!+#REF!+#REF!+AG73+#REF!+#REF!</f>
        <v>#REF!</v>
      </c>
      <c r="AH65" s="31" t="e">
        <f>AH66+AH70+#REF!+#REF!+#REF!+#REF!+AH73+#REF!+#REF!</f>
        <v>#REF!</v>
      </c>
      <c r="AI65" s="31" t="e">
        <f>AI66+AI70+#REF!+#REF!+#REF!+#REF!+AI73+#REF!+#REF!</f>
        <v>#REF!</v>
      </c>
      <c r="AJ65" s="31" t="e">
        <f>AJ66+AJ70+#REF!+#REF!+#REF!+#REF!+AJ73+#REF!+#REF!</f>
        <v>#REF!</v>
      </c>
      <c r="AK65" s="31" t="e">
        <f>AK66+AK70+#REF!+#REF!+#REF!+#REF!+AK73+#REF!+#REF!</f>
        <v>#REF!</v>
      </c>
      <c r="AL65" s="31" t="e">
        <f>AL66+AL70+#REF!+#REF!+#REF!+#REF!+AL73+#REF!+#REF!</f>
        <v>#REF!</v>
      </c>
      <c r="AM65" s="31" t="e">
        <f>AM66+AM70+#REF!+#REF!+#REF!+#REF!+AM73+#REF!+#REF!</f>
        <v>#REF!</v>
      </c>
      <c r="AN65" s="31" t="e">
        <f>AN66+AN70+#REF!+#REF!+#REF!+#REF!+AN73+#REF!+#REF!</f>
        <v>#REF!</v>
      </c>
      <c r="AO65" s="31" t="e">
        <f>AO66+AO70+#REF!+#REF!+#REF!+#REF!+AO73+#REF!+#REF!</f>
        <v>#REF!</v>
      </c>
      <c r="AP65" s="31" t="e">
        <f>AP66+AP70+#REF!+#REF!+#REF!+#REF!+AP73+#REF!+#REF!</f>
        <v>#REF!</v>
      </c>
      <c r="AQ65" s="31" t="e">
        <f>AQ66+AQ70+#REF!+#REF!+#REF!+#REF!+AQ73+#REF!+#REF!</f>
        <v>#REF!</v>
      </c>
      <c r="AR65" s="31" t="e">
        <f>AR66+AR70+#REF!+#REF!+#REF!+#REF!+AR73+#REF!+#REF!</f>
        <v>#REF!</v>
      </c>
      <c r="AS65" s="31" t="e">
        <f>AS66+AS70+#REF!+#REF!+#REF!+#REF!+AS73+#REF!+#REF!</f>
        <v>#REF!</v>
      </c>
      <c r="AT65" s="31" t="e">
        <f>AT66+AT70+#REF!+#REF!+#REF!+#REF!+AT73+#REF!+#REF!</f>
        <v>#REF!</v>
      </c>
      <c r="AU65" s="31" t="e">
        <f>AU66+AU70+#REF!+#REF!+#REF!+#REF!+AU73+#REF!+#REF!</f>
        <v>#REF!</v>
      </c>
      <c r="AV65" s="31" t="e">
        <f>AV66+AV70+#REF!+#REF!+#REF!+#REF!+AV73+#REF!+#REF!</f>
        <v>#REF!</v>
      </c>
      <c r="AW65" s="31" t="e">
        <f>AW66+AW70+#REF!+#REF!+#REF!+#REF!+AW73+#REF!+#REF!</f>
        <v>#REF!</v>
      </c>
      <c r="AX65" s="31" t="e">
        <f>AX66+AX70+#REF!+#REF!+#REF!+#REF!+AX73+#REF!+#REF!</f>
        <v>#REF!</v>
      </c>
      <c r="AY65" s="31">
        <f>AY66+AY70</f>
        <v>0</v>
      </c>
      <c r="AZ65" s="31">
        <f t="shared" ref="AZ65:BA65" si="70">AZ66+AZ70</f>
        <v>0</v>
      </c>
      <c r="BA65" s="31">
        <f t="shared" si="70"/>
        <v>106752</v>
      </c>
    </row>
    <row r="66" spans="1:53" x14ac:dyDescent="0.25">
      <c r="A66" s="28" t="s">
        <v>7</v>
      </c>
      <c r="B66" s="30">
        <v>903</v>
      </c>
      <c r="C66" s="30" t="s">
        <v>11</v>
      </c>
      <c r="D66" s="30" t="s">
        <v>9</v>
      </c>
      <c r="E66" s="30" t="s">
        <v>20</v>
      </c>
      <c r="F66" s="30"/>
      <c r="G66" s="31">
        <f t="shared" ref="G66:V68" si="71">G67</f>
        <v>20047</v>
      </c>
      <c r="H66" s="31">
        <f t="shared" si="71"/>
        <v>0</v>
      </c>
      <c r="I66" s="31">
        <f t="shared" si="71"/>
        <v>20047</v>
      </c>
      <c r="J66" s="31">
        <f t="shared" si="71"/>
        <v>0</v>
      </c>
      <c r="K66" s="31">
        <f t="shared" si="71"/>
        <v>0</v>
      </c>
      <c r="L66" s="31">
        <f t="shared" si="71"/>
        <v>0</v>
      </c>
      <c r="M66" s="31">
        <f t="shared" si="71"/>
        <v>0</v>
      </c>
      <c r="N66" s="31">
        <f t="shared" si="71"/>
        <v>0</v>
      </c>
      <c r="O66" s="31">
        <f t="shared" si="71"/>
        <v>0</v>
      </c>
      <c r="P66" s="31">
        <f t="shared" si="71"/>
        <v>20047</v>
      </c>
      <c r="Q66" s="31">
        <f t="shared" si="71"/>
        <v>0</v>
      </c>
      <c r="R66" s="31">
        <f t="shared" si="71"/>
        <v>0</v>
      </c>
      <c r="S66" s="31">
        <f t="shared" si="71"/>
        <v>0</v>
      </c>
      <c r="T66" s="31">
        <f t="shared" si="71"/>
        <v>0</v>
      </c>
      <c r="U66" s="31">
        <f t="shared" si="71"/>
        <v>0</v>
      </c>
      <c r="V66" s="31">
        <f t="shared" si="71"/>
        <v>0</v>
      </c>
      <c r="W66" s="31">
        <f t="shared" ref="R66:AG68" si="72">W67</f>
        <v>20047</v>
      </c>
      <c r="X66" s="31">
        <f t="shared" si="72"/>
        <v>0</v>
      </c>
      <c r="Y66" s="31">
        <f t="shared" si="72"/>
        <v>0</v>
      </c>
      <c r="Z66" s="31">
        <f t="shared" si="72"/>
        <v>0</v>
      </c>
      <c r="AA66" s="31">
        <f t="shared" si="72"/>
        <v>0</v>
      </c>
      <c r="AB66" s="31">
        <f t="shared" si="72"/>
        <v>0</v>
      </c>
      <c r="AC66" s="31">
        <f t="shared" si="72"/>
        <v>0</v>
      </c>
      <c r="AD66" s="31">
        <f t="shared" si="72"/>
        <v>20047</v>
      </c>
      <c r="AE66" s="31">
        <f t="shared" si="72"/>
        <v>0</v>
      </c>
      <c r="AF66" s="31">
        <f t="shared" si="72"/>
        <v>0</v>
      </c>
      <c r="AG66" s="31">
        <f t="shared" si="72"/>
        <v>0</v>
      </c>
      <c r="AH66" s="31">
        <f t="shared" ref="AF66:AU68" si="73">AH67</f>
        <v>0</v>
      </c>
      <c r="AI66" s="31">
        <f t="shared" si="73"/>
        <v>0</v>
      </c>
      <c r="AJ66" s="31">
        <f t="shared" si="73"/>
        <v>0</v>
      </c>
      <c r="AK66" s="31">
        <f t="shared" si="73"/>
        <v>20047</v>
      </c>
      <c r="AL66" s="31">
        <f t="shared" si="73"/>
        <v>0</v>
      </c>
      <c r="AM66" s="31">
        <f t="shared" si="73"/>
        <v>0</v>
      </c>
      <c r="AN66" s="31">
        <f t="shared" si="73"/>
        <v>0</v>
      </c>
      <c r="AO66" s="31">
        <f t="shared" si="73"/>
        <v>0</v>
      </c>
      <c r="AP66" s="31">
        <f t="shared" si="73"/>
        <v>0</v>
      </c>
      <c r="AQ66" s="31">
        <f t="shared" si="73"/>
        <v>0</v>
      </c>
      <c r="AR66" s="31">
        <f t="shared" si="73"/>
        <v>20047</v>
      </c>
      <c r="AS66" s="31">
        <f t="shared" si="73"/>
        <v>0</v>
      </c>
      <c r="AT66" s="31">
        <f t="shared" si="73"/>
        <v>0</v>
      </c>
      <c r="AU66" s="31">
        <f t="shared" si="73"/>
        <v>0</v>
      </c>
      <c r="AV66" s="31">
        <f t="shared" ref="AT66:BA68" si="74">AV67</f>
        <v>0</v>
      </c>
      <c r="AW66" s="31">
        <f t="shared" si="74"/>
        <v>0</v>
      </c>
      <c r="AX66" s="31">
        <f t="shared" si="74"/>
        <v>0</v>
      </c>
      <c r="AY66" s="31">
        <f t="shared" si="74"/>
        <v>0</v>
      </c>
      <c r="AZ66" s="31">
        <f t="shared" si="74"/>
        <v>0</v>
      </c>
      <c r="BA66" s="31">
        <f t="shared" si="74"/>
        <v>106752</v>
      </c>
    </row>
    <row r="67" spans="1:53" x14ac:dyDescent="0.25">
      <c r="A67" s="28" t="s">
        <v>62</v>
      </c>
      <c r="B67" s="30" t="s">
        <v>58</v>
      </c>
      <c r="C67" s="30" t="s">
        <v>11</v>
      </c>
      <c r="D67" s="30" t="s">
        <v>9</v>
      </c>
      <c r="E67" s="30" t="s">
        <v>63</v>
      </c>
      <c r="F67" s="30"/>
      <c r="G67" s="31">
        <f t="shared" si="71"/>
        <v>20047</v>
      </c>
      <c r="H67" s="31">
        <f t="shared" si="71"/>
        <v>0</v>
      </c>
      <c r="I67" s="31">
        <f t="shared" si="71"/>
        <v>20047</v>
      </c>
      <c r="J67" s="31">
        <f t="shared" si="71"/>
        <v>0</v>
      </c>
      <c r="K67" s="31">
        <f t="shared" si="71"/>
        <v>0</v>
      </c>
      <c r="L67" s="31">
        <f t="shared" si="71"/>
        <v>0</v>
      </c>
      <c r="M67" s="31">
        <f t="shared" si="71"/>
        <v>0</v>
      </c>
      <c r="N67" s="31">
        <f t="shared" si="71"/>
        <v>0</v>
      </c>
      <c r="O67" s="31">
        <f t="shared" si="71"/>
        <v>0</v>
      </c>
      <c r="P67" s="31">
        <f t="shared" si="71"/>
        <v>20047</v>
      </c>
      <c r="Q67" s="31">
        <f t="shared" si="71"/>
        <v>0</v>
      </c>
      <c r="R67" s="31">
        <f t="shared" si="72"/>
        <v>0</v>
      </c>
      <c r="S67" s="31">
        <f t="shared" si="72"/>
        <v>0</v>
      </c>
      <c r="T67" s="31">
        <f t="shared" si="72"/>
        <v>0</v>
      </c>
      <c r="U67" s="31">
        <f t="shared" si="72"/>
        <v>0</v>
      </c>
      <c r="V67" s="31">
        <f t="shared" si="72"/>
        <v>0</v>
      </c>
      <c r="W67" s="31">
        <f t="shared" si="72"/>
        <v>20047</v>
      </c>
      <c r="X67" s="31">
        <f t="shared" si="72"/>
        <v>0</v>
      </c>
      <c r="Y67" s="31">
        <f t="shared" si="72"/>
        <v>0</v>
      </c>
      <c r="Z67" s="31">
        <f t="shared" si="72"/>
        <v>0</v>
      </c>
      <c r="AA67" s="31">
        <f t="shared" si="72"/>
        <v>0</v>
      </c>
      <c r="AB67" s="31">
        <f t="shared" si="72"/>
        <v>0</v>
      </c>
      <c r="AC67" s="31">
        <f t="shared" si="72"/>
        <v>0</v>
      </c>
      <c r="AD67" s="31">
        <f t="shared" si="72"/>
        <v>20047</v>
      </c>
      <c r="AE67" s="31">
        <f t="shared" si="72"/>
        <v>0</v>
      </c>
      <c r="AF67" s="31">
        <f t="shared" si="73"/>
        <v>0</v>
      </c>
      <c r="AG67" s="31">
        <f t="shared" si="73"/>
        <v>0</v>
      </c>
      <c r="AH67" s="31">
        <f t="shared" si="73"/>
        <v>0</v>
      </c>
      <c r="AI67" s="31">
        <f t="shared" si="73"/>
        <v>0</v>
      </c>
      <c r="AJ67" s="31">
        <f t="shared" si="73"/>
        <v>0</v>
      </c>
      <c r="AK67" s="31">
        <f t="shared" si="73"/>
        <v>20047</v>
      </c>
      <c r="AL67" s="31">
        <f t="shared" si="73"/>
        <v>0</v>
      </c>
      <c r="AM67" s="31">
        <f t="shared" si="73"/>
        <v>0</v>
      </c>
      <c r="AN67" s="31">
        <f t="shared" si="73"/>
        <v>0</v>
      </c>
      <c r="AO67" s="31">
        <f t="shared" si="73"/>
        <v>0</v>
      </c>
      <c r="AP67" s="31">
        <f t="shared" si="73"/>
        <v>0</v>
      </c>
      <c r="AQ67" s="31">
        <f t="shared" si="73"/>
        <v>0</v>
      </c>
      <c r="AR67" s="31">
        <f t="shared" si="73"/>
        <v>20047</v>
      </c>
      <c r="AS67" s="31">
        <f t="shared" si="73"/>
        <v>0</v>
      </c>
      <c r="AT67" s="31">
        <f t="shared" si="74"/>
        <v>0</v>
      </c>
      <c r="AU67" s="31">
        <f t="shared" si="74"/>
        <v>0</v>
      </c>
      <c r="AV67" s="31">
        <f t="shared" si="74"/>
        <v>0</v>
      </c>
      <c r="AW67" s="31">
        <f t="shared" si="74"/>
        <v>0</v>
      </c>
      <c r="AX67" s="31">
        <f t="shared" si="74"/>
        <v>0</v>
      </c>
      <c r="AY67" s="31">
        <f t="shared" si="74"/>
        <v>0</v>
      </c>
      <c r="AZ67" s="31">
        <f t="shared" si="74"/>
        <v>0</v>
      </c>
      <c r="BA67" s="31">
        <f t="shared" si="74"/>
        <v>106752</v>
      </c>
    </row>
    <row r="68" spans="1:53" x14ac:dyDescent="0.25">
      <c r="A68" s="28" t="s">
        <v>29</v>
      </c>
      <c r="B68" s="30">
        <v>903</v>
      </c>
      <c r="C68" s="30" t="s">
        <v>11</v>
      </c>
      <c r="D68" s="30" t="s">
        <v>9</v>
      </c>
      <c r="E68" s="30" t="s">
        <v>63</v>
      </c>
      <c r="F68" s="30" t="s">
        <v>30</v>
      </c>
      <c r="G68" s="31">
        <f t="shared" si="71"/>
        <v>20047</v>
      </c>
      <c r="H68" s="31">
        <f t="shared" si="71"/>
        <v>0</v>
      </c>
      <c r="I68" s="31">
        <f t="shared" si="71"/>
        <v>20047</v>
      </c>
      <c r="J68" s="31">
        <f t="shared" si="71"/>
        <v>0</v>
      </c>
      <c r="K68" s="31">
        <f t="shared" si="71"/>
        <v>0</v>
      </c>
      <c r="L68" s="31">
        <f t="shared" si="71"/>
        <v>0</v>
      </c>
      <c r="M68" s="31">
        <f t="shared" si="71"/>
        <v>0</v>
      </c>
      <c r="N68" s="31">
        <f t="shared" si="71"/>
        <v>0</v>
      </c>
      <c r="O68" s="31">
        <f t="shared" si="71"/>
        <v>0</v>
      </c>
      <c r="P68" s="31">
        <f t="shared" si="71"/>
        <v>20047</v>
      </c>
      <c r="Q68" s="31">
        <f t="shared" si="71"/>
        <v>0</v>
      </c>
      <c r="R68" s="31">
        <f t="shared" si="72"/>
        <v>0</v>
      </c>
      <c r="S68" s="31">
        <f t="shared" si="72"/>
        <v>0</v>
      </c>
      <c r="T68" s="31">
        <f t="shared" si="72"/>
        <v>0</v>
      </c>
      <c r="U68" s="31">
        <f t="shared" si="72"/>
        <v>0</v>
      </c>
      <c r="V68" s="31">
        <f t="shared" si="72"/>
        <v>0</v>
      </c>
      <c r="W68" s="31">
        <f t="shared" si="72"/>
        <v>20047</v>
      </c>
      <c r="X68" s="31">
        <f t="shared" si="72"/>
        <v>0</v>
      </c>
      <c r="Y68" s="31">
        <f t="shared" si="72"/>
        <v>0</v>
      </c>
      <c r="Z68" s="31">
        <f t="shared" si="72"/>
        <v>0</v>
      </c>
      <c r="AA68" s="31">
        <f t="shared" si="72"/>
        <v>0</v>
      </c>
      <c r="AB68" s="31">
        <f t="shared" si="72"/>
        <v>0</v>
      </c>
      <c r="AC68" s="31">
        <f t="shared" si="72"/>
        <v>0</v>
      </c>
      <c r="AD68" s="31">
        <f t="shared" si="72"/>
        <v>20047</v>
      </c>
      <c r="AE68" s="31">
        <f t="shared" si="72"/>
        <v>0</v>
      </c>
      <c r="AF68" s="31">
        <f t="shared" si="73"/>
        <v>0</v>
      </c>
      <c r="AG68" s="31">
        <f t="shared" si="73"/>
        <v>0</v>
      </c>
      <c r="AH68" s="31">
        <f t="shared" si="73"/>
        <v>0</v>
      </c>
      <c r="AI68" s="31">
        <f t="shared" si="73"/>
        <v>0</v>
      </c>
      <c r="AJ68" s="31">
        <f t="shared" si="73"/>
        <v>0</v>
      </c>
      <c r="AK68" s="31">
        <f t="shared" si="73"/>
        <v>20047</v>
      </c>
      <c r="AL68" s="31">
        <f t="shared" si="73"/>
        <v>0</v>
      </c>
      <c r="AM68" s="31">
        <f t="shared" si="73"/>
        <v>0</v>
      </c>
      <c r="AN68" s="31">
        <f t="shared" si="73"/>
        <v>0</v>
      </c>
      <c r="AO68" s="31">
        <f t="shared" si="73"/>
        <v>0</v>
      </c>
      <c r="AP68" s="31">
        <f t="shared" si="73"/>
        <v>0</v>
      </c>
      <c r="AQ68" s="31">
        <f t="shared" si="73"/>
        <v>0</v>
      </c>
      <c r="AR68" s="31">
        <f t="shared" si="73"/>
        <v>20047</v>
      </c>
      <c r="AS68" s="31">
        <f t="shared" si="73"/>
        <v>0</v>
      </c>
      <c r="AT68" s="31">
        <f t="shared" si="74"/>
        <v>0</v>
      </c>
      <c r="AU68" s="31">
        <f t="shared" si="74"/>
        <v>0</v>
      </c>
      <c r="AV68" s="31">
        <f t="shared" si="74"/>
        <v>0</v>
      </c>
      <c r="AW68" s="31">
        <f t="shared" si="74"/>
        <v>0</v>
      </c>
      <c r="AX68" s="31">
        <f t="shared" si="74"/>
        <v>0</v>
      </c>
      <c r="AY68" s="31">
        <f t="shared" si="74"/>
        <v>0</v>
      </c>
      <c r="AZ68" s="31">
        <f t="shared" si="74"/>
        <v>0</v>
      </c>
      <c r="BA68" s="31">
        <f t="shared" si="74"/>
        <v>106752</v>
      </c>
    </row>
    <row r="69" spans="1:53" ht="33" x14ac:dyDescent="0.25">
      <c r="A69" s="28" t="s">
        <v>38</v>
      </c>
      <c r="B69" s="30">
        <v>903</v>
      </c>
      <c r="C69" s="30" t="s">
        <v>11</v>
      </c>
      <c r="D69" s="30" t="s">
        <v>9</v>
      </c>
      <c r="E69" s="30" t="s">
        <v>63</v>
      </c>
      <c r="F69" s="30" t="s">
        <v>39</v>
      </c>
      <c r="G69" s="33">
        <v>20047</v>
      </c>
      <c r="H69" s="33"/>
      <c r="I69" s="33">
        <v>20047</v>
      </c>
      <c r="J69" s="33"/>
      <c r="K69" s="34"/>
      <c r="L69" s="34"/>
      <c r="M69" s="34"/>
      <c r="N69" s="34"/>
      <c r="O69" s="34"/>
      <c r="P69" s="31">
        <f>I69+K69+L69+M69+N69+O69</f>
        <v>20047</v>
      </c>
      <c r="Q69" s="31">
        <f>J69+O69</f>
        <v>0</v>
      </c>
      <c r="R69" s="34"/>
      <c r="S69" s="34"/>
      <c r="T69" s="34"/>
      <c r="U69" s="34"/>
      <c r="V69" s="34"/>
      <c r="W69" s="31">
        <f>P69+R69+S69+T69+U69+V69</f>
        <v>20047</v>
      </c>
      <c r="X69" s="31">
        <f>Q69+V69</f>
        <v>0</v>
      </c>
      <c r="Y69" s="34"/>
      <c r="Z69" s="34"/>
      <c r="AA69" s="34"/>
      <c r="AB69" s="34"/>
      <c r="AC69" s="34"/>
      <c r="AD69" s="31">
        <f>W69+Y69+Z69+AA69+AB69+AC69</f>
        <v>20047</v>
      </c>
      <c r="AE69" s="31">
        <f>X69+AC69</f>
        <v>0</v>
      </c>
      <c r="AF69" s="34"/>
      <c r="AG69" s="34"/>
      <c r="AH69" s="34"/>
      <c r="AI69" s="34"/>
      <c r="AJ69" s="34"/>
      <c r="AK69" s="31">
        <f>AD69+AF69+AG69+AH69+AI69+AJ69</f>
        <v>20047</v>
      </c>
      <c r="AL69" s="31">
        <f>AE69+AJ69</f>
        <v>0</v>
      </c>
      <c r="AM69" s="34"/>
      <c r="AN69" s="34"/>
      <c r="AO69" s="34"/>
      <c r="AP69" s="34"/>
      <c r="AQ69" s="34"/>
      <c r="AR69" s="31">
        <f>AK69+AM69+AN69+AO69+AP69+AQ69</f>
        <v>20047</v>
      </c>
      <c r="AS69" s="31">
        <f>AL69+AQ69</f>
        <v>0</v>
      </c>
      <c r="AT69" s="34"/>
      <c r="AU69" s="34"/>
      <c r="AV69" s="34"/>
      <c r="AW69" s="34"/>
      <c r="AX69" s="34"/>
      <c r="AY69" s="31"/>
      <c r="AZ69" s="31"/>
      <c r="BA69" s="31">
        <v>106752</v>
      </c>
    </row>
    <row r="70" spans="1:53" ht="49.5" hidden="1" x14ac:dyDescent="0.25">
      <c r="A70" s="28" t="s">
        <v>64</v>
      </c>
      <c r="B70" s="30">
        <v>903</v>
      </c>
      <c r="C70" s="30" t="s">
        <v>11</v>
      </c>
      <c r="D70" s="30" t="s">
        <v>9</v>
      </c>
      <c r="E70" s="30" t="s">
        <v>65</v>
      </c>
      <c r="F70" s="30"/>
      <c r="G70" s="31">
        <f t="shared" ref="G70:J71" si="75">G71</f>
        <v>0</v>
      </c>
      <c r="H70" s="31">
        <f t="shared" si="75"/>
        <v>0</v>
      </c>
      <c r="I70" s="31">
        <f t="shared" si="75"/>
        <v>0</v>
      </c>
      <c r="J70" s="31">
        <f t="shared" si="75"/>
        <v>0</v>
      </c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</row>
    <row r="71" spans="1:53" hidden="1" x14ac:dyDescent="0.25">
      <c r="A71" s="28" t="s">
        <v>29</v>
      </c>
      <c r="B71" s="30">
        <v>903</v>
      </c>
      <c r="C71" s="30" t="s">
        <v>11</v>
      </c>
      <c r="D71" s="30" t="s">
        <v>9</v>
      </c>
      <c r="E71" s="30" t="s">
        <v>65</v>
      </c>
      <c r="F71" s="30" t="s">
        <v>30</v>
      </c>
      <c r="G71" s="31">
        <f t="shared" si="75"/>
        <v>0</v>
      </c>
      <c r="H71" s="31">
        <f t="shared" si="75"/>
        <v>0</v>
      </c>
      <c r="I71" s="31">
        <f t="shared" si="75"/>
        <v>0</v>
      </c>
      <c r="J71" s="31">
        <f t="shared" si="75"/>
        <v>0</v>
      </c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</row>
    <row r="72" spans="1:53" ht="33" hidden="1" x14ac:dyDescent="0.25">
      <c r="A72" s="28" t="s">
        <v>38</v>
      </c>
      <c r="B72" s="30">
        <v>903</v>
      </c>
      <c r="C72" s="30" t="s">
        <v>11</v>
      </c>
      <c r="D72" s="30" t="s">
        <v>9</v>
      </c>
      <c r="E72" s="30" t="s">
        <v>65</v>
      </c>
      <c r="F72" s="30" t="s">
        <v>39</v>
      </c>
      <c r="G72" s="33"/>
      <c r="H72" s="33"/>
      <c r="I72" s="33"/>
      <c r="J72" s="33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</row>
    <row r="73" spans="1:53" x14ac:dyDescent="0.25">
      <c r="A73" s="28"/>
      <c r="B73" s="30"/>
      <c r="C73" s="30"/>
      <c r="D73" s="30"/>
      <c r="E73" s="30"/>
      <c r="F73" s="30"/>
      <c r="G73" s="33"/>
      <c r="H73" s="33"/>
      <c r="I73" s="33"/>
      <c r="J73" s="33"/>
      <c r="K73" s="34"/>
      <c r="L73" s="34"/>
      <c r="M73" s="34"/>
      <c r="N73" s="34"/>
      <c r="O73" s="31"/>
      <c r="P73" s="31"/>
      <c r="Q73" s="31"/>
      <c r="R73" s="34"/>
      <c r="S73" s="34"/>
      <c r="T73" s="34"/>
      <c r="U73" s="34"/>
      <c r="V73" s="31"/>
      <c r="W73" s="31"/>
      <c r="X73" s="31"/>
      <c r="Y73" s="34"/>
      <c r="Z73" s="34"/>
      <c r="AA73" s="34"/>
      <c r="AB73" s="34"/>
      <c r="AC73" s="31"/>
      <c r="AD73" s="31"/>
      <c r="AE73" s="31"/>
      <c r="AF73" s="34"/>
      <c r="AG73" s="34"/>
      <c r="AH73" s="34"/>
      <c r="AI73" s="34"/>
      <c r="AJ73" s="31"/>
      <c r="AK73" s="31"/>
      <c r="AL73" s="31"/>
      <c r="AM73" s="34"/>
      <c r="AN73" s="34"/>
      <c r="AO73" s="34"/>
      <c r="AP73" s="34"/>
      <c r="AQ73" s="31"/>
      <c r="AR73" s="31"/>
      <c r="AS73" s="31"/>
      <c r="AT73" s="34"/>
      <c r="AU73" s="34"/>
      <c r="AV73" s="34"/>
      <c r="AW73" s="34"/>
      <c r="AX73" s="31"/>
      <c r="AY73" s="31"/>
      <c r="AZ73" s="31"/>
      <c r="BA73" s="31"/>
    </row>
  </sheetData>
  <autoFilter ref="A3:F73" xr:uid="{00000000-0009-0000-0000-000000000000}"/>
  <mergeCells count="69">
    <mergeCell ref="AZ4:AZ5"/>
    <mergeCell ref="AT3:AX3"/>
    <mergeCell ref="AY3:BA3"/>
    <mergeCell ref="AT4:AT5"/>
    <mergeCell ref="AU4:AU5"/>
    <mergeCell ref="AV4:AV5"/>
    <mergeCell ref="AW4:AW5"/>
    <mergeCell ref="AX4:AX5"/>
    <mergeCell ref="AY4:AY5"/>
    <mergeCell ref="BA4:BA5"/>
    <mergeCell ref="AF3:AJ3"/>
    <mergeCell ref="AK3:AL3"/>
    <mergeCell ref="AF4:AF5"/>
    <mergeCell ref="AG4:AG5"/>
    <mergeCell ref="AH4:AH5"/>
    <mergeCell ref="AI4:AI5"/>
    <mergeCell ref="A1:BA1"/>
    <mergeCell ref="AM3:AQ3"/>
    <mergeCell ref="AR3:AS3"/>
    <mergeCell ref="AM4:AM5"/>
    <mergeCell ref="AN4:AN5"/>
    <mergeCell ref="AO4:AO5"/>
    <mergeCell ref="AP4:AP5"/>
    <mergeCell ref="AQ4:AQ5"/>
    <mergeCell ref="AR4:AR5"/>
    <mergeCell ref="AS4:AS5"/>
    <mergeCell ref="AJ4:AJ5"/>
    <mergeCell ref="AK4:AK5"/>
    <mergeCell ref="AL4:AL5"/>
    <mergeCell ref="Y3:AC3"/>
    <mergeCell ref="AD3:AE3"/>
    <mergeCell ref="Y4:Y5"/>
    <mergeCell ref="AE4:AE5"/>
    <mergeCell ref="P3:Q3"/>
    <mergeCell ref="P4:P5"/>
    <mergeCell ref="Q4:Q5"/>
    <mergeCell ref="K3:O3"/>
    <mergeCell ref="K4:K5"/>
    <mergeCell ref="M4:M5"/>
    <mergeCell ref="N4:N5"/>
    <mergeCell ref="O4:O5"/>
    <mergeCell ref="L4:L5"/>
    <mergeCell ref="Z4:Z5"/>
    <mergeCell ref="AA4:AA5"/>
    <mergeCell ref="AB4:AB5"/>
    <mergeCell ref="AC4:AC5"/>
    <mergeCell ref="AD4:AD5"/>
    <mergeCell ref="J4:J5"/>
    <mergeCell ref="I4:I5"/>
    <mergeCell ref="G3:H3"/>
    <mergeCell ref="G4:G5"/>
    <mergeCell ref="H4:H5"/>
    <mergeCell ref="I3:J3"/>
    <mergeCell ref="A2:BA2"/>
    <mergeCell ref="R3:V3"/>
    <mergeCell ref="W3:X3"/>
    <mergeCell ref="W4:W5"/>
    <mergeCell ref="X4:X5"/>
    <mergeCell ref="R4:R5"/>
    <mergeCell ref="S4:S5"/>
    <mergeCell ref="T4:T5"/>
    <mergeCell ref="U4:U5"/>
    <mergeCell ref="V4:V5"/>
    <mergeCell ref="D3:D5"/>
    <mergeCell ref="E3:E5"/>
    <mergeCell ref="F3:F5"/>
    <mergeCell ref="A3:A5"/>
    <mergeCell ref="B3:B5"/>
    <mergeCell ref="C3:C5"/>
  </mergeCells>
  <phoneticPr fontId="4" type="noConversion"/>
  <pageMargins left="0.39370078740157483" right="0.15748031496062992" top="0.35433070866141736" bottom="0.27559055118110237" header="0.19685039370078741" footer="0"/>
  <pageSetup paperSize="9" scale="49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Игнатьева Вера Юрьевна</cp:lastModifiedBy>
  <cp:lastPrinted>2023-09-08T08:06:22Z</cp:lastPrinted>
  <dcterms:created xsi:type="dcterms:W3CDTF">2015-05-28T09:44:52Z</dcterms:created>
  <dcterms:modified xsi:type="dcterms:W3CDTF">2024-09-10T10:30:10Z</dcterms:modified>
</cp:coreProperties>
</file>