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Тимофеева\1, ПРОГРАММЫ\5, Профилактика наркомании 24-30 (3427-п1 от 28.12.23)\2026\4, Изм (секвестр -162тр=150 с 2.4 - 12 с2.5)\Комплаенс (30.07-03.08.26)\"/>
    </mc:Choice>
  </mc:AlternateContent>
  <bookViews>
    <workbookView xWindow="0" yWindow="0" windowWidth="9960" windowHeight="11100"/>
  </bookViews>
  <sheets>
    <sheet name="Прил.1 табл.1(2024-2027)" sheetId="1" r:id="rId1"/>
    <sheet name="Прил.1 табл.2(2028-2030)" sheetId="2" r:id="rId2"/>
  </sheets>
  <definedNames>
    <definedName name="_xlnm.Print_Titles" localSheetId="0">'Прил.1 табл.1(2024-2027)'!$12:$12</definedName>
    <definedName name="_xlnm.Print_Titles" localSheetId="1">'Прил.1 табл.2(2028-2030)'!$9:$9</definedName>
    <definedName name="_xlnm.Print_Area" localSheetId="1">'Прил.1 табл.2(2028-2030)'!$A$1:$X$86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5" i="1" l="1"/>
  <c r="P24" i="1"/>
  <c r="U23" i="2"/>
  <c r="O48" i="2" l="1"/>
  <c r="J48" i="2"/>
  <c r="E48" i="2"/>
  <c r="T51" i="1"/>
  <c r="O51" i="1"/>
  <c r="J40" i="2" l="1"/>
  <c r="T69" i="1" l="1"/>
  <c r="O69" i="1"/>
  <c r="T63" i="1"/>
  <c r="O63" i="1"/>
  <c r="V67" i="2"/>
  <c r="W67" i="2"/>
  <c r="X67" i="2"/>
  <c r="U48" i="2"/>
  <c r="G57" i="2"/>
  <c r="G67" i="2" s="1"/>
  <c r="H57" i="2"/>
  <c r="H67" i="2" s="1"/>
  <c r="I57" i="2"/>
  <c r="I67" i="2" s="1"/>
  <c r="K57" i="2"/>
  <c r="L57" i="2"/>
  <c r="L67" i="2" s="1"/>
  <c r="M57" i="2"/>
  <c r="M67" i="2" s="1"/>
  <c r="N57" i="2"/>
  <c r="N67" i="2" s="1"/>
  <c r="P57" i="2"/>
  <c r="Q57" i="2"/>
  <c r="Q67" i="2" s="1"/>
  <c r="R57" i="2"/>
  <c r="R67" i="2" s="1"/>
  <c r="S57" i="2"/>
  <c r="S67" i="2" s="1"/>
  <c r="V57" i="2"/>
  <c r="W57" i="2"/>
  <c r="X57" i="2"/>
  <c r="F57" i="2"/>
  <c r="E57" i="2" s="1"/>
  <c r="U56" i="2"/>
  <c r="T56" i="2" s="1"/>
  <c r="O56" i="2"/>
  <c r="J56" i="2"/>
  <c r="E56" i="2"/>
  <c r="U54" i="2"/>
  <c r="T54" i="2" s="1"/>
  <c r="O54" i="2"/>
  <c r="O53" i="2"/>
  <c r="J54" i="2"/>
  <c r="J53" i="2"/>
  <c r="E54" i="2"/>
  <c r="E53" i="2"/>
  <c r="U53" i="2"/>
  <c r="T53" i="2" s="1"/>
  <c r="T40" i="2"/>
  <c r="O40" i="2"/>
  <c r="E40" i="2"/>
  <c r="U28" i="2"/>
  <c r="T28" i="2" s="1"/>
  <c r="O28" i="2"/>
  <c r="J28" i="2"/>
  <c r="E28" i="2"/>
  <c r="V24" i="2"/>
  <c r="W24" i="2"/>
  <c r="X24" i="2"/>
  <c r="U21" i="2"/>
  <c r="T21" i="2" s="1"/>
  <c r="U22" i="2"/>
  <c r="T23" i="2"/>
  <c r="U20" i="2"/>
  <c r="T20" i="2" s="1"/>
  <c r="O21" i="2"/>
  <c r="O22" i="2"/>
  <c r="O23" i="2"/>
  <c r="O20" i="2"/>
  <c r="Q24" i="2"/>
  <c r="R24" i="2"/>
  <c r="S24" i="2"/>
  <c r="P24" i="2"/>
  <c r="O24" i="2" s="1"/>
  <c r="J21" i="2"/>
  <c r="J22" i="2"/>
  <c r="J23" i="2"/>
  <c r="J20" i="2"/>
  <c r="L24" i="2"/>
  <c r="M24" i="2"/>
  <c r="N24" i="2"/>
  <c r="K24" i="2"/>
  <c r="J24" i="2" s="1"/>
  <c r="G24" i="2"/>
  <c r="H24" i="2"/>
  <c r="I24" i="2"/>
  <c r="F24" i="2"/>
  <c r="E21" i="2"/>
  <c r="E22" i="2"/>
  <c r="E23" i="2"/>
  <c r="E20" i="2"/>
  <c r="U57" i="2" l="1"/>
  <c r="T57" i="2" s="1"/>
  <c r="T48" i="2"/>
  <c r="O57" i="2"/>
  <c r="J57" i="2"/>
  <c r="F67" i="2"/>
  <c r="E67" i="2" s="1"/>
  <c r="K67" i="2"/>
  <c r="J67" i="2" s="1"/>
  <c r="U24" i="2"/>
  <c r="U67" i="2" s="1"/>
  <c r="P67" i="2"/>
  <c r="O67" i="2" s="1"/>
  <c r="T22" i="2"/>
  <c r="E24" i="2"/>
  <c r="Q60" i="1"/>
  <c r="R60" i="1"/>
  <c r="S60" i="1"/>
  <c r="U60" i="1"/>
  <c r="V60" i="1"/>
  <c r="V70" i="1" s="1"/>
  <c r="W60" i="1"/>
  <c r="W70" i="1" s="1"/>
  <c r="X60" i="1"/>
  <c r="X70" i="1" s="1"/>
  <c r="T59" i="1"/>
  <c r="O59" i="1"/>
  <c r="T43" i="1"/>
  <c r="T31" i="1"/>
  <c r="V27" i="1"/>
  <c r="W27" i="1"/>
  <c r="X27" i="1"/>
  <c r="U27" i="1"/>
  <c r="T27" i="1" s="1"/>
  <c r="T24" i="1"/>
  <c r="T25" i="1"/>
  <c r="T26" i="1"/>
  <c r="T23" i="1"/>
  <c r="U70" i="1" l="1"/>
  <c r="T70" i="1" s="1"/>
  <c r="T60" i="1"/>
  <c r="T24" i="2"/>
  <c r="T67" i="2"/>
  <c r="P60" i="1" l="1"/>
  <c r="O43" i="1"/>
  <c r="P43" i="1"/>
  <c r="O31" i="1"/>
  <c r="P31" i="1"/>
  <c r="O26" i="1"/>
  <c r="O23" i="1"/>
  <c r="P27" i="1"/>
  <c r="O25" i="1"/>
  <c r="O24" i="1"/>
  <c r="O27" i="1" l="1"/>
  <c r="P70" i="1"/>
  <c r="O60" i="1"/>
  <c r="O70" i="1" s="1"/>
</calcChain>
</file>

<file path=xl/sharedStrings.xml><?xml version="1.0" encoding="utf-8"?>
<sst xmlns="http://schemas.openxmlformats.org/spreadsheetml/2006/main" count="754" uniqueCount="183">
  <si>
    <t>N п/п</t>
  </si>
  <si>
    <t>Наименование целей, задач и мероприятий муниципальной программы</t>
  </si>
  <si>
    <t>Сроки реализации</t>
  </si>
  <si>
    <t>План на 2024 год</t>
  </si>
  <si>
    <t>План на 2025 год</t>
  </si>
  <si>
    <t>План на 2026 год</t>
  </si>
  <si>
    <t>План на 2027 год</t>
  </si>
  <si>
    <t>Всего</t>
  </si>
  <si>
    <t>Местный бюджет</t>
  </si>
  <si>
    <t>Областной бюджет</t>
  </si>
  <si>
    <t>Федеральный бюджет</t>
  </si>
  <si>
    <t>Внебюджетные средства</t>
  </si>
  <si>
    <t>Цель: совершенствование в городском округе Тольятти системы профилактики немедицинского потребления наркотических средств и психотропных веществ различными категориями населения</t>
  </si>
  <si>
    <t>Задача 1. Развитие системы мониторинга наркоситуации и оценки эффективности проводимой профилактической антинаркотической работы</t>
  </si>
  <si>
    <t>1.1.</t>
  </si>
  <si>
    <t>Проведение социологического исследования "Наркотикам - НЕТ!"</t>
  </si>
  <si>
    <t>ДО</t>
  </si>
  <si>
    <t>в рамках финансирования основной деятельности</t>
  </si>
  <si>
    <t>1.2.</t>
  </si>
  <si>
    <t>Проведение социологического исследования "Здоровый образ жизни"</t>
  </si>
  <si>
    <t>1.3.</t>
  </si>
  <si>
    <t>Проведение совместно с У МВД России по г. Тольятти (по согласованию) мониторинга социальных сетей с целью выявления сайтов и страниц, содержащих информацию по распространению наркотических средств и одурманивающих веществ, по результатам которых информировать Роскомнадзор с целью принятия решения о включении данных сайтов в Единый реестр доменных имен</t>
  </si>
  <si>
    <t>Итого по задаче 1:</t>
  </si>
  <si>
    <t>Задача 2. Обеспечение информационно-пропагандистского сопровождения профилактики наркомании среди населения городского округа Тольятти</t>
  </si>
  <si>
    <t>2.1.</t>
  </si>
  <si>
    <t>Организация совместно с ГБУЗ СО "ТНД", У МВД России по г. Тольятти (по согласованию) тематических публикаций в печатных СМИ, на официальном сайте администрации, в социальных сетях, программ на радио, телевидении, направленных на формирование здорового образа жизни подростков и молодежи, их ориентацию на духовные ценности и на формирование у населения негативного отношения к наркомании</t>
  </si>
  <si>
    <t>2.2.</t>
  </si>
  <si>
    <t>Организация совместно с ГБУЗ СО "ТНД", У МВД России по г. Тольятти (по согласованию) пресс-конференций</t>
  </si>
  <si>
    <t>ОУ</t>
  </si>
  <si>
    <t>2.3.</t>
  </si>
  <si>
    <t>Организация и проведение совместно с ТОС (по согласованию) работы по информированию населения о вредных последствиях незаконного культивирования наркосодержащих растений</t>
  </si>
  <si>
    <t>2.4.</t>
  </si>
  <si>
    <t>Изготовление и размещение антинаркотической рекламы на рекламных конструкциях</t>
  </si>
  <si>
    <t>2.5.</t>
  </si>
  <si>
    <t>Изготовление информационных буклетов, листовок, плакатов по антинаркотической пропаганде для подростков и молодежи</t>
  </si>
  <si>
    <t>2.6.</t>
  </si>
  <si>
    <t>Трансляция антинаркотических роликов (видео и аудио)</t>
  </si>
  <si>
    <t>2.7.</t>
  </si>
  <si>
    <t>Размещение профилактической социальной рекламы в пассажирском транспорте, на предприятиях потребительского рынка</t>
  </si>
  <si>
    <t>Задача 3. Проведение целенаправленной работы по профилактике немедицинского потребления наркотиков среди подростков и молодежи</t>
  </si>
  <si>
    <t>3.1.</t>
  </si>
  <si>
    <t>Участие совместно с ГБУЗ СО "ТНД", У МВД России по г. Тольятти (по согласованию) во Всероссийской антинаркотической акции "Сообщи, где торгуют смертью"</t>
  </si>
  <si>
    <t>3.2.</t>
  </si>
  <si>
    <t>Организация и проведение совместно с У МВД России по г. Тольятти, ГБУЗ СО "ТНД" (по согласованию) правовой пропаганды и информационно-просветительской работы на территориях муниципальных общеобразовательных учреждений городского округа Тольятти в целях доведения до учащихся и родителей информации о вреде запрещенных к обороту и употреблению наркотических средств, в том числе курительных смесей, предупреждения и пресечения правонарушений, связанных с незаконным оборотом наркотиков и немедицинским употреблением наркотических средств</t>
  </si>
  <si>
    <t>3.3.</t>
  </si>
  <si>
    <t>Организация совместно с У МВД России по г. Тольятти, ГБУЗ СО "ТНД", ГКУ СО "КЦСОНЦО" (по согласованию) профилактической работы с несовершеннолетними в летних оздоровительных лагерях, группах кратковременного пребывания, направленной на пропаганду здорового образа жизни, профилактику наркомании</t>
  </si>
  <si>
    <t>3.4.</t>
  </si>
  <si>
    <t>Проведение совместно с ГБУЗ СО "ТНД" профилактических медицинских осмотров обучающихся в общеобразовательных организациях и профессиональных образовательных организациях, а также образовательных организациях высшего образования в целях раннего выявления незаконного потребления наркотических средств и психотропных веществ в рамках приказа Министерства здравоохранения РФ от 25.04.2025 N 256н</t>
  </si>
  <si>
    <t>ГБУЗ СО "ТНД"</t>
  </si>
  <si>
    <t>3.5.</t>
  </si>
  <si>
    <t>Проведение совместных с ГБУЗ СО "ТНД", У МВД России по г. Тольятти (по согласованию) оперативно-профилактических мероприятий, направленных на предупреждение, выявление и пресечение преступлений, связанных с распространением и употреблением наркотиков в местах массового досуга молодежи во время проведения культурно-массовых мероприятий</t>
  </si>
  <si>
    <t>3.6.</t>
  </si>
  <si>
    <t>Выполнение работ по уничтожению незаконных посевов дикорастущих наркосодержащих растений</t>
  </si>
  <si>
    <t>ДГХ</t>
  </si>
  <si>
    <t>3.7.</t>
  </si>
  <si>
    <t>Проведение мероприятий, направленных на инспекцию, анализ и ликвидацию на территории городского округа Тольятти мест концентрированного произрастания наркосодержащих растений (дикорастущей конопли и мака)</t>
  </si>
  <si>
    <t>3.8.</t>
  </si>
  <si>
    <t>Проведение обследований территорий муниципальных учреждений городского округа Тольятти на предмет выявления и уничтожения мест произрастания дикорастущих наркосодержащих растений</t>
  </si>
  <si>
    <t>3.9.</t>
  </si>
  <si>
    <t>Размещение на сайтах муниципальных общеобразовательных учреждений городского округа Тольятти информационных материалов по вопросам формирования здорового образа жизни и профилактики наркомании, в том числе ориентированных на подростков, родителей (законных представителей), педагогов</t>
  </si>
  <si>
    <t>3.10.</t>
  </si>
  <si>
    <t>Организация и проведение совместно с ГБУЗ СО "ТНД" (по согласованию) профилактических мероприятий, посвященных "Международному дню борьбы с наркоманией - 26 июня"</t>
  </si>
  <si>
    <t>3.11.</t>
  </si>
  <si>
    <t>Городская акция "Знать, чтобы жить" по профилактике табакокурения, алкоголизма и наркомании (интерактивные занятия - беседы с показом видеороликов и применением тренинговых игр и упражнений)</t>
  </si>
  <si>
    <t>3.12.</t>
  </si>
  <si>
    <t>Проведение открытого Кубка городского округа Тольятти по традиционному Фудокан-Шотокан каратэ-до "В здоровом теле - здоровый дух"</t>
  </si>
  <si>
    <t>3.13.</t>
  </si>
  <si>
    <t>Проведение открытого Кубка городского округа Тольятти по спортивной борьбе "Спорт против наркотиков"</t>
  </si>
  <si>
    <t>3.14.</t>
  </si>
  <si>
    <t>Организация и проведение конкурса эскиза антинаркотической направленности для размещения на рекламных конструкциях города среди учащихся муниципальных общеобразовательных учреждений, профессиональных образовательных учреждений</t>
  </si>
  <si>
    <t>3.15.</t>
  </si>
  <si>
    <t>Организация и проведение совместно с филиалами по Комсомольскому, Центральному, Автозаводскому районам г. Тольятти ФКУ УИИ УФСИН России по Самарской области работы по информированию лиц, осужденных, к мерам наказания, не связанным с лишением свободы, а также с лицами, освободившимися из мест лишения свободы, о негативных последствиях потребления наркотических средств и психотропных веществ и их аналогов</t>
  </si>
  <si>
    <t>3.16.</t>
  </si>
  <si>
    <t>Показ спектакля на антинаркотическую тему "Разбивая стекло" В. Ливанова</t>
  </si>
  <si>
    <t>3.17.</t>
  </si>
  <si>
    <t>Уроки здоровья "Скажи зависимости "НЕТ!"</t>
  </si>
  <si>
    <t>_</t>
  </si>
  <si>
    <t>3.18.</t>
  </si>
  <si>
    <t>Цикл профилактических бесед с участием инспекторов по делам несовершеннолетних, наркологов, психологов "Опасные забавы"</t>
  </si>
  <si>
    <t>3.19.</t>
  </si>
  <si>
    <t>Православный лекторий по приобщению подрастающего поколения к православной культуре и традициям "Другое поколение"</t>
  </si>
  <si>
    <t>3.20.</t>
  </si>
  <si>
    <t>Цикл творческих мастерских в рамках профориентации подростков "Мечтай без наркотиков"</t>
  </si>
  <si>
    <t>3.21.</t>
  </si>
  <si>
    <t>Кольцевая книжная выставка "Азбука безопасности"</t>
  </si>
  <si>
    <t>В рамках финансирования основной деятельности</t>
  </si>
  <si>
    <t>3.22.</t>
  </si>
  <si>
    <t>Акция против пагубных привычек, посвященная Всемирному дню борьбы со СПИДом</t>
  </si>
  <si>
    <t>3.23.</t>
  </si>
  <si>
    <t>Организация работы по поддержке социально ориентированных некоммерческих организаций, занимающихся организацией профилактики алкоголизма, наркомании и реабилитацией наркозависимых</t>
  </si>
  <si>
    <t>УВсО</t>
  </si>
  <si>
    <t>3.24.</t>
  </si>
  <si>
    <t>Разработка и реализация мероприятий совместно с Территориальным отделом занятости населения г.о. Тольятти и м.р. Ставропольский по трудоустройству лиц, прошедших лечение от наркомании и завершивших программы медицинской и (или) социальной реабилитации</t>
  </si>
  <si>
    <t>3.25.</t>
  </si>
  <si>
    <t>Создание совместно с У МВД России по г. Тольятти базы данных лиц, причастных к незаконному обороту наркотиков, подростков из наркозависимых семей</t>
  </si>
  <si>
    <t>3.26.</t>
  </si>
  <si>
    <t>Поощрение педагогов и специалистов, реализующих профилактические проекты</t>
  </si>
  <si>
    <t>3.27.</t>
  </si>
  <si>
    <t>Сопровождение сайта МБУ г.о. Тольятти "Дом молодежных организаций Шанс" по предоставлению социально-психологических услуг населению в трудных жизненных ситуациях</t>
  </si>
  <si>
    <t>3.28.</t>
  </si>
  <si>
    <t>Обеспечение несовершеннолетних, находящихся в социально опасном положении, бесплатными билетами на экскурсии (показы музейных предметов) в муниципальных музеях городского округа Тольятти в целях профилактики незаконного потребления наркотических средств и психотропных веществ, наркомании среди несовершеннолетних (в установленные учреждениями дни)</t>
  </si>
  <si>
    <t>3.29.</t>
  </si>
  <si>
    <t>Организация передвижной выставки антинаркотической направленности</t>
  </si>
  <si>
    <t>Задача 4. Создание системы подготовки специалистов в области профилактики наркомании</t>
  </si>
  <si>
    <t>4.1.</t>
  </si>
  <si>
    <t>Организация и проведение совместно с ГБУЗ СО "ТНД" (по согласованию) обучающих семинаров для специалистов, занимающихся профилактикой наркомании в муниципальных общеобразовательных учреждениях городского округа Тольятти</t>
  </si>
  <si>
    <t>Итого по задаче 4:</t>
  </si>
  <si>
    <t>Задача 5. Содействие в работе по комплексной реабилитации и ресоциализации лиц, потребляющих наркотические средства и психотропные вещества в немедицинских целях</t>
  </si>
  <si>
    <t>5.1.</t>
  </si>
  <si>
    <t>Проведение совместно с У МВД России по г. Тольятти (по согласованию) работы по размещению на официальном портале администрации городского округа Тольятти Реестра социально ориентированных НКО, осуществляющих свою деятельность в сфере реабилитации и ресоциализации лиц, допускающих незаконное потребление наркотических средств и психотропных веществ, на территории Самарской области</t>
  </si>
  <si>
    <t>5.2.</t>
  </si>
  <si>
    <t>Проведение совместно с ГБУЗ СО "ТНД", У МВД России по г. Тольятти, ГКУ СО "КЦСОНЦО" работы по мотивации граждан пройти диагностику, профилактические мероприятия, лечение от наркомании и (или) медицинскую и социальную реабилитацию в связи с потреблением наркотических средств и психотропных веществ без назначения врача</t>
  </si>
  <si>
    <t>5.3.</t>
  </si>
  <si>
    <t>Организация совместно с ГБУЗ СЗ "ТНД" сбора информации и статистических данных о количестве лиц, нуждающихся в реабилитации и ресоциализации</t>
  </si>
  <si>
    <t>5.4.</t>
  </si>
  <si>
    <t>Оказание содействия в работе социально ориентированных НКО, осуществляющих свою деятельность в сфере реабилитации и ресоциализации лиц, допускающих незаконное потребление наркотических средств и психотропных веществ, на территории городского округа Тольятти</t>
  </si>
  <si>
    <t>Итого по задаче 5:</t>
  </si>
  <si>
    <t>План на 2028 год</t>
  </si>
  <si>
    <t>План на 2029 год</t>
  </si>
  <si>
    <t>План на 2030 год</t>
  </si>
  <si>
    <t>ИТОГО</t>
  </si>
  <si>
    <t>Итого по задаче 2:</t>
  </si>
  <si>
    <t>-</t>
  </si>
  <si>
    <t>Итого по задаче 3:</t>
  </si>
  <si>
    <t>Принятые сокращения в приведенных таблицах:</t>
  </si>
  <si>
    <t>Ответственный исполнитель</t>
  </si>
  <si>
    <t>ДОБиПК, МКУ "ЦПП"</t>
  </si>
  <si>
    <t>ДГХ, ДОБиПК, МКУ "ЦПП"</t>
  </si>
  <si>
    <t>ДО, ДК, ДОБиПК, МКУ "ЦПП"</t>
  </si>
  <si>
    <t>ДОБиПК</t>
  </si>
  <si>
    <t>2024-2027</t>
  </si>
  <si>
    <t xml:space="preserve">2024-2027 </t>
  </si>
  <si>
    <t xml:space="preserve">2024-2028 </t>
  </si>
  <si>
    <t xml:space="preserve">ПЕРЕЧЕНЬ МЕРОПРИЯТИЙ МУНИЦИПАЛЬНОЙ ПРОГРАММЫ   </t>
  </si>
  <si>
    <t>"ПРОФИЛАКТИКА НАРКОМАНИИ НАСЕЛЕНИЯ ГОРОДСКОГО ОКРУГА ТОЛЬЯТТИ НА 2024-2030 ГОДЫ"</t>
  </si>
  <si>
    <t>Таблица № 1 (2024-2027 годы)</t>
  </si>
  <si>
    <r>
      <t xml:space="preserve">ДК                            </t>
    </r>
    <r>
      <rPr>
        <sz val="10"/>
        <color theme="1"/>
        <rFont val="Times New Roman"/>
        <family val="1"/>
        <charset val="204"/>
      </rPr>
      <t>(МБУК "Библиотеки Тольятти", библиотеки N 1, 2, 3, 12, 13, 14, 15, 16, 17, 18, 19, 20, 22, 24, 25, 26, 28, ЦБ)</t>
    </r>
  </si>
  <si>
    <r>
      <t xml:space="preserve">ДК                       </t>
    </r>
    <r>
      <rPr>
        <sz val="10"/>
        <color theme="1"/>
        <rFont val="Times New Roman"/>
        <family val="1"/>
        <charset val="204"/>
      </rPr>
      <t>(МБУК "Библиотеки Тольятти", библиотеки N 2, 3, 14, 13, 26, ЦБ)</t>
    </r>
  </si>
  <si>
    <r>
      <t xml:space="preserve">ДК                       </t>
    </r>
    <r>
      <rPr>
        <sz val="10"/>
        <color theme="1"/>
        <rFont val="Times New Roman"/>
        <family val="1"/>
        <charset val="204"/>
      </rPr>
      <t>(МБУК "Библиотеки Тольятти", библиотеки N 13, 14, ЦБ)</t>
    </r>
  </si>
  <si>
    <r>
      <t xml:space="preserve">ДК                            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(МБУК "Библиотеки Тольятти", библиотеки N 1, 12, 13, 18, ЦБ, "Голосова, 20")</t>
    </r>
  </si>
  <si>
    <r>
      <t xml:space="preserve">ДК                                </t>
    </r>
    <r>
      <rPr>
        <sz val="10"/>
        <color theme="1"/>
        <rFont val="Times New Roman"/>
        <family val="1"/>
        <charset val="204"/>
      </rPr>
      <t>(МБУК "Библиотеки Тольятти" 12 библиотек, МБУК "Объединение детских библиотек")</t>
    </r>
  </si>
  <si>
    <r>
      <t xml:space="preserve">ДК                           </t>
    </r>
    <r>
      <rPr>
        <sz val="10"/>
        <color theme="1"/>
        <rFont val="Times New Roman"/>
        <family val="1"/>
        <charset val="204"/>
      </rPr>
      <t>(МБУК "Досуговый центр "Русич")</t>
    </r>
  </si>
  <si>
    <r>
      <t xml:space="preserve">ДК                               </t>
    </r>
    <r>
      <rPr>
        <sz val="10"/>
        <color theme="1"/>
        <rFont val="Times New Roman"/>
        <family val="1"/>
        <charset val="204"/>
      </rPr>
      <t xml:space="preserve"> (МБУК ТКМ, МБУК ТХМ, МБУК НМК "Наследие" (экомузей))</t>
    </r>
  </si>
  <si>
    <r>
      <t xml:space="preserve">ДК                             </t>
    </r>
    <r>
      <rPr>
        <sz val="10"/>
        <color theme="1"/>
        <rFont val="Times New Roman"/>
        <family val="1"/>
        <charset val="204"/>
      </rPr>
      <t>(МБУК "Библиотеки Тольятти")</t>
    </r>
  </si>
  <si>
    <t>Итого по Программе:</t>
  </si>
  <si>
    <r>
      <t xml:space="preserve">ДК                     </t>
    </r>
    <r>
      <rPr>
        <sz val="10"/>
        <color theme="1"/>
        <rFont val="Times New Roman"/>
        <family val="1"/>
        <charset val="204"/>
      </rPr>
      <t>(МБУИ "Молодежный драматический театр")</t>
    </r>
  </si>
  <si>
    <t xml:space="preserve">Приложение № 1
к муниципальной программе
"Профилактика наркомании населения городского округа Тольятти на 2024-2030 годы"
</t>
  </si>
  <si>
    <t>Таблица № 2 (2028-2030 годы)</t>
  </si>
  <si>
    <t>Итого по муниципальной программе:</t>
  </si>
  <si>
    <t xml:space="preserve"> - УВсО - управление взаимодействия связей с общественностью.</t>
  </si>
  <si>
    <t xml:space="preserve"> - ТОС - территориальное общественное самоуправление;</t>
  </si>
  <si>
    <t xml:space="preserve"> - СМИ - средства массовой информации;</t>
  </si>
  <si>
    <t xml:space="preserve"> - ПАВ - психоактивные вещества;</t>
  </si>
  <si>
    <t xml:space="preserve"> - ДОБиПК - Департамент общественной безопасности и противодействия коррупции администрации городского округа Тольятти;</t>
  </si>
  <si>
    <t xml:space="preserve">  - ДО - Департамент образования администрации городского округа Тольятти;</t>
  </si>
  <si>
    <t xml:space="preserve"> - ДК - Департамент культуры администрации городского округа Тольятти;</t>
  </si>
  <si>
    <t xml:space="preserve"> - ДГХ - Департамент городского хозяйства администрации городского округа Тольятти;</t>
  </si>
  <si>
    <t xml:space="preserve"> - ДФКиС - Департамент физической культуры и спорта администрации городского округа Тольятти;</t>
  </si>
  <si>
    <t xml:space="preserve"> - ОУ - Организационное управление администрации городского округа Тольятти;</t>
  </si>
  <si>
    <t xml:space="preserve"> - МКУ "ЦПП" - Муниципальное казенное учреждение городского округа Тольятти "Центр профилактики правонарушений";</t>
  </si>
  <si>
    <t xml:space="preserve"> - ГБУЗ СО "ТНД" - Государственное бюджетное учреждение здравоохранения Самарской области "Тольяттинский наркологический диспансер";</t>
  </si>
  <si>
    <t xml:space="preserve"> - У МВД Росиии по г. Тольятти - Управление МВД России по городу Тольятти;</t>
  </si>
  <si>
    <t xml:space="preserve"> - ГКУ СО "КЦСОНЦО" - Государственное казенное учреждение Самарской области "Комплексный центр социального обслуживания населения Центрального округа";</t>
  </si>
  <si>
    <t>2024-2030</t>
  </si>
  <si>
    <t xml:space="preserve">    </t>
  </si>
  <si>
    <t xml:space="preserve">Финансовое обеспечение реализации муниципальной программы, тыс. руб. </t>
  </si>
  <si>
    <t xml:space="preserve">Ответственный исполнитель </t>
  </si>
  <si>
    <t>ОУ, ДОБиПК</t>
  </si>
  <si>
    <t xml:space="preserve">2024-2025, 2029-2030 </t>
  </si>
  <si>
    <t>ДО, ДК, ДГХ, ДК, ДФКиС, ОУ, ДОБиПК, МКУ "ЦПП"</t>
  </si>
  <si>
    <t>ДФКиС</t>
  </si>
  <si>
    <t xml:space="preserve">2024-2026, 2029-2030 </t>
  </si>
  <si>
    <t>ДО, ДК, ДФКиС</t>
  </si>
  <si>
    <t>2024-2025, 2029-2030</t>
  </si>
  <si>
    <t xml:space="preserve">2024, 2029-2030 </t>
  </si>
  <si>
    <t>ДОБиПК, ДО, ДГХ, ОУ, ДФКиС</t>
  </si>
  <si>
    <t>ДО, ОУ, ДОБиПК, ДФКиС, УВсО</t>
  </si>
  <si>
    <t>Финансовое обеспечение реализации муниципальной программы, тыс. руб.</t>
  </si>
  <si>
    <t>Приложение                                                                                                                 к постановлению администрации городского округа Тольятти от _____________ № ___________</t>
  </si>
  <si>
    <t>Приложение                                                                                                                                       к постановлению администрации городского округа Тольятти от _____________ № ___________</t>
  </si>
  <si>
    <t xml:space="preserve"> - ДЭЖКХиП - департамент энергетики, ЖКХ и природопользовния администрации городского округа Тольятти;</t>
  </si>
  <si>
    <t>ДОБиПК, ДО, ДГХ, ДЭЖКХиП, ОУ, ДФКиС</t>
  </si>
  <si>
    <t>ДО, ДК, ДГХ, ДЭЖКХиП, ДК, ДФКиС, ОУ, ДОБиПК, МКУ "ЦПП"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</si>
</sst>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#,##0.000"/>
    <numFmt numFmtId="167" formatCode="#,##0.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/>
    <xf numFmtId="0" fontId="0" fillId="2" borderId="0" xfId="0" applyFill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/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7" fontId="5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0" fillId="0" borderId="3" xfId="0" applyBorder="1"/>
    <xf numFmtId="0" fontId="7" fillId="0" borderId="0" xfId="0" applyFont="1"/>
    <xf numFmtId="164" fontId="5" fillId="0" borderId="0" xfId="0" applyNumberFormat="1" applyFont="1" applyBorder="1" applyAlignment="1">
      <alignment horizontal="center" vertical="center" wrapText="1"/>
    </xf>
    <xf numFmtId="167" fontId="3" fillId="2" borderId="1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167" fontId="5" fillId="0" borderId="2" xfId="0" applyNumberFormat="1" applyFont="1" applyBorder="1" applyAlignment="1">
      <alignment horizontal="center" vertical="center" wrapText="1"/>
    </xf>
    <xf numFmtId="0" fontId="11" fillId="2" borderId="0" xfId="0" applyFont="1" applyFill="1"/>
    <xf numFmtId="0" fontId="13" fillId="2" borderId="1" xfId="0" applyFont="1" applyFill="1" applyBorder="1" applyAlignment="1">
      <alignment horizontal="center" vertical="center" wrapText="1"/>
    </xf>
    <xf numFmtId="167" fontId="14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tabSelected="1" view="pageBreakPreview" zoomScale="60" zoomScaleNormal="80" workbookViewId="0">
      <selection activeCell="A28" sqref="A28:S28"/>
    </sheetView>
  </sheetViews>
  <sheetFormatPr defaultRowHeight="15" x14ac:dyDescent="0.25"/>
  <cols>
    <col min="1" max="1" width="9.28515625" bestFit="1" customWidth="1"/>
    <col min="2" max="2" width="59" customWidth="1"/>
    <col min="3" max="3" width="15.5703125" customWidth="1"/>
    <col min="4" max="4" width="9.28515625" bestFit="1" customWidth="1"/>
    <col min="5" max="5" width="9.28515625" customWidth="1"/>
    <col min="6" max="9" width="9.28515625" bestFit="1" customWidth="1"/>
    <col min="10" max="11" width="10.85546875" customWidth="1"/>
    <col min="12" max="24" width="9.28515625" bestFit="1" customWidth="1"/>
  </cols>
  <sheetData>
    <row r="1" spans="1:24" s="19" customFormat="1" ht="58.5" customHeight="1" x14ac:dyDescent="0.25">
      <c r="S1" s="54" t="s">
        <v>179</v>
      </c>
      <c r="T1" s="54"/>
      <c r="U1" s="54"/>
      <c r="V1" s="54"/>
      <c r="W1" s="54"/>
      <c r="X1" s="54"/>
    </row>
    <row r="2" spans="1:24" s="19" customFormat="1" ht="60" customHeight="1" x14ac:dyDescent="0.25">
      <c r="D2" s="46"/>
      <c r="S2" s="55" t="s">
        <v>146</v>
      </c>
      <c r="T2" s="56"/>
      <c r="U2" s="56"/>
      <c r="V2" s="56"/>
      <c r="W2" s="56"/>
      <c r="X2" s="56"/>
    </row>
    <row r="3" spans="1:24" s="19" customFormat="1" x14ac:dyDescent="0.25"/>
    <row r="4" spans="1:24" s="19" customFormat="1" x14ac:dyDescent="0.25">
      <c r="A4" s="20"/>
      <c r="V4" s="20"/>
    </row>
    <row r="5" spans="1:24" s="19" customFormat="1" ht="18.75" x14ac:dyDescent="0.25">
      <c r="A5" s="52" t="s">
        <v>133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</row>
    <row r="6" spans="1:24" s="19" customFormat="1" ht="18.75" x14ac:dyDescent="0.3">
      <c r="A6" s="53" t="s">
        <v>134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</row>
    <row r="7" spans="1:24" s="19" customFormat="1" x14ac:dyDescent="0.25">
      <c r="A7" s="21"/>
      <c r="H7" s="22"/>
      <c r="I7" s="22"/>
      <c r="J7" s="22"/>
      <c r="K7" s="22"/>
      <c r="L7" s="22"/>
      <c r="M7" s="22"/>
      <c r="N7" s="22"/>
      <c r="O7" s="22"/>
      <c r="P7" s="22"/>
      <c r="U7" s="57" t="s">
        <v>135</v>
      </c>
      <c r="V7" s="57"/>
      <c r="W7" s="57"/>
      <c r="X7" s="57"/>
    </row>
    <row r="8" spans="1:24" s="19" customFormat="1" x14ac:dyDescent="0.25">
      <c r="A8" s="23"/>
    </row>
    <row r="9" spans="1:24" ht="29.25" customHeight="1" x14ac:dyDescent="0.25">
      <c r="A9" s="59" t="s">
        <v>0</v>
      </c>
      <c r="B9" s="59" t="s">
        <v>1</v>
      </c>
      <c r="C9" s="60" t="s">
        <v>166</v>
      </c>
      <c r="D9" s="59" t="s">
        <v>2</v>
      </c>
      <c r="E9" s="61" t="s">
        <v>165</v>
      </c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</row>
    <row r="10" spans="1:24" ht="23.25" customHeight="1" x14ac:dyDescent="0.25">
      <c r="A10" s="59"/>
      <c r="B10" s="59"/>
      <c r="C10" s="60"/>
      <c r="D10" s="59"/>
      <c r="E10" s="59" t="s">
        <v>3</v>
      </c>
      <c r="F10" s="59"/>
      <c r="G10" s="59"/>
      <c r="H10" s="59"/>
      <c r="I10" s="59"/>
      <c r="J10" s="59" t="s">
        <v>4</v>
      </c>
      <c r="K10" s="59"/>
      <c r="L10" s="59"/>
      <c r="M10" s="59"/>
      <c r="N10" s="59"/>
      <c r="O10" s="59" t="s">
        <v>5</v>
      </c>
      <c r="P10" s="59"/>
      <c r="Q10" s="59"/>
      <c r="R10" s="59"/>
      <c r="S10" s="59"/>
      <c r="T10" s="59" t="s">
        <v>6</v>
      </c>
      <c r="U10" s="59"/>
      <c r="V10" s="59"/>
      <c r="W10" s="59"/>
      <c r="X10" s="59"/>
    </row>
    <row r="11" spans="1:24" ht="43.5" customHeight="1" x14ac:dyDescent="0.25">
      <c r="A11" s="59"/>
      <c r="B11" s="59"/>
      <c r="C11" s="60"/>
      <c r="D11" s="59"/>
      <c r="E11" s="13" t="s">
        <v>7</v>
      </c>
      <c r="F11" s="13" t="s">
        <v>8</v>
      </c>
      <c r="G11" s="13" t="s">
        <v>9</v>
      </c>
      <c r="H11" s="13" t="s">
        <v>10</v>
      </c>
      <c r="I11" s="13" t="s">
        <v>11</v>
      </c>
      <c r="J11" s="13" t="s">
        <v>7</v>
      </c>
      <c r="K11" s="13" t="s">
        <v>8</v>
      </c>
      <c r="L11" s="13" t="s">
        <v>9</v>
      </c>
      <c r="M11" s="13" t="s">
        <v>10</v>
      </c>
      <c r="N11" s="13" t="s">
        <v>11</v>
      </c>
      <c r="O11" s="13" t="s">
        <v>7</v>
      </c>
      <c r="P11" s="13" t="s">
        <v>8</v>
      </c>
      <c r="Q11" s="13" t="s">
        <v>9</v>
      </c>
      <c r="R11" s="13" t="s">
        <v>10</v>
      </c>
      <c r="S11" s="13" t="s">
        <v>11</v>
      </c>
      <c r="T11" s="13" t="s">
        <v>7</v>
      </c>
      <c r="U11" s="13" t="s">
        <v>8</v>
      </c>
      <c r="V11" s="13" t="s">
        <v>9</v>
      </c>
      <c r="W11" s="13" t="s">
        <v>10</v>
      </c>
      <c r="X11" s="13" t="s">
        <v>11</v>
      </c>
    </row>
    <row r="12" spans="1:24" ht="28.5" customHeight="1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  <c r="R12" s="4">
        <v>18</v>
      </c>
      <c r="S12" s="4">
        <v>19</v>
      </c>
      <c r="T12" s="4">
        <v>20</v>
      </c>
      <c r="U12" s="4">
        <v>21</v>
      </c>
      <c r="V12" s="4">
        <v>22</v>
      </c>
      <c r="W12" s="4">
        <v>23</v>
      </c>
      <c r="X12" s="4">
        <v>24</v>
      </c>
    </row>
    <row r="13" spans="1:24" ht="31.5" customHeight="1" x14ac:dyDescent="0.25">
      <c r="A13" s="58" t="s">
        <v>12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</row>
    <row r="14" spans="1:24" ht="31.5" customHeight="1" x14ac:dyDescent="0.25">
      <c r="A14" s="58" t="s">
        <v>13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</row>
    <row r="15" spans="1:24" ht="46.5" customHeight="1" x14ac:dyDescent="0.25">
      <c r="A15" s="4" t="s">
        <v>14</v>
      </c>
      <c r="B15" s="33" t="s">
        <v>15</v>
      </c>
      <c r="C15" s="4" t="s">
        <v>16</v>
      </c>
      <c r="D15" s="4" t="s">
        <v>163</v>
      </c>
      <c r="E15" s="59" t="s">
        <v>17</v>
      </c>
      <c r="F15" s="59"/>
      <c r="G15" s="59"/>
      <c r="H15" s="59"/>
      <c r="I15" s="59"/>
      <c r="J15" s="59" t="s">
        <v>17</v>
      </c>
      <c r="K15" s="59"/>
      <c r="L15" s="59"/>
      <c r="M15" s="59"/>
      <c r="N15" s="59"/>
      <c r="O15" s="59" t="s">
        <v>17</v>
      </c>
      <c r="P15" s="59"/>
      <c r="Q15" s="59"/>
      <c r="R15" s="59"/>
      <c r="S15" s="59"/>
      <c r="T15" s="59" t="s">
        <v>17</v>
      </c>
      <c r="U15" s="59"/>
      <c r="V15" s="59"/>
      <c r="W15" s="59"/>
      <c r="X15" s="59"/>
    </row>
    <row r="16" spans="1:24" ht="43.5" customHeight="1" x14ac:dyDescent="0.25">
      <c r="A16" s="4" t="s">
        <v>18</v>
      </c>
      <c r="B16" s="33" t="s">
        <v>19</v>
      </c>
      <c r="C16" s="4" t="s">
        <v>16</v>
      </c>
      <c r="D16" s="15" t="s">
        <v>163</v>
      </c>
      <c r="E16" s="59" t="s">
        <v>17</v>
      </c>
      <c r="F16" s="59"/>
      <c r="G16" s="59"/>
      <c r="H16" s="59"/>
      <c r="I16" s="59"/>
      <c r="J16" s="59" t="s">
        <v>17</v>
      </c>
      <c r="K16" s="59"/>
      <c r="L16" s="59"/>
      <c r="M16" s="59"/>
      <c r="N16" s="59"/>
      <c r="O16" s="59" t="s">
        <v>17</v>
      </c>
      <c r="P16" s="59"/>
      <c r="Q16" s="59"/>
      <c r="R16" s="59"/>
      <c r="S16" s="59"/>
      <c r="T16" s="59" t="s">
        <v>17</v>
      </c>
      <c r="U16" s="59"/>
      <c r="V16" s="59"/>
      <c r="W16" s="59"/>
      <c r="X16" s="59"/>
    </row>
    <row r="17" spans="1:24" ht="124.5" customHeight="1" x14ac:dyDescent="0.25">
      <c r="A17" s="4" t="s">
        <v>20</v>
      </c>
      <c r="B17" s="33" t="s">
        <v>21</v>
      </c>
      <c r="C17" s="4" t="s">
        <v>16</v>
      </c>
      <c r="D17" s="15" t="s">
        <v>163</v>
      </c>
      <c r="E17" s="59" t="s">
        <v>17</v>
      </c>
      <c r="F17" s="59"/>
      <c r="G17" s="59"/>
      <c r="H17" s="59"/>
      <c r="I17" s="59"/>
      <c r="J17" s="59" t="s">
        <v>17</v>
      </c>
      <c r="K17" s="59"/>
      <c r="L17" s="59"/>
      <c r="M17" s="59"/>
      <c r="N17" s="59"/>
      <c r="O17" s="59" t="s">
        <v>17</v>
      </c>
      <c r="P17" s="59"/>
      <c r="Q17" s="59"/>
      <c r="R17" s="59"/>
      <c r="S17" s="59"/>
      <c r="T17" s="59" t="s">
        <v>17</v>
      </c>
      <c r="U17" s="59"/>
      <c r="V17" s="59"/>
      <c r="W17" s="59"/>
      <c r="X17" s="59"/>
    </row>
    <row r="18" spans="1:24" ht="30.75" customHeight="1" x14ac:dyDescent="0.25">
      <c r="A18" s="24"/>
      <c r="B18" s="25" t="s">
        <v>22</v>
      </c>
      <c r="C18" s="24"/>
      <c r="D18" s="24"/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</row>
    <row r="19" spans="1:24" ht="30.75" customHeight="1" x14ac:dyDescent="0.25">
      <c r="A19" s="58" t="s">
        <v>23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2"/>
      <c r="U19" s="62"/>
      <c r="V19" s="62"/>
      <c r="W19" s="62"/>
      <c r="X19" s="62"/>
    </row>
    <row r="20" spans="1:24" ht="135" customHeight="1" x14ac:dyDescent="0.25">
      <c r="A20" s="4" t="s">
        <v>24</v>
      </c>
      <c r="B20" s="33" t="s">
        <v>25</v>
      </c>
      <c r="C20" s="18" t="s">
        <v>167</v>
      </c>
      <c r="D20" s="15" t="s">
        <v>163</v>
      </c>
      <c r="E20" s="59" t="s">
        <v>17</v>
      </c>
      <c r="F20" s="59"/>
      <c r="G20" s="59"/>
      <c r="H20" s="59"/>
      <c r="I20" s="59"/>
      <c r="J20" s="59" t="s">
        <v>17</v>
      </c>
      <c r="K20" s="59"/>
      <c r="L20" s="59"/>
      <c r="M20" s="59"/>
      <c r="N20" s="59"/>
      <c r="O20" s="59" t="s">
        <v>17</v>
      </c>
      <c r="P20" s="59"/>
      <c r="Q20" s="59"/>
      <c r="R20" s="59"/>
      <c r="S20" s="59"/>
      <c r="T20" s="59" t="s">
        <v>17</v>
      </c>
      <c r="U20" s="59"/>
      <c r="V20" s="59"/>
      <c r="W20" s="59"/>
      <c r="X20" s="59"/>
    </row>
    <row r="21" spans="1:24" ht="53.25" customHeight="1" x14ac:dyDescent="0.25">
      <c r="A21" s="4" t="s">
        <v>26</v>
      </c>
      <c r="B21" s="33" t="s">
        <v>27</v>
      </c>
      <c r="C21" s="4" t="s">
        <v>28</v>
      </c>
      <c r="D21" s="15" t="s">
        <v>163</v>
      </c>
      <c r="E21" s="59" t="s">
        <v>17</v>
      </c>
      <c r="F21" s="59"/>
      <c r="G21" s="59"/>
      <c r="H21" s="59"/>
      <c r="I21" s="59"/>
      <c r="J21" s="59" t="s">
        <v>17</v>
      </c>
      <c r="K21" s="59"/>
      <c r="L21" s="59"/>
      <c r="M21" s="59"/>
      <c r="N21" s="59"/>
      <c r="O21" s="59" t="s">
        <v>17</v>
      </c>
      <c r="P21" s="59"/>
      <c r="Q21" s="59"/>
      <c r="R21" s="59"/>
      <c r="S21" s="59"/>
      <c r="T21" s="59" t="s">
        <v>17</v>
      </c>
      <c r="U21" s="59"/>
      <c r="V21" s="59"/>
      <c r="W21" s="59"/>
      <c r="X21" s="59"/>
    </row>
    <row r="22" spans="1:24" ht="77.25" customHeight="1" x14ac:dyDescent="0.25">
      <c r="A22" s="4" t="s">
        <v>29</v>
      </c>
      <c r="B22" s="33" t="s">
        <v>30</v>
      </c>
      <c r="C22" s="18" t="s">
        <v>126</v>
      </c>
      <c r="D22" s="15" t="s">
        <v>163</v>
      </c>
      <c r="E22" s="59" t="s">
        <v>17</v>
      </c>
      <c r="F22" s="59"/>
      <c r="G22" s="59"/>
      <c r="H22" s="59"/>
      <c r="I22" s="59"/>
      <c r="J22" s="59" t="s">
        <v>17</v>
      </c>
      <c r="K22" s="59"/>
      <c r="L22" s="59"/>
      <c r="M22" s="59"/>
      <c r="N22" s="59"/>
      <c r="O22" s="59" t="s">
        <v>17</v>
      </c>
      <c r="P22" s="59"/>
      <c r="Q22" s="59"/>
      <c r="R22" s="59"/>
      <c r="S22" s="59"/>
      <c r="T22" s="59" t="s">
        <v>17</v>
      </c>
      <c r="U22" s="59"/>
      <c r="V22" s="59"/>
      <c r="W22" s="59"/>
      <c r="X22" s="59"/>
    </row>
    <row r="23" spans="1:24" s="7" customFormat="1" ht="53.25" customHeight="1" x14ac:dyDescent="0.25">
      <c r="A23" s="9" t="s">
        <v>31</v>
      </c>
      <c r="B23" s="34" t="s">
        <v>32</v>
      </c>
      <c r="C23" s="18" t="s">
        <v>126</v>
      </c>
      <c r="D23" s="15" t="s">
        <v>163</v>
      </c>
      <c r="E23" s="9">
        <v>65.7</v>
      </c>
      <c r="F23" s="9">
        <v>65.7</v>
      </c>
      <c r="G23" s="10">
        <v>0</v>
      </c>
      <c r="H23" s="10">
        <v>0</v>
      </c>
      <c r="I23" s="10">
        <v>0</v>
      </c>
      <c r="J23" s="10">
        <v>114</v>
      </c>
      <c r="K23" s="10">
        <v>114</v>
      </c>
      <c r="L23" s="10">
        <v>0</v>
      </c>
      <c r="M23" s="10">
        <v>0</v>
      </c>
      <c r="N23" s="10">
        <v>0</v>
      </c>
      <c r="O23" s="41">
        <f>P23+Q23+R23+S23</f>
        <v>120</v>
      </c>
      <c r="P23" s="41">
        <v>120</v>
      </c>
      <c r="Q23" s="41">
        <v>0</v>
      </c>
      <c r="R23" s="41">
        <v>0</v>
      </c>
      <c r="S23" s="41">
        <v>0</v>
      </c>
      <c r="T23" s="41">
        <f>U23+V23+W23+X23</f>
        <v>270</v>
      </c>
      <c r="U23" s="41">
        <v>270</v>
      </c>
      <c r="V23" s="41">
        <v>0</v>
      </c>
      <c r="W23" s="41">
        <v>0</v>
      </c>
      <c r="X23" s="41">
        <v>0</v>
      </c>
    </row>
    <row r="24" spans="1:24" s="7" customFormat="1" ht="55.5" customHeight="1" x14ac:dyDescent="0.25">
      <c r="A24" s="9" t="s">
        <v>33</v>
      </c>
      <c r="B24" s="35" t="s">
        <v>34</v>
      </c>
      <c r="C24" s="18" t="s">
        <v>126</v>
      </c>
      <c r="D24" s="15" t="s">
        <v>163</v>
      </c>
      <c r="E24" s="9">
        <v>93.754999999999995</v>
      </c>
      <c r="F24" s="9">
        <v>93.754999999999995</v>
      </c>
      <c r="G24" s="10">
        <v>0</v>
      </c>
      <c r="H24" s="10">
        <v>0</v>
      </c>
      <c r="I24" s="10">
        <v>0</v>
      </c>
      <c r="J24" s="9">
        <v>68.73</v>
      </c>
      <c r="K24" s="9">
        <v>68.73</v>
      </c>
      <c r="L24" s="10">
        <v>0</v>
      </c>
      <c r="M24" s="10">
        <v>0</v>
      </c>
      <c r="N24" s="10">
        <v>0</v>
      </c>
      <c r="O24" s="41">
        <f>P24+Q24+R24+S24</f>
        <v>110</v>
      </c>
      <c r="P24" s="41">
        <f>140-18-12</f>
        <v>110</v>
      </c>
      <c r="Q24" s="41">
        <v>0</v>
      </c>
      <c r="R24" s="41">
        <v>0</v>
      </c>
      <c r="S24" s="41">
        <v>0</v>
      </c>
      <c r="T24" s="41">
        <f t="shared" ref="T24:T27" si="0">U24+V24+W24+X24</f>
        <v>140</v>
      </c>
      <c r="U24" s="41">
        <v>140</v>
      </c>
      <c r="V24" s="41">
        <v>0</v>
      </c>
      <c r="W24" s="41">
        <v>0</v>
      </c>
      <c r="X24" s="41">
        <v>0</v>
      </c>
    </row>
    <row r="25" spans="1:24" s="7" customFormat="1" ht="45" customHeight="1" x14ac:dyDescent="0.25">
      <c r="A25" s="9" t="s">
        <v>35</v>
      </c>
      <c r="B25" s="34" t="s">
        <v>36</v>
      </c>
      <c r="C25" s="18" t="s">
        <v>126</v>
      </c>
      <c r="D25" s="15" t="s">
        <v>163</v>
      </c>
      <c r="E25" s="9">
        <v>965.4</v>
      </c>
      <c r="F25" s="9">
        <v>965.4</v>
      </c>
      <c r="G25" s="10">
        <v>0</v>
      </c>
      <c r="H25" s="10">
        <v>0</v>
      </c>
      <c r="I25" s="10">
        <v>0</v>
      </c>
      <c r="J25" s="10">
        <v>965</v>
      </c>
      <c r="K25" s="10">
        <v>965</v>
      </c>
      <c r="L25" s="10">
        <v>0</v>
      </c>
      <c r="M25" s="10">
        <v>0</v>
      </c>
      <c r="N25" s="10">
        <v>0</v>
      </c>
      <c r="O25" s="41">
        <f>P25+Q25+R25+S25</f>
        <v>965</v>
      </c>
      <c r="P25" s="41">
        <f>965</f>
        <v>965</v>
      </c>
      <c r="Q25" s="41">
        <v>0</v>
      </c>
      <c r="R25" s="41">
        <v>0</v>
      </c>
      <c r="S25" s="41">
        <v>0</v>
      </c>
      <c r="T25" s="41">
        <f t="shared" si="0"/>
        <v>965</v>
      </c>
      <c r="U25" s="41">
        <v>965</v>
      </c>
      <c r="V25" s="41">
        <v>0</v>
      </c>
      <c r="W25" s="41">
        <v>0</v>
      </c>
      <c r="X25" s="41">
        <v>0</v>
      </c>
    </row>
    <row r="26" spans="1:24" s="7" customFormat="1" ht="72.75" customHeight="1" x14ac:dyDescent="0.25">
      <c r="A26" s="9" t="s">
        <v>37</v>
      </c>
      <c r="B26" s="34" t="s">
        <v>38</v>
      </c>
      <c r="C26" s="18" t="s">
        <v>126</v>
      </c>
      <c r="D26" s="18" t="s">
        <v>168</v>
      </c>
      <c r="E26" s="9">
        <v>30.495000000000001</v>
      </c>
      <c r="F26" s="9">
        <v>30.495000000000001</v>
      </c>
      <c r="G26" s="10">
        <v>0</v>
      </c>
      <c r="H26" s="10">
        <v>0</v>
      </c>
      <c r="I26" s="10">
        <v>0</v>
      </c>
      <c r="J26" s="9">
        <v>4.1950000000000003</v>
      </c>
      <c r="K26" s="9">
        <v>4.1950000000000003</v>
      </c>
      <c r="L26" s="10">
        <v>0</v>
      </c>
      <c r="M26" s="10">
        <v>0</v>
      </c>
      <c r="N26" s="10">
        <v>0</v>
      </c>
      <c r="O26" s="41">
        <f>P26+Q26+R26+S26</f>
        <v>0</v>
      </c>
      <c r="P26" s="41">
        <v>0</v>
      </c>
      <c r="Q26" s="41">
        <v>0</v>
      </c>
      <c r="R26" s="41">
        <v>0</v>
      </c>
      <c r="S26" s="41">
        <v>0</v>
      </c>
      <c r="T26" s="41">
        <f t="shared" si="0"/>
        <v>0</v>
      </c>
      <c r="U26" s="41">
        <v>0</v>
      </c>
      <c r="V26" s="41">
        <v>0</v>
      </c>
      <c r="W26" s="41">
        <v>0</v>
      </c>
      <c r="X26" s="41">
        <v>0</v>
      </c>
    </row>
    <row r="27" spans="1:24" s="7" customFormat="1" ht="34.5" customHeight="1" x14ac:dyDescent="0.25">
      <c r="A27" s="14"/>
      <c r="B27" s="27" t="s">
        <v>121</v>
      </c>
      <c r="C27" s="14"/>
      <c r="D27" s="14"/>
      <c r="E27" s="28">
        <v>1155.3499999999999</v>
      </c>
      <c r="F27" s="28">
        <v>1155.3499999999999</v>
      </c>
      <c r="G27" s="26">
        <v>0</v>
      </c>
      <c r="H27" s="26">
        <v>0</v>
      </c>
      <c r="I27" s="26">
        <v>0</v>
      </c>
      <c r="J27" s="29">
        <v>1151.925</v>
      </c>
      <c r="K27" s="29">
        <v>1151.925</v>
      </c>
      <c r="L27" s="26">
        <v>0</v>
      </c>
      <c r="M27" s="26">
        <v>0</v>
      </c>
      <c r="N27" s="26">
        <v>0</v>
      </c>
      <c r="O27" s="32">
        <f>O23+O24+O25+O26</f>
        <v>1195</v>
      </c>
      <c r="P27" s="32">
        <f>P23+P24+P25+P26</f>
        <v>1195</v>
      </c>
      <c r="Q27" s="32">
        <v>0</v>
      </c>
      <c r="R27" s="32">
        <v>0</v>
      </c>
      <c r="S27" s="32">
        <v>0</v>
      </c>
      <c r="T27" s="32">
        <f t="shared" si="0"/>
        <v>1375</v>
      </c>
      <c r="U27" s="32">
        <f>U23+U24+U25+U26</f>
        <v>1375</v>
      </c>
      <c r="V27" s="32">
        <f t="shared" ref="V27:X27" si="1">V23+V24+V25+V26</f>
        <v>0</v>
      </c>
      <c r="W27" s="32">
        <f t="shared" si="1"/>
        <v>0</v>
      </c>
      <c r="X27" s="32">
        <f t="shared" si="1"/>
        <v>0</v>
      </c>
    </row>
    <row r="28" spans="1:24" ht="34.5" customHeight="1" x14ac:dyDescent="0.25">
      <c r="A28" s="58" t="s">
        <v>39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62"/>
      <c r="U28" s="62"/>
      <c r="V28" s="62"/>
      <c r="W28" s="62"/>
      <c r="X28" s="62"/>
    </row>
    <row r="29" spans="1:24" ht="109.5" customHeight="1" x14ac:dyDescent="0.25">
      <c r="A29" s="4" t="s">
        <v>40</v>
      </c>
      <c r="B29" s="33" t="s">
        <v>41</v>
      </c>
      <c r="C29" s="18" t="s">
        <v>169</v>
      </c>
      <c r="D29" s="15" t="s">
        <v>163</v>
      </c>
      <c r="E29" s="59" t="s">
        <v>17</v>
      </c>
      <c r="F29" s="59"/>
      <c r="G29" s="59"/>
      <c r="H29" s="59"/>
      <c r="I29" s="59"/>
      <c r="J29" s="59" t="s">
        <v>17</v>
      </c>
      <c r="K29" s="59"/>
      <c r="L29" s="59"/>
      <c r="M29" s="59"/>
      <c r="N29" s="59"/>
      <c r="O29" s="59" t="s">
        <v>17</v>
      </c>
      <c r="P29" s="59"/>
      <c r="Q29" s="59"/>
      <c r="R29" s="59"/>
      <c r="S29" s="59"/>
      <c r="T29" s="59" t="s">
        <v>17</v>
      </c>
      <c r="U29" s="59"/>
      <c r="V29" s="59"/>
      <c r="W29" s="59"/>
      <c r="X29" s="59"/>
    </row>
    <row r="30" spans="1:24" ht="182.25" customHeight="1" x14ac:dyDescent="0.25">
      <c r="A30" s="4" t="s">
        <v>42</v>
      </c>
      <c r="B30" s="33" t="s">
        <v>43</v>
      </c>
      <c r="C30" s="4" t="s">
        <v>16</v>
      </c>
      <c r="D30" s="15" t="s">
        <v>163</v>
      </c>
      <c r="E30" s="59" t="s">
        <v>17</v>
      </c>
      <c r="F30" s="59"/>
      <c r="G30" s="59"/>
      <c r="H30" s="59"/>
      <c r="I30" s="59"/>
      <c r="J30" s="59" t="s">
        <v>17</v>
      </c>
      <c r="K30" s="59"/>
      <c r="L30" s="59"/>
      <c r="M30" s="59"/>
      <c r="N30" s="59"/>
      <c r="O30" s="59" t="s">
        <v>17</v>
      </c>
      <c r="P30" s="59"/>
      <c r="Q30" s="59"/>
      <c r="R30" s="59"/>
      <c r="S30" s="59"/>
      <c r="T30" s="59" t="s">
        <v>17</v>
      </c>
      <c r="U30" s="59"/>
      <c r="V30" s="59"/>
      <c r="W30" s="59"/>
      <c r="X30" s="59"/>
    </row>
    <row r="31" spans="1:24" s="7" customFormat="1" ht="65.25" customHeight="1" x14ac:dyDescent="0.25">
      <c r="A31" s="61" t="s">
        <v>44</v>
      </c>
      <c r="B31" s="63" t="s">
        <v>45</v>
      </c>
      <c r="C31" s="18" t="s">
        <v>126</v>
      </c>
      <c r="D31" s="18" t="s">
        <v>171</v>
      </c>
      <c r="E31" s="10">
        <v>20</v>
      </c>
      <c r="F31" s="10">
        <v>20</v>
      </c>
      <c r="G31" s="10">
        <v>0</v>
      </c>
      <c r="H31" s="10">
        <v>0</v>
      </c>
      <c r="I31" s="10">
        <v>0</v>
      </c>
      <c r="J31" s="10">
        <v>9</v>
      </c>
      <c r="K31" s="10">
        <v>9</v>
      </c>
      <c r="L31" s="10">
        <v>0</v>
      </c>
      <c r="M31" s="10">
        <v>0</v>
      </c>
      <c r="N31" s="10">
        <v>0</v>
      </c>
      <c r="O31" s="10">
        <f>P31+Q31+R31+S31</f>
        <v>9</v>
      </c>
      <c r="P31" s="10">
        <f>0+9</f>
        <v>9</v>
      </c>
      <c r="Q31" s="10">
        <v>0</v>
      </c>
      <c r="R31" s="10">
        <v>0</v>
      </c>
      <c r="S31" s="10">
        <v>0</v>
      </c>
      <c r="T31" s="10">
        <f>U31+V31+W31+X31</f>
        <v>0</v>
      </c>
      <c r="U31" s="10">
        <v>0</v>
      </c>
      <c r="V31" s="10">
        <v>0</v>
      </c>
      <c r="W31" s="10">
        <v>0</v>
      </c>
      <c r="X31" s="10">
        <v>0</v>
      </c>
    </row>
    <row r="32" spans="1:24" s="7" customFormat="1" ht="47.25" customHeight="1" x14ac:dyDescent="0.25">
      <c r="A32" s="61"/>
      <c r="B32" s="63"/>
      <c r="C32" s="18" t="s">
        <v>170</v>
      </c>
      <c r="D32" s="15" t="s">
        <v>163</v>
      </c>
      <c r="E32" s="61" t="s">
        <v>17</v>
      </c>
      <c r="F32" s="61"/>
      <c r="G32" s="61"/>
      <c r="H32" s="61"/>
      <c r="I32" s="61"/>
      <c r="J32" s="61" t="s">
        <v>17</v>
      </c>
      <c r="K32" s="61"/>
      <c r="L32" s="61"/>
      <c r="M32" s="61"/>
      <c r="N32" s="61"/>
      <c r="O32" s="61" t="s">
        <v>17</v>
      </c>
      <c r="P32" s="61"/>
      <c r="Q32" s="61"/>
      <c r="R32" s="61"/>
      <c r="S32" s="61"/>
      <c r="T32" s="61" t="s">
        <v>17</v>
      </c>
      <c r="U32" s="61"/>
      <c r="V32" s="61"/>
      <c r="W32" s="61"/>
      <c r="X32" s="61"/>
    </row>
    <row r="33" spans="1:24" ht="132.75" customHeight="1" x14ac:dyDescent="0.25">
      <c r="A33" s="4" t="s">
        <v>46</v>
      </c>
      <c r="B33" s="36" t="s">
        <v>47</v>
      </c>
      <c r="C33" s="4" t="s">
        <v>48</v>
      </c>
      <c r="D33" s="15" t="s">
        <v>163</v>
      </c>
      <c r="E33" s="59" t="s">
        <v>17</v>
      </c>
      <c r="F33" s="59"/>
      <c r="G33" s="59"/>
      <c r="H33" s="59"/>
      <c r="I33" s="59"/>
      <c r="J33" s="59" t="s">
        <v>17</v>
      </c>
      <c r="K33" s="59"/>
      <c r="L33" s="59"/>
      <c r="M33" s="59"/>
      <c r="N33" s="59"/>
      <c r="O33" s="59" t="s">
        <v>17</v>
      </c>
      <c r="P33" s="59"/>
      <c r="Q33" s="59"/>
      <c r="R33" s="59"/>
      <c r="S33" s="59"/>
      <c r="T33" s="59" t="s">
        <v>17</v>
      </c>
      <c r="U33" s="59"/>
      <c r="V33" s="59"/>
      <c r="W33" s="59"/>
      <c r="X33" s="59"/>
    </row>
    <row r="34" spans="1:24" ht="123" customHeight="1" x14ac:dyDescent="0.25">
      <c r="A34" s="4" t="s">
        <v>49</v>
      </c>
      <c r="B34" s="33" t="s">
        <v>50</v>
      </c>
      <c r="C34" s="18" t="s">
        <v>126</v>
      </c>
      <c r="D34" s="15" t="s">
        <v>163</v>
      </c>
      <c r="E34" s="59" t="s">
        <v>17</v>
      </c>
      <c r="F34" s="59"/>
      <c r="G34" s="59"/>
      <c r="H34" s="59"/>
      <c r="I34" s="59"/>
      <c r="J34" s="59" t="s">
        <v>17</v>
      </c>
      <c r="K34" s="59"/>
      <c r="L34" s="59"/>
      <c r="M34" s="59"/>
      <c r="N34" s="59"/>
      <c r="O34" s="59" t="s">
        <v>17</v>
      </c>
      <c r="P34" s="59"/>
      <c r="Q34" s="59"/>
      <c r="R34" s="59"/>
      <c r="S34" s="59"/>
      <c r="T34" s="59" t="s">
        <v>17</v>
      </c>
      <c r="U34" s="59"/>
      <c r="V34" s="59"/>
      <c r="W34" s="59"/>
      <c r="X34" s="59"/>
    </row>
    <row r="35" spans="1:24" ht="58.5" customHeight="1" x14ac:dyDescent="0.25">
      <c r="A35" s="4" t="s">
        <v>51</v>
      </c>
      <c r="B35" s="33" t="s">
        <v>52</v>
      </c>
      <c r="C35" s="4" t="s">
        <v>53</v>
      </c>
      <c r="D35" s="15" t="s">
        <v>163</v>
      </c>
      <c r="E35" s="59" t="s">
        <v>17</v>
      </c>
      <c r="F35" s="59"/>
      <c r="G35" s="59"/>
      <c r="H35" s="59"/>
      <c r="I35" s="59"/>
      <c r="J35" s="59" t="s">
        <v>17</v>
      </c>
      <c r="K35" s="59"/>
      <c r="L35" s="59"/>
      <c r="M35" s="59"/>
      <c r="N35" s="59"/>
      <c r="O35" s="59" t="s">
        <v>17</v>
      </c>
      <c r="P35" s="59"/>
      <c r="Q35" s="59"/>
      <c r="R35" s="59"/>
      <c r="S35" s="59"/>
      <c r="T35" s="59" t="s">
        <v>17</v>
      </c>
      <c r="U35" s="59"/>
      <c r="V35" s="59"/>
      <c r="W35" s="59"/>
      <c r="X35" s="59"/>
    </row>
    <row r="36" spans="1:24" ht="82.5" customHeight="1" x14ac:dyDescent="0.25">
      <c r="A36" s="4" t="s">
        <v>54</v>
      </c>
      <c r="B36" s="33" t="s">
        <v>55</v>
      </c>
      <c r="C36" s="18" t="s">
        <v>127</v>
      </c>
      <c r="D36" s="15" t="s">
        <v>163</v>
      </c>
      <c r="E36" s="59" t="s">
        <v>17</v>
      </c>
      <c r="F36" s="59"/>
      <c r="G36" s="59"/>
      <c r="H36" s="59"/>
      <c r="I36" s="59"/>
      <c r="J36" s="59" t="s">
        <v>17</v>
      </c>
      <c r="K36" s="59"/>
      <c r="L36" s="59"/>
      <c r="M36" s="59"/>
      <c r="N36" s="59"/>
      <c r="O36" s="59" t="s">
        <v>17</v>
      </c>
      <c r="P36" s="59"/>
      <c r="Q36" s="59"/>
      <c r="R36" s="59"/>
      <c r="S36" s="59"/>
      <c r="T36" s="59" t="s">
        <v>17</v>
      </c>
      <c r="U36" s="59"/>
      <c r="V36" s="59"/>
      <c r="W36" s="59"/>
      <c r="X36" s="59"/>
    </row>
    <row r="37" spans="1:24" ht="83.25" customHeight="1" x14ac:dyDescent="0.25">
      <c r="A37" s="4" t="s">
        <v>56</v>
      </c>
      <c r="B37" s="33" t="s">
        <v>57</v>
      </c>
      <c r="C37" s="18" t="s">
        <v>172</v>
      </c>
      <c r="D37" s="15" t="s">
        <v>163</v>
      </c>
      <c r="E37" s="59" t="s">
        <v>17</v>
      </c>
      <c r="F37" s="59"/>
      <c r="G37" s="59"/>
      <c r="H37" s="59"/>
      <c r="I37" s="59"/>
      <c r="J37" s="59" t="s">
        <v>17</v>
      </c>
      <c r="K37" s="59"/>
      <c r="L37" s="59"/>
      <c r="M37" s="59"/>
      <c r="N37" s="59"/>
      <c r="O37" s="59" t="s">
        <v>17</v>
      </c>
      <c r="P37" s="59"/>
      <c r="Q37" s="59"/>
      <c r="R37" s="59"/>
      <c r="S37" s="59"/>
      <c r="T37" s="59" t="s">
        <v>17</v>
      </c>
      <c r="U37" s="59"/>
      <c r="V37" s="59"/>
      <c r="W37" s="59"/>
      <c r="X37" s="59"/>
    </row>
    <row r="38" spans="1:24" ht="108" customHeight="1" x14ac:dyDescent="0.25">
      <c r="A38" s="4" t="s">
        <v>58</v>
      </c>
      <c r="B38" s="33" t="s">
        <v>59</v>
      </c>
      <c r="C38" s="4" t="s">
        <v>16</v>
      </c>
      <c r="D38" s="15" t="s">
        <v>163</v>
      </c>
      <c r="E38" s="59" t="s">
        <v>17</v>
      </c>
      <c r="F38" s="59"/>
      <c r="G38" s="59"/>
      <c r="H38" s="59"/>
      <c r="I38" s="59"/>
      <c r="J38" s="59" t="s">
        <v>17</v>
      </c>
      <c r="K38" s="59"/>
      <c r="L38" s="59"/>
      <c r="M38" s="59"/>
      <c r="N38" s="59"/>
      <c r="O38" s="59" t="s">
        <v>17</v>
      </c>
      <c r="P38" s="59"/>
      <c r="Q38" s="59"/>
      <c r="R38" s="59"/>
      <c r="S38" s="59"/>
      <c r="T38" s="59" t="s">
        <v>17</v>
      </c>
      <c r="U38" s="59"/>
      <c r="V38" s="59"/>
      <c r="W38" s="59"/>
      <c r="X38" s="59"/>
    </row>
    <row r="39" spans="1:24" ht="81.75" customHeight="1" x14ac:dyDescent="0.25">
      <c r="A39" s="4" t="s">
        <v>60</v>
      </c>
      <c r="B39" s="33" t="s">
        <v>61</v>
      </c>
      <c r="C39" s="18" t="s">
        <v>128</v>
      </c>
      <c r="D39" s="15" t="s">
        <v>163</v>
      </c>
      <c r="E39" s="59" t="s">
        <v>17</v>
      </c>
      <c r="F39" s="59"/>
      <c r="G39" s="59"/>
      <c r="H39" s="59"/>
      <c r="I39" s="59"/>
      <c r="J39" s="59" t="s">
        <v>17</v>
      </c>
      <c r="K39" s="59"/>
      <c r="L39" s="59"/>
      <c r="M39" s="59"/>
      <c r="N39" s="59"/>
      <c r="O39" s="59" t="s">
        <v>17</v>
      </c>
      <c r="P39" s="59"/>
      <c r="Q39" s="59"/>
      <c r="R39" s="59"/>
      <c r="S39" s="59"/>
      <c r="T39" s="59" t="s">
        <v>17</v>
      </c>
      <c r="U39" s="59"/>
      <c r="V39" s="59"/>
      <c r="W39" s="59"/>
      <c r="X39" s="59"/>
    </row>
    <row r="40" spans="1:24" ht="74.25" customHeight="1" x14ac:dyDescent="0.25">
      <c r="A40" s="4" t="s">
        <v>62</v>
      </c>
      <c r="B40" s="33" t="s">
        <v>63</v>
      </c>
      <c r="C40" s="4" t="s">
        <v>16</v>
      </c>
      <c r="D40" s="15" t="s">
        <v>163</v>
      </c>
      <c r="E40" s="59" t="s">
        <v>17</v>
      </c>
      <c r="F40" s="59"/>
      <c r="G40" s="59"/>
      <c r="H40" s="59"/>
      <c r="I40" s="59"/>
      <c r="J40" s="59" t="s">
        <v>17</v>
      </c>
      <c r="K40" s="59"/>
      <c r="L40" s="59"/>
      <c r="M40" s="59"/>
      <c r="N40" s="59"/>
      <c r="O40" s="59" t="s">
        <v>17</v>
      </c>
      <c r="P40" s="59"/>
      <c r="Q40" s="59"/>
      <c r="R40" s="59"/>
      <c r="S40" s="59"/>
      <c r="T40" s="59" t="s">
        <v>17</v>
      </c>
      <c r="U40" s="59"/>
      <c r="V40" s="59"/>
      <c r="W40" s="59"/>
      <c r="X40" s="59"/>
    </row>
    <row r="41" spans="1:24" ht="57" customHeight="1" x14ac:dyDescent="0.25">
      <c r="A41" s="4" t="s">
        <v>64</v>
      </c>
      <c r="B41" s="33" t="s">
        <v>65</v>
      </c>
      <c r="C41" s="47" t="s">
        <v>170</v>
      </c>
      <c r="D41" s="15" t="s">
        <v>163</v>
      </c>
      <c r="E41" s="59" t="s">
        <v>17</v>
      </c>
      <c r="F41" s="59"/>
      <c r="G41" s="59"/>
      <c r="H41" s="59"/>
      <c r="I41" s="59"/>
      <c r="J41" s="59" t="s">
        <v>17</v>
      </c>
      <c r="K41" s="59"/>
      <c r="L41" s="59"/>
      <c r="M41" s="59"/>
      <c r="N41" s="59"/>
      <c r="O41" s="59" t="s">
        <v>17</v>
      </c>
      <c r="P41" s="59"/>
      <c r="Q41" s="59"/>
      <c r="R41" s="59"/>
      <c r="S41" s="59"/>
      <c r="T41" s="59" t="s">
        <v>17</v>
      </c>
      <c r="U41" s="59"/>
      <c r="V41" s="59"/>
      <c r="W41" s="59"/>
      <c r="X41" s="59"/>
    </row>
    <row r="42" spans="1:24" ht="57.75" customHeight="1" x14ac:dyDescent="0.25">
      <c r="A42" s="4" t="s">
        <v>66</v>
      </c>
      <c r="B42" s="33" t="s">
        <v>67</v>
      </c>
      <c r="C42" s="47" t="s">
        <v>170</v>
      </c>
      <c r="D42" s="15" t="s">
        <v>163</v>
      </c>
      <c r="E42" s="59" t="s">
        <v>17</v>
      </c>
      <c r="F42" s="59"/>
      <c r="G42" s="59"/>
      <c r="H42" s="59"/>
      <c r="I42" s="59"/>
      <c r="J42" s="59" t="s">
        <v>17</v>
      </c>
      <c r="K42" s="59"/>
      <c r="L42" s="59"/>
      <c r="M42" s="59"/>
      <c r="N42" s="59"/>
      <c r="O42" s="59" t="s">
        <v>17</v>
      </c>
      <c r="P42" s="59"/>
      <c r="Q42" s="59"/>
      <c r="R42" s="59"/>
      <c r="S42" s="59"/>
      <c r="T42" s="59" t="s">
        <v>17</v>
      </c>
      <c r="U42" s="59"/>
      <c r="V42" s="59"/>
      <c r="W42" s="59"/>
      <c r="X42" s="59"/>
    </row>
    <row r="43" spans="1:24" s="7" customFormat="1" ht="42" customHeight="1" x14ac:dyDescent="0.25">
      <c r="A43" s="61" t="s">
        <v>68</v>
      </c>
      <c r="B43" s="63" t="s">
        <v>69</v>
      </c>
      <c r="C43" s="47" t="s">
        <v>126</v>
      </c>
      <c r="D43" s="15" t="s">
        <v>163</v>
      </c>
      <c r="E43" s="9">
        <v>21.4</v>
      </c>
      <c r="F43" s="9">
        <v>21.4</v>
      </c>
      <c r="G43" s="10">
        <v>0</v>
      </c>
      <c r="H43" s="10">
        <v>0</v>
      </c>
      <c r="I43" s="10">
        <v>0</v>
      </c>
      <c r="J43" s="9">
        <v>68.075000000000003</v>
      </c>
      <c r="K43" s="9">
        <v>68.075000000000003</v>
      </c>
      <c r="L43" s="10">
        <v>0</v>
      </c>
      <c r="M43" s="10">
        <v>0</v>
      </c>
      <c r="N43" s="10">
        <v>0</v>
      </c>
      <c r="O43" s="10">
        <f>P43+Q43+R43+S43</f>
        <v>19</v>
      </c>
      <c r="P43" s="10">
        <f>10+9</f>
        <v>19</v>
      </c>
      <c r="Q43" s="10">
        <v>0</v>
      </c>
      <c r="R43" s="10">
        <v>0</v>
      </c>
      <c r="S43" s="10">
        <v>0</v>
      </c>
      <c r="T43" s="10">
        <f>U43+V43+W43+X43</f>
        <v>10</v>
      </c>
      <c r="U43" s="10">
        <v>10</v>
      </c>
      <c r="V43" s="10">
        <v>0</v>
      </c>
      <c r="W43" s="10">
        <v>0</v>
      </c>
      <c r="X43" s="10">
        <v>0</v>
      </c>
    </row>
    <row r="44" spans="1:24" s="7" customFormat="1" ht="43.5" customHeight="1" x14ac:dyDescent="0.25">
      <c r="A44" s="61"/>
      <c r="B44" s="63"/>
      <c r="C44" s="9" t="s">
        <v>16</v>
      </c>
      <c r="D44" s="15" t="s">
        <v>163</v>
      </c>
      <c r="E44" s="61" t="s">
        <v>17</v>
      </c>
      <c r="F44" s="61"/>
      <c r="G44" s="61"/>
      <c r="H44" s="61"/>
      <c r="I44" s="61"/>
      <c r="J44" s="61" t="s">
        <v>17</v>
      </c>
      <c r="K44" s="61"/>
      <c r="L44" s="61"/>
      <c r="M44" s="61"/>
      <c r="N44" s="61"/>
      <c r="O44" s="61" t="s">
        <v>17</v>
      </c>
      <c r="P44" s="61"/>
      <c r="Q44" s="61"/>
      <c r="R44" s="61"/>
      <c r="S44" s="61"/>
      <c r="T44" s="61" t="s">
        <v>17</v>
      </c>
      <c r="U44" s="61"/>
      <c r="V44" s="61"/>
      <c r="W44" s="61"/>
      <c r="X44" s="61"/>
    </row>
    <row r="45" spans="1:24" ht="138.75" customHeight="1" x14ac:dyDescent="0.25">
      <c r="A45" s="4" t="s">
        <v>70</v>
      </c>
      <c r="B45" s="33" t="s">
        <v>71</v>
      </c>
      <c r="C45" s="47" t="s">
        <v>126</v>
      </c>
      <c r="D45" s="15" t="s">
        <v>163</v>
      </c>
      <c r="E45" s="59" t="s">
        <v>17</v>
      </c>
      <c r="F45" s="59"/>
      <c r="G45" s="59"/>
      <c r="H45" s="59"/>
      <c r="I45" s="59"/>
      <c r="J45" s="59" t="s">
        <v>17</v>
      </c>
      <c r="K45" s="59"/>
      <c r="L45" s="59"/>
      <c r="M45" s="59"/>
      <c r="N45" s="59"/>
      <c r="O45" s="59" t="s">
        <v>17</v>
      </c>
      <c r="P45" s="59"/>
      <c r="Q45" s="59"/>
      <c r="R45" s="59"/>
      <c r="S45" s="59"/>
      <c r="T45" s="59" t="s">
        <v>17</v>
      </c>
      <c r="U45" s="59"/>
      <c r="V45" s="59"/>
      <c r="W45" s="59"/>
      <c r="X45" s="59"/>
    </row>
    <row r="46" spans="1:24" ht="78" customHeight="1" x14ac:dyDescent="0.25">
      <c r="A46" s="4" t="s">
        <v>72</v>
      </c>
      <c r="B46" s="33" t="s">
        <v>73</v>
      </c>
      <c r="C46" s="4" t="s">
        <v>145</v>
      </c>
      <c r="D46" s="4" t="s">
        <v>130</v>
      </c>
      <c r="E46" s="59" t="s">
        <v>17</v>
      </c>
      <c r="F46" s="59"/>
      <c r="G46" s="59"/>
      <c r="H46" s="59"/>
      <c r="I46" s="59"/>
      <c r="J46" s="59" t="s">
        <v>17</v>
      </c>
      <c r="K46" s="59"/>
      <c r="L46" s="59"/>
      <c r="M46" s="59"/>
      <c r="N46" s="59"/>
      <c r="O46" s="59" t="s">
        <v>17</v>
      </c>
      <c r="P46" s="59"/>
      <c r="Q46" s="59"/>
      <c r="R46" s="59"/>
      <c r="S46" s="59"/>
      <c r="T46" s="59" t="s">
        <v>17</v>
      </c>
      <c r="U46" s="59"/>
      <c r="V46" s="59"/>
      <c r="W46" s="59"/>
      <c r="X46" s="59"/>
    </row>
    <row r="47" spans="1:24" ht="120.75" customHeight="1" x14ac:dyDescent="0.25">
      <c r="A47" s="4" t="s">
        <v>74</v>
      </c>
      <c r="B47" s="33" t="s">
        <v>75</v>
      </c>
      <c r="C47" s="4" t="s">
        <v>136</v>
      </c>
      <c r="D47" s="4">
        <v>2024</v>
      </c>
      <c r="E47" s="59" t="s">
        <v>17</v>
      </c>
      <c r="F47" s="59"/>
      <c r="G47" s="59"/>
      <c r="H47" s="59"/>
      <c r="I47" s="59"/>
      <c r="J47" s="59" t="s">
        <v>76</v>
      </c>
      <c r="K47" s="59"/>
      <c r="L47" s="59"/>
      <c r="M47" s="59"/>
      <c r="N47" s="59"/>
      <c r="O47" s="59" t="s">
        <v>76</v>
      </c>
      <c r="P47" s="59"/>
      <c r="Q47" s="59"/>
      <c r="R47" s="59"/>
      <c r="S47" s="59"/>
      <c r="T47" s="59" t="s">
        <v>76</v>
      </c>
      <c r="U47" s="59"/>
      <c r="V47" s="59"/>
      <c r="W47" s="59"/>
      <c r="X47" s="59"/>
    </row>
    <row r="48" spans="1:24" ht="91.5" customHeight="1" x14ac:dyDescent="0.25">
      <c r="A48" s="4" t="s">
        <v>77</v>
      </c>
      <c r="B48" s="33" t="s">
        <v>78</v>
      </c>
      <c r="C48" s="4" t="s">
        <v>137</v>
      </c>
      <c r="D48" s="4" t="s">
        <v>131</v>
      </c>
      <c r="E48" s="59" t="s">
        <v>17</v>
      </c>
      <c r="F48" s="59"/>
      <c r="G48" s="59"/>
      <c r="H48" s="59"/>
      <c r="I48" s="59"/>
      <c r="J48" s="59" t="s">
        <v>17</v>
      </c>
      <c r="K48" s="59"/>
      <c r="L48" s="59"/>
      <c r="M48" s="59"/>
      <c r="N48" s="59"/>
      <c r="O48" s="59" t="s">
        <v>17</v>
      </c>
      <c r="P48" s="59"/>
      <c r="Q48" s="59"/>
      <c r="R48" s="59"/>
      <c r="S48" s="59"/>
      <c r="T48" s="59" t="s">
        <v>17</v>
      </c>
      <c r="U48" s="59"/>
      <c r="V48" s="59"/>
      <c r="W48" s="59"/>
      <c r="X48" s="59"/>
    </row>
    <row r="49" spans="1:24" ht="97.5" customHeight="1" x14ac:dyDescent="0.25">
      <c r="A49" s="4" t="s">
        <v>79</v>
      </c>
      <c r="B49" s="33" t="s">
        <v>80</v>
      </c>
      <c r="C49" s="4" t="s">
        <v>138</v>
      </c>
      <c r="D49" s="15" t="s">
        <v>163</v>
      </c>
      <c r="E49" s="59" t="s">
        <v>17</v>
      </c>
      <c r="F49" s="59"/>
      <c r="G49" s="59"/>
      <c r="H49" s="59"/>
      <c r="I49" s="59"/>
      <c r="J49" s="59" t="s">
        <v>17</v>
      </c>
      <c r="K49" s="59"/>
      <c r="L49" s="59"/>
      <c r="M49" s="59"/>
      <c r="N49" s="59"/>
      <c r="O49" s="59" t="s">
        <v>17</v>
      </c>
      <c r="P49" s="59"/>
      <c r="Q49" s="59"/>
      <c r="R49" s="59"/>
      <c r="S49" s="59"/>
      <c r="T49" s="59" t="s">
        <v>17</v>
      </c>
      <c r="U49" s="59"/>
      <c r="V49" s="59"/>
      <c r="W49" s="59"/>
      <c r="X49" s="59"/>
    </row>
    <row r="50" spans="1:24" ht="105.75" customHeight="1" x14ac:dyDescent="0.25">
      <c r="A50" s="4" t="s">
        <v>81</v>
      </c>
      <c r="B50" s="33" t="s">
        <v>82</v>
      </c>
      <c r="C50" s="4" t="s">
        <v>139</v>
      </c>
      <c r="D50" s="4" t="s">
        <v>132</v>
      </c>
      <c r="E50" s="59" t="s">
        <v>17</v>
      </c>
      <c r="F50" s="59"/>
      <c r="G50" s="59"/>
      <c r="H50" s="59"/>
      <c r="I50" s="59"/>
      <c r="J50" s="59" t="s">
        <v>17</v>
      </c>
      <c r="K50" s="59"/>
      <c r="L50" s="59"/>
      <c r="M50" s="59"/>
      <c r="N50" s="59"/>
      <c r="O50" s="59" t="s">
        <v>17</v>
      </c>
      <c r="P50" s="59"/>
      <c r="Q50" s="59"/>
      <c r="R50" s="59"/>
      <c r="S50" s="59"/>
      <c r="T50" s="59" t="s">
        <v>17</v>
      </c>
      <c r="U50" s="59"/>
      <c r="V50" s="59"/>
      <c r="W50" s="59"/>
      <c r="X50" s="59"/>
    </row>
    <row r="51" spans="1:24" s="7" customFormat="1" ht="134.25" customHeight="1" x14ac:dyDescent="0.25">
      <c r="A51" s="16" t="s">
        <v>83</v>
      </c>
      <c r="B51" s="34" t="s">
        <v>84</v>
      </c>
      <c r="C51" s="16" t="s">
        <v>140</v>
      </c>
      <c r="D51" s="16" t="s">
        <v>163</v>
      </c>
      <c r="E51" s="61" t="s">
        <v>85</v>
      </c>
      <c r="F51" s="61"/>
      <c r="G51" s="61"/>
      <c r="H51" s="61"/>
      <c r="I51" s="61"/>
      <c r="J51" s="10">
        <v>79</v>
      </c>
      <c r="K51" s="10">
        <v>79</v>
      </c>
      <c r="L51" s="10">
        <v>0</v>
      </c>
      <c r="M51" s="10">
        <v>0</v>
      </c>
      <c r="N51" s="10">
        <v>0</v>
      </c>
      <c r="O51" s="10">
        <f>P51+Q51++R51+S51</f>
        <v>0</v>
      </c>
      <c r="P51" s="10">
        <v>0</v>
      </c>
      <c r="Q51" s="10">
        <v>0</v>
      </c>
      <c r="R51" s="10">
        <v>0</v>
      </c>
      <c r="S51" s="10">
        <v>0</v>
      </c>
      <c r="T51" s="10">
        <f>U51+V51++W51+X51</f>
        <v>0</v>
      </c>
      <c r="U51" s="10">
        <v>0</v>
      </c>
      <c r="V51" s="10">
        <v>0</v>
      </c>
      <c r="W51" s="10">
        <v>0</v>
      </c>
      <c r="X51" s="10">
        <v>0</v>
      </c>
    </row>
    <row r="52" spans="1:24" ht="60.75" customHeight="1" x14ac:dyDescent="0.25">
      <c r="A52" s="16" t="s">
        <v>86</v>
      </c>
      <c r="B52" s="33" t="s">
        <v>87</v>
      </c>
      <c r="C52" s="4" t="s">
        <v>141</v>
      </c>
      <c r="D52" s="15" t="s">
        <v>163</v>
      </c>
      <c r="E52" s="59" t="s">
        <v>17</v>
      </c>
      <c r="F52" s="59"/>
      <c r="G52" s="59"/>
      <c r="H52" s="59"/>
      <c r="I52" s="59"/>
      <c r="J52" s="59" t="s">
        <v>17</v>
      </c>
      <c r="K52" s="59"/>
      <c r="L52" s="59"/>
      <c r="M52" s="59"/>
      <c r="N52" s="59"/>
      <c r="O52" s="59" t="s">
        <v>17</v>
      </c>
      <c r="P52" s="59"/>
      <c r="Q52" s="59"/>
      <c r="R52" s="59"/>
      <c r="S52" s="59"/>
      <c r="T52" s="59" t="s">
        <v>17</v>
      </c>
      <c r="U52" s="59"/>
      <c r="V52" s="59"/>
      <c r="W52" s="59"/>
      <c r="X52" s="59"/>
    </row>
    <row r="53" spans="1:24" ht="76.5" customHeight="1" x14ac:dyDescent="0.25">
      <c r="A53" s="4" t="s">
        <v>88</v>
      </c>
      <c r="B53" s="33" t="s">
        <v>89</v>
      </c>
      <c r="C53" s="4" t="s">
        <v>90</v>
      </c>
      <c r="D53" s="4" t="s">
        <v>163</v>
      </c>
      <c r="E53" s="59" t="s">
        <v>17</v>
      </c>
      <c r="F53" s="59"/>
      <c r="G53" s="59"/>
      <c r="H53" s="59"/>
      <c r="I53" s="59"/>
      <c r="J53" s="59" t="s">
        <v>17</v>
      </c>
      <c r="K53" s="59"/>
      <c r="L53" s="59"/>
      <c r="M53" s="59"/>
      <c r="N53" s="59"/>
      <c r="O53" s="59" t="s">
        <v>17</v>
      </c>
      <c r="P53" s="59"/>
      <c r="Q53" s="59"/>
      <c r="R53" s="59"/>
      <c r="S53" s="59"/>
      <c r="T53" s="59" t="s">
        <v>17</v>
      </c>
      <c r="U53" s="59"/>
      <c r="V53" s="59"/>
      <c r="W53" s="59"/>
      <c r="X53" s="59"/>
    </row>
    <row r="54" spans="1:24" ht="92.25" customHeight="1" x14ac:dyDescent="0.25">
      <c r="A54" s="4" t="s">
        <v>91</v>
      </c>
      <c r="B54" s="33" t="s">
        <v>92</v>
      </c>
      <c r="C54" s="47" t="s">
        <v>129</v>
      </c>
      <c r="D54" s="15" t="s">
        <v>163</v>
      </c>
      <c r="E54" s="59" t="s">
        <v>17</v>
      </c>
      <c r="F54" s="59"/>
      <c r="G54" s="59"/>
      <c r="H54" s="59"/>
      <c r="I54" s="59"/>
      <c r="J54" s="59" t="s">
        <v>17</v>
      </c>
      <c r="K54" s="59"/>
      <c r="L54" s="59"/>
      <c r="M54" s="59"/>
      <c r="N54" s="59"/>
      <c r="O54" s="59" t="s">
        <v>17</v>
      </c>
      <c r="P54" s="59"/>
      <c r="Q54" s="59"/>
      <c r="R54" s="59"/>
      <c r="S54" s="59"/>
      <c r="T54" s="59" t="s">
        <v>17</v>
      </c>
      <c r="U54" s="59"/>
      <c r="V54" s="59"/>
      <c r="W54" s="59"/>
      <c r="X54" s="59"/>
    </row>
    <row r="55" spans="1:24" ht="66.75" customHeight="1" x14ac:dyDescent="0.25">
      <c r="A55" s="4" t="s">
        <v>93</v>
      </c>
      <c r="B55" s="33" t="s">
        <v>94</v>
      </c>
      <c r="C55" s="47" t="s">
        <v>129</v>
      </c>
      <c r="D55" s="15" t="s">
        <v>163</v>
      </c>
      <c r="E55" s="59" t="s">
        <v>17</v>
      </c>
      <c r="F55" s="59"/>
      <c r="G55" s="59"/>
      <c r="H55" s="59"/>
      <c r="I55" s="59"/>
      <c r="J55" s="59" t="s">
        <v>17</v>
      </c>
      <c r="K55" s="59"/>
      <c r="L55" s="59"/>
      <c r="M55" s="59"/>
      <c r="N55" s="59"/>
      <c r="O55" s="59" t="s">
        <v>17</v>
      </c>
      <c r="P55" s="59"/>
      <c r="Q55" s="59"/>
      <c r="R55" s="59"/>
      <c r="S55" s="59"/>
      <c r="T55" s="59" t="s">
        <v>17</v>
      </c>
      <c r="U55" s="59"/>
      <c r="V55" s="59"/>
      <c r="W55" s="59"/>
      <c r="X55" s="59"/>
    </row>
    <row r="56" spans="1:24" s="7" customFormat="1" ht="49.5" customHeight="1" x14ac:dyDescent="0.25">
      <c r="A56" s="9" t="s">
        <v>95</v>
      </c>
      <c r="B56" s="34" t="s">
        <v>96</v>
      </c>
      <c r="C56" s="12" t="s">
        <v>16</v>
      </c>
      <c r="D56" s="15" t="s">
        <v>163</v>
      </c>
      <c r="E56" s="10">
        <v>100</v>
      </c>
      <c r="F56" s="10">
        <v>100</v>
      </c>
      <c r="G56" s="10">
        <v>0</v>
      </c>
      <c r="H56" s="10">
        <v>0</v>
      </c>
      <c r="I56" s="10">
        <v>0</v>
      </c>
      <c r="J56" s="10">
        <v>100</v>
      </c>
      <c r="K56" s="10">
        <v>100</v>
      </c>
      <c r="L56" s="10">
        <v>0</v>
      </c>
      <c r="M56" s="10">
        <v>0</v>
      </c>
      <c r="N56" s="10">
        <v>0</v>
      </c>
      <c r="O56" s="10">
        <v>100</v>
      </c>
      <c r="P56" s="10">
        <v>100</v>
      </c>
      <c r="Q56" s="10">
        <v>0</v>
      </c>
      <c r="R56" s="10">
        <v>0</v>
      </c>
      <c r="S56" s="10">
        <v>0</v>
      </c>
      <c r="T56" s="10">
        <v>100</v>
      </c>
      <c r="U56" s="10">
        <v>100</v>
      </c>
      <c r="V56" s="10">
        <v>0</v>
      </c>
      <c r="W56" s="10">
        <v>0</v>
      </c>
      <c r="X56" s="10">
        <v>0</v>
      </c>
    </row>
    <row r="57" spans="1:24" s="7" customFormat="1" ht="74.25" customHeight="1" x14ac:dyDescent="0.25">
      <c r="A57" s="9" t="s">
        <v>97</v>
      </c>
      <c r="B57" s="34" t="s">
        <v>98</v>
      </c>
      <c r="C57" s="12" t="s">
        <v>16</v>
      </c>
      <c r="D57" s="47" t="s">
        <v>173</v>
      </c>
      <c r="E57" s="10">
        <v>50</v>
      </c>
      <c r="F57" s="10">
        <v>50</v>
      </c>
      <c r="G57" s="10">
        <v>0</v>
      </c>
      <c r="H57" s="10">
        <v>0</v>
      </c>
      <c r="I57" s="10">
        <v>0</v>
      </c>
      <c r="J57" s="10">
        <v>50</v>
      </c>
      <c r="K57" s="10">
        <v>50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</row>
    <row r="58" spans="1:24" ht="118.5" customHeight="1" x14ac:dyDescent="0.25">
      <c r="A58" s="4" t="s">
        <v>99</v>
      </c>
      <c r="B58" s="33" t="s">
        <v>100</v>
      </c>
      <c r="C58" s="4" t="s">
        <v>142</v>
      </c>
      <c r="D58" s="15" t="s">
        <v>163</v>
      </c>
      <c r="E58" s="59" t="s">
        <v>17</v>
      </c>
      <c r="F58" s="59"/>
      <c r="G58" s="59"/>
      <c r="H58" s="59"/>
      <c r="I58" s="59"/>
      <c r="J58" s="59" t="s">
        <v>17</v>
      </c>
      <c r="K58" s="59"/>
      <c r="L58" s="59"/>
      <c r="M58" s="59"/>
      <c r="N58" s="59"/>
      <c r="O58" s="59" t="s">
        <v>17</v>
      </c>
      <c r="P58" s="59"/>
      <c r="Q58" s="59"/>
      <c r="R58" s="59"/>
      <c r="S58" s="59"/>
      <c r="T58" s="59" t="s">
        <v>17</v>
      </c>
      <c r="U58" s="59"/>
      <c r="V58" s="59"/>
      <c r="W58" s="59"/>
      <c r="X58" s="59"/>
    </row>
    <row r="59" spans="1:24" s="7" customFormat="1" ht="61.5" customHeight="1" x14ac:dyDescent="0.25">
      <c r="A59" s="9" t="s">
        <v>101</v>
      </c>
      <c r="B59" s="34" t="s">
        <v>102</v>
      </c>
      <c r="C59" s="16" t="s">
        <v>143</v>
      </c>
      <c r="D59" s="47" t="s">
        <v>174</v>
      </c>
      <c r="E59" s="10">
        <v>66</v>
      </c>
      <c r="F59" s="10">
        <v>66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f>P59+Q59+R59+S59</f>
        <v>0</v>
      </c>
      <c r="P59" s="10">
        <v>0</v>
      </c>
      <c r="Q59" s="10">
        <v>0</v>
      </c>
      <c r="R59" s="10">
        <v>0</v>
      </c>
      <c r="S59" s="10">
        <v>0</v>
      </c>
      <c r="T59" s="10">
        <f>U59+V59+W59+X59</f>
        <v>0</v>
      </c>
      <c r="U59" s="10">
        <v>0</v>
      </c>
      <c r="V59" s="10">
        <v>0</v>
      </c>
      <c r="W59" s="10">
        <v>0</v>
      </c>
      <c r="X59" s="10">
        <v>0</v>
      </c>
    </row>
    <row r="60" spans="1:24" s="7" customFormat="1" ht="40.5" customHeight="1" x14ac:dyDescent="0.25">
      <c r="A60" s="14"/>
      <c r="B60" s="27" t="s">
        <v>123</v>
      </c>
      <c r="C60" s="14"/>
      <c r="D60" s="14"/>
      <c r="E60" s="26">
        <v>257.39999999999998</v>
      </c>
      <c r="F60" s="26">
        <v>257.39999999999998</v>
      </c>
      <c r="G60" s="26">
        <v>0</v>
      </c>
      <c r="H60" s="26">
        <v>0</v>
      </c>
      <c r="I60" s="26">
        <v>0</v>
      </c>
      <c r="J60" s="30">
        <v>306.07499999999999</v>
      </c>
      <c r="K60" s="30">
        <v>306.07499999999999</v>
      </c>
      <c r="L60" s="26">
        <v>0</v>
      </c>
      <c r="M60" s="26">
        <v>0</v>
      </c>
      <c r="N60" s="26">
        <v>0</v>
      </c>
      <c r="O60" s="26">
        <f>P60+Q60+R60+S60</f>
        <v>128</v>
      </c>
      <c r="P60" s="26">
        <f>P31+P43+P51+P56+P57+P59</f>
        <v>128</v>
      </c>
      <c r="Q60" s="26">
        <f t="shared" ref="Q60:X60" si="2">Q31+Q43+Q51+Q56+Q57+Q59</f>
        <v>0</v>
      </c>
      <c r="R60" s="26">
        <f t="shared" si="2"/>
        <v>0</v>
      </c>
      <c r="S60" s="26">
        <f t="shared" si="2"/>
        <v>0</v>
      </c>
      <c r="T60" s="26">
        <f>U60+V60+W60+X60</f>
        <v>110</v>
      </c>
      <c r="U60" s="26">
        <f t="shared" si="2"/>
        <v>110</v>
      </c>
      <c r="V60" s="26">
        <f t="shared" si="2"/>
        <v>0</v>
      </c>
      <c r="W60" s="26">
        <f t="shared" si="2"/>
        <v>0</v>
      </c>
      <c r="X60" s="26">
        <f t="shared" si="2"/>
        <v>0</v>
      </c>
    </row>
    <row r="61" spans="1:24" s="7" customFormat="1" ht="40.5" customHeight="1" x14ac:dyDescent="0.25">
      <c r="A61" s="64" t="s">
        <v>103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</row>
    <row r="62" spans="1:24" ht="84.75" customHeight="1" x14ac:dyDescent="0.25">
      <c r="A62" s="4" t="s">
        <v>104</v>
      </c>
      <c r="B62" s="33" t="s">
        <v>105</v>
      </c>
      <c r="C62" s="4" t="s">
        <v>16</v>
      </c>
      <c r="D62" s="15" t="s">
        <v>163</v>
      </c>
      <c r="E62" s="59" t="s">
        <v>17</v>
      </c>
      <c r="F62" s="59"/>
      <c r="G62" s="59"/>
      <c r="H62" s="59"/>
      <c r="I62" s="59"/>
      <c r="J62" s="59" t="s">
        <v>17</v>
      </c>
      <c r="K62" s="59"/>
      <c r="L62" s="59"/>
      <c r="M62" s="59"/>
      <c r="N62" s="59"/>
      <c r="O62" s="59" t="s">
        <v>17</v>
      </c>
      <c r="P62" s="59"/>
      <c r="Q62" s="59"/>
      <c r="R62" s="59"/>
      <c r="S62" s="59"/>
      <c r="T62" s="59" t="s">
        <v>17</v>
      </c>
      <c r="U62" s="59"/>
      <c r="V62" s="59"/>
      <c r="W62" s="59"/>
      <c r="X62" s="59"/>
    </row>
    <row r="63" spans="1:24" ht="42" customHeight="1" x14ac:dyDescent="0.25">
      <c r="A63" s="5"/>
      <c r="B63" s="25" t="s">
        <v>106</v>
      </c>
      <c r="C63" s="24"/>
      <c r="D63" s="24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f>P63+Q63+R63+S63</f>
        <v>0</v>
      </c>
      <c r="P63" s="31">
        <v>0</v>
      </c>
      <c r="Q63" s="31">
        <v>0</v>
      </c>
      <c r="R63" s="31">
        <v>0</v>
      </c>
      <c r="S63" s="31">
        <v>0</v>
      </c>
      <c r="T63" s="31">
        <f>U63+V63+W63+X63</f>
        <v>0</v>
      </c>
      <c r="U63" s="31">
        <v>0</v>
      </c>
      <c r="V63" s="31">
        <v>0</v>
      </c>
      <c r="W63" s="31">
        <v>0</v>
      </c>
      <c r="X63" s="31">
        <v>0</v>
      </c>
    </row>
    <row r="64" spans="1:24" ht="42" customHeight="1" x14ac:dyDescent="0.25">
      <c r="A64" s="58" t="s">
        <v>107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</row>
    <row r="65" spans="1:24" ht="128.25" customHeight="1" x14ac:dyDescent="0.25">
      <c r="A65" s="4" t="s">
        <v>108</v>
      </c>
      <c r="B65" s="33" t="s">
        <v>109</v>
      </c>
      <c r="C65" s="47" t="s">
        <v>129</v>
      </c>
      <c r="D65" s="15" t="s">
        <v>163</v>
      </c>
      <c r="E65" s="59" t="s">
        <v>17</v>
      </c>
      <c r="F65" s="59"/>
      <c r="G65" s="59"/>
      <c r="H65" s="59"/>
      <c r="I65" s="59"/>
      <c r="J65" s="59" t="s">
        <v>17</v>
      </c>
      <c r="K65" s="59"/>
      <c r="L65" s="59"/>
      <c r="M65" s="59"/>
      <c r="N65" s="59"/>
      <c r="O65" s="59" t="s">
        <v>17</v>
      </c>
      <c r="P65" s="59"/>
      <c r="Q65" s="59"/>
      <c r="R65" s="59"/>
      <c r="S65" s="59"/>
      <c r="T65" s="59" t="s">
        <v>17</v>
      </c>
      <c r="U65" s="59"/>
      <c r="V65" s="59"/>
      <c r="W65" s="59"/>
      <c r="X65" s="59"/>
    </row>
    <row r="66" spans="1:24" ht="115.5" customHeight="1" x14ac:dyDescent="0.25">
      <c r="A66" s="4" t="s">
        <v>110</v>
      </c>
      <c r="B66" s="33" t="s">
        <v>111</v>
      </c>
      <c r="C66" s="47" t="s">
        <v>175</v>
      </c>
      <c r="D66" s="15" t="s">
        <v>163</v>
      </c>
      <c r="E66" s="59" t="s">
        <v>17</v>
      </c>
      <c r="F66" s="59"/>
      <c r="G66" s="59"/>
      <c r="H66" s="59"/>
      <c r="I66" s="59"/>
      <c r="J66" s="59" t="s">
        <v>17</v>
      </c>
      <c r="K66" s="59"/>
      <c r="L66" s="59"/>
      <c r="M66" s="59"/>
      <c r="N66" s="59"/>
      <c r="O66" s="59" t="s">
        <v>17</v>
      </c>
      <c r="P66" s="59"/>
      <c r="Q66" s="59"/>
      <c r="R66" s="59"/>
      <c r="S66" s="59"/>
      <c r="T66" s="59" t="s">
        <v>17</v>
      </c>
      <c r="U66" s="59"/>
      <c r="V66" s="59"/>
      <c r="W66" s="59"/>
      <c r="X66" s="59"/>
    </row>
    <row r="67" spans="1:24" ht="60.75" customHeight="1" x14ac:dyDescent="0.25">
      <c r="A67" s="4" t="s">
        <v>112</v>
      </c>
      <c r="B67" s="33" t="s">
        <v>113</v>
      </c>
      <c r="C67" s="47" t="s">
        <v>129</v>
      </c>
      <c r="D67" s="15" t="s">
        <v>163</v>
      </c>
      <c r="E67" s="59" t="s">
        <v>17</v>
      </c>
      <c r="F67" s="59"/>
      <c r="G67" s="59"/>
      <c r="H67" s="59"/>
      <c r="I67" s="59"/>
      <c r="J67" s="59" t="s">
        <v>17</v>
      </c>
      <c r="K67" s="59"/>
      <c r="L67" s="59"/>
      <c r="M67" s="59"/>
      <c r="N67" s="59"/>
      <c r="O67" s="59" t="s">
        <v>17</v>
      </c>
      <c r="P67" s="59"/>
      <c r="Q67" s="59"/>
      <c r="R67" s="59"/>
      <c r="S67" s="59"/>
      <c r="T67" s="59" t="s">
        <v>17</v>
      </c>
      <c r="U67" s="59"/>
      <c r="V67" s="59"/>
      <c r="W67" s="59"/>
      <c r="X67" s="59"/>
    </row>
    <row r="68" spans="1:24" ht="96.75" customHeight="1" x14ac:dyDescent="0.25">
      <c r="A68" s="4" t="s">
        <v>114</v>
      </c>
      <c r="B68" s="33" t="s">
        <v>115</v>
      </c>
      <c r="C68" s="47" t="s">
        <v>176</v>
      </c>
      <c r="D68" s="15" t="s">
        <v>163</v>
      </c>
      <c r="E68" s="59" t="s">
        <v>17</v>
      </c>
      <c r="F68" s="59"/>
      <c r="G68" s="59"/>
      <c r="H68" s="59"/>
      <c r="I68" s="59"/>
      <c r="J68" s="59" t="s">
        <v>17</v>
      </c>
      <c r="K68" s="59"/>
      <c r="L68" s="59"/>
      <c r="M68" s="59"/>
      <c r="N68" s="59"/>
      <c r="O68" s="59" t="s">
        <v>17</v>
      </c>
      <c r="P68" s="59"/>
      <c r="Q68" s="59"/>
      <c r="R68" s="59"/>
      <c r="S68" s="59"/>
      <c r="T68" s="59" t="s">
        <v>17</v>
      </c>
      <c r="U68" s="59"/>
      <c r="V68" s="59"/>
      <c r="W68" s="59"/>
      <c r="X68" s="59"/>
    </row>
    <row r="69" spans="1:24" s="7" customFormat="1" ht="36.75" customHeight="1" x14ac:dyDescent="0.25">
      <c r="A69" s="14"/>
      <c r="B69" s="27" t="s">
        <v>116</v>
      </c>
      <c r="C69" s="14"/>
      <c r="D69" s="14"/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32">
        <f>P69+Q69+R69+S69</f>
        <v>0</v>
      </c>
      <c r="P69" s="32">
        <v>0</v>
      </c>
      <c r="Q69" s="32">
        <v>0</v>
      </c>
      <c r="R69" s="32">
        <v>0</v>
      </c>
      <c r="S69" s="32">
        <v>0</v>
      </c>
      <c r="T69" s="32">
        <f>U69+V69+W69+X69</f>
        <v>0</v>
      </c>
      <c r="U69" s="32">
        <v>0</v>
      </c>
      <c r="V69" s="32">
        <v>0</v>
      </c>
      <c r="W69" s="32">
        <v>0</v>
      </c>
      <c r="X69" s="32">
        <v>0</v>
      </c>
    </row>
    <row r="70" spans="1:24" s="7" customFormat="1" ht="36.75" customHeight="1" x14ac:dyDescent="0.25">
      <c r="A70" s="14"/>
      <c r="B70" s="27" t="s">
        <v>144</v>
      </c>
      <c r="C70" s="14"/>
      <c r="D70" s="14"/>
      <c r="E70" s="28">
        <v>1412.75</v>
      </c>
      <c r="F70" s="28">
        <v>1412.75</v>
      </c>
      <c r="G70" s="26">
        <v>0</v>
      </c>
      <c r="H70" s="26">
        <v>0</v>
      </c>
      <c r="I70" s="26">
        <v>0</v>
      </c>
      <c r="J70" s="32">
        <v>1458</v>
      </c>
      <c r="K70" s="32">
        <v>1458</v>
      </c>
      <c r="L70" s="26">
        <v>0</v>
      </c>
      <c r="M70" s="26">
        <v>0</v>
      </c>
      <c r="N70" s="26">
        <v>0</v>
      </c>
      <c r="O70" s="48">
        <f>O18+O27+O60+O63+O69</f>
        <v>1323</v>
      </c>
      <c r="P70" s="48">
        <f>P18+P27+P60+P63+P69</f>
        <v>1323</v>
      </c>
      <c r="Q70" s="32">
        <v>0</v>
      </c>
      <c r="R70" s="32">
        <v>0</v>
      </c>
      <c r="S70" s="32">
        <v>0</v>
      </c>
      <c r="T70" s="32">
        <f>U70+V70+W70+X70</f>
        <v>1485</v>
      </c>
      <c r="U70" s="32">
        <f>U18+U27+U60+U63+U69</f>
        <v>1485</v>
      </c>
      <c r="V70" s="32">
        <f t="shared" ref="V70:X70" si="3">V18+V27+V60+V63+V69</f>
        <v>0</v>
      </c>
      <c r="W70" s="32">
        <f t="shared" si="3"/>
        <v>0</v>
      </c>
      <c r="X70" s="32">
        <f t="shared" si="3"/>
        <v>0</v>
      </c>
    </row>
  </sheetData>
  <mergeCells count="171">
    <mergeCell ref="A61:X61"/>
    <mergeCell ref="E62:I62"/>
    <mergeCell ref="J62:N62"/>
    <mergeCell ref="O62:S62"/>
    <mergeCell ref="T62:X62"/>
    <mergeCell ref="E58:I58"/>
    <mergeCell ref="E68:I68"/>
    <mergeCell ref="J68:N68"/>
    <mergeCell ref="O68:S68"/>
    <mergeCell ref="T68:X68"/>
    <mergeCell ref="E67:I67"/>
    <mergeCell ref="J67:N67"/>
    <mergeCell ref="O67:S67"/>
    <mergeCell ref="T67:X67"/>
    <mergeCell ref="A64:X64"/>
    <mergeCell ref="E65:I65"/>
    <mergeCell ref="J65:N65"/>
    <mergeCell ref="O65:S65"/>
    <mergeCell ref="T65:X65"/>
    <mergeCell ref="E66:I66"/>
    <mergeCell ref="J66:N66"/>
    <mergeCell ref="O66:S66"/>
    <mergeCell ref="T66:X66"/>
    <mergeCell ref="E52:I52"/>
    <mergeCell ref="J52:N52"/>
    <mergeCell ref="O52:S52"/>
    <mergeCell ref="T52:X52"/>
    <mergeCell ref="E53:I53"/>
    <mergeCell ref="J53:N53"/>
    <mergeCell ref="O53:S53"/>
    <mergeCell ref="T53:X53"/>
    <mergeCell ref="J58:N58"/>
    <mergeCell ref="O58:S58"/>
    <mergeCell ref="T58:X58"/>
    <mergeCell ref="E54:I54"/>
    <mergeCell ref="J54:N54"/>
    <mergeCell ref="O54:S54"/>
    <mergeCell ref="T54:X54"/>
    <mergeCell ref="E55:I55"/>
    <mergeCell ref="J55:N55"/>
    <mergeCell ref="O55:S55"/>
    <mergeCell ref="T55:X55"/>
    <mergeCell ref="E50:I50"/>
    <mergeCell ref="J50:N50"/>
    <mergeCell ref="O50:S50"/>
    <mergeCell ref="T50:X50"/>
    <mergeCell ref="E51:I51"/>
    <mergeCell ref="E48:I48"/>
    <mergeCell ref="J48:N48"/>
    <mergeCell ref="O48:S48"/>
    <mergeCell ref="T48:X48"/>
    <mergeCell ref="E49:I49"/>
    <mergeCell ref="J49:N49"/>
    <mergeCell ref="O49:S49"/>
    <mergeCell ref="T49:X49"/>
    <mergeCell ref="E46:I46"/>
    <mergeCell ref="J46:N46"/>
    <mergeCell ref="O46:S46"/>
    <mergeCell ref="T46:X46"/>
    <mergeCell ref="E47:I47"/>
    <mergeCell ref="J47:N47"/>
    <mergeCell ref="O47:S47"/>
    <mergeCell ref="T47:X47"/>
    <mergeCell ref="E45:I45"/>
    <mergeCell ref="J45:N45"/>
    <mergeCell ref="O45:S45"/>
    <mergeCell ref="T45:X45"/>
    <mergeCell ref="A43:A44"/>
    <mergeCell ref="B43:B44"/>
    <mergeCell ref="E44:I44"/>
    <mergeCell ref="J44:N44"/>
    <mergeCell ref="O44:S44"/>
    <mergeCell ref="T44:X44"/>
    <mergeCell ref="E41:I41"/>
    <mergeCell ref="J41:N41"/>
    <mergeCell ref="O41:S41"/>
    <mergeCell ref="T41:X41"/>
    <mergeCell ref="E42:I42"/>
    <mergeCell ref="J42:N42"/>
    <mergeCell ref="O42:S42"/>
    <mergeCell ref="T42:X42"/>
    <mergeCell ref="E39:I39"/>
    <mergeCell ref="J39:N39"/>
    <mergeCell ref="O39:S39"/>
    <mergeCell ref="T39:X39"/>
    <mergeCell ref="E40:I40"/>
    <mergeCell ref="J40:N40"/>
    <mergeCell ref="O40:S40"/>
    <mergeCell ref="T40:X40"/>
    <mergeCell ref="E37:I37"/>
    <mergeCell ref="J37:N37"/>
    <mergeCell ref="O37:S37"/>
    <mergeCell ref="T37:X37"/>
    <mergeCell ref="E38:I38"/>
    <mergeCell ref="J38:N38"/>
    <mergeCell ref="O38:S38"/>
    <mergeCell ref="T38:X38"/>
    <mergeCell ref="E35:I35"/>
    <mergeCell ref="J35:N35"/>
    <mergeCell ref="O35:S35"/>
    <mergeCell ref="T35:X35"/>
    <mergeCell ref="E36:I36"/>
    <mergeCell ref="J36:N36"/>
    <mergeCell ref="O36:S36"/>
    <mergeCell ref="T36:X36"/>
    <mergeCell ref="E34:I34"/>
    <mergeCell ref="J34:N34"/>
    <mergeCell ref="O34:S34"/>
    <mergeCell ref="T34:X34"/>
    <mergeCell ref="E33:I33"/>
    <mergeCell ref="J33:N33"/>
    <mergeCell ref="O33:S33"/>
    <mergeCell ref="T33:X33"/>
    <mergeCell ref="E30:I30"/>
    <mergeCell ref="J30:N30"/>
    <mergeCell ref="O30:S30"/>
    <mergeCell ref="T30:X30"/>
    <mergeCell ref="A31:A32"/>
    <mergeCell ref="B31:B32"/>
    <mergeCell ref="E32:I32"/>
    <mergeCell ref="J32:N32"/>
    <mergeCell ref="O32:S32"/>
    <mergeCell ref="T32:X32"/>
    <mergeCell ref="E29:I29"/>
    <mergeCell ref="J29:N29"/>
    <mergeCell ref="O29:S29"/>
    <mergeCell ref="T29:X29"/>
    <mergeCell ref="A28:S28"/>
    <mergeCell ref="T28:X28"/>
    <mergeCell ref="E21:I21"/>
    <mergeCell ref="J21:N21"/>
    <mergeCell ref="O21:S21"/>
    <mergeCell ref="T21:X21"/>
    <mergeCell ref="E22:I22"/>
    <mergeCell ref="J22:N22"/>
    <mergeCell ref="O22:S22"/>
    <mergeCell ref="T22:X22"/>
    <mergeCell ref="A19:S19"/>
    <mergeCell ref="T19:X19"/>
    <mergeCell ref="E20:I20"/>
    <mergeCell ref="J20:N20"/>
    <mergeCell ref="O20:S20"/>
    <mergeCell ref="T20:X20"/>
    <mergeCell ref="E16:I16"/>
    <mergeCell ref="J16:N16"/>
    <mergeCell ref="O16:S16"/>
    <mergeCell ref="T16:X16"/>
    <mergeCell ref="E17:I17"/>
    <mergeCell ref="J17:N17"/>
    <mergeCell ref="O17:S17"/>
    <mergeCell ref="T17:X17"/>
    <mergeCell ref="A5:X5"/>
    <mergeCell ref="A6:X6"/>
    <mergeCell ref="S1:X1"/>
    <mergeCell ref="S2:X2"/>
    <mergeCell ref="U7:X7"/>
    <mergeCell ref="A13:X13"/>
    <mergeCell ref="A14:X14"/>
    <mergeCell ref="E15:I15"/>
    <mergeCell ref="J15:N15"/>
    <mergeCell ref="O15:S15"/>
    <mergeCell ref="T15:X15"/>
    <mergeCell ref="A9:A11"/>
    <mergeCell ref="B9:B11"/>
    <mergeCell ref="C9:C11"/>
    <mergeCell ref="D9:D11"/>
    <mergeCell ref="E9:X9"/>
    <mergeCell ref="E10:I10"/>
    <mergeCell ref="J10:N10"/>
    <mergeCell ref="O10:S10"/>
    <mergeCell ref="T10:X10"/>
  </mergeCells>
  <pageMargins left="0.31496062992125984" right="0.31496062992125984" top="0.74803149606299213" bottom="0.55118110236220474" header="0.31496062992125984" footer="0.31496062992125984"/>
  <pageSetup paperSize="9" scale="50" firstPageNumber="4" orientation="landscape" useFirstPageNumber="1" verticalDpi="0" r:id="rId1"/>
  <headerFooter>
    <oddHeader xml:space="preserve">&amp;C&amp;P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view="pageBreakPreview" topLeftCell="B3" zoomScale="60" zoomScaleNormal="80" workbookViewId="0">
      <selection activeCell="B18" sqref="B18"/>
    </sheetView>
  </sheetViews>
  <sheetFormatPr defaultRowHeight="15" x14ac:dyDescent="0.25"/>
  <cols>
    <col min="1" max="1" width="7.28515625" customWidth="1"/>
    <col min="2" max="2" width="59.140625" customWidth="1"/>
    <col min="3" max="3" width="14.7109375" customWidth="1"/>
    <col min="4" max="4" width="9.28515625" bestFit="1" customWidth="1"/>
    <col min="5" max="6" width="9.5703125" bestFit="1" customWidth="1"/>
    <col min="7" max="9" width="9.42578125" bestFit="1" customWidth="1"/>
    <col min="10" max="11" width="9.28515625" bestFit="1" customWidth="1"/>
    <col min="12" max="12" width="8.140625" customWidth="1"/>
    <col min="13" max="14" width="9.28515625" bestFit="1" customWidth="1"/>
    <col min="15" max="15" width="9.5703125" bestFit="1" customWidth="1"/>
    <col min="16" max="16" width="9.5703125" customWidth="1"/>
    <col min="17" max="17" width="8.42578125" customWidth="1"/>
    <col min="18" max="19" width="9.42578125" bestFit="1" customWidth="1"/>
    <col min="20" max="21" width="12.42578125" customWidth="1"/>
    <col min="22" max="22" width="8.140625" customWidth="1"/>
    <col min="23" max="24" width="9.28515625" bestFit="1" customWidth="1"/>
  </cols>
  <sheetData>
    <row r="1" spans="1:24" ht="54.75" hidden="1" customHeight="1" x14ac:dyDescent="0.25">
      <c r="A1" s="1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54" t="s">
        <v>178</v>
      </c>
      <c r="T1" s="54"/>
      <c r="U1" s="54"/>
      <c r="V1" s="54"/>
      <c r="W1" s="54"/>
      <c r="X1" s="54"/>
    </row>
    <row r="2" spans="1:24" ht="60" hidden="1" customHeight="1" x14ac:dyDescent="0.25">
      <c r="A2" s="2"/>
      <c r="D2" s="4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55" t="s">
        <v>146</v>
      </c>
      <c r="T2" s="56"/>
      <c r="U2" s="56"/>
      <c r="V2" s="56"/>
      <c r="W2" s="56"/>
      <c r="X2" s="56"/>
    </row>
    <row r="3" spans="1:24" ht="15.75" x14ac:dyDescent="0.25">
      <c r="A3" s="2"/>
      <c r="F3" s="71"/>
      <c r="G3" s="71"/>
      <c r="H3" s="71"/>
      <c r="I3" s="71"/>
      <c r="J3" s="71"/>
      <c r="K3" s="71"/>
      <c r="L3" s="71"/>
      <c r="M3" s="71"/>
      <c r="N3" s="71"/>
      <c r="O3" s="71"/>
      <c r="P3" s="6"/>
      <c r="Q3" s="6"/>
      <c r="R3" s="6"/>
      <c r="S3" s="6"/>
      <c r="T3" s="6"/>
      <c r="U3" s="6"/>
      <c r="V3" s="6"/>
    </row>
    <row r="4" spans="1:24" ht="15.75" x14ac:dyDescent="0.25">
      <c r="A4" s="1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1" t="s">
        <v>147</v>
      </c>
      <c r="V4" s="71"/>
      <c r="W4" s="71"/>
      <c r="X4" s="71"/>
    </row>
    <row r="5" spans="1:24" ht="15.75" x14ac:dyDescent="0.25">
      <c r="A5" s="3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4" ht="30.75" customHeight="1" x14ac:dyDescent="0.25">
      <c r="A6" s="59" t="s">
        <v>0</v>
      </c>
      <c r="B6" s="59" t="s">
        <v>1</v>
      </c>
      <c r="C6" s="68" t="s">
        <v>125</v>
      </c>
      <c r="D6" s="59" t="s">
        <v>2</v>
      </c>
      <c r="E6" s="61" t="s">
        <v>177</v>
      </c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</row>
    <row r="7" spans="1:24" ht="24.75" customHeight="1" x14ac:dyDescent="0.25">
      <c r="A7" s="59"/>
      <c r="B7" s="59"/>
      <c r="C7" s="68"/>
      <c r="D7" s="59"/>
      <c r="E7" s="59" t="s">
        <v>117</v>
      </c>
      <c r="F7" s="59"/>
      <c r="G7" s="59"/>
      <c r="H7" s="59"/>
      <c r="I7" s="59"/>
      <c r="J7" s="59" t="s">
        <v>118</v>
      </c>
      <c r="K7" s="59"/>
      <c r="L7" s="59"/>
      <c r="M7" s="59"/>
      <c r="N7" s="59"/>
      <c r="O7" s="59" t="s">
        <v>119</v>
      </c>
      <c r="P7" s="59"/>
      <c r="Q7" s="59"/>
      <c r="R7" s="59"/>
      <c r="S7" s="59"/>
      <c r="T7" s="59" t="s">
        <v>120</v>
      </c>
      <c r="U7" s="59"/>
      <c r="V7" s="59"/>
      <c r="W7" s="59"/>
      <c r="X7" s="59"/>
    </row>
    <row r="8" spans="1:24" ht="38.25" x14ac:dyDescent="0.25">
      <c r="A8" s="59"/>
      <c r="B8" s="59"/>
      <c r="C8" s="68"/>
      <c r="D8" s="59"/>
      <c r="E8" s="13" t="s">
        <v>7</v>
      </c>
      <c r="F8" s="13" t="s">
        <v>8</v>
      </c>
      <c r="G8" s="13" t="s">
        <v>9</v>
      </c>
      <c r="H8" s="13" t="s">
        <v>10</v>
      </c>
      <c r="I8" s="13" t="s">
        <v>11</v>
      </c>
      <c r="J8" s="13" t="s">
        <v>7</v>
      </c>
      <c r="K8" s="13" t="s">
        <v>8</v>
      </c>
      <c r="L8" s="13" t="s">
        <v>9</v>
      </c>
      <c r="M8" s="13" t="s">
        <v>10</v>
      </c>
      <c r="N8" s="13" t="s">
        <v>11</v>
      </c>
      <c r="O8" s="13" t="s">
        <v>7</v>
      </c>
      <c r="P8" s="13" t="s">
        <v>8</v>
      </c>
      <c r="Q8" s="13" t="s">
        <v>9</v>
      </c>
      <c r="R8" s="13" t="s">
        <v>10</v>
      </c>
      <c r="S8" s="13" t="s">
        <v>11</v>
      </c>
      <c r="T8" s="13" t="s">
        <v>7</v>
      </c>
      <c r="U8" s="13" t="s">
        <v>8</v>
      </c>
      <c r="V8" s="13" t="s">
        <v>9</v>
      </c>
      <c r="W8" s="13" t="s">
        <v>10</v>
      </c>
      <c r="X8" s="13" t="s">
        <v>11</v>
      </c>
    </row>
    <row r="9" spans="1:24" ht="24.75" customHeight="1" x14ac:dyDescent="0.25">
      <c r="A9" s="4">
        <v>1</v>
      </c>
      <c r="B9" s="4">
        <v>2</v>
      </c>
      <c r="C9" s="4">
        <v>3</v>
      </c>
      <c r="D9" s="4">
        <v>4</v>
      </c>
      <c r="E9" s="18">
        <v>5</v>
      </c>
      <c r="F9" s="18">
        <v>6</v>
      </c>
      <c r="G9" s="18">
        <v>7</v>
      </c>
      <c r="H9" s="18">
        <v>8</v>
      </c>
      <c r="I9" s="18">
        <v>9</v>
      </c>
      <c r="J9" s="18">
        <v>10</v>
      </c>
      <c r="K9" s="18">
        <v>11</v>
      </c>
      <c r="L9" s="18">
        <v>12</v>
      </c>
      <c r="M9" s="18">
        <v>13</v>
      </c>
      <c r="N9" s="18">
        <v>14</v>
      </c>
      <c r="O9" s="18">
        <v>15</v>
      </c>
      <c r="P9" s="18">
        <v>16</v>
      </c>
      <c r="Q9" s="18">
        <v>17</v>
      </c>
      <c r="R9" s="18">
        <v>18</v>
      </c>
      <c r="S9" s="18">
        <v>19</v>
      </c>
      <c r="T9" s="18">
        <v>20</v>
      </c>
      <c r="U9" s="18">
        <v>21</v>
      </c>
      <c r="V9" s="18">
        <v>22</v>
      </c>
      <c r="W9" s="18">
        <v>23</v>
      </c>
      <c r="X9" s="18">
        <v>24</v>
      </c>
    </row>
    <row r="10" spans="1:24" ht="27.75" customHeight="1" x14ac:dyDescent="0.25">
      <c r="A10" s="58" t="s">
        <v>12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</row>
    <row r="11" spans="1:24" ht="27.75" customHeight="1" x14ac:dyDescent="0.25">
      <c r="A11" s="58" t="s">
        <v>13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</row>
    <row r="12" spans="1:24" ht="45" customHeight="1" x14ac:dyDescent="0.25">
      <c r="A12" s="4" t="s">
        <v>14</v>
      </c>
      <c r="B12" s="33" t="s">
        <v>15</v>
      </c>
      <c r="C12" s="4" t="s">
        <v>16</v>
      </c>
      <c r="D12" s="4" t="s">
        <v>163</v>
      </c>
      <c r="E12" s="59" t="s">
        <v>17</v>
      </c>
      <c r="F12" s="59"/>
      <c r="G12" s="59"/>
      <c r="H12" s="59"/>
      <c r="I12" s="59"/>
      <c r="J12" s="59" t="s">
        <v>17</v>
      </c>
      <c r="K12" s="59"/>
      <c r="L12" s="59"/>
      <c r="M12" s="59"/>
      <c r="N12" s="59"/>
      <c r="O12" s="59" t="s">
        <v>17</v>
      </c>
      <c r="P12" s="59"/>
      <c r="Q12" s="59"/>
      <c r="R12" s="59"/>
      <c r="S12" s="59"/>
      <c r="T12" s="59" t="s">
        <v>17</v>
      </c>
      <c r="U12" s="59"/>
      <c r="V12" s="59"/>
      <c r="W12" s="59"/>
      <c r="X12" s="59"/>
    </row>
    <row r="13" spans="1:24" ht="43.5" customHeight="1" x14ac:dyDescent="0.25">
      <c r="A13" s="4" t="s">
        <v>18</v>
      </c>
      <c r="B13" s="33" t="s">
        <v>19</v>
      </c>
      <c r="C13" s="4" t="s">
        <v>16</v>
      </c>
      <c r="D13" s="15" t="s">
        <v>163</v>
      </c>
      <c r="E13" s="59" t="s">
        <v>17</v>
      </c>
      <c r="F13" s="59"/>
      <c r="G13" s="59"/>
      <c r="H13" s="59"/>
      <c r="I13" s="59"/>
      <c r="J13" s="59" t="s">
        <v>17</v>
      </c>
      <c r="K13" s="59"/>
      <c r="L13" s="59"/>
      <c r="M13" s="59"/>
      <c r="N13" s="59"/>
      <c r="O13" s="59" t="s">
        <v>17</v>
      </c>
      <c r="P13" s="59"/>
      <c r="Q13" s="59"/>
      <c r="R13" s="59"/>
      <c r="S13" s="59"/>
      <c r="T13" s="59" t="s">
        <v>17</v>
      </c>
      <c r="U13" s="59"/>
      <c r="V13" s="59"/>
      <c r="W13" s="59"/>
      <c r="X13" s="59"/>
    </row>
    <row r="14" spans="1:24" ht="121.5" customHeight="1" x14ac:dyDescent="0.25">
      <c r="A14" s="4" t="s">
        <v>20</v>
      </c>
      <c r="B14" s="33" t="s">
        <v>21</v>
      </c>
      <c r="C14" s="4" t="s">
        <v>16</v>
      </c>
      <c r="D14" s="15" t="s">
        <v>163</v>
      </c>
      <c r="E14" s="59" t="s">
        <v>17</v>
      </c>
      <c r="F14" s="59"/>
      <c r="G14" s="59"/>
      <c r="H14" s="59"/>
      <c r="I14" s="59"/>
      <c r="J14" s="59" t="s">
        <v>17</v>
      </c>
      <c r="K14" s="59"/>
      <c r="L14" s="59"/>
      <c r="M14" s="59"/>
      <c r="N14" s="59"/>
      <c r="O14" s="59" t="s">
        <v>17</v>
      </c>
      <c r="P14" s="59"/>
      <c r="Q14" s="59"/>
      <c r="R14" s="59"/>
      <c r="S14" s="59"/>
      <c r="T14" s="59" t="s">
        <v>17</v>
      </c>
      <c r="U14" s="59"/>
      <c r="V14" s="59"/>
      <c r="W14" s="59"/>
      <c r="X14" s="59"/>
    </row>
    <row r="15" spans="1:24" ht="27" customHeight="1" x14ac:dyDescent="0.25">
      <c r="A15" s="5"/>
      <c r="B15" s="25" t="s">
        <v>22</v>
      </c>
      <c r="C15" s="24"/>
      <c r="D15" s="2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</row>
    <row r="16" spans="1:24" ht="27" customHeight="1" x14ac:dyDescent="0.25">
      <c r="A16" s="58" t="s">
        <v>23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</row>
    <row r="17" spans="1:29" ht="135" customHeight="1" x14ac:dyDescent="0.25">
      <c r="A17" s="4" t="s">
        <v>24</v>
      </c>
      <c r="B17" s="33" t="s">
        <v>25</v>
      </c>
      <c r="C17" s="18" t="s">
        <v>167</v>
      </c>
      <c r="D17" s="17" t="s">
        <v>163</v>
      </c>
      <c r="E17" s="59" t="s">
        <v>17</v>
      </c>
      <c r="F17" s="59"/>
      <c r="G17" s="59"/>
      <c r="H17" s="59"/>
      <c r="I17" s="59"/>
      <c r="J17" s="59" t="s">
        <v>17</v>
      </c>
      <c r="K17" s="59"/>
      <c r="L17" s="59"/>
      <c r="M17" s="59"/>
      <c r="N17" s="59"/>
      <c r="O17" s="59" t="s">
        <v>17</v>
      </c>
      <c r="P17" s="59"/>
      <c r="Q17" s="59"/>
      <c r="R17" s="59"/>
      <c r="S17" s="59"/>
      <c r="T17" s="59" t="s">
        <v>17</v>
      </c>
      <c r="U17" s="59"/>
      <c r="V17" s="59"/>
      <c r="W17" s="59"/>
      <c r="X17" s="59"/>
      <c r="AC17" t="s">
        <v>164</v>
      </c>
    </row>
    <row r="18" spans="1:29" ht="47.25" customHeight="1" x14ac:dyDescent="0.25">
      <c r="A18" s="4" t="s">
        <v>26</v>
      </c>
      <c r="B18" s="33" t="s">
        <v>27</v>
      </c>
      <c r="C18" s="17" t="s">
        <v>28</v>
      </c>
      <c r="D18" s="17" t="s">
        <v>163</v>
      </c>
      <c r="E18" s="59" t="s">
        <v>17</v>
      </c>
      <c r="F18" s="59"/>
      <c r="G18" s="59"/>
      <c r="H18" s="59"/>
      <c r="I18" s="59"/>
      <c r="J18" s="59" t="s">
        <v>17</v>
      </c>
      <c r="K18" s="59"/>
      <c r="L18" s="59"/>
      <c r="M18" s="59"/>
      <c r="N18" s="59"/>
      <c r="O18" s="59" t="s">
        <v>17</v>
      </c>
      <c r="P18" s="59"/>
      <c r="Q18" s="59"/>
      <c r="R18" s="59"/>
      <c r="S18" s="59"/>
      <c r="T18" s="59" t="s">
        <v>17</v>
      </c>
      <c r="U18" s="59"/>
      <c r="V18" s="59"/>
      <c r="W18" s="59"/>
      <c r="X18" s="59"/>
    </row>
    <row r="19" spans="1:29" ht="67.5" customHeight="1" x14ac:dyDescent="0.25">
      <c r="A19" s="4" t="s">
        <v>29</v>
      </c>
      <c r="B19" s="33" t="s">
        <v>30</v>
      </c>
      <c r="C19" s="18" t="s">
        <v>126</v>
      </c>
      <c r="D19" s="17" t="s">
        <v>163</v>
      </c>
      <c r="E19" s="59" t="s">
        <v>17</v>
      </c>
      <c r="F19" s="59"/>
      <c r="G19" s="59"/>
      <c r="H19" s="59"/>
      <c r="I19" s="59"/>
      <c r="J19" s="59" t="s">
        <v>17</v>
      </c>
      <c r="K19" s="59"/>
      <c r="L19" s="59"/>
      <c r="M19" s="59"/>
      <c r="N19" s="59"/>
      <c r="O19" s="59" t="s">
        <v>17</v>
      </c>
      <c r="P19" s="59"/>
      <c r="Q19" s="59"/>
      <c r="R19" s="59"/>
      <c r="S19" s="59"/>
      <c r="T19" s="59" t="s">
        <v>17</v>
      </c>
      <c r="U19" s="59"/>
      <c r="V19" s="59"/>
      <c r="W19" s="59"/>
      <c r="X19" s="59"/>
    </row>
    <row r="20" spans="1:29" s="7" customFormat="1" ht="42" customHeight="1" x14ac:dyDescent="0.25">
      <c r="A20" s="9" t="s">
        <v>31</v>
      </c>
      <c r="B20" s="34" t="s">
        <v>32</v>
      </c>
      <c r="C20" s="18" t="s">
        <v>126</v>
      </c>
      <c r="D20" s="17" t="s">
        <v>163</v>
      </c>
      <c r="E20" s="41">
        <f>F20+G20+H20+I20</f>
        <v>270</v>
      </c>
      <c r="F20" s="41">
        <v>270</v>
      </c>
      <c r="G20" s="41">
        <v>0</v>
      </c>
      <c r="H20" s="41">
        <v>0</v>
      </c>
      <c r="I20" s="41">
        <v>0</v>
      </c>
      <c r="J20" s="41">
        <f>K20+L20+M20++N20</f>
        <v>72.2</v>
      </c>
      <c r="K20" s="41">
        <v>72.2</v>
      </c>
      <c r="L20" s="41">
        <v>0</v>
      </c>
      <c r="M20" s="41">
        <v>0</v>
      </c>
      <c r="N20" s="41">
        <v>0</v>
      </c>
      <c r="O20" s="41">
        <f>P20+Q20+R20+S20</f>
        <v>72.2</v>
      </c>
      <c r="P20" s="41">
        <v>72.2</v>
      </c>
      <c r="Q20" s="41">
        <v>0</v>
      </c>
      <c r="R20" s="41">
        <v>0</v>
      </c>
      <c r="S20" s="41">
        <v>0</v>
      </c>
      <c r="T20" s="41">
        <f>U20+V20+W20+X20</f>
        <v>984.10000000000014</v>
      </c>
      <c r="U20" s="41">
        <f>'Прил.1 табл.1(2024-2027)'!F23+'Прил.1 табл.1(2024-2027)'!K23+'Прил.1 табл.1(2024-2027)'!P23+'Прил.1 табл.1(2024-2027)'!U23+'Прил.1 табл.2(2028-2030)'!F20+'Прил.1 табл.2(2028-2030)'!K20+'Прил.1 табл.2(2028-2030)'!P20</f>
        <v>984.10000000000014</v>
      </c>
      <c r="V20" s="41">
        <v>0</v>
      </c>
      <c r="W20" s="41">
        <v>0</v>
      </c>
      <c r="X20" s="41">
        <v>0</v>
      </c>
    </row>
    <row r="21" spans="1:29" s="7" customFormat="1" ht="61.5" customHeight="1" x14ac:dyDescent="0.25">
      <c r="A21" s="9" t="s">
        <v>33</v>
      </c>
      <c r="B21" s="34" t="s">
        <v>34</v>
      </c>
      <c r="C21" s="18" t="s">
        <v>126</v>
      </c>
      <c r="D21" s="17" t="s">
        <v>163</v>
      </c>
      <c r="E21" s="41">
        <f t="shared" ref="E21:E24" si="0">F21+G21+H21+I21</f>
        <v>140</v>
      </c>
      <c r="F21" s="41">
        <v>140</v>
      </c>
      <c r="G21" s="41">
        <v>0</v>
      </c>
      <c r="H21" s="41">
        <v>0</v>
      </c>
      <c r="I21" s="41">
        <v>0</v>
      </c>
      <c r="J21" s="41">
        <f t="shared" ref="J21:J24" si="1">K21+L21+M21++N21</f>
        <v>119.505</v>
      </c>
      <c r="K21" s="41">
        <v>119.505</v>
      </c>
      <c r="L21" s="41">
        <v>0</v>
      </c>
      <c r="M21" s="41">
        <v>0</v>
      </c>
      <c r="N21" s="41">
        <v>0</v>
      </c>
      <c r="O21" s="41">
        <f t="shared" ref="O21:O24" si="2">P21+Q21+R21+S21</f>
        <v>119.505</v>
      </c>
      <c r="P21" s="41">
        <v>119.505</v>
      </c>
      <c r="Q21" s="41">
        <v>0</v>
      </c>
      <c r="R21" s="41">
        <v>0</v>
      </c>
      <c r="S21" s="41">
        <v>0</v>
      </c>
      <c r="T21" s="50">
        <f t="shared" ref="T21:T24" si="3">U21+V21+W21+X21</f>
        <v>791.495</v>
      </c>
      <c r="U21" s="50">
        <f>'Прил.1 табл.1(2024-2027)'!F24+'Прил.1 табл.1(2024-2027)'!K24+'Прил.1 табл.1(2024-2027)'!P24+'Прил.1 табл.1(2024-2027)'!U24+'Прил.1 табл.2(2028-2030)'!F21+'Прил.1 табл.2(2028-2030)'!K21+'Прил.1 табл.2(2028-2030)'!P21</f>
        <v>791.495</v>
      </c>
      <c r="V21" s="41">
        <v>0</v>
      </c>
      <c r="W21" s="41">
        <v>0</v>
      </c>
      <c r="X21" s="41">
        <v>0</v>
      </c>
    </row>
    <row r="22" spans="1:29" s="7" customFormat="1" ht="39" customHeight="1" x14ac:dyDescent="0.25">
      <c r="A22" s="9" t="s">
        <v>35</v>
      </c>
      <c r="B22" s="34" t="s">
        <v>36</v>
      </c>
      <c r="C22" s="18" t="s">
        <v>126</v>
      </c>
      <c r="D22" s="17" t="s">
        <v>163</v>
      </c>
      <c r="E22" s="41">
        <f t="shared" si="0"/>
        <v>965</v>
      </c>
      <c r="F22" s="41">
        <v>965</v>
      </c>
      <c r="G22" s="41">
        <v>0</v>
      </c>
      <c r="H22" s="41">
        <v>0</v>
      </c>
      <c r="I22" s="41">
        <v>0</v>
      </c>
      <c r="J22" s="41">
        <f t="shared" si="1"/>
        <v>965.4</v>
      </c>
      <c r="K22" s="41">
        <v>965.4</v>
      </c>
      <c r="L22" s="41">
        <v>0</v>
      </c>
      <c r="M22" s="41">
        <v>0</v>
      </c>
      <c r="N22" s="41">
        <v>0</v>
      </c>
      <c r="O22" s="41">
        <f t="shared" si="2"/>
        <v>965.4</v>
      </c>
      <c r="P22" s="41">
        <v>965.4</v>
      </c>
      <c r="Q22" s="41">
        <v>0</v>
      </c>
      <c r="R22" s="41">
        <v>0</v>
      </c>
      <c r="S22" s="41">
        <v>0</v>
      </c>
      <c r="T22" s="41">
        <f t="shared" si="3"/>
        <v>6756.1999999999989</v>
      </c>
      <c r="U22" s="41">
        <f>'Прил.1 табл.1(2024-2027)'!F25+'Прил.1 табл.1(2024-2027)'!K25+'Прил.1 табл.1(2024-2027)'!P25+'Прил.1 табл.1(2024-2027)'!U25+'Прил.1 табл.2(2028-2030)'!F22+'Прил.1 табл.2(2028-2030)'!K22+'Прил.1 табл.2(2028-2030)'!P22</f>
        <v>6756.1999999999989</v>
      </c>
      <c r="V22" s="41">
        <v>0</v>
      </c>
      <c r="W22" s="41">
        <v>0</v>
      </c>
      <c r="X22" s="41">
        <v>0</v>
      </c>
    </row>
    <row r="23" spans="1:29" s="7" customFormat="1" ht="72.75" customHeight="1" x14ac:dyDescent="0.25">
      <c r="A23" s="9" t="s">
        <v>37</v>
      </c>
      <c r="B23" s="34" t="s">
        <v>38</v>
      </c>
      <c r="C23" s="18" t="s">
        <v>126</v>
      </c>
      <c r="D23" s="18" t="s">
        <v>168</v>
      </c>
      <c r="E23" s="41">
        <f t="shared" si="0"/>
        <v>0</v>
      </c>
      <c r="F23" s="41">
        <v>0</v>
      </c>
      <c r="G23" s="41">
        <v>0</v>
      </c>
      <c r="H23" s="41">
        <v>0</v>
      </c>
      <c r="I23" s="41">
        <v>0</v>
      </c>
      <c r="J23" s="41">
        <f t="shared" si="1"/>
        <v>30.495000000000001</v>
      </c>
      <c r="K23" s="41">
        <v>30.495000000000001</v>
      </c>
      <c r="L23" s="41">
        <v>0</v>
      </c>
      <c r="M23" s="41">
        <v>0</v>
      </c>
      <c r="N23" s="41">
        <v>0</v>
      </c>
      <c r="O23" s="41">
        <f t="shared" si="2"/>
        <v>30.495000000000001</v>
      </c>
      <c r="P23" s="41">
        <v>30.495000000000001</v>
      </c>
      <c r="Q23" s="41">
        <v>0</v>
      </c>
      <c r="R23" s="41">
        <v>0</v>
      </c>
      <c r="S23" s="41">
        <v>0</v>
      </c>
      <c r="T23" s="50">
        <f t="shared" si="3"/>
        <v>95.68</v>
      </c>
      <c r="U23" s="50">
        <f>'Прил.1 табл.1(2024-2027)'!F26+'Прил.1 табл.1(2024-2027)'!K26+'Прил.1 табл.1(2024-2027)'!P26+'Прил.1 табл.1(2024-2027)'!U26+'Прил.1 табл.2(2028-2030)'!F23+'Прил.1 табл.2(2028-2030)'!K23+'Прил.1 табл.2(2028-2030)'!P23</f>
        <v>95.68</v>
      </c>
      <c r="V23" s="41">
        <v>0</v>
      </c>
      <c r="W23" s="41">
        <v>0</v>
      </c>
      <c r="X23" s="41">
        <v>0</v>
      </c>
    </row>
    <row r="24" spans="1:29" s="7" customFormat="1" ht="39.75" customHeight="1" x14ac:dyDescent="0.25">
      <c r="A24" s="14"/>
      <c r="B24" s="27" t="s">
        <v>121</v>
      </c>
      <c r="C24" s="14"/>
      <c r="D24" s="14"/>
      <c r="E24" s="32">
        <f t="shared" si="0"/>
        <v>1375</v>
      </c>
      <c r="F24" s="32">
        <f>F20+F21+F22+F23</f>
        <v>1375</v>
      </c>
      <c r="G24" s="32">
        <f t="shared" ref="G24:I24" si="4">G20+G21+G22+G23</f>
        <v>0</v>
      </c>
      <c r="H24" s="32">
        <f t="shared" si="4"/>
        <v>0</v>
      </c>
      <c r="I24" s="32">
        <f t="shared" si="4"/>
        <v>0</v>
      </c>
      <c r="J24" s="32">
        <f t="shared" si="1"/>
        <v>1187.5999999999999</v>
      </c>
      <c r="K24" s="32">
        <f>K20+K21+K22+K23</f>
        <v>1187.5999999999999</v>
      </c>
      <c r="L24" s="32">
        <f t="shared" ref="L24:N24" si="5">L20+L21+L22+L23</f>
        <v>0</v>
      </c>
      <c r="M24" s="32">
        <f t="shared" si="5"/>
        <v>0</v>
      </c>
      <c r="N24" s="32">
        <f t="shared" si="5"/>
        <v>0</v>
      </c>
      <c r="O24" s="32">
        <f t="shared" si="2"/>
        <v>1187.5999999999999</v>
      </c>
      <c r="P24" s="32">
        <f>P20+P21+P22+P23</f>
        <v>1187.5999999999999</v>
      </c>
      <c r="Q24" s="32">
        <f t="shared" ref="Q24:S24" si="6">Q20+Q21+Q22+Q23</f>
        <v>0</v>
      </c>
      <c r="R24" s="32">
        <f t="shared" si="6"/>
        <v>0</v>
      </c>
      <c r="S24" s="32">
        <f t="shared" si="6"/>
        <v>0</v>
      </c>
      <c r="T24" s="49">
        <f t="shared" si="3"/>
        <v>8627.4749999999985</v>
      </c>
      <c r="U24" s="49">
        <f>U20+U21+U22+U23</f>
        <v>8627.4749999999985</v>
      </c>
      <c r="V24" s="32">
        <f t="shared" ref="V24:X24" si="7">V20+V21+V22+V23</f>
        <v>0</v>
      </c>
      <c r="W24" s="32">
        <f t="shared" si="7"/>
        <v>0</v>
      </c>
      <c r="X24" s="32">
        <f t="shared" si="7"/>
        <v>0</v>
      </c>
    </row>
    <row r="25" spans="1:29" ht="33" customHeight="1" x14ac:dyDescent="0.25">
      <c r="A25" s="58" t="s">
        <v>39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</row>
    <row r="26" spans="1:29" ht="113.25" customHeight="1" x14ac:dyDescent="0.25">
      <c r="A26" s="4" t="s">
        <v>40</v>
      </c>
      <c r="B26" s="33" t="s">
        <v>41</v>
      </c>
      <c r="C26" s="18" t="s">
        <v>182</v>
      </c>
      <c r="D26" s="17" t="s">
        <v>163</v>
      </c>
      <c r="E26" s="59" t="s">
        <v>17</v>
      </c>
      <c r="F26" s="59"/>
      <c r="G26" s="59"/>
      <c r="H26" s="59"/>
      <c r="I26" s="59"/>
      <c r="J26" s="59" t="s">
        <v>17</v>
      </c>
      <c r="K26" s="59"/>
      <c r="L26" s="59"/>
      <c r="M26" s="59"/>
      <c r="N26" s="59"/>
      <c r="O26" s="59" t="s">
        <v>17</v>
      </c>
      <c r="P26" s="59"/>
      <c r="Q26" s="59"/>
      <c r="R26" s="59"/>
      <c r="S26" s="59"/>
      <c r="T26" s="59" t="s">
        <v>17</v>
      </c>
      <c r="U26" s="59"/>
      <c r="V26" s="59"/>
      <c r="W26" s="59"/>
      <c r="X26" s="59"/>
    </row>
    <row r="27" spans="1:29" ht="188.25" customHeight="1" x14ac:dyDescent="0.25">
      <c r="A27" s="4" t="s">
        <v>42</v>
      </c>
      <c r="B27" s="33" t="s">
        <v>43</v>
      </c>
      <c r="C27" s="17" t="s">
        <v>16</v>
      </c>
      <c r="D27" s="17" t="s">
        <v>163</v>
      </c>
      <c r="E27" s="59" t="s">
        <v>17</v>
      </c>
      <c r="F27" s="59"/>
      <c r="G27" s="59"/>
      <c r="H27" s="59"/>
      <c r="I27" s="59"/>
      <c r="J27" s="59" t="s">
        <v>17</v>
      </c>
      <c r="K27" s="59"/>
      <c r="L27" s="59"/>
      <c r="M27" s="59"/>
      <c r="N27" s="59"/>
      <c r="O27" s="59" t="s">
        <v>17</v>
      </c>
      <c r="P27" s="59"/>
      <c r="Q27" s="59"/>
      <c r="R27" s="59"/>
      <c r="S27" s="59"/>
      <c r="T27" s="59" t="s">
        <v>17</v>
      </c>
      <c r="U27" s="59"/>
      <c r="V27" s="59"/>
      <c r="W27" s="59"/>
      <c r="X27" s="59"/>
    </row>
    <row r="28" spans="1:29" s="7" customFormat="1" ht="77.25" customHeight="1" x14ac:dyDescent="0.25">
      <c r="A28" s="61" t="s">
        <v>44</v>
      </c>
      <c r="B28" s="63" t="s">
        <v>45</v>
      </c>
      <c r="C28" s="18" t="s">
        <v>126</v>
      </c>
      <c r="D28" s="18" t="s">
        <v>171</v>
      </c>
      <c r="E28" s="10">
        <f>F28+G28+H28+I28</f>
        <v>0</v>
      </c>
      <c r="F28" s="10">
        <v>0</v>
      </c>
      <c r="G28" s="10">
        <v>0</v>
      </c>
      <c r="H28" s="10">
        <v>0</v>
      </c>
      <c r="I28" s="10">
        <v>0</v>
      </c>
      <c r="J28" s="10">
        <f>K28+L28+M28+N28</f>
        <v>20</v>
      </c>
      <c r="K28" s="10">
        <v>20</v>
      </c>
      <c r="L28" s="10">
        <v>0</v>
      </c>
      <c r="M28" s="10">
        <v>0</v>
      </c>
      <c r="N28" s="10">
        <v>0</v>
      </c>
      <c r="O28" s="10">
        <f>P28+Q28+R28+S28</f>
        <v>20</v>
      </c>
      <c r="P28" s="10">
        <v>20</v>
      </c>
      <c r="Q28" s="10">
        <v>0</v>
      </c>
      <c r="R28" s="10">
        <v>0</v>
      </c>
      <c r="S28" s="10">
        <v>0</v>
      </c>
      <c r="T28" s="10">
        <f>U28+V28+W28+X28</f>
        <v>78</v>
      </c>
      <c r="U28" s="10">
        <f>'Прил.1 табл.1(2024-2027)'!F31+'Прил.1 табл.1(2024-2027)'!K31+'Прил.1 табл.1(2024-2027)'!P31+'Прил.1 табл.1(2024-2027)'!U31+'Прил.1 табл.2(2028-2030)'!F28+'Прил.1 табл.2(2028-2030)'!K28+'Прил.1 табл.2(2028-2030)'!P28</f>
        <v>78</v>
      </c>
      <c r="V28" s="10">
        <v>0</v>
      </c>
      <c r="W28" s="10">
        <v>0</v>
      </c>
      <c r="X28" s="10">
        <v>0</v>
      </c>
    </row>
    <row r="29" spans="1:29" s="7" customFormat="1" ht="48.75" customHeight="1" x14ac:dyDescent="0.25">
      <c r="A29" s="61"/>
      <c r="B29" s="63"/>
      <c r="C29" s="18" t="s">
        <v>170</v>
      </c>
      <c r="D29" s="17" t="s">
        <v>163</v>
      </c>
      <c r="E29" s="61" t="s">
        <v>17</v>
      </c>
      <c r="F29" s="61"/>
      <c r="G29" s="61"/>
      <c r="H29" s="61"/>
      <c r="I29" s="61"/>
      <c r="J29" s="61" t="s">
        <v>17</v>
      </c>
      <c r="K29" s="61"/>
      <c r="L29" s="61"/>
      <c r="M29" s="61"/>
      <c r="N29" s="61"/>
      <c r="O29" s="61" t="s">
        <v>17</v>
      </c>
      <c r="P29" s="61"/>
      <c r="Q29" s="61"/>
      <c r="R29" s="61"/>
      <c r="S29" s="61"/>
      <c r="T29" s="61" t="s">
        <v>17</v>
      </c>
      <c r="U29" s="61"/>
      <c r="V29" s="61"/>
      <c r="W29" s="61"/>
      <c r="X29" s="61"/>
    </row>
    <row r="30" spans="1:29" ht="129.75" customHeight="1" x14ac:dyDescent="0.25">
      <c r="A30" s="4" t="s">
        <v>46</v>
      </c>
      <c r="B30" s="33" t="s">
        <v>47</v>
      </c>
      <c r="C30" s="17" t="s">
        <v>48</v>
      </c>
      <c r="D30" s="17" t="s">
        <v>163</v>
      </c>
      <c r="E30" s="59" t="s">
        <v>17</v>
      </c>
      <c r="F30" s="59"/>
      <c r="G30" s="59"/>
      <c r="H30" s="59"/>
      <c r="I30" s="59"/>
      <c r="J30" s="59" t="s">
        <v>17</v>
      </c>
      <c r="K30" s="59"/>
      <c r="L30" s="59"/>
      <c r="M30" s="59"/>
      <c r="N30" s="59"/>
      <c r="O30" s="59" t="s">
        <v>17</v>
      </c>
      <c r="P30" s="59"/>
      <c r="Q30" s="59"/>
      <c r="R30" s="59"/>
      <c r="S30" s="59"/>
      <c r="T30" s="59" t="s">
        <v>17</v>
      </c>
      <c r="U30" s="59"/>
      <c r="V30" s="59"/>
      <c r="W30" s="59"/>
      <c r="X30" s="59"/>
    </row>
    <row r="31" spans="1:29" ht="126.75" customHeight="1" x14ac:dyDescent="0.25">
      <c r="A31" s="8" t="s">
        <v>49</v>
      </c>
      <c r="B31" s="33" t="s">
        <v>50</v>
      </c>
      <c r="C31" s="18" t="s">
        <v>126</v>
      </c>
      <c r="D31" s="17" t="s">
        <v>163</v>
      </c>
      <c r="E31" s="59" t="s">
        <v>17</v>
      </c>
      <c r="F31" s="59"/>
      <c r="G31" s="59"/>
      <c r="H31" s="59"/>
      <c r="I31" s="59"/>
      <c r="J31" s="59" t="s">
        <v>17</v>
      </c>
      <c r="K31" s="59"/>
      <c r="L31" s="59"/>
      <c r="M31" s="59"/>
      <c r="N31" s="59"/>
      <c r="O31" s="59" t="s">
        <v>17</v>
      </c>
      <c r="P31" s="59"/>
      <c r="Q31" s="59"/>
      <c r="R31" s="59"/>
      <c r="S31" s="59"/>
      <c r="T31" s="59" t="s">
        <v>17</v>
      </c>
      <c r="U31" s="59"/>
      <c r="V31" s="59"/>
      <c r="W31" s="59"/>
      <c r="X31" s="59"/>
    </row>
    <row r="32" spans="1:29" ht="45" customHeight="1" x14ac:dyDescent="0.25">
      <c r="A32" s="4" t="s">
        <v>51</v>
      </c>
      <c r="B32" s="33" t="s">
        <v>52</v>
      </c>
      <c r="C32" s="17" t="s">
        <v>53</v>
      </c>
      <c r="D32" s="17" t="s">
        <v>163</v>
      </c>
      <c r="E32" s="59" t="s">
        <v>17</v>
      </c>
      <c r="F32" s="59"/>
      <c r="G32" s="59"/>
      <c r="H32" s="59"/>
      <c r="I32" s="59"/>
      <c r="J32" s="59" t="s">
        <v>17</v>
      </c>
      <c r="K32" s="59"/>
      <c r="L32" s="59"/>
      <c r="M32" s="59"/>
      <c r="N32" s="59"/>
      <c r="O32" s="59" t="s">
        <v>17</v>
      </c>
      <c r="P32" s="59"/>
      <c r="Q32" s="59"/>
      <c r="R32" s="59"/>
      <c r="S32" s="59"/>
      <c r="T32" s="59" t="s">
        <v>17</v>
      </c>
      <c r="U32" s="59"/>
      <c r="V32" s="59"/>
      <c r="W32" s="59"/>
      <c r="X32" s="59"/>
    </row>
    <row r="33" spans="1:24" ht="78" customHeight="1" x14ac:dyDescent="0.25">
      <c r="A33" s="8" t="s">
        <v>54</v>
      </c>
      <c r="B33" s="33" t="s">
        <v>55</v>
      </c>
      <c r="C33" s="18" t="s">
        <v>127</v>
      </c>
      <c r="D33" s="17" t="s">
        <v>163</v>
      </c>
      <c r="E33" s="59" t="s">
        <v>17</v>
      </c>
      <c r="F33" s="59"/>
      <c r="G33" s="59"/>
      <c r="H33" s="59"/>
      <c r="I33" s="59"/>
      <c r="J33" s="59" t="s">
        <v>17</v>
      </c>
      <c r="K33" s="59"/>
      <c r="L33" s="59"/>
      <c r="M33" s="59"/>
      <c r="N33" s="59"/>
      <c r="O33" s="59" t="s">
        <v>17</v>
      </c>
      <c r="P33" s="59"/>
      <c r="Q33" s="59"/>
      <c r="R33" s="59"/>
      <c r="S33" s="59"/>
      <c r="T33" s="59" t="s">
        <v>17</v>
      </c>
      <c r="U33" s="59"/>
      <c r="V33" s="59"/>
      <c r="W33" s="59"/>
      <c r="X33" s="59"/>
    </row>
    <row r="34" spans="1:24" ht="67.5" customHeight="1" x14ac:dyDescent="0.25">
      <c r="A34" s="4" t="s">
        <v>56</v>
      </c>
      <c r="B34" s="33" t="s">
        <v>57</v>
      </c>
      <c r="C34" s="18" t="s">
        <v>172</v>
      </c>
      <c r="D34" s="17" t="s">
        <v>163</v>
      </c>
      <c r="E34" s="59" t="s">
        <v>17</v>
      </c>
      <c r="F34" s="59"/>
      <c r="G34" s="59"/>
      <c r="H34" s="59"/>
      <c r="I34" s="59"/>
      <c r="J34" s="59" t="s">
        <v>17</v>
      </c>
      <c r="K34" s="59"/>
      <c r="L34" s="59"/>
      <c r="M34" s="59"/>
      <c r="N34" s="59"/>
      <c r="O34" s="59" t="s">
        <v>17</v>
      </c>
      <c r="P34" s="59"/>
      <c r="Q34" s="59"/>
      <c r="R34" s="59"/>
      <c r="S34" s="59"/>
      <c r="T34" s="59" t="s">
        <v>17</v>
      </c>
      <c r="U34" s="59"/>
      <c r="V34" s="59"/>
      <c r="W34" s="59"/>
      <c r="X34" s="59"/>
    </row>
    <row r="35" spans="1:24" ht="102.75" customHeight="1" x14ac:dyDescent="0.25">
      <c r="A35" s="4" t="s">
        <v>58</v>
      </c>
      <c r="B35" s="33" t="s">
        <v>59</v>
      </c>
      <c r="C35" s="17" t="s">
        <v>16</v>
      </c>
      <c r="D35" s="17" t="s">
        <v>163</v>
      </c>
      <c r="E35" s="59" t="s">
        <v>17</v>
      </c>
      <c r="F35" s="59"/>
      <c r="G35" s="59"/>
      <c r="H35" s="59"/>
      <c r="I35" s="59"/>
      <c r="J35" s="59" t="s">
        <v>17</v>
      </c>
      <c r="K35" s="59"/>
      <c r="L35" s="59"/>
      <c r="M35" s="59"/>
      <c r="N35" s="59"/>
      <c r="O35" s="59" t="s">
        <v>17</v>
      </c>
      <c r="P35" s="59"/>
      <c r="Q35" s="59"/>
      <c r="R35" s="59"/>
      <c r="S35" s="59"/>
      <c r="T35" s="59" t="s">
        <v>17</v>
      </c>
      <c r="U35" s="59"/>
      <c r="V35" s="59"/>
      <c r="W35" s="59"/>
      <c r="X35" s="59"/>
    </row>
    <row r="36" spans="1:24" ht="69.75" customHeight="1" x14ac:dyDescent="0.25">
      <c r="A36" s="4" t="s">
        <v>60</v>
      </c>
      <c r="B36" s="33" t="s">
        <v>61</v>
      </c>
      <c r="C36" s="18" t="s">
        <v>128</v>
      </c>
      <c r="D36" s="17" t="s">
        <v>163</v>
      </c>
      <c r="E36" s="59" t="s">
        <v>17</v>
      </c>
      <c r="F36" s="59"/>
      <c r="G36" s="59"/>
      <c r="H36" s="59"/>
      <c r="I36" s="59"/>
      <c r="J36" s="59" t="s">
        <v>17</v>
      </c>
      <c r="K36" s="59"/>
      <c r="L36" s="59"/>
      <c r="M36" s="59"/>
      <c r="N36" s="59"/>
      <c r="O36" s="59" t="s">
        <v>17</v>
      </c>
      <c r="P36" s="59"/>
      <c r="Q36" s="59"/>
      <c r="R36" s="59"/>
      <c r="S36" s="59"/>
      <c r="T36" s="59" t="s">
        <v>17</v>
      </c>
      <c r="U36" s="59"/>
      <c r="V36" s="59"/>
      <c r="W36" s="59"/>
      <c r="X36" s="59"/>
    </row>
    <row r="37" spans="1:24" ht="74.25" customHeight="1" x14ac:dyDescent="0.25">
      <c r="A37" s="4" t="s">
        <v>62</v>
      </c>
      <c r="B37" s="33" t="s">
        <v>63</v>
      </c>
      <c r="C37" s="17" t="s">
        <v>16</v>
      </c>
      <c r="D37" s="17" t="s">
        <v>163</v>
      </c>
      <c r="E37" s="59" t="s">
        <v>17</v>
      </c>
      <c r="F37" s="59"/>
      <c r="G37" s="59"/>
      <c r="H37" s="59"/>
      <c r="I37" s="59"/>
      <c r="J37" s="59" t="s">
        <v>17</v>
      </c>
      <c r="K37" s="59"/>
      <c r="L37" s="59"/>
      <c r="M37" s="59"/>
      <c r="N37" s="59"/>
      <c r="O37" s="59" t="s">
        <v>17</v>
      </c>
      <c r="P37" s="59"/>
      <c r="Q37" s="59"/>
      <c r="R37" s="59"/>
      <c r="S37" s="59"/>
      <c r="T37" s="59" t="s">
        <v>17</v>
      </c>
      <c r="U37" s="59"/>
      <c r="V37" s="59"/>
      <c r="W37" s="59"/>
      <c r="X37" s="59"/>
    </row>
    <row r="38" spans="1:24" ht="66.75" customHeight="1" x14ac:dyDescent="0.25">
      <c r="A38" s="4" t="s">
        <v>64</v>
      </c>
      <c r="B38" s="33" t="s">
        <v>65</v>
      </c>
      <c r="C38" s="47" t="s">
        <v>170</v>
      </c>
      <c r="D38" s="17" t="s">
        <v>163</v>
      </c>
      <c r="E38" s="59" t="s">
        <v>17</v>
      </c>
      <c r="F38" s="59"/>
      <c r="G38" s="59"/>
      <c r="H38" s="59"/>
      <c r="I38" s="59"/>
      <c r="J38" s="59" t="s">
        <v>17</v>
      </c>
      <c r="K38" s="59"/>
      <c r="L38" s="59"/>
      <c r="M38" s="59"/>
      <c r="N38" s="59"/>
      <c r="O38" s="59" t="s">
        <v>17</v>
      </c>
      <c r="P38" s="59"/>
      <c r="Q38" s="59"/>
      <c r="R38" s="59"/>
      <c r="S38" s="59"/>
      <c r="T38" s="59" t="s">
        <v>17</v>
      </c>
      <c r="U38" s="59"/>
      <c r="V38" s="59"/>
      <c r="W38" s="59"/>
      <c r="X38" s="59"/>
    </row>
    <row r="39" spans="1:24" ht="58.5" customHeight="1" x14ac:dyDescent="0.25">
      <c r="A39" s="4" t="s">
        <v>66</v>
      </c>
      <c r="B39" s="33" t="s">
        <v>67</v>
      </c>
      <c r="C39" s="47" t="s">
        <v>170</v>
      </c>
      <c r="D39" s="17" t="s">
        <v>163</v>
      </c>
      <c r="E39" s="59" t="s">
        <v>17</v>
      </c>
      <c r="F39" s="59"/>
      <c r="G39" s="59"/>
      <c r="H39" s="59"/>
      <c r="I39" s="59"/>
      <c r="J39" s="59" t="s">
        <v>17</v>
      </c>
      <c r="K39" s="59"/>
      <c r="L39" s="59"/>
      <c r="M39" s="59"/>
      <c r="N39" s="59"/>
      <c r="O39" s="59" t="s">
        <v>17</v>
      </c>
      <c r="P39" s="59"/>
      <c r="Q39" s="59"/>
      <c r="R39" s="59"/>
      <c r="S39" s="59"/>
      <c r="T39" s="59" t="s">
        <v>17</v>
      </c>
      <c r="U39" s="59"/>
      <c r="V39" s="59"/>
      <c r="W39" s="59"/>
      <c r="X39" s="59"/>
    </row>
    <row r="40" spans="1:24" s="7" customFormat="1" ht="54.75" customHeight="1" x14ac:dyDescent="0.25">
      <c r="A40" s="61" t="s">
        <v>68</v>
      </c>
      <c r="B40" s="63" t="s">
        <v>69</v>
      </c>
      <c r="C40" s="47" t="s">
        <v>126</v>
      </c>
      <c r="D40" s="17" t="s">
        <v>163</v>
      </c>
      <c r="E40" s="10">
        <f>F40+G40+H40+I40</f>
        <v>10</v>
      </c>
      <c r="F40" s="10">
        <v>10</v>
      </c>
      <c r="G40" s="10">
        <v>0</v>
      </c>
      <c r="H40" s="10">
        <v>0</v>
      </c>
      <c r="I40" s="10">
        <v>0</v>
      </c>
      <c r="J40" s="10">
        <f>K40+L40+M40+N40</f>
        <v>21.4</v>
      </c>
      <c r="K40" s="10">
        <v>21.4</v>
      </c>
      <c r="L40" s="10">
        <v>0</v>
      </c>
      <c r="M40" s="10">
        <v>0</v>
      </c>
      <c r="N40" s="10">
        <v>0</v>
      </c>
      <c r="O40" s="10">
        <f>P40+Q40+R40+S40</f>
        <v>21.4</v>
      </c>
      <c r="P40" s="10">
        <v>21.4</v>
      </c>
      <c r="Q40" s="10">
        <v>0</v>
      </c>
      <c r="R40" s="10">
        <v>0</v>
      </c>
      <c r="S40" s="10">
        <v>0</v>
      </c>
      <c r="T40" s="51">
        <f>U40+V40+W40+X40</f>
        <v>171.27</v>
      </c>
      <c r="U40" s="51">
        <v>171.27</v>
      </c>
      <c r="V40" s="10">
        <v>0</v>
      </c>
      <c r="W40" s="10">
        <v>0</v>
      </c>
      <c r="X40" s="10">
        <v>0</v>
      </c>
    </row>
    <row r="41" spans="1:24" s="7" customFormat="1" ht="36" customHeight="1" x14ac:dyDescent="0.25">
      <c r="A41" s="61"/>
      <c r="B41" s="63"/>
      <c r="C41" s="18" t="s">
        <v>16</v>
      </c>
      <c r="D41" s="17" t="s">
        <v>163</v>
      </c>
      <c r="E41" s="61" t="s">
        <v>17</v>
      </c>
      <c r="F41" s="61"/>
      <c r="G41" s="61"/>
      <c r="H41" s="61"/>
      <c r="I41" s="61"/>
      <c r="J41" s="61" t="s">
        <v>17</v>
      </c>
      <c r="K41" s="61"/>
      <c r="L41" s="61"/>
      <c r="M41" s="61"/>
      <c r="N41" s="61"/>
      <c r="O41" s="61" t="s">
        <v>17</v>
      </c>
      <c r="P41" s="61"/>
      <c r="Q41" s="61"/>
      <c r="R41" s="61"/>
      <c r="S41" s="61"/>
      <c r="T41" s="61" t="s">
        <v>17</v>
      </c>
      <c r="U41" s="61"/>
      <c r="V41" s="61"/>
      <c r="W41" s="61"/>
      <c r="X41" s="61"/>
    </row>
    <row r="42" spans="1:24" ht="138" customHeight="1" x14ac:dyDescent="0.25">
      <c r="A42" s="4" t="s">
        <v>70</v>
      </c>
      <c r="B42" s="33" t="s">
        <v>71</v>
      </c>
      <c r="C42" s="47" t="s">
        <v>126</v>
      </c>
      <c r="D42" s="17" t="s">
        <v>163</v>
      </c>
      <c r="E42" s="59" t="s">
        <v>17</v>
      </c>
      <c r="F42" s="59"/>
      <c r="G42" s="59"/>
      <c r="H42" s="59"/>
      <c r="I42" s="59"/>
      <c r="J42" s="59" t="s">
        <v>17</v>
      </c>
      <c r="K42" s="59"/>
      <c r="L42" s="59"/>
      <c r="M42" s="59"/>
      <c r="N42" s="59"/>
      <c r="O42" s="59" t="s">
        <v>17</v>
      </c>
      <c r="P42" s="59"/>
      <c r="Q42" s="59"/>
      <c r="R42" s="59"/>
      <c r="S42" s="59"/>
      <c r="T42" s="59" t="s">
        <v>17</v>
      </c>
      <c r="U42" s="59"/>
      <c r="V42" s="59"/>
      <c r="W42" s="59"/>
      <c r="X42" s="59"/>
    </row>
    <row r="43" spans="1:24" ht="76.5" customHeight="1" x14ac:dyDescent="0.25">
      <c r="A43" s="4" t="s">
        <v>72</v>
      </c>
      <c r="B43" s="33" t="s">
        <v>73</v>
      </c>
      <c r="C43" s="17" t="s">
        <v>145</v>
      </c>
      <c r="D43" s="17" t="s">
        <v>130</v>
      </c>
      <c r="E43" s="69" t="s">
        <v>122</v>
      </c>
      <c r="F43" s="69"/>
      <c r="G43" s="69"/>
      <c r="H43" s="69"/>
      <c r="I43" s="69"/>
      <c r="J43" s="69" t="s">
        <v>122</v>
      </c>
      <c r="K43" s="69"/>
      <c r="L43" s="69"/>
      <c r="M43" s="69"/>
      <c r="N43" s="69"/>
      <c r="O43" s="69" t="s">
        <v>122</v>
      </c>
      <c r="P43" s="69"/>
      <c r="Q43" s="69"/>
      <c r="R43" s="69"/>
      <c r="S43" s="69"/>
      <c r="T43" s="59" t="s">
        <v>17</v>
      </c>
      <c r="U43" s="59"/>
      <c r="V43" s="59"/>
      <c r="W43" s="59"/>
      <c r="X43" s="59"/>
    </row>
    <row r="44" spans="1:24" ht="135" customHeight="1" x14ac:dyDescent="0.25">
      <c r="A44" s="4" t="s">
        <v>74</v>
      </c>
      <c r="B44" s="33" t="s">
        <v>75</v>
      </c>
      <c r="C44" s="17" t="s">
        <v>136</v>
      </c>
      <c r="D44" s="17">
        <v>2024</v>
      </c>
      <c r="E44" s="69" t="s">
        <v>122</v>
      </c>
      <c r="F44" s="69"/>
      <c r="G44" s="69"/>
      <c r="H44" s="69"/>
      <c r="I44" s="69"/>
      <c r="J44" s="69" t="s">
        <v>122</v>
      </c>
      <c r="K44" s="69"/>
      <c r="L44" s="69"/>
      <c r="M44" s="69"/>
      <c r="N44" s="69"/>
      <c r="O44" s="69" t="s">
        <v>122</v>
      </c>
      <c r="P44" s="69"/>
      <c r="Q44" s="69"/>
      <c r="R44" s="69"/>
      <c r="S44" s="69"/>
      <c r="T44" s="59" t="s">
        <v>17</v>
      </c>
      <c r="U44" s="59"/>
      <c r="V44" s="59"/>
      <c r="W44" s="59"/>
      <c r="X44" s="59"/>
    </row>
    <row r="45" spans="1:24" ht="101.25" customHeight="1" x14ac:dyDescent="0.25">
      <c r="A45" s="4" t="s">
        <v>77</v>
      </c>
      <c r="B45" s="33" t="s">
        <v>78</v>
      </c>
      <c r="C45" s="17" t="s">
        <v>137</v>
      </c>
      <c r="D45" s="17" t="s">
        <v>131</v>
      </c>
      <c r="E45" s="69" t="s">
        <v>122</v>
      </c>
      <c r="F45" s="69"/>
      <c r="G45" s="69"/>
      <c r="H45" s="69"/>
      <c r="I45" s="69"/>
      <c r="J45" s="69" t="s">
        <v>122</v>
      </c>
      <c r="K45" s="69"/>
      <c r="L45" s="69"/>
      <c r="M45" s="69"/>
      <c r="N45" s="69"/>
      <c r="O45" s="69" t="s">
        <v>122</v>
      </c>
      <c r="P45" s="69"/>
      <c r="Q45" s="69"/>
      <c r="R45" s="69"/>
      <c r="S45" s="69"/>
      <c r="T45" s="59" t="s">
        <v>17</v>
      </c>
      <c r="U45" s="59"/>
      <c r="V45" s="59"/>
      <c r="W45" s="59"/>
      <c r="X45" s="59"/>
    </row>
    <row r="46" spans="1:24" ht="93" customHeight="1" x14ac:dyDescent="0.25">
      <c r="A46" s="4" t="s">
        <v>79</v>
      </c>
      <c r="B46" s="33" t="s">
        <v>80</v>
      </c>
      <c r="C46" s="17" t="s">
        <v>138</v>
      </c>
      <c r="D46" s="17" t="s">
        <v>163</v>
      </c>
      <c r="E46" s="59" t="s">
        <v>17</v>
      </c>
      <c r="F46" s="59"/>
      <c r="G46" s="59"/>
      <c r="H46" s="59"/>
      <c r="I46" s="59"/>
      <c r="J46" s="59" t="s">
        <v>17</v>
      </c>
      <c r="K46" s="59"/>
      <c r="L46" s="59"/>
      <c r="M46" s="59"/>
      <c r="N46" s="59"/>
      <c r="O46" s="59" t="s">
        <v>17</v>
      </c>
      <c r="P46" s="59"/>
      <c r="Q46" s="59"/>
      <c r="R46" s="59"/>
      <c r="S46" s="59"/>
      <c r="T46" s="59" t="s">
        <v>17</v>
      </c>
      <c r="U46" s="59"/>
      <c r="V46" s="59"/>
      <c r="W46" s="59"/>
      <c r="X46" s="59"/>
    </row>
    <row r="47" spans="1:24" ht="108.75" customHeight="1" x14ac:dyDescent="0.25">
      <c r="A47" s="4" t="s">
        <v>81</v>
      </c>
      <c r="B47" s="33" t="s">
        <v>82</v>
      </c>
      <c r="C47" s="17" t="s">
        <v>139</v>
      </c>
      <c r="D47" s="17" t="s">
        <v>132</v>
      </c>
      <c r="E47" s="59" t="s">
        <v>17</v>
      </c>
      <c r="F47" s="59"/>
      <c r="G47" s="59"/>
      <c r="H47" s="59"/>
      <c r="I47" s="59"/>
      <c r="J47" s="69" t="s">
        <v>122</v>
      </c>
      <c r="K47" s="69"/>
      <c r="L47" s="69"/>
      <c r="M47" s="69"/>
      <c r="N47" s="69"/>
      <c r="O47" s="69" t="s">
        <v>122</v>
      </c>
      <c r="P47" s="69"/>
      <c r="Q47" s="69"/>
      <c r="R47" s="69"/>
      <c r="S47" s="69"/>
      <c r="T47" s="59" t="s">
        <v>17</v>
      </c>
      <c r="U47" s="59"/>
      <c r="V47" s="59"/>
      <c r="W47" s="59"/>
      <c r="X47" s="59"/>
    </row>
    <row r="48" spans="1:24" s="7" customFormat="1" ht="133.5" customHeight="1" x14ac:dyDescent="0.25">
      <c r="A48" s="9" t="s">
        <v>83</v>
      </c>
      <c r="B48" s="34" t="s">
        <v>84</v>
      </c>
      <c r="C48" s="18" t="s">
        <v>140</v>
      </c>
      <c r="D48" s="18" t="s">
        <v>163</v>
      </c>
      <c r="E48" s="10">
        <f>F48+G48++H48+I48</f>
        <v>0</v>
      </c>
      <c r="F48" s="10">
        <v>0</v>
      </c>
      <c r="G48" s="10">
        <v>0</v>
      </c>
      <c r="H48" s="10">
        <v>0</v>
      </c>
      <c r="I48" s="10">
        <v>0</v>
      </c>
      <c r="J48" s="10">
        <f>K48+L48++M48+N48</f>
        <v>0</v>
      </c>
      <c r="K48" s="10">
        <v>0</v>
      </c>
      <c r="L48" s="10">
        <v>0</v>
      </c>
      <c r="M48" s="10">
        <v>0</v>
      </c>
      <c r="N48" s="10">
        <v>0</v>
      </c>
      <c r="O48" s="10">
        <f>P48+Q48++R48+S48</f>
        <v>0</v>
      </c>
      <c r="P48" s="10">
        <v>0</v>
      </c>
      <c r="Q48" s="10">
        <v>0</v>
      </c>
      <c r="R48" s="10">
        <v>0</v>
      </c>
      <c r="S48" s="10">
        <v>0</v>
      </c>
      <c r="T48" s="10">
        <f>U48+V48+W48+X48</f>
        <v>79</v>
      </c>
      <c r="U48" s="10">
        <f>'Прил.1 табл.1(2024-2027)'!K51</f>
        <v>79</v>
      </c>
      <c r="V48" s="10">
        <v>0</v>
      </c>
      <c r="W48" s="10">
        <v>0</v>
      </c>
      <c r="X48" s="10">
        <v>0</v>
      </c>
    </row>
    <row r="49" spans="1:24" ht="63.75" customHeight="1" x14ac:dyDescent="0.25">
      <c r="A49" s="4" t="s">
        <v>86</v>
      </c>
      <c r="B49" s="33" t="s">
        <v>87</v>
      </c>
      <c r="C49" s="17" t="s">
        <v>141</v>
      </c>
      <c r="D49" s="17" t="s">
        <v>163</v>
      </c>
      <c r="E49" s="70" t="s">
        <v>17</v>
      </c>
      <c r="F49" s="70"/>
      <c r="G49" s="70"/>
      <c r="H49" s="70"/>
      <c r="I49" s="70"/>
      <c r="J49" s="69" t="s">
        <v>122</v>
      </c>
      <c r="K49" s="69"/>
      <c r="L49" s="69"/>
      <c r="M49" s="69"/>
      <c r="N49" s="69"/>
      <c r="O49" s="69" t="s">
        <v>122</v>
      </c>
      <c r="P49" s="69"/>
      <c r="Q49" s="69"/>
      <c r="R49" s="69"/>
      <c r="S49" s="69"/>
      <c r="T49" s="59" t="s">
        <v>17</v>
      </c>
      <c r="U49" s="59"/>
      <c r="V49" s="59"/>
      <c r="W49" s="59"/>
      <c r="X49" s="59"/>
    </row>
    <row r="50" spans="1:24" ht="67.5" customHeight="1" x14ac:dyDescent="0.25">
      <c r="A50" s="4" t="s">
        <v>88</v>
      </c>
      <c r="B50" s="33" t="s">
        <v>89</v>
      </c>
      <c r="C50" s="17" t="s">
        <v>90</v>
      </c>
      <c r="D50" s="17" t="s">
        <v>163</v>
      </c>
      <c r="E50" s="59" t="s">
        <v>17</v>
      </c>
      <c r="F50" s="59"/>
      <c r="G50" s="59"/>
      <c r="H50" s="59"/>
      <c r="I50" s="59"/>
      <c r="J50" s="59" t="s">
        <v>17</v>
      </c>
      <c r="K50" s="59"/>
      <c r="L50" s="59"/>
      <c r="M50" s="59"/>
      <c r="N50" s="59"/>
      <c r="O50" s="59" t="s">
        <v>17</v>
      </c>
      <c r="P50" s="59"/>
      <c r="Q50" s="59"/>
      <c r="R50" s="59"/>
      <c r="S50" s="59"/>
      <c r="T50" s="59" t="s">
        <v>17</v>
      </c>
      <c r="U50" s="59"/>
      <c r="V50" s="59"/>
      <c r="W50" s="59"/>
      <c r="X50" s="59"/>
    </row>
    <row r="51" spans="1:24" ht="89.25" customHeight="1" x14ac:dyDescent="0.25">
      <c r="A51" s="4" t="s">
        <v>91</v>
      </c>
      <c r="B51" s="33" t="s">
        <v>92</v>
      </c>
      <c r="C51" s="47" t="s">
        <v>129</v>
      </c>
      <c r="D51" s="17" t="s">
        <v>163</v>
      </c>
      <c r="E51" s="59" t="s">
        <v>17</v>
      </c>
      <c r="F51" s="59"/>
      <c r="G51" s="59"/>
      <c r="H51" s="59"/>
      <c r="I51" s="59"/>
      <c r="J51" s="59" t="s">
        <v>17</v>
      </c>
      <c r="K51" s="59"/>
      <c r="L51" s="59"/>
      <c r="M51" s="59"/>
      <c r="N51" s="59"/>
      <c r="O51" s="59" t="s">
        <v>17</v>
      </c>
      <c r="P51" s="59"/>
      <c r="Q51" s="59"/>
      <c r="R51" s="59"/>
      <c r="S51" s="59"/>
      <c r="T51" s="59" t="s">
        <v>17</v>
      </c>
      <c r="U51" s="59"/>
      <c r="V51" s="59"/>
      <c r="W51" s="59"/>
      <c r="X51" s="59"/>
    </row>
    <row r="52" spans="1:24" ht="58.5" customHeight="1" x14ac:dyDescent="0.25">
      <c r="A52" s="4" t="s">
        <v>93</v>
      </c>
      <c r="B52" s="33" t="s">
        <v>94</v>
      </c>
      <c r="C52" s="47" t="s">
        <v>129</v>
      </c>
      <c r="D52" s="17" t="s">
        <v>163</v>
      </c>
      <c r="E52" s="59" t="s">
        <v>17</v>
      </c>
      <c r="F52" s="59"/>
      <c r="G52" s="59"/>
      <c r="H52" s="59"/>
      <c r="I52" s="59"/>
      <c r="J52" s="59" t="s">
        <v>17</v>
      </c>
      <c r="K52" s="59"/>
      <c r="L52" s="59"/>
      <c r="M52" s="59"/>
      <c r="N52" s="59"/>
      <c r="O52" s="59" t="s">
        <v>17</v>
      </c>
      <c r="P52" s="59"/>
      <c r="Q52" s="59"/>
      <c r="R52" s="59"/>
      <c r="S52" s="59"/>
      <c r="T52" s="59" t="s">
        <v>17</v>
      </c>
      <c r="U52" s="59"/>
      <c r="V52" s="59"/>
      <c r="W52" s="59"/>
      <c r="X52" s="59"/>
    </row>
    <row r="53" spans="1:24" s="7" customFormat="1" ht="42.75" customHeight="1" x14ac:dyDescent="0.25">
      <c r="A53" s="9" t="s">
        <v>95</v>
      </c>
      <c r="B53" s="34" t="s">
        <v>96</v>
      </c>
      <c r="C53" s="18" t="s">
        <v>16</v>
      </c>
      <c r="D53" s="17" t="s">
        <v>163</v>
      </c>
      <c r="E53" s="10">
        <f>F53+G53+H53+I53</f>
        <v>100</v>
      </c>
      <c r="F53" s="10">
        <v>100</v>
      </c>
      <c r="G53" s="10">
        <v>0</v>
      </c>
      <c r="H53" s="10">
        <v>0</v>
      </c>
      <c r="I53" s="10">
        <v>0</v>
      </c>
      <c r="J53" s="10">
        <f>K53+L53+M53+N53</f>
        <v>100</v>
      </c>
      <c r="K53" s="10">
        <v>100</v>
      </c>
      <c r="L53" s="10">
        <v>0</v>
      </c>
      <c r="M53" s="10">
        <v>0</v>
      </c>
      <c r="N53" s="10">
        <v>0</v>
      </c>
      <c r="O53" s="10">
        <f>P53+Q53+R53+S53</f>
        <v>100</v>
      </c>
      <c r="P53" s="10">
        <v>100</v>
      </c>
      <c r="Q53" s="10">
        <v>0</v>
      </c>
      <c r="R53" s="10">
        <v>0</v>
      </c>
      <c r="S53" s="10">
        <v>0</v>
      </c>
      <c r="T53" s="10">
        <f>U53+V53+W53+X53</f>
        <v>700</v>
      </c>
      <c r="U53" s="10">
        <f>'Прил.1 табл.1(2024-2027)'!F56+'Прил.1 табл.1(2024-2027)'!K56+'Прил.1 табл.1(2024-2027)'!P56+'Прил.1 табл.1(2024-2027)'!U56+'Прил.1 табл.2(2028-2030)'!F53+'Прил.1 табл.2(2028-2030)'!K53+'Прил.1 табл.2(2028-2030)'!P53</f>
        <v>700</v>
      </c>
      <c r="V53" s="10">
        <v>0</v>
      </c>
      <c r="W53" s="10">
        <v>0</v>
      </c>
      <c r="X53" s="10">
        <v>0</v>
      </c>
    </row>
    <row r="54" spans="1:24" s="7" customFormat="1" ht="72" customHeight="1" x14ac:dyDescent="0.25">
      <c r="A54" s="9" t="s">
        <v>97</v>
      </c>
      <c r="B54" s="34" t="s">
        <v>98</v>
      </c>
      <c r="C54" s="18" t="s">
        <v>16</v>
      </c>
      <c r="D54" s="47" t="s">
        <v>173</v>
      </c>
      <c r="E54" s="10">
        <f>F54+G54+H54+I54</f>
        <v>0</v>
      </c>
      <c r="F54" s="10">
        <v>0</v>
      </c>
      <c r="G54" s="10">
        <v>0</v>
      </c>
      <c r="H54" s="10">
        <v>0</v>
      </c>
      <c r="I54" s="10">
        <v>0</v>
      </c>
      <c r="J54" s="10">
        <f>K54+L54+M54+N54</f>
        <v>50</v>
      </c>
      <c r="K54" s="10">
        <v>50</v>
      </c>
      <c r="L54" s="10">
        <v>0</v>
      </c>
      <c r="M54" s="10">
        <v>0</v>
      </c>
      <c r="N54" s="10">
        <v>0</v>
      </c>
      <c r="O54" s="10">
        <f>P54+Q54+R54+S54</f>
        <v>50</v>
      </c>
      <c r="P54" s="10">
        <v>50</v>
      </c>
      <c r="Q54" s="10">
        <v>0</v>
      </c>
      <c r="R54" s="10">
        <v>0</v>
      </c>
      <c r="S54" s="10">
        <v>0</v>
      </c>
      <c r="T54" s="10">
        <f>U54+V54+W54+X54</f>
        <v>200</v>
      </c>
      <c r="U54" s="10">
        <f>'Прил.1 табл.1(2024-2027)'!F57+'Прил.1 табл.1(2024-2027)'!K57+'Прил.1 табл.1(2024-2027)'!P57+'Прил.1 табл.1(2024-2027)'!U57+'Прил.1 табл.2(2028-2030)'!F54+'Прил.1 табл.2(2028-2030)'!K54+'Прил.1 табл.2(2028-2030)'!P54</f>
        <v>200</v>
      </c>
      <c r="V54" s="10">
        <v>0</v>
      </c>
      <c r="W54" s="10">
        <v>0</v>
      </c>
      <c r="X54" s="10">
        <v>0</v>
      </c>
    </row>
    <row r="55" spans="1:24" ht="124.5" customHeight="1" x14ac:dyDescent="0.25">
      <c r="A55" s="4" t="s">
        <v>99</v>
      </c>
      <c r="B55" s="33" t="s">
        <v>100</v>
      </c>
      <c r="C55" s="17" t="s">
        <v>142</v>
      </c>
      <c r="D55" s="17" t="s">
        <v>163</v>
      </c>
      <c r="E55" s="59" t="s">
        <v>17</v>
      </c>
      <c r="F55" s="59"/>
      <c r="G55" s="59"/>
      <c r="H55" s="59"/>
      <c r="I55" s="59"/>
      <c r="J55" s="59" t="s">
        <v>17</v>
      </c>
      <c r="K55" s="59"/>
      <c r="L55" s="59"/>
      <c r="M55" s="59"/>
      <c r="N55" s="59"/>
      <c r="O55" s="59" t="s">
        <v>17</v>
      </c>
      <c r="P55" s="59"/>
      <c r="Q55" s="59"/>
      <c r="R55" s="59"/>
      <c r="S55" s="59"/>
      <c r="T55" s="59" t="s">
        <v>17</v>
      </c>
      <c r="U55" s="59"/>
      <c r="V55" s="59"/>
      <c r="W55" s="59"/>
      <c r="X55" s="59"/>
    </row>
    <row r="56" spans="1:24" ht="64.5" customHeight="1" x14ac:dyDescent="0.25">
      <c r="A56" s="4" t="s">
        <v>101</v>
      </c>
      <c r="B56" s="33" t="s">
        <v>102</v>
      </c>
      <c r="C56" s="18" t="s">
        <v>143</v>
      </c>
      <c r="D56" s="47" t="s">
        <v>174</v>
      </c>
      <c r="E56" s="43">
        <f>F56+G56+H56+I56</f>
        <v>0</v>
      </c>
      <c r="F56" s="43">
        <v>0</v>
      </c>
      <c r="G56" s="43">
        <v>0</v>
      </c>
      <c r="H56" s="43">
        <v>0</v>
      </c>
      <c r="I56" s="43">
        <v>0</v>
      </c>
      <c r="J56" s="43">
        <f>K56+L56+M56+N56</f>
        <v>66</v>
      </c>
      <c r="K56" s="43">
        <v>66</v>
      </c>
      <c r="L56" s="43">
        <v>0</v>
      </c>
      <c r="M56" s="43">
        <v>0</v>
      </c>
      <c r="N56" s="43">
        <v>0</v>
      </c>
      <c r="O56" s="43">
        <f>P56+Q56+R56+S56</f>
        <v>66</v>
      </c>
      <c r="P56" s="43">
        <v>66</v>
      </c>
      <c r="Q56" s="43">
        <v>0</v>
      </c>
      <c r="R56" s="43">
        <v>0</v>
      </c>
      <c r="S56" s="43">
        <v>0</v>
      </c>
      <c r="T56" s="43">
        <f>U56+V56+W56+X56</f>
        <v>198</v>
      </c>
      <c r="U56" s="43">
        <f>'Прил.1 табл.1(2024-2027)'!F59+'Прил.1 табл.1(2024-2027)'!K59+'Прил.1 табл.1(2024-2027)'!P59+'Прил.1 табл.1(2024-2027)'!U59+'Прил.1 табл.2(2028-2030)'!F56+'Прил.1 табл.2(2028-2030)'!K56+'Прил.1 табл.2(2028-2030)'!P56</f>
        <v>198</v>
      </c>
      <c r="V56" s="43">
        <v>0</v>
      </c>
      <c r="W56" s="43">
        <v>0</v>
      </c>
      <c r="X56" s="43">
        <v>0</v>
      </c>
    </row>
    <row r="57" spans="1:24" s="7" customFormat="1" ht="30.75" customHeight="1" x14ac:dyDescent="0.25">
      <c r="A57" s="14"/>
      <c r="B57" s="27" t="s">
        <v>123</v>
      </c>
      <c r="C57" s="14"/>
      <c r="D57" s="14"/>
      <c r="E57" s="32">
        <f>F57+G57+H57+I57</f>
        <v>110</v>
      </c>
      <c r="F57" s="32">
        <f>F28+F40+F48+F53+F54+F56</f>
        <v>110</v>
      </c>
      <c r="G57" s="32">
        <f t="shared" ref="G57:X57" si="8">G28+G40+G48+G53+G54+G56</f>
        <v>0</v>
      </c>
      <c r="H57" s="32">
        <f t="shared" si="8"/>
        <v>0</v>
      </c>
      <c r="I57" s="32">
        <f t="shared" si="8"/>
        <v>0</v>
      </c>
      <c r="J57" s="32">
        <f>K57+L57+M57+N57</f>
        <v>257.39999999999998</v>
      </c>
      <c r="K57" s="32">
        <f t="shared" si="8"/>
        <v>257.39999999999998</v>
      </c>
      <c r="L57" s="32">
        <f t="shared" si="8"/>
        <v>0</v>
      </c>
      <c r="M57" s="32">
        <f t="shared" si="8"/>
        <v>0</v>
      </c>
      <c r="N57" s="32">
        <f t="shared" si="8"/>
        <v>0</v>
      </c>
      <c r="O57" s="32">
        <f>P57+Q57+R57+S57</f>
        <v>257.39999999999998</v>
      </c>
      <c r="P57" s="32">
        <f t="shared" si="8"/>
        <v>257.39999999999998</v>
      </c>
      <c r="Q57" s="32">
        <f t="shared" si="8"/>
        <v>0</v>
      </c>
      <c r="R57" s="32">
        <f t="shared" si="8"/>
        <v>0</v>
      </c>
      <c r="S57" s="32">
        <f t="shared" si="8"/>
        <v>0</v>
      </c>
      <c r="T57" s="49">
        <f>U57+V57+W57+X57</f>
        <v>1426.27</v>
      </c>
      <c r="U57" s="49">
        <f t="shared" si="8"/>
        <v>1426.27</v>
      </c>
      <c r="V57" s="32">
        <f t="shared" si="8"/>
        <v>0</v>
      </c>
      <c r="W57" s="32">
        <f t="shared" si="8"/>
        <v>0</v>
      </c>
      <c r="X57" s="32">
        <f t="shared" si="8"/>
        <v>0</v>
      </c>
    </row>
    <row r="58" spans="1:24" ht="30.75" customHeight="1" x14ac:dyDescent="0.25">
      <c r="A58" s="58" t="s">
        <v>103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</row>
    <row r="59" spans="1:24" ht="84.75" customHeight="1" x14ac:dyDescent="0.25">
      <c r="A59" s="4" t="s">
        <v>104</v>
      </c>
      <c r="B59" s="33" t="s">
        <v>105</v>
      </c>
      <c r="C59" s="4" t="s">
        <v>16</v>
      </c>
      <c r="D59" s="15" t="s">
        <v>163</v>
      </c>
      <c r="E59" s="59" t="s">
        <v>17</v>
      </c>
      <c r="F59" s="59"/>
      <c r="G59" s="59"/>
      <c r="H59" s="59"/>
      <c r="I59" s="59"/>
      <c r="J59" s="59" t="s">
        <v>17</v>
      </c>
      <c r="K59" s="59"/>
      <c r="L59" s="59"/>
      <c r="M59" s="59"/>
      <c r="N59" s="59"/>
      <c r="O59" s="59" t="s">
        <v>17</v>
      </c>
      <c r="P59" s="59"/>
      <c r="Q59" s="59"/>
      <c r="R59" s="59"/>
      <c r="S59" s="59"/>
      <c r="T59" s="59" t="s">
        <v>17</v>
      </c>
      <c r="U59" s="59"/>
      <c r="V59" s="59"/>
      <c r="W59" s="59"/>
      <c r="X59" s="59"/>
    </row>
    <row r="60" spans="1:24" ht="36" customHeight="1" x14ac:dyDescent="0.25">
      <c r="A60" s="24"/>
      <c r="B60" s="25" t="s">
        <v>106</v>
      </c>
      <c r="C60" s="24"/>
      <c r="D60" s="24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</row>
    <row r="61" spans="1:24" ht="36" customHeight="1" x14ac:dyDescent="0.25">
      <c r="A61" s="58" t="s">
        <v>107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</row>
    <row r="62" spans="1:24" ht="131.25" customHeight="1" x14ac:dyDescent="0.25">
      <c r="A62" s="4" t="s">
        <v>108</v>
      </c>
      <c r="B62" s="33" t="s">
        <v>109</v>
      </c>
      <c r="C62" s="47" t="s">
        <v>129</v>
      </c>
      <c r="D62" s="15" t="s">
        <v>163</v>
      </c>
      <c r="E62" s="59" t="s">
        <v>17</v>
      </c>
      <c r="F62" s="59"/>
      <c r="G62" s="59"/>
      <c r="H62" s="59"/>
      <c r="I62" s="59"/>
      <c r="J62" s="59" t="s">
        <v>17</v>
      </c>
      <c r="K62" s="59"/>
      <c r="L62" s="59"/>
      <c r="M62" s="59"/>
      <c r="N62" s="59"/>
      <c r="O62" s="59" t="s">
        <v>17</v>
      </c>
      <c r="P62" s="59"/>
      <c r="Q62" s="59"/>
      <c r="R62" s="59"/>
      <c r="S62" s="59"/>
      <c r="T62" s="59" t="s">
        <v>17</v>
      </c>
      <c r="U62" s="59"/>
      <c r="V62" s="59"/>
      <c r="W62" s="59"/>
      <c r="X62" s="59"/>
    </row>
    <row r="63" spans="1:24" ht="114.75" customHeight="1" x14ac:dyDescent="0.25">
      <c r="A63" s="4" t="s">
        <v>110</v>
      </c>
      <c r="B63" s="33" t="s">
        <v>111</v>
      </c>
      <c r="C63" s="47" t="s">
        <v>181</v>
      </c>
      <c r="D63" s="15" t="s">
        <v>163</v>
      </c>
      <c r="E63" s="59" t="s">
        <v>17</v>
      </c>
      <c r="F63" s="59"/>
      <c r="G63" s="59"/>
      <c r="H63" s="59"/>
      <c r="I63" s="59"/>
      <c r="J63" s="59" t="s">
        <v>17</v>
      </c>
      <c r="K63" s="59"/>
      <c r="L63" s="59"/>
      <c r="M63" s="59"/>
      <c r="N63" s="59"/>
      <c r="O63" s="59" t="s">
        <v>17</v>
      </c>
      <c r="P63" s="59"/>
      <c r="Q63" s="59"/>
      <c r="R63" s="59"/>
      <c r="S63" s="59"/>
      <c r="T63" s="59" t="s">
        <v>17</v>
      </c>
      <c r="U63" s="59"/>
      <c r="V63" s="59"/>
      <c r="W63" s="59"/>
      <c r="X63" s="59"/>
    </row>
    <row r="64" spans="1:24" ht="66" customHeight="1" x14ac:dyDescent="0.25">
      <c r="A64" s="4" t="s">
        <v>112</v>
      </c>
      <c r="B64" s="33" t="s">
        <v>113</v>
      </c>
      <c r="C64" s="47" t="s">
        <v>129</v>
      </c>
      <c r="D64" s="15" t="s">
        <v>163</v>
      </c>
      <c r="E64" s="59" t="s">
        <v>17</v>
      </c>
      <c r="F64" s="59"/>
      <c r="G64" s="59"/>
      <c r="H64" s="59"/>
      <c r="I64" s="59"/>
      <c r="J64" s="59" t="s">
        <v>17</v>
      </c>
      <c r="K64" s="59"/>
      <c r="L64" s="59"/>
      <c r="M64" s="59"/>
      <c r="N64" s="59"/>
      <c r="O64" s="59" t="s">
        <v>17</v>
      </c>
      <c r="P64" s="59"/>
      <c r="Q64" s="59"/>
      <c r="R64" s="59"/>
      <c r="S64" s="59"/>
      <c r="T64" s="59" t="s">
        <v>17</v>
      </c>
      <c r="U64" s="59"/>
      <c r="V64" s="59"/>
      <c r="W64" s="59"/>
      <c r="X64" s="59"/>
    </row>
    <row r="65" spans="1:25" ht="102.75" customHeight="1" x14ac:dyDescent="0.25">
      <c r="A65" s="4" t="s">
        <v>114</v>
      </c>
      <c r="B65" s="33" t="s">
        <v>115</v>
      </c>
      <c r="C65" s="47" t="s">
        <v>176</v>
      </c>
      <c r="D65" s="15" t="s">
        <v>163</v>
      </c>
      <c r="E65" s="59" t="s">
        <v>17</v>
      </c>
      <c r="F65" s="59"/>
      <c r="G65" s="59"/>
      <c r="H65" s="59"/>
      <c r="I65" s="59"/>
      <c r="J65" s="59" t="s">
        <v>17</v>
      </c>
      <c r="K65" s="59"/>
      <c r="L65" s="59"/>
      <c r="M65" s="59"/>
      <c r="N65" s="59"/>
      <c r="O65" s="59" t="s">
        <v>17</v>
      </c>
      <c r="P65" s="59"/>
      <c r="Q65" s="59"/>
      <c r="R65" s="59"/>
      <c r="S65" s="59"/>
      <c r="T65" s="59" t="s">
        <v>17</v>
      </c>
      <c r="U65" s="59"/>
      <c r="V65" s="59"/>
      <c r="W65" s="59"/>
      <c r="X65" s="59"/>
    </row>
    <row r="66" spans="1:25" ht="38.25" customHeight="1" x14ac:dyDescent="0.25">
      <c r="A66" s="24"/>
      <c r="B66" s="25" t="s">
        <v>116</v>
      </c>
      <c r="C66" s="24"/>
      <c r="D66" s="24"/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42">
        <v>0</v>
      </c>
      <c r="U66" s="42">
        <v>0</v>
      </c>
      <c r="V66" s="42">
        <v>0</v>
      </c>
      <c r="W66" s="42">
        <v>0</v>
      </c>
      <c r="X66" s="42">
        <v>0</v>
      </c>
    </row>
    <row r="67" spans="1:25" ht="38.25" customHeight="1" x14ac:dyDescent="0.25">
      <c r="A67" s="24"/>
      <c r="B67" s="25" t="s">
        <v>148</v>
      </c>
      <c r="C67" s="24"/>
      <c r="D67" s="24"/>
      <c r="E67" s="44">
        <f>F67+G67+H67+I67</f>
        <v>1485</v>
      </c>
      <c r="F67" s="44">
        <f>F15+F24+F57+F60+F66</f>
        <v>1485</v>
      </c>
      <c r="G67" s="44">
        <f t="shared" ref="G67:X67" si="9">G15+G24+G57+G60+G66</f>
        <v>0</v>
      </c>
      <c r="H67" s="44">
        <f t="shared" si="9"/>
        <v>0</v>
      </c>
      <c r="I67" s="44">
        <f t="shared" si="9"/>
        <v>0</v>
      </c>
      <c r="J67" s="44">
        <f>K67+L67+M67+N67</f>
        <v>1445</v>
      </c>
      <c r="K67" s="44">
        <f t="shared" si="9"/>
        <v>1445</v>
      </c>
      <c r="L67" s="44">
        <f t="shared" si="9"/>
        <v>0</v>
      </c>
      <c r="M67" s="44">
        <f t="shared" si="9"/>
        <v>0</v>
      </c>
      <c r="N67" s="44">
        <f t="shared" si="9"/>
        <v>0</v>
      </c>
      <c r="O67" s="44">
        <f>P67+Q67+R67+S67</f>
        <v>1445</v>
      </c>
      <c r="P67" s="44">
        <f t="shared" si="9"/>
        <v>1445</v>
      </c>
      <c r="Q67" s="44">
        <f t="shared" si="9"/>
        <v>0</v>
      </c>
      <c r="R67" s="44">
        <f t="shared" si="9"/>
        <v>0</v>
      </c>
      <c r="S67" s="45">
        <f t="shared" si="9"/>
        <v>0</v>
      </c>
      <c r="T67" s="49">
        <f>U67+V67+W67+X67</f>
        <v>10053.744999999999</v>
      </c>
      <c r="U67" s="49">
        <f>U15+U24+U57+U60+U66</f>
        <v>10053.744999999999</v>
      </c>
      <c r="V67" s="44">
        <f t="shared" si="9"/>
        <v>0</v>
      </c>
      <c r="W67" s="44">
        <f t="shared" si="9"/>
        <v>0</v>
      </c>
      <c r="X67" s="44">
        <f t="shared" si="9"/>
        <v>0</v>
      </c>
      <c r="Y67" s="40"/>
    </row>
    <row r="69" spans="1:25" ht="22.5" customHeight="1" x14ac:dyDescent="0.25">
      <c r="B69" s="67" t="s">
        <v>124</v>
      </c>
      <c r="C69" s="67"/>
      <c r="D69" s="67"/>
      <c r="E69" s="67"/>
      <c r="F69" s="67"/>
      <c r="G69" s="67"/>
      <c r="H69" s="67"/>
      <c r="I69" s="67"/>
      <c r="J69" s="67"/>
    </row>
    <row r="70" spans="1:25" ht="18.75" customHeight="1" x14ac:dyDescent="0.25">
      <c r="B70" s="65" t="s">
        <v>153</v>
      </c>
      <c r="C70" s="65"/>
      <c r="D70" s="65"/>
      <c r="E70" s="65"/>
      <c r="F70" s="65"/>
      <c r="G70" s="65"/>
      <c r="H70" s="65"/>
      <c r="I70" s="65"/>
      <c r="J70" s="65"/>
      <c r="L70" s="39"/>
      <c r="M70" s="39"/>
    </row>
    <row r="71" spans="1:25" ht="18.75" customHeight="1" x14ac:dyDescent="0.25">
      <c r="B71" s="65" t="s">
        <v>154</v>
      </c>
      <c r="C71" s="65"/>
      <c r="D71" s="65"/>
      <c r="E71" s="65"/>
      <c r="F71" s="65"/>
      <c r="G71" s="65"/>
      <c r="H71" s="65"/>
      <c r="I71" s="65"/>
      <c r="J71" s="65"/>
      <c r="L71" s="39"/>
      <c r="M71" s="39"/>
    </row>
    <row r="72" spans="1:25" ht="18.75" customHeight="1" x14ac:dyDescent="0.25">
      <c r="B72" s="65" t="s">
        <v>155</v>
      </c>
      <c r="C72" s="65"/>
      <c r="D72" s="65"/>
      <c r="E72" s="65"/>
      <c r="F72" s="65"/>
      <c r="G72" s="65"/>
      <c r="H72" s="65"/>
      <c r="I72" s="65"/>
      <c r="J72" s="65"/>
      <c r="L72" s="39"/>
      <c r="M72" s="39"/>
    </row>
    <row r="73" spans="1:25" ht="18.75" customHeight="1" x14ac:dyDescent="0.25">
      <c r="B73" s="65" t="s">
        <v>156</v>
      </c>
      <c r="C73" s="65"/>
      <c r="D73" s="65"/>
      <c r="E73" s="65"/>
      <c r="F73" s="65"/>
      <c r="G73" s="65"/>
      <c r="H73" s="65"/>
      <c r="I73" s="65"/>
      <c r="J73" s="65"/>
      <c r="L73" s="39"/>
      <c r="M73" s="39"/>
    </row>
    <row r="74" spans="1:25" ht="18.75" customHeight="1" x14ac:dyDescent="0.25">
      <c r="B74" s="65" t="s">
        <v>180</v>
      </c>
      <c r="C74" s="65"/>
      <c r="D74" s="65"/>
      <c r="E74" s="65"/>
      <c r="F74" s="65"/>
      <c r="G74" s="65"/>
      <c r="H74" s="65"/>
      <c r="I74" s="65"/>
      <c r="J74" s="65"/>
      <c r="L74" s="39"/>
      <c r="M74" s="39"/>
    </row>
    <row r="75" spans="1:25" ht="18.75" customHeight="1" x14ac:dyDescent="0.25">
      <c r="B75" s="65" t="s">
        <v>157</v>
      </c>
      <c r="C75" s="65"/>
      <c r="D75" s="65"/>
      <c r="E75" s="65"/>
      <c r="F75" s="65"/>
      <c r="G75" s="65"/>
      <c r="H75" s="65"/>
      <c r="I75" s="65"/>
      <c r="J75" s="65"/>
      <c r="L75" s="39"/>
      <c r="M75" s="39"/>
    </row>
    <row r="76" spans="1:25" ht="18.75" customHeight="1" x14ac:dyDescent="0.25">
      <c r="B76" s="65" t="s">
        <v>158</v>
      </c>
      <c r="C76" s="65"/>
      <c r="D76" s="65"/>
      <c r="E76" s="65"/>
      <c r="F76" s="65"/>
      <c r="G76" s="65"/>
      <c r="H76" s="65"/>
      <c r="I76" s="65"/>
      <c r="J76" s="65"/>
      <c r="L76" s="39"/>
      <c r="M76" s="39"/>
    </row>
    <row r="77" spans="1:25" ht="18.75" customHeight="1" x14ac:dyDescent="0.25">
      <c r="B77" s="65" t="s">
        <v>159</v>
      </c>
      <c r="C77" s="65"/>
      <c r="D77" s="65"/>
      <c r="E77" s="65"/>
      <c r="F77" s="65"/>
      <c r="G77" s="65"/>
      <c r="H77" s="65"/>
      <c r="I77" s="65"/>
      <c r="J77" s="65"/>
      <c r="L77" s="39"/>
      <c r="M77" s="39"/>
    </row>
    <row r="78" spans="1:25" ht="18.75" customHeight="1" x14ac:dyDescent="0.25">
      <c r="B78" s="65" t="s">
        <v>160</v>
      </c>
      <c r="C78" s="65"/>
      <c r="D78" s="65"/>
      <c r="E78" s="65"/>
      <c r="F78" s="65"/>
      <c r="G78" s="65"/>
      <c r="H78" s="65"/>
      <c r="I78" s="65"/>
      <c r="J78" s="65"/>
      <c r="L78" s="39"/>
      <c r="M78" s="39"/>
    </row>
    <row r="79" spans="1:25" ht="18.75" customHeight="1" x14ac:dyDescent="0.25">
      <c r="B79" s="65" t="s">
        <v>161</v>
      </c>
      <c r="C79" s="65"/>
      <c r="D79" s="65"/>
      <c r="E79" s="65"/>
      <c r="F79" s="65"/>
      <c r="G79" s="65"/>
      <c r="H79" s="65"/>
      <c r="I79" s="65"/>
      <c r="J79" s="65"/>
      <c r="L79" s="39"/>
      <c r="M79" s="39"/>
    </row>
    <row r="80" spans="1:25" ht="18.75" customHeight="1" x14ac:dyDescent="0.25">
      <c r="B80" s="65" t="s">
        <v>162</v>
      </c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</row>
    <row r="81" spans="2:14" ht="18.75" customHeight="1" x14ac:dyDescent="0.25">
      <c r="B81" s="66" t="s">
        <v>152</v>
      </c>
      <c r="C81" s="66"/>
      <c r="D81" s="66"/>
      <c r="E81" s="66"/>
      <c r="F81" s="66"/>
      <c r="G81" s="66"/>
      <c r="H81" s="66"/>
      <c r="I81" s="66"/>
      <c r="J81" s="37"/>
    </row>
    <row r="82" spans="2:14" ht="18.75" customHeight="1" x14ac:dyDescent="0.25">
      <c r="B82" s="66" t="s">
        <v>151</v>
      </c>
      <c r="C82" s="66"/>
      <c r="D82" s="66"/>
      <c r="E82" s="66"/>
      <c r="F82" s="66"/>
      <c r="G82" s="66"/>
      <c r="H82" s="66"/>
      <c r="I82" s="66"/>
      <c r="J82" s="66"/>
    </row>
    <row r="83" spans="2:14" ht="18.75" customHeight="1" x14ac:dyDescent="0.25">
      <c r="B83" s="66" t="s">
        <v>150</v>
      </c>
      <c r="C83" s="66"/>
      <c r="D83" s="66"/>
      <c r="E83" s="66"/>
      <c r="F83" s="66"/>
      <c r="G83" s="66"/>
      <c r="H83" s="66"/>
      <c r="I83" s="66"/>
      <c r="J83" s="66"/>
    </row>
    <row r="84" spans="2:14" ht="18.75" customHeight="1" x14ac:dyDescent="0.25">
      <c r="B84" s="66" t="s">
        <v>149</v>
      </c>
      <c r="C84" s="66"/>
      <c r="D84" s="66"/>
      <c r="E84" s="66"/>
      <c r="F84" s="66"/>
      <c r="G84" s="66"/>
      <c r="H84" s="66"/>
      <c r="I84" s="66"/>
      <c r="J84" s="66"/>
    </row>
    <row r="85" spans="2:14" ht="15.75" thickBot="1" x14ac:dyDescent="0.3">
      <c r="B85" s="11"/>
      <c r="H85" s="38"/>
      <c r="I85" s="38"/>
      <c r="J85" s="38"/>
      <c r="K85" s="38"/>
      <c r="L85" s="38"/>
      <c r="M85" s="38"/>
      <c r="N85" s="38"/>
    </row>
    <row r="86" spans="2:14" x14ac:dyDescent="0.25">
      <c r="B86" s="11"/>
    </row>
  </sheetData>
  <mergeCells count="183">
    <mergeCell ref="S1:X1"/>
    <mergeCell ref="S2:X2"/>
    <mergeCell ref="U4:X4"/>
    <mergeCell ref="F3:O3"/>
    <mergeCell ref="E65:I65"/>
    <mergeCell ref="J65:N65"/>
    <mergeCell ref="O65:S65"/>
    <mergeCell ref="T65:X65"/>
    <mergeCell ref="E64:I64"/>
    <mergeCell ref="J64:N64"/>
    <mergeCell ref="O64:S64"/>
    <mergeCell ref="T64:X64"/>
    <mergeCell ref="A61:X61"/>
    <mergeCell ref="E62:I62"/>
    <mergeCell ref="J62:N62"/>
    <mergeCell ref="O62:S62"/>
    <mergeCell ref="T62:X62"/>
    <mergeCell ref="E63:I63"/>
    <mergeCell ref="J63:N63"/>
    <mergeCell ref="O63:S63"/>
    <mergeCell ref="T63:X63"/>
    <mergeCell ref="A58:X58"/>
    <mergeCell ref="E59:I59"/>
    <mergeCell ref="J59:N59"/>
    <mergeCell ref="O59:S59"/>
    <mergeCell ref="T59:X59"/>
    <mergeCell ref="E55:I55"/>
    <mergeCell ref="J55:N55"/>
    <mergeCell ref="O55:S55"/>
    <mergeCell ref="T55:X55"/>
    <mergeCell ref="E51:I51"/>
    <mergeCell ref="J51:N51"/>
    <mergeCell ref="O51:S51"/>
    <mergeCell ref="T51:X51"/>
    <mergeCell ref="E52:I52"/>
    <mergeCell ref="J52:N52"/>
    <mergeCell ref="O52:S52"/>
    <mergeCell ref="T52:X52"/>
    <mergeCell ref="E49:I49"/>
    <mergeCell ref="J49:N49"/>
    <mergeCell ref="O49:S49"/>
    <mergeCell ref="T49:X49"/>
    <mergeCell ref="E50:I50"/>
    <mergeCell ref="J50:N50"/>
    <mergeCell ref="O50:S50"/>
    <mergeCell ref="T50:X50"/>
    <mergeCell ref="E47:I47"/>
    <mergeCell ref="J47:N47"/>
    <mergeCell ref="O47:S47"/>
    <mergeCell ref="T47:X47"/>
    <mergeCell ref="E45:I45"/>
    <mergeCell ref="J45:N45"/>
    <mergeCell ref="O45:S45"/>
    <mergeCell ref="T45:X45"/>
    <mergeCell ref="E46:I46"/>
    <mergeCell ref="J46:N46"/>
    <mergeCell ref="O46:S46"/>
    <mergeCell ref="T46:X46"/>
    <mergeCell ref="E43:I43"/>
    <mergeCell ref="J43:N43"/>
    <mergeCell ref="O43:S43"/>
    <mergeCell ref="T43:X43"/>
    <mergeCell ref="E44:I44"/>
    <mergeCell ref="J44:N44"/>
    <mergeCell ref="O44:S44"/>
    <mergeCell ref="T44:X44"/>
    <mergeCell ref="E42:I42"/>
    <mergeCell ref="J42:N42"/>
    <mergeCell ref="O42:S42"/>
    <mergeCell ref="T42:X42"/>
    <mergeCell ref="A40:A41"/>
    <mergeCell ref="B40:B41"/>
    <mergeCell ref="E41:I41"/>
    <mergeCell ref="J41:N41"/>
    <mergeCell ref="O41:S41"/>
    <mergeCell ref="T41:X41"/>
    <mergeCell ref="E38:I38"/>
    <mergeCell ref="J38:N38"/>
    <mergeCell ref="O38:S38"/>
    <mergeCell ref="T38:X38"/>
    <mergeCell ref="E39:I39"/>
    <mergeCell ref="J39:N39"/>
    <mergeCell ref="O39:S39"/>
    <mergeCell ref="T39:X39"/>
    <mergeCell ref="E36:I36"/>
    <mergeCell ref="J36:N36"/>
    <mergeCell ref="O36:S36"/>
    <mergeCell ref="T36:X36"/>
    <mergeCell ref="E37:I37"/>
    <mergeCell ref="J37:N37"/>
    <mergeCell ref="O37:S37"/>
    <mergeCell ref="T37:X37"/>
    <mergeCell ref="E33:I33"/>
    <mergeCell ref="J33:N33"/>
    <mergeCell ref="O33:S33"/>
    <mergeCell ref="T33:X33"/>
    <mergeCell ref="E34:I34"/>
    <mergeCell ref="J34:N34"/>
    <mergeCell ref="O34:S34"/>
    <mergeCell ref="T34:X34"/>
    <mergeCell ref="E35:I35"/>
    <mergeCell ref="J35:N35"/>
    <mergeCell ref="O35:S35"/>
    <mergeCell ref="T35:X35"/>
    <mergeCell ref="E31:I31"/>
    <mergeCell ref="J31:N31"/>
    <mergeCell ref="O31:S31"/>
    <mergeCell ref="T31:X31"/>
    <mergeCell ref="E30:I30"/>
    <mergeCell ref="J30:N30"/>
    <mergeCell ref="O30:S30"/>
    <mergeCell ref="T30:X30"/>
    <mergeCell ref="E32:I32"/>
    <mergeCell ref="J32:N32"/>
    <mergeCell ref="O32:S32"/>
    <mergeCell ref="T32:X32"/>
    <mergeCell ref="A28:A29"/>
    <mergeCell ref="B28:B29"/>
    <mergeCell ref="E27:I27"/>
    <mergeCell ref="J27:N27"/>
    <mergeCell ref="O27:S27"/>
    <mergeCell ref="E29:I29"/>
    <mergeCell ref="J29:N29"/>
    <mergeCell ref="O29:S29"/>
    <mergeCell ref="T29:X29"/>
    <mergeCell ref="T27:X27"/>
    <mergeCell ref="A25:X25"/>
    <mergeCell ref="E26:I26"/>
    <mergeCell ref="J26:N26"/>
    <mergeCell ref="O26:S26"/>
    <mergeCell ref="T26:X26"/>
    <mergeCell ref="E18:I18"/>
    <mergeCell ref="J18:N18"/>
    <mergeCell ref="O18:S18"/>
    <mergeCell ref="T18:X18"/>
    <mergeCell ref="E19:I19"/>
    <mergeCell ref="J19:N19"/>
    <mergeCell ref="O19:S19"/>
    <mergeCell ref="T19:X19"/>
    <mergeCell ref="E14:I14"/>
    <mergeCell ref="J14:N14"/>
    <mergeCell ref="O14:S14"/>
    <mergeCell ref="T14:X14"/>
    <mergeCell ref="A16:X16"/>
    <mergeCell ref="E17:I17"/>
    <mergeCell ref="J17:N17"/>
    <mergeCell ref="O17:S17"/>
    <mergeCell ref="T17:X17"/>
    <mergeCell ref="A11:X11"/>
    <mergeCell ref="E12:I12"/>
    <mergeCell ref="J12:N12"/>
    <mergeCell ref="O12:S12"/>
    <mergeCell ref="T12:X12"/>
    <mergeCell ref="E13:I13"/>
    <mergeCell ref="J13:N13"/>
    <mergeCell ref="O13:S13"/>
    <mergeCell ref="T13:X13"/>
    <mergeCell ref="E6:X6"/>
    <mergeCell ref="E7:I7"/>
    <mergeCell ref="J7:N7"/>
    <mergeCell ref="O7:S7"/>
    <mergeCell ref="T7:X7"/>
    <mergeCell ref="A10:X10"/>
    <mergeCell ref="A6:A8"/>
    <mergeCell ref="B6:B8"/>
    <mergeCell ref="C6:C8"/>
    <mergeCell ref="D6:D8"/>
    <mergeCell ref="B79:J79"/>
    <mergeCell ref="B81:I81"/>
    <mergeCell ref="B82:J82"/>
    <mergeCell ref="B83:J83"/>
    <mergeCell ref="B84:J84"/>
    <mergeCell ref="B69:J69"/>
    <mergeCell ref="B70:J70"/>
    <mergeCell ref="B71:J71"/>
    <mergeCell ref="B72:J72"/>
    <mergeCell ref="B73:J73"/>
    <mergeCell ref="B75:J75"/>
    <mergeCell ref="B76:J76"/>
    <mergeCell ref="B77:J77"/>
    <mergeCell ref="B78:J78"/>
    <mergeCell ref="B80:N80"/>
    <mergeCell ref="B74:J74"/>
  </mergeCells>
  <pageMargins left="0.31496062992125984" right="0.31496062992125984" top="0.74803149606299213" bottom="0.55118110236220474" header="0.31496062992125984" footer="0.31496062992125984"/>
  <pageSetup paperSize="9" scale="50" firstPageNumber="9" orientation="landscape" useFirstPageNumber="1" verticalDpi="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Прил.1 табл.1(2024-2027)</vt:lpstr>
      <vt:lpstr>Прил.1 табл.2(2028-2030)</vt:lpstr>
      <vt:lpstr>'Прил.1 табл.1(2024-2027)'!Заголовки_для_печати</vt:lpstr>
      <vt:lpstr>'Прил.1 табл.2(2028-2030)'!Заголовки_для_печати</vt:lpstr>
      <vt:lpstr>'Прил.1 табл.2(2028-2030)'!Область_печати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Стрельникова Анастасия Олеговна</dc:creator>
  <cp:lastModifiedBy>Тимофеева Елена Александровна</cp:lastModifiedBy>
  <cp:lastPrinted>2026-07-29T11:13:58Z</cp:lastPrinted>
  <dcterms:created xsi:type="dcterms:W3CDTF">2026-02-04T12:50:19Z</dcterms:created>
  <dcterms:modified xsi:type="dcterms:W3CDTF">2026-07-29T12:20:21Z</dcterms:modified>
</cp:coreProperties>
</file>