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Тимофеева\1, ПРОГРАММЫ\4, Профилактика терроризма 25-34 (2052-п1 от 31.10.24)\2026\1, Изм. в1 (бюджет 26-28)\"/>
    </mc:Choice>
  </mc:AlternateContent>
  <bookViews>
    <workbookView xWindow="0" yWindow="0" windowWidth="28800" windowHeight="12030"/>
  </bookViews>
  <sheets>
    <sheet name="Таблица № 1 2025-2029" sheetId="1" r:id="rId1"/>
  </sheets>
  <definedNames>
    <definedName name="_xlnm.Print_Titles" localSheetId="0">'Таблица № 1 2025-2029'!$20:$20</definedName>
    <definedName name="_xlnm.Print_Area" localSheetId="0">'Таблица № 1 2025-2029'!$A$1:$AC$72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66" i="1" l="1"/>
  <c r="U68" i="1" s="1"/>
  <c r="K66" i="1"/>
  <c r="K68" i="1" s="1"/>
  <c r="U57" i="1"/>
  <c r="T57" i="1" s="1"/>
  <c r="P57" i="1"/>
  <c r="P58" i="1" s="1"/>
  <c r="K57" i="1"/>
  <c r="J57" i="1" s="1"/>
  <c r="V54" i="1"/>
  <c r="V55" i="1" s="1"/>
  <c r="U54" i="1"/>
  <c r="U55" i="1" s="1"/>
  <c r="Q54" i="1"/>
  <c r="Q55" i="1" s="1"/>
  <c r="L54" i="1"/>
  <c r="J54" i="1" s="1"/>
  <c r="P43" i="1"/>
  <c r="O43" i="1" s="1"/>
  <c r="K43" i="1"/>
  <c r="J43" i="1" s="1"/>
  <c r="U36" i="1"/>
  <c r="U26" i="1"/>
  <c r="T26" i="1" s="1"/>
  <c r="P26" i="1"/>
  <c r="P37" i="1" s="1"/>
  <c r="K26" i="1"/>
  <c r="J26" i="1" s="1"/>
  <c r="V68" i="1"/>
  <c r="W68" i="1"/>
  <c r="X68" i="1"/>
  <c r="T66" i="1"/>
  <c r="Q68" i="1"/>
  <c r="R68" i="1"/>
  <c r="S68" i="1"/>
  <c r="P68" i="1"/>
  <c r="O66" i="1"/>
  <c r="L68" i="1"/>
  <c r="M68" i="1"/>
  <c r="N68" i="1"/>
  <c r="V58" i="1"/>
  <c r="W58" i="1"/>
  <c r="X58" i="1"/>
  <c r="Q58" i="1"/>
  <c r="R58" i="1"/>
  <c r="S58" i="1"/>
  <c r="L58" i="1"/>
  <c r="M58" i="1"/>
  <c r="N58" i="1"/>
  <c r="W55" i="1"/>
  <c r="X55" i="1"/>
  <c r="R55" i="1"/>
  <c r="S55" i="1"/>
  <c r="P55" i="1"/>
  <c r="L55" i="1"/>
  <c r="M55" i="1"/>
  <c r="N55" i="1"/>
  <c r="K55" i="1"/>
  <c r="V45" i="1"/>
  <c r="W45" i="1"/>
  <c r="X45" i="1"/>
  <c r="U45" i="1"/>
  <c r="T45" i="1" s="1"/>
  <c r="T43" i="1"/>
  <c r="Q45" i="1"/>
  <c r="R45" i="1"/>
  <c r="S45" i="1"/>
  <c r="L45" i="1"/>
  <c r="M45" i="1"/>
  <c r="N45" i="1"/>
  <c r="V37" i="1"/>
  <c r="W37" i="1"/>
  <c r="W69" i="1" s="1"/>
  <c r="X37" i="1"/>
  <c r="X69" i="1" s="1"/>
  <c r="U37" i="1"/>
  <c r="Q37" i="1"/>
  <c r="R37" i="1"/>
  <c r="R69" i="1" s="1"/>
  <c r="S37" i="1"/>
  <c r="S69" i="1" s="1"/>
  <c r="L37" i="1"/>
  <c r="M37" i="1"/>
  <c r="M69" i="1" s="1"/>
  <c r="N37" i="1"/>
  <c r="Y36" i="1"/>
  <c r="T36" i="1"/>
  <c r="O36" i="1"/>
  <c r="J36" i="1"/>
  <c r="Y33" i="1"/>
  <c r="T33" i="1"/>
  <c r="O33" i="1"/>
  <c r="J33" i="1"/>
  <c r="Y26" i="1"/>
  <c r="V77" i="1"/>
  <c r="U77" i="1"/>
  <c r="T78" i="1"/>
  <c r="T76" i="1"/>
  <c r="Q77" i="1"/>
  <c r="P77" i="1"/>
  <c r="O77" i="1" s="1"/>
  <c r="O78" i="1"/>
  <c r="O76" i="1"/>
  <c r="J76" i="1"/>
  <c r="L77" i="1"/>
  <c r="K77" i="1"/>
  <c r="J78" i="1"/>
  <c r="T37" i="1" l="1"/>
  <c r="O68" i="1"/>
  <c r="T68" i="1"/>
  <c r="K45" i="1"/>
  <c r="J45" i="1" s="1"/>
  <c r="N69" i="1"/>
  <c r="T77" i="1"/>
  <c r="V69" i="1"/>
  <c r="Z77" i="1"/>
  <c r="O57" i="1"/>
  <c r="O37" i="1"/>
  <c r="J68" i="1"/>
  <c r="AA77" i="1"/>
  <c r="J77" i="1"/>
  <c r="J55" i="1"/>
  <c r="K58" i="1"/>
  <c r="J58" i="1" s="1"/>
  <c r="T55" i="1"/>
  <c r="J66" i="1"/>
  <c r="U58" i="1"/>
  <c r="T58" i="1" s="1"/>
  <c r="T54" i="1"/>
  <c r="O55" i="1"/>
  <c r="Q69" i="1"/>
  <c r="O54" i="1"/>
  <c r="L69" i="1"/>
  <c r="P45" i="1"/>
  <c r="O45" i="1" s="1"/>
  <c r="P69" i="1"/>
  <c r="O26" i="1"/>
  <c r="K37" i="1"/>
  <c r="O58" i="1"/>
  <c r="Y77" i="1" l="1"/>
  <c r="O69" i="1"/>
  <c r="U69" i="1"/>
  <c r="K69" i="1"/>
  <c r="J69" i="1" s="1"/>
  <c r="J37" i="1"/>
</calcChain>
</file>

<file path=xl/sharedStrings.xml><?xml version="1.0" encoding="utf-8"?>
<sst xmlns="http://schemas.openxmlformats.org/spreadsheetml/2006/main" count="351" uniqueCount="130">
  <si>
    <t>Наименование целей, задач и мероприятий муниципальной программы</t>
  </si>
  <si>
    <t>Ответственный исполнитель (ГРБС)</t>
  </si>
  <si>
    <t>Сроки реализации</t>
  </si>
  <si>
    <t>Финансовое обеспечение реализации муниципальной программы, тыс. руб.</t>
  </si>
  <si>
    <t>План на 2025 год</t>
  </si>
  <si>
    <t>План на 2026 год</t>
  </si>
  <si>
    <t>План на 2027 год</t>
  </si>
  <si>
    <t>План на 2028 год</t>
  </si>
  <si>
    <t>План на 2029 год</t>
  </si>
  <si>
    <t>Всего</t>
  </si>
  <si>
    <t>Местный бюджет</t>
  </si>
  <si>
    <t>Областной бюджет</t>
  </si>
  <si>
    <t>Федеральный бюджет</t>
  </si>
  <si>
    <t>Внебюджетные средства</t>
  </si>
  <si>
    <t>Цель. Создание и совершенствование системы по участию муниципального образования в профилактике терроризма и экстремизма, а также минимизации и (или) ликвидации последствий проявлений терроризма и экстремизма, профилактике правонарушений и обеспечении общественной безопасности на территории городского округа Тольятти</t>
  </si>
  <si>
    <t>Задача 1. Совершенствование системы информационного обеспечения в области профилактики терроризма и экстремизма на территории городского округа Тольятти</t>
  </si>
  <si>
    <t>1.1.</t>
  </si>
  <si>
    <t>Проведение лекций, бесед, классных часов в образовательных учреждениях г.о. Тольятти (МБОУ, вузы, сузы) по теме "Экстремизм, терроризм, ксенофобия" с разъяснением уголовной и административной ответственности за совершение противоправных действий террористической и экстремистской направленности</t>
  </si>
  <si>
    <t>2025 - 2029 гг.</t>
  </si>
  <si>
    <t>в рамках финансирования основной деятельности</t>
  </si>
  <si>
    <t>1.2.</t>
  </si>
  <si>
    <t>Организация и проведение лекций, бесед, классных часов в образовательных учреждениях г.о. Тольятти (МБОУ, вузы, сузы), направленных на предотвращение преступлений террористического и экстремистского характера с участием несовершеннолетних детей-мигрантов и молодежи, воспитание толерантности и агрессивного поведения к лицам других национальностей и религий</t>
  </si>
  <si>
    <t>1.3.</t>
  </si>
  <si>
    <t>Размещение инструкций о действиях при угрозе экстремизма и терроризма в местах массового пребывания людей</t>
  </si>
  <si>
    <t>1.4.</t>
  </si>
  <si>
    <t>Разработка и трансляция видеороликов (DSP) по противодействию терроризму и экстремизму через кинотеатры городского округа Тольятти</t>
  </si>
  <si>
    <t>1.5.</t>
  </si>
  <si>
    <t>Проведение обследований территорий жилого массива, школ, детских садов, объектов культуры, торговых центров, рынков, административных зданий на предмет выявления надписей экстремистского характера</t>
  </si>
  <si>
    <t>МКУ "ЦПП"</t>
  </si>
  <si>
    <t>1.6.</t>
  </si>
  <si>
    <t>Размещение информационных материалов по профилактике терроризма и экстремизма на официальном сайте администрации и в СМИ</t>
  </si>
  <si>
    <t>1.7.</t>
  </si>
  <si>
    <t>Оказание содействия в обеспечении общественной безопасности при проведении городских праздничных, спортивных, культурных и религиозных мероприятий</t>
  </si>
  <si>
    <t>1.8.</t>
  </si>
  <si>
    <t>Проведение инструктажей по антитеррористической безопасности в образовательных учреждениях городского округа Тольятти</t>
  </si>
  <si>
    <t>1.9.</t>
  </si>
  <si>
    <t>Организация проведения городской выставки рисунков "Терроризм глазами детей"</t>
  </si>
  <si>
    <t>1.10.</t>
  </si>
  <si>
    <t>Актуализация межведомственных планов мероприятий по противодействию идеологии терроризма и экстремизма в городском округе Тольятти</t>
  </si>
  <si>
    <t>1.11.</t>
  </si>
  <si>
    <t>Разработка, изготовление информационных буклетов, листовок, плакатов по антитеррористической и антиэкстремистской пропаганде</t>
  </si>
  <si>
    <t>1.12.</t>
  </si>
  <si>
    <t>Размещение на рекламных конструкциях города цветных баннеров по противодействию идеологии терроризма и экстремизма</t>
  </si>
  <si>
    <t>1.13.</t>
  </si>
  <si>
    <t>Проведение мероприятий в образовательных учреждениях ко Дню знаний (1 сентября), Дню солидарности в борьбе с терроризмом (3 сентября), Дню народного единства (4 ноября) по профилактике терроризма, экстремизма, иных правонарушений</t>
  </si>
  <si>
    <t>1.14.</t>
  </si>
  <si>
    <t>Разработка и трансляция роликов (видео и аудио) по профилактике терроризма и экстремизма, профилактике правонарушений</t>
  </si>
  <si>
    <t>Итого по задаче 1:</t>
  </si>
  <si>
    <t>Задача 2. Укрепление состояния антитеррористической защищенности муниципальных объектов городского округа Тольятти</t>
  </si>
  <si>
    <t>2.1.</t>
  </si>
  <si>
    <t>Организация работы по обследованию муниципальных объектов городского округа Тольятти на антитеррористическую защищенность, работы по их категорированию и паспортизации</t>
  </si>
  <si>
    <t>2.2.</t>
  </si>
  <si>
    <t>Проведение обследований жилого массива на предмет установления открытых чердаков и подвалов</t>
  </si>
  <si>
    <t>2.3.</t>
  </si>
  <si>
    <t>Рассмотрение вопросов о состоянии антитеррористической защищенности объектов городского округа Тольятти на заседаниях антитеррористической комиссии городского округа Тольятти</t>
  </si>
  <si>
    <t>2.4.</t>
  </si>
  <si>
    <t>Ежегодная корректировка Перечня объектов вероятных террористических устремлений городского округа Тольятти в соответствии с рекомендациями антитеррористической комиссии и оперативного штаба Самарской области</t>
  </si>
  <si>
    <t>2.5.</t>
  </si>
  <si>
    <t>Приобретение металлических переносных барьеров безопасности</t>
  </si>
  <si>
    <t>2025 - 2026 гг.</t>
  </si>
  <si>
    <t>2.6.</t>
  </si>
  <si>
    <t>Участие в проведении практических тренировок по антитеррористической безопасности на муниципальных объектах</t>
  </si>
  <si>
    <t>Итого по задаче 2:</t>
  </si>
  <si>
    <t>Задача 3. Осуществление мер, направленных на укрепление межнационального и межконфессионального согласия, профилактику межнациональных (межэтнических) конфликтов</t>
  </si>
  <si>
    <t>3.1.</t>
  </si>
  <si>
    <t>Рассмотрение на заседании антитеррористической комиссии городского округа Тольятти вопроса "О реализации Комплексного плана противодействия идеологии терроризма в Российской Федерации на 2024 - 2028 годы и Стратегии противодействия экстремизму в Российской Федерации"</t>
  </si>
  <si>
    <t>3.2.</t>
  </si>
  <si>
    <t>Проведение рабочих совещаний с участием правоохранительных органов, осуществляющих мероприятия по противодействию экстремизму, по вопросам недопущения межнациональных конфликтов на территории городского округа Тольятти</t>
  </si>
  <si>
    <t>3.3.</t>
  </si>
  <si>
    <t>Участие в профилактической работе с религиозными организациями по вопросам противодействия идеологии терроризма и экстремизма</t>
  </si>
  <si>
    <t>3.4.</t>
  </si>
  <si>
    <t>Рассмотрение вопроса о трудоустройстве лиц, осужденных к исправительным и обязательным работам, на заседании межведомственной комиссии по профилактике правонарушений городского округа Тольятти</t>
  </si>
  <si>
    <t>3.5.</t>
  </si>
  <si>
    <t>Проведение заседаний межведомственной рабочей группы для работы с категориями лиц, наиболее подверженных влиянию идеологии терроризма</t>
  </si>
  <si>
    <t>Итого по задаче 3:</t>
  </si>
  <si>
    <t>Задача 4. Осуществление мер по профилактике правонарушений и обеспечению общественной безопасности в городском округе Тольятти</t>
  </si>
  <si>
    <t>4.1.</t>
  </si>
  <si>
    <t>Реализация комплексных мер по участию населения в охране общественного порядка в форме ДНД (ГП СО "Обеспечение правопорядка в Самарской области")</t>
  </si>
  <si>
    <t>3 310</t>
  </si>
  <si>
    <t>1 614</t>
  </si>
  <si>
    <t>1 696</t>
  </si>
  <si>
    <t>Итого по задаче 4:</t>
  </si>
  <si>
    <t>Задача 5. Создание условий для выполнения мероприятий по профилактике терроризма, экстремизма, иных правонарушений на территории городского округа Тольятти</t>
  </si>
  <si>
    <t>5.1.</t>
  </si>
  <si>
    <t>Содержание МКУ городского округа Тольятти "Центр профилактики правонарушений" с целью обеспечения выполнения программных мероприятий</t>
  </si>
  <si>
    <t>Итого по задаче 5:</t>
  </si>
  <si>
    <t>Задача 6. Снижение уровня правонарушений на территории городского округа Тольятти</t>
  </si>
  <si>
    <t>6.1.</t>
  </si>
  <si>
    <t>Разработка и принятие муниципальных нормативных правовых актов в сфере профилактики правонарушений и обеспечения общественной безопасности в городском округе Тольятти</t>
  </si>
  <si>
    <t>6.2.</t>
  </si>
  <si>
    <t>Проведение на регулярной основе заседаний межведомственной комиссии по профилактике правонарушений на территории городского округа Тольятти</t>
  </si>
  <si>
    <t>6.3.</t>
  </si>
  <si>
    <t>Проведение в общеобразовательных организациях мероприятий для обучающихся, направленных на правовое просвещение, формирование законопослушного поведения</t>
  </si>
  <si>
    <t>ДО</t>
  </si>
  <si>
    <t>6.4.</t>
  </si>
  <si>
    <t>Публикация материалов, направленных на профилактику правонарушений, правовое просвещение населения</t>
  </si>
  <si>
    <t>6.5.</t>
  </si>
  <si>
    <t>Организация и проведение конкурсов, направленных на профилактику правонарушений среди несовершеннолетних</t>
  </si>
  <si>
    <t>6.6.</t>
  </si>
  <si>
    <t>Организация и проведение индивидуальной работы с несовершеннолетними, состоящими на профилактическом учете в подразделениях по делам несовершеннолетних, а также их законными представителями</t>
  </si>
  <si>
    <t>6.7.</t>
  </si>
  <si>
    <t>Разработка, изготовление информационных блокнотов, буклетов, листовок, плакатов по профилактике правонарушений</t>
  </si>
  <si>
    <t>6.8.</t>
  </si>
  <si>
    <t>Информирование посредством объявления, листовки, буклета, памятки, инструкции в МБОУ г.о. Тольятти по темам "Профилактика детской и подростковой преступности", с разъяснением уголовной и административной ответственности за совершение противоправных действий</t>
  </si>
  <si>
    <t>Итого по Программе:</t>
  </si>
  <si>
    <t>134 678,5</t>
  </si>
  <si>
    <t>МКУ "ЦПП", ДОБ и ПК</t>
  </si>
  <si>
    <t>УПР, ДОБ и ПК</t>
  </si>
  <si>
    <t>ДО, ДК, УФКиС, ДОБ и ПК (МКУ ЦПП)</t>
  </si>
  <si>
    <t>МКУ "ЦПП", ДОБ и ПК, ДО, ДК</t>
  </si>
  <si>
    <t>плюс</t>
  </si>
  <si>
    <t>было</t>
  </si>
  <si>
    <t>стало</t>
  </si>
  <si>
    <t>МКУ "ЦПП", ДОБиПК</t>
  </si>
  <si>
    <t>ДОБиПК</t>
  </si>
  <si>
    <t>ДОБиПК (МКУ "ЦПП")</t>
  </si>
  <si>
    <t>Итого по задаче 6:</t>
  </si>
  <si>
    <t>ДОБиПК (МКУ "ЦПП"), ДО, УФКиС</t>
  </si>
  <si>
    <t>ДОБиПК, (МКУ "ЦПП")</t>
  </si>
  <si>
    <t>ДО, ДОБиПК (МКУ "ЦПП"), ДО, ДК, УФКиС</t>
  </si>
  <si>
    <t>ДОБиПК (МКУ ЦПП), ДО, ДК, УФКиС</t>
  </si>
  <si>
    <t>№ п/п</t>
  </si>
  <si>
    <t>Таблица № 1 (2025 - 2029 годы)</t>
  </si>
  <si>
    <t>ПЕРЕЧЕНЬ МЕРОПРИЯТИЙ МУНИЦИПАЛЬНОЙ ПРОГРАММЫ</t>
  </si>
  <si>
    <t>"ПРОФИЛАКТИКА ТЕРРОРИЗМА, ЭКСТРЕМИЗМА И ИНЫХ ПРАВОНАРУШЕНИЙ НА ТЕРРИТОРИИ ГОРОДСКОГО ОКРУГА ТОЛЬЯТТИ НА 2025-2034 ГОДЫ"</t>
  </si>
  <si>
    <t xml:space="preserve">
Приложение № 1
к муниципальной программе
"Профилактика терроризма, экстремизма и иных правонарушений
на территории городского округа Тольятти
на 2025 - 2034 годы"
Таблица N 1 (2025 - 2029 годы
</t>
  </si>
  <si>
    <t>к постановлению администрации</t>
  </si>
  <si>
    <t>городского округа Тольятти</t>
  </si>
  <si>
    <t>от _________________ № ___________</t>
  </si>
  <si>
    <t xml:space="preserve">Приложение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</si>
</sst>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justify" vertical="center"/>
    </xf>
    <xf numFmtId="3" fontId="3" fillId="0" borderId="0" xfId="0" applyNumberFormat="1" applyFont="1"/>
    <xf numFmtId="3" fontId="0" fillId="0" borderId="0" xfId="0" applyNumberFormat="1"/>
    <xf numFmtId="3" fontId="3" fillId="0" borderId="0" xfId="0" applyNumberFormat="1" applyFont="1" applyAlignment="1">
      <alignment vertical="center"/>
    </xf>
    <xf numFmtId="3" fontId="0" fillId="0" borderId="0" xfId="0" applyNumberForma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2" borderId="0" xfId="0" applyFill="1"/>
    <xf numFmtId="0" fontId="3" fillId="2" borderId="0" xfId="0" applyFont="1" applyFill="1"/>
    <xf numFmtId="3" fontId="3" fillId="2" borderId="0" xfId="0" applyNumberFormat="1" applyFont="1" applyFill="1"/>
    <xf numFmtId="3" fontId="4" fillId="2" borderId="0" xfId="0" applyNumberFormat="1" applyFont="1" applyFill="1"/>
    <xf numFmtId="3" fontId="4" fillId="2" borderId="0" xfId="0" applyNumberFormat="1" applyFont="1" applyFill="1" applyAlignment="1">
      <alignment vertical="center"/>
    </xf>
    <xf numFmtId="3" fontId="3" fillId="2" borderId="0" xfId="0" applyNumberFormat="1" applyFont="1" applyFill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71"/>
  <sheetViews>
    <sheetView tabSelected="1" view="pageBreakPreview" zoomScale="60" zoomScaleNormal="80" workbookViewId="0">
      <selection activeCell="I7" sqref="I7"/>
    </sheetView>
  </sheetViews>
  <sheetFormatPr defaultRowHeight="15" x14ac:dyDescent="0.25"/>
  <cols>
    <col min="1" max="1" width="8" customWidth="1"/>
    <col min="2" max="2" width="69" customWidth="1"/>
    <col min="3" max="3" width="13.28515625" customWidth="1"/>
    <col min="5" max="6" width="11.5703125" customWidth="1"/>
    <col min="7" max="8" width="9" customWidth="1"/>
    <col min="9" max="9" width="9" style="26" customWidth="1"/>
    <col min="10" max="11" width="11.7109375" style="26" customWidth="1"/>
    <col min="12" max="14" width="9.140625" style="26" customWidth="1"/>
    <col min="15" max="16" width="11.7109375" style="26" customWidth="1"/>
    <col min="17" max="19" width="9.140625" style="26" customWidth="1"/>
    <col min="20" max="21" width="11.7109375" style="26" customWidth="1"/>
    <col min="22" max="24" width="9.140625" style="26" customWidth="1"/>
    <col min="25" max="26" width="11.7109375" customWidth="1"/>
    <col min="27" max="29" width="9" customWidth="1"/>
  </cols>
  <sheetData>
    <row r="1" spans="1:29" ht="16.5" x14ac:dyDescent="0.25">
      <c r="Y1" s="45" t="s">
        <v>129</v>
      </c>
      <c r="Z1" s="45"/>
      <c r="AA1" s="45"/>
      <c r="AB1" s="45"/>
      <c r="AC1" s="45"/>
    </row>
    <row r="2" spans="1:29" ht="16.5" x14ac:dyDescent="0.25">
      <c r="Y2" s="45" t="s">
        <v>126</v>
      </c>
      <c r="Z2" s="45"/>
      <c r="AA2" s="45"/>
      <c r="AB2" s="45"/>
      <c r="AC2" s="45"/>
    </row>
    <row r="3" spans="1:29" ht="16.5" x14ac:dyDescent="0.25">
      <c r="Y3" s="45" t="s">
        <v>127</v>
      </c>
      <c r="Z3" s="45"/>
      <c r="AA3" s="45"/>
      <c r="AB3" s="45"/>
      <c r="AC3" s="45"/>
    </row>
    <row r="4" spans="1:29" ht="16.5" x14ac:dyDescent="0.25">
      <c r="Y4" s="45" t="s">
        <v>128</v>
      </c>
      <c r="Z4" s="45"/>
      <c r="AA4" s="45"/>
      <c r="AB4" s="45"/>
      <c r="AC4" s="45"/>
    </row>
    <row r="5" spans="1:29" x14ac:dyDescent="0.25">
      <c r="Y5" s="46" t="s">
        <v>125</v>
      </c>
      <c r="Z5" s="45"/>
      <c r="AA5" s="45"/>
      <c r="AB5" s="45"/>
      <c r="AC5" s="45"/>
    </row>
    <row r="6" spans="1:29" x14ac:dyDescent="0.25">
      <c r="Y6" s="45"/>
      <c r="Z6" s="45"/>
      <c r="AA6" s="45"/>
      <c r="AB6" s="45"/>
      <c r="AC6" s="45"/>
    </row>
    <row r="7" spans="1:29" x14ac:dyDescent="0.25">
      <c r="Y7" s="45"/>
      <c r="Z7" s="45"/>
      <c r="AA7" s="45"/>
      <c r="AB7" s="45"/>
      <c r="AC7" s="45"/>
    </row>
    <row r="8" spans="1:29" x14ac:dyDescent="0.25">
      <c r="Y8" s="45"/>
      <c r="Z8" s="45"/>
      <c r="AA8" s="45"/>
      <c r="AB8" s="45"/>
      <c r="AC8" s="45"/>
    </row>
    <row r="9" spans="1:29" x14ac:dyDescent="0.25">
      <c r="Y9" s="45"/>
      <c r="Z9" s="45"/>
      <c r="AA9" s="45"/>
      <c r="AB9" s="45"/>
      <c r="AC9" s="45"/>
    </row>
    <row r="10" spans="1:29" x14ac:dyDescent="0.25">
      <c r="Y10" s="45"/>
      <c r="Z10" s="45"/>
      <c r="AA10" s="45"/>
      <c r="AB10" s="45"/>
      <c r="AC10" s="45"/>
    </row>
    <row r="11" spans="1:29" ht="19.5" customHeight="1" x14ac:dyDescent="0.25">
      <c r="Y11" s="45"/>
      <c r="Z11" s="45"/>
      <c r="AA11" s="45"/>
      <c r="AB11" s="45"/>
      <c r="AC11" s="45"/>
    </row>
    <row r="12" spans="1:29" ht="16.5" x14ac:dyDescent="0.25">
      <c r="Y12" s="8"/>
      <c r="Z12" s="8"/>
      <c r="AA12" s="8"/>
      <c r="AB12" s="8"/>
      <c r="AC12" s="8"/>
    </row>
    <row r="13" spans="1:29" s="25" customFormat="1" ht="33" customHeight="1" x14ac:dyDescent="0.25">
      <c r="A13" s="44" t="s">
        <v>123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</row>
    <row r="14" spans="1:29" s="25" customFormat="1" ht="33" customHeight="1" x14ac:dyDescent="0.25">
      <c r="A14" s="44" t="s">
        <v>124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</row>
    <row r="15" spans="1:29" ht="16.5" x14ac:dyDescent="0.25">
      <c r="A15" s="1"/>
      <c r="Y15" s="45" t="s">
        <v>122</v>
      </c>
      <c r="Z15" s="45"/>
      <c r="AA15" s="45"/>
      <c r="AB15" s="45"/>
      <c r="AC15" s="45"/>
    </row>
    <row r="16" spans="1:29" ht="16.5" x14ac:dyDescent="0.25">
      <c r="A16" s="2"/>
      <c r="B16" s="3"/>
      <c r="C16" s="3"/>
      <c r="D16" s="3"/>
      <c r="E16" s="3"/>
      <c r="F16" s="3"/>
      <c r="G16" s="3"/>
      <c r="H16" s="3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3"/>
      <c r="Z16" s="3"/>
      <c r="AA16" s="3"/>
      <c r="AB16" s="3"/>
      <c r="AC16" s="3"/>
    </row>
    <row r="17" spans="1:29" ht="28.5" customHeight="1" x14ac:dyDescent="0.25">
      <c r="A17" s="42" t="s">
        <v>121</v>
      </c>
      <c r="B17" s="42" t="s">
        <v>0</v>
      </c>
      <c r="C17" s="42" t="s">
        <v>1</v>
      </c>
      <c r="D17" s="42" t="s">
        <v>2</v>
      </c>
      <c r="E17" s="42" t="s">
        <v>3</v>
      </c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</row>
    <row r="18" spans="1:29" ht="28.5" customHeight="1" x14ac:dyDescent="0.25">
      <c r="A18" s="42"/>
      <c r="B18" s="42"/>
      <c r="C18" s="42"/>
      <c r="D18" s="42"/>
      <c r="E18" s="42" t="s">
        <v>4</v>
      </c>
      <c r="F18" s="42"/>
      <c r="G18" s="42"/>
      <c r="H18" s="42"/>
      <c r="I18" s="42"/>
      <c r="J18" s="43" t="s">
        <v>5</v>
      </c>
      <c r="K18" s="43"/>
      <c r="L18" s="43"/>
      <c r="M18" s="43"/>
      <c r="N18" s="43"/>
      <c r="O18" s="43" t="s">
        <v>6</v>
      </c>
      <c r="P18" s="43"/>
      <c r="Q18" s="43"/>
      <c r="R18" s="43"/>
      <c r="S18" s="43"/>
      <c r="T18" s="43" t="s">
        <v>7</v>
      </c>
      <c r="U18" s="43"/>
      <c r="V18" s="43"/>
      <c r="W18" s="43"/>
      <c r="X18" s="43"/>
      <c r="Y18" s="42" t="s">
        <v>8</v>
      </c>
      <c r="Z18" s="42"/>
      <c r="AA18" s="42"/>
      <c r="AB18" s="42"/>
      <c r="AC18" s="42"/>
    </row>
    <row r="19" spans="1:29" ht="82.5" x14ac:dyDescent="0.25">
      <c r="A19" s="42"/>
      <c r="B19" s="42"/>
      <c r="C19" s="42"/>
      <c r="D19" s="42"/>
      <c r="E19" s="6" t="s">
        <v>9</v>
      </c>
      <c r="F19" s="6" t="s">
        <v>10</v>
      </c>
      <c r="G19" s="6" t="s">
        <v>11</v>
      </c>
      <c r="H19" s="6" t="s">
        <v>12</v>
      </c>
      <c r="I19" s="18" t="s">
        <v>13</v>
      </c>
      <c r="J19" s="18" t="s">
        <v>9</v>
      </c>
      <c r="K19" s="18" t="s">
        <v>10</v>
      </c>
      <c r="L19" s="18" t="s">
        <v>11</v>
      </c>
      <c r="M19" s="18" t="s">
        <v>12</v>
      </c>
      <c r="N19" s="18" t="s">
        <v>13</v>
      </c>
      <c r="O19" s="18" t="s">
        <v>9</v>
      </c>
      <c r="P19" s="18" t="s">
        <v>10</v>
      </c>
      <c r="Q19" s="18" t="s">
        <v>11</v>
      </c>
      <c r="R19" s="18" t="s">
        <v>12</v>
      </c>
      <c r="S19" s="18" t="s">
        <v>13</v>
      </c>
      <c r="T19" s="18" t="s">
        <v>9</v>
      </c>
      <c r="U19" s="18" t="s">
        <v>10</v>
      </c>
      <c r="V19" s="18" t="s">
        <v>11</v>
      </c>
      <c r="W19" s="18" t="s">
        <v>12</v>
      </c>
      <c r="X19" s="18" t="s">
        <v>13</v>
      </c>
      <c r="Y19" s="6" t="s">
        <v>9</v>
      </c>
      <c r="Z19" s="6" t="s">
        <v>10</v>
      </c>
      <c r="AA19" s="6" t="s">
        <v>11</v>
      </c>
      <c r="AB19" s="6" t="s">
        <v>12</v>
      </c>
      <c r="AC19" s="6" t="s">
        <v>13</v>
      </c>
    </row>
    <row r="20" spans="1:29" ht="16.5" x14ac:dyDescent="0.25">
      <c r="A20" s="6">
        <v>1</v>
      </c>
      <c r="B20" s="6">
        <v>2</v>
      </c>
      <c r="C20" s="6">
        <v>3</v>
      </c>
      <c r="D20" s="6">
        <v>4</v>
      </c>
      <c r="E20" s="6">
        <v>5</v>
      </c>
      <c r="F20" s="6">
        <v>6</v>
      </c>
      <c r="G20" s="6">
        <v>7</v>
      </c>
      <c r="H20" s="6">
        <v>8</v>
      </c>
      <c r="I20" s="18">
        <v>9</v>
      </c>
      <c r="J20" s="18">
        <v>10</v>
      </c>
      <c r="K20" s="18">
        <v>11</v>
      </c>
      <c r="L20" s="18">
        <v>12</v>
      </c>
      <c r="M20" s="18">
        <v>13</v>
      </c>
      <c r="N20" s="18">
        <v>14</v>
      </c>
      <c r="O20" s="18">
        <v>15</v>
      </c>
      <c r="P20" s="18">
        <v>16</v>
      </c>
      <c r="Q20" s="18">
        <v>17</v>
      </c>
      <c r="R20" s="18">
        <v>18</v>
      </c>
      <c r="S20" s="18">
        <v>19</v>
      </c>
      <c r="T20" s="18">
        <v>20</v>
      </c>
      <c r="U20" s="18">
        <v>21</v>
      </c>
      <c r="V20" s="18">
        <v>22</v>
      </c>
      <c r="W20" s="18">
        <v>23</v>
      </c>
      <c r="X20" s="18">
        <v>24</v>
      </c>
      <c r="Y20" s="6">
        <v>25</v>
      </c>
      <c r="Z20" s="6">
        <v>26</v>
      </c>
      <c r="AA20" s="6">
        <v>27</v>
      </c>
      <c r="AB20" s="6">
        <v>28</v>
      </c>
      <c r="AC20" s="6">
        <v>29</v>
      </c>
    </row>
    <row r="21" spans="1:29" ht="30" customHeight="1" x14ac:dyDescent="0.25">
      <c r="A21" s="41" t="s">
        <v>14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</row>
    <row r="22" spans="1:29" ht="42" customHeight="1" x14ac:dyDescent="0.25">
      <c r="A22" s="41" t="s">
        <v>15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</row>
    <row r="23" spans="1:29" ht="97.5" customHeight="1" x14ac:dyDescent="0.25">
      <c r="A23" s="6" t="s">
        <v>16</v>
      </c>
      <c r="B23" s="7" t="s">
        <v>17</v>
      </c>
      <c r="C23" s="6" t="s">
        <v>117</v>
      </c>
      <c r="D23" s="6" t="s">
        <v>18</v>
      </c>
      <c r="E23" s="42" t="s">
        <v>19</v>
      </c>
      <c r="F23" s="42"/>
      <c r="G23" s="42"/>
      <c r="H23" s="42"/>
      <c r="I23" s="42"/>
      <c r="J23" s="43" t="s">
        <v>19</v>
      </c>
      <c r="K23" s="43"/>
      <c r="L23" s="43"/>
      <c r="M23" s="43"/>
      <c r="N23" s="43"/>
      <c r="O23" s="43" t="s">
        <v>19</v>
      </c>
      <c r="P23" s="43"/>
      <c r="Q23" s="43"/>
      <c r="R23" s="43"/>
      <c r="S23" s="43"/>
      <c r="T23" s="43" t="s">
        <v>19</v>
      </c>
      <c r="U23" s="43"/>
      <c r="V23" s="43"/>
      <c r="W23" s="43"/>
      <c r="X23" s="43"/>
      <c r="Y23" s="42" t="s">
        <v>19</v>
      </c>
      <c r="Z23" s="42"/>
      <c r="AA23" s="42"/>
      <c r="AB23" s="42"/>
      <c r="AC23" s="42"/>
    </row>
    <row r="24" spans="1:29" ht="117.75" customHeight="1" x14ac:dyDescent="0.25">
      <c r="A24" s="6" t="s">
        <v>20</v>
      </c>
      <c r="B24" s="7" t="s">
        <v>21</v>
      </c>
      <c r="C24" s="6" t="s">
        <v>117</v>
      </c>
      <c r="D24" s="6" t="s">
        <v>18</v>
      </c>
      <c r="E24" s="42" t="s">
        <v>19</v>
      </c>
      <c r="F24" s="42"/>
      <c r="G24" s="42"/>
      <c r="H24" s="42"/>
      <c r="I24" s="42"/>
      <c r="J24" s="43" t="s">
        <v>19</v>
      </c>
      <c r="K24" s="43"/>
      <c r="L24" s="43"/>
      <c r="M24" s="43"/>
      <c r="N24" s="43"/>
      <c r="O24" s="43" t="s">
        <v>19</v>
      </c>
      <c r="P24" s="43"/>
      <c r="Q24" s="43"/>
      <c r="R24" s="43"/>
      <c r="S24" s="43"/>
      <c r="T24" s="43" t="s">
        <v>19</v>
      </c>
      <c r="U24" s="43"/>
      <c r="V24" s="43"/>
      <c r="W24" s="43"/>
      <c r="X24" s="43"/>
      <c r="Y24" s="42" t="s">
        <v>19</v>
      </c>
      <c r="Z24" s="42"/>
      <c r="AA24" s="42"/>
      <c r="AB24" s="42"/>
      <c r="AC24" s="42"/>
    </row>
    <row r="25" spans="1:29" ht="66" customHeight="1" x14ac:dyDescent="0.25">
      <c r="A25" s="6" t="s">
        <v>22</v>
      </c>
      <c r="B25" s="7" t="s">
        <v>23</v>
      </c>
      <c r="C25" s="6" t="s">
        <v>115</v>
      </c>
      <c r="D25" s="6" t="s">
        <v>18</v>
      </c>
      <c r="E25" s="42" t="s">
        <v>19</v>
      </c>
      <c r="F25" s="42"/>
      <c r="G25" s="42"/>
      <c r="H25" s="42"/>
      <c r="I25" s="42"/>
      <c r="J25" s="43" t="s">
        <v>19</v>
      </c>
      <c r="K25" s="43"/>
      <c r="L25" s="43"/>
      <c r="M25" s="43"/>
      <c r="N25" s="43"/>
      <c r="O25" s="43" t="s">
        <v>19</v>
      </c>
      <c r="P25" s="43"/>
      <c r="Q25" s="43"/>
      <c r="R25" s="43"/>
      <c r="S25" s="43"/>
      <c r="T25" s="43" t="s">
        <v>19</v>
      </c>
      <c r="U25" s="43"/>
      <c r="V25" s="43"/>
      <c r="W25" s="43"/>
      <c r="X25" s="43"/>
      <c r="Y25" s="42" t="s">
        <v>19</v>
      </c>
      <c r="Z25" s="42"/>
      <c r="AA25" s="42"/>
      <c r="AB25" s="42"/>
      <c r="AC25" s="42"/>
    </row>
    <row r="26" spans="1:29" ht="74.25" customHeight="1" x14ac:dyDescent="0.25">
      <c r="A26" s="6" t="s">
        <v>24</v>
      </c>
      <c r="B26" s="7" t="s">
        <v>25</v>
      </c>
      <c r="C26" s="6" t="s">
        <v>115</v>
      </c>
      <c r="D26" s="6" t="s">
        <v>18</v>
      </c>
      <c r="E26" s="6">
        <v>525.5</v>
      </c>
      <c r="F26" s="6">
        <v>525.5</v>
      </c>
      <c r="G26" s="6">
        <v>0</v>
      </c>
      <c r="H26" s="6">
        <v>0</v>
      </c>
      <c r="I26" s="18">
        <v>0</v>
      </c>
      <c r="J26" s="18">
        <f>K26+L26+M26+N26</f>
        <v>474</v>
      </c>
      <c r="K26" s="18">
        <f>250+224</f>
        <v>474</v>
      </c>
      <c r="L26" s="18">
        <v>0</v>
      </c>
      <c r="M26" s="18">
        <v>0</v>
      </c>
      <c r="N26" s="18">
        <v>0</v>
      </c>
      <c r="O26" s="18">
        <f>P26+Q26+R26+S26</f>
        <v>474</v>
      </c>
      <c r="P26" s="18">
        <f>250+224</f>
        <v>474</v>
      </c>
      <c r="Q26" s="18">
        <v>0</v>
      </c>
      <c r="R26" s="18">
        <v>0</v>
      </c>
      <c r="S26" s="18">
        <v>0</v>
      </c>
      <c r="T26" s="18">
        <f>U26+V26+W26+X26</f>
        <v>474</v>
      </c>
      <c r="U26" s="18">
        <f>500-26</f>
        <v>474</v>
      </c>
      <c r="V26" s="18">
        <v>0</v>
      </c>
      <c r="W26" s="18">
        <v>0</v>
      </c>
      <c r="X26" s="18">
        <v>0</v>
      </c>
      <c r="Y26" s="6">
        <f>Z26+AA26+AB26+AC26</f>
        <v>500</v>
      </c>
      <c r="Z26" s="6">
        <v>500</v>
      </c>
      <c r="AA26" s="6">
        <v>0</v>
      </c>
      <c r="AB26" s="6">
        <v>0</v>
      </c>
      <c r="AC26" s="6">
        <v>0</v>
      </c>
    </row>
    <row r="27" spans="1:29" ht="81.75" customHeight="1" x14ac:dyDescent="0.25">
      <c r="A27" s="6" t="s">
        <v>26</v>
      </c>
      <c r="B27" s="7" t="s">
        <v>27</v>
      </c>
      <c r="C27" s="6" t="s">
        <v>28</v>
      </c>
      <c r="D27" s="6" t="s">
        <v>18</v>
      </c>
      <c r="E27" s="42" t="s">
        <v>19</v>
      </c>
      <c r="F27" s="42"/>
      <c r="G27" s="42"/>
      <c r="H27" s="42"/>
      <c r="I27" s="42"/>
      <c r="J27" s="43" t="s">
        <v>19</v>
      </c>
      <c r="K27" s="43"/>
      <c r="L27" s="43"/>
      <c r="M27" s="43"/>
      <c r="N27" s="43"/>
      <c r="O27" s="43" t="s">
        <v>19</v>
      </c>
      <c r="P27" s="43"/>
      <c r="Q27" s="43"/>
      <c r="R27" s="43"/>
      <c r="S27" s="43"/>
      <c r="T27" s="43" t="s">
        <v>19</v>
      </c>
      <c r="U27" s="43"/>
      <c r="V27" s="43"/>
      <c r="W27" s="43"/>
      <c r="X27" s="43"/>
      <c r="Y27" s="42" t="s">
        <v>19</v>
      </c>
      <c r="Z27" s="42"/>
      <c r="AA27" s="42"/>
      <c r="AB27" s="42"/>
      <c r="AC27" s="42"/>
    </row>
    <row r="28" spans="1:29" ht="63.75" customHeight="1" x14ac:dyDescent="0.25">
      <c r="A28" s="6" t="s">
        <v>29</v>
      </c>
      <c r="B28" s="7" t="s">
        <v>30</v>
      </c>
      <c r="C28" s="6" t="s">
        <v>118</v>
      </c>
      <c r="D28" s="6" t="s">
        <v>18</v>
      </c>
      <c r="E28" s="42" t="s">
        <v>19</v>
      </c>
      <c r="F28" s="42"/>
      <c r="G28" s="42"/>
      <c r="H28" s="42"/>
      <c r="I28" s="42"/>
      <c r="J28" s="43" t="s">
        <v>19</v>
      </c>
      <c r="K28" s="43"/>
      <c r="L28" s="43"/>
      <c r="M28" s="43"/>
      <c r="N28" s="43"/>
      <c r="O28" s="43" t="s">
        <v>19</v>
      </c>
      <c r="P28" s="43"/>
      <c r="Q28" s="43"/>
      <c r="R28" s="43"/>
      <c r="S28" s="43"/>
      <c r="T28" s="43" t="s">
        <v>19</v>
      </c>
      <c r="U28" s="43"/>
      <c r="V28" s="43"/>
      <c r="W28" s="43"/>
      <c r="X28" s="43"/>
      <c r="Y28" s="42" t="s">
        <v>19</v>
      </c>
      <c r="Z28" s="42"/>
      <c r="AA28" s="42"/>
      <c r="AB28" s="42"/>
      <c r="AC28" s="42"/>
    </row>
    <row r="29" spans="1:29" ht="70.5" customHeight="1" x14ac:dyDescent="0.25">
      <c r="A29" s="6" t="s">
        <v>31</v>
      </c>
      <c r="B29" s="7" t="s">
        <v>32</v>
      </c>
      <c r="C29" s="6" t="s">
        <v>115</v>
      </c>
      <c r="D29" s="6" t="s">
        <v>18</v>
      </c>
      <c r="E29" s="42" t="s">
        <v>19</v>
      </c>
      <c r="F29" s="42"/>
      <c r="G29" s="42"/>
      <c r="H29" s="42"/>
      <c r="I29" s="42"/>
      <c r="J29" s="43" t="s">
        <v>19</v>
      </c>
      <c r="K29" s="43"/>
      <c r="L29" s="43"/>
      <c r="M29" s="43"/>
      <c r="N29" s="43"/>
      <c r="O29" s="43" t="s">
        <v>19</v>
      </c>
      <c r="P29" s="43"/>
      <c r="Q29" s="43"/>
      <c r="R29" s="43"/>
      <c r="S29" s="43"/>
      <c r="T29" s="43" t="s">
        <v>19</v>
      </c>
      <c r="U29" s="43"/>
      <c r="V29" s="43"/>
      <c r="W29" s="43"/>
      <c r="X29" s="43"/>
      <c r="Y29" s="42" t="s">
        <v>19</v>
      </c>
      <c r="Z29" s="42"/>
      <c r="AA29" s="42"/>
      <c r="AB29" s="42"/>
      <c r="AC29" s="42"/>
    </row>
    <row r="30" spans="1:29" ht="102" customHeight="1" x14ac:dyDescent="0.25">
      <c r="A30" s="6" t="s">
        <v>33</v>
      </c>
      <c r="B30" s="7" t="s">
        <v>34</v>
      </c>
      <c r="C30" s="6" t="s">
        <v>119</v>
      </c>
      <c r="D30" s="6" t="s">
        <v>18</v>
      </c>
      <c r="E30" s="42" t="s">
        <v>19</v>
      </c>
      <c r="F30" s="42"/>
      <c r="G30" s="42"/>
      <c r="H30" s="42"/>
      <c r="I30" s="42"/>
      <c r="J30" s="43" t="s">
        <v>19</v>
      </c>
      <c r="K30" s="43"/>
      <c r="L30" s="43"/>
      <c r="M30" s="43"/>
      <c r="N30" s="43"/>
      <c r="O30" s="43" t="s">
        <v>19</v>
      </c>
      <c r="P30" s="43"/>
      <c r="Q30" s="43"/>
      <c r="R30" s="43"/>
      <c r="S30" s="43"/>
      <c r="T30" s="43" t="s">
        <v>19</v>
      </c>
      <c r="U30" s="43"/>
      <c r="V30" s="43"/>
      <c r="W30" s="43"/>
      <c r="X30" s="43"/>
      <c r="Y30" s="42" t="s">
        <v>19</v>
      </c>
      <c r="Z30" s="42"/>
      <c r="AA30" s="42"/>
      <c r="AB30" s="42"/>
      <c r="AC30" s="42"/>
    </row>
    <row r="31" spans="1:29" ht="84" customHeight="1" x14ac:dyDescent="0.25">
      <c r="A31" s="6" t="s">
        <v>35</v>
      </c>
      <c r="B31" s="7" t="s">
        <v>36</v>
      </c>
      <c r="C31" s="6" t="s">
        <v>109</v>
      </c>
      <c r="D31" s="6" t="s">
        <v>18</v>
      </c>
      <c r="E31" s="42" t="s">
        <v>19</v>
      </c>
      <c r="F31" s="42"/>
      <c r="G31" s="42"/>
      <c r="H31" s="42"/>
      <c r="I31" s="42"/>
      <c r="J31" s="43" t="s">
        <v>19</v>
      </c>
      <c r="K31" s="43"/>
      <c r="L31" s="43"/>
      <c r="M31" s="43"/>
      <c r="N31" s="43"/>
      <c r="O31" s="43" t="s">
        <v>19</v>
      </c>
      <c r="P31" s="43"/>
      <c r="Q31" s="43"/>
      <c r="R31" s="43"/>
      <c r="S31" s="43"/>
      <c r="T31" s="43" t="s">
        <v>19</v>
      </c>
      <c r="U31" s="43"/>
      <c r="V31" s="43"/>
      <c r="W31" s="43"/>
      <c r="X31" s="43"/>
      <c r="Y31" s="42" t="s">
        <v>19</v>
      </c>
      <c r="Z31" s="42"/>
      <c r="AA31" s="42"/>
      <c r="AB31" s="42"/>
      <c r="AC31" s="42"/>
    </row>
    <row r="32" spans="1:29" ht="73.5" customHeight="1" x14ac:dyDescent="0.25">
      <c r="A32" s="6" t="s">
        <v>37</v>
      </c>
      <c r="B32" s="7" t="s">
        <v>38</v>
      </c>
      <c r="C32" s="6" t="s">
        <v>114</v>
      </c>
      <c r="D32" s="6" t="s">
        <v>18</v>
      </c>
      <c r="E32" s="42" t="s">
        <v>19</v>
      </c>
      <c r="F32" s="42"/>
      <c r="G32" s="42"/>
      <c r="H32" s="42"/>
      <c r="I32" s="42"/>
      <c r="J32" s="43" t="s">
        <v>19</v>
      </c>
      <c r="K32" s="43"/>
      <c r="L32" s="43"/>
      <c r="M32" s="43"/>
      <c r="N32" s="43"/>
      <c r="O32" s="43" t="s">
        <v>19</v>
      </c>
      <c r="P32" s="43"/>
      <c r="Q32" s="43"/>
      <c r="R32" s="43"/>
      <c r="S32" s="43"/>
      <c r="T32" s="43" t="s">
        <v>19</v>
      </c>
      <c r="U32" s="43"/>
      <c r="V32" s="43"/>
      <c r="W32" s="43"/>
      <c r="X32" s="43"/>
      <c r="Y32" s="42" t="s">
        <v>19</v>
      </c>
      <c r="Z32" s="42"/>
      <c r="AA32" s="42"/>
      <c r="AB32" s="42"/>
      <c r="AC32" s="42"/>
    </row>
    <row r="33" spans="1:29" ht="73.5" customHeight="1" x14ac:dyDescent="0.25">
      <c r="A33" s="6" t="s">
        <v>39</v>
      </c>
      <c r="B33" s="7" t="s">
        <v>40</v>
      </c>
      <c r="C33" s="6" t="s">
        <v>106</v>
      </c>
      <c r="D33" s="6" t="s">
        <v>18</v>
      </c>
      <c r="E33" s="6">
        <v>35</v>
      </c>
      <c r="F33" s="6">
        <v>35</v>
      </c>
      <c r="G33" s="6">
        <v>0</v>
      </c>
      <c r="H33" s="6">
        <v>0</v>
      </c>
      <c r="I33" s="18">
        <v>0</v>
      </c>
      <c r="J33" s="18">
        <f>K33+L33+M33+N33</f>
        <v>35</v>
      </c>
      <c r="K33" s="18">
        <v>35</v>
      </c>
      <c r="L33" s="18">
        <v>0</v>
      </c>
      <c r="M33" s="18">
        <v>0</v>
      </c>
      <c r="N33" s="18">
        <v>0</v>
      </c>
      <c r="O33" s="18">
        <f>P33+Q33+R33+S33</f>
        <v>35</v>
      </c>
      <c r="P33" s="18">
        <v>35</v>
      </c>
      <c r="Q33" s="18">
        <v>0</v>
      </c>
      <c r="R33" s="18">
        <v>0</v>
      </c>
      <c r="S33" s="18">
        <v>0</v>
      </c>
      <c r="T33" s="18">
        <f>U33+V33+W33+X33</f>
        <v>35</v>
      </c>
      <c r="U33" s="18">
        <v>35</v>
      </c>
      <c r="V33" s="18">
        <v>0</v>
      </c>
      <c r="W33" s="18">
        <v>0</v>
      </c>
      <c r="X33" s="18">
        <v>0</v>
      </c>
      <c r="Y33" s="6">
        <f>Z33+AA33+AB33+AC33</f>
        <v>35</v>
      </c>
      <c r="Z33" s="6">
        <v>35</v>
      </c>
      <c r="AA33" s="6">
        <v>0</v>
      </c>
      <c r="AB33" s="6">
        <v>0</v>
      </c>
      <c r="AC33" s="6">
        <v>0</v>
      </c>
    </row>
    <row r="34" spans="1:29" ht="66.75" customHeight="1" x14ac:dyDescent="0.25">
      <c r="A34" s="6" t="s">
        <v>41</v>
      </c>
      <c r="B34" s="7" t="s">
        <v>42</v>
      </c>
      <c r="C34" s="6" t="s">
        <v>107</v>
      </c>
      <c r="D34" s="6" t="s">
        <v>18</v>
      </c>
      <c r="E34" s="42" t="s">
        <v>19</v>
      </c>
      <c r="F34" s="42"/>
      <c r="G34" s="42"/>
      <c r="H34" s="42"/>
      <c r="I34" s="42"/>
      <c r="J34" s="43" t="s">
        <v>19</v>
      </c>
      <c r="K34" s="43"/>
      <c r="L34" s="43"/>
      <c r="M34" s="43"/>
      <c r="N34" s="43"/>
      <c r="O34" s="43" t="s">
        <v>19</v>
      </c>
      <c r="P34" s="43"/>
      <c r="Q34" s="43"/>
      <c r="R34" s="43"/>
      <c r="S34" s="43"/>
      <c r="T34" s="43" t="s">
        <v>19</v>
      </c>
      <c r="U34" s="43"/>
      <c r="V34" s="43"/>
      <c r="W34" s="43"/>
      <c r="X34" s="43"/>
      <c r="Y34" s="42" t="s">
        <v>19</v>
      </c>
      <c r="Z34" s="42"/>
      <c r="AA34" s="42"/>
      <c r="AB34" s="42"/>
      <c r="AC34" s="42"/>
    </row>
    <row r="35" spans="1:29" ht="104.25" customHeight="1" x14ac:dyDescent="0.25">
      <c r="A35" s="6" t="s">
        <v>43</v>
      </c>
      <c r="B35" s="7" t="s">
        <v>44</v>
      </c>
      <c r="C35" s="6" t="s">
        <v>108</v>
      </c>
      <c r="D35" s="6" t="s">
        <v>18</v>
      </c>
      <c r="E35" s="42" t="s">
        <v>19</v>
      </c>
      <c r="F35" s="42"/>
      <c r="G35" s="42"/>
      <c r="H35" s="42"/>
      <c r="I35" s="42"/>
      <c r="J35" s="43" t="s">
        <v>19</v>
      </c>
      <c r="K35" s="43"/>
      <c r="L35" s="43"/>
      <c r="M35" s="43"/>
      <c r="N35" s="43"/>
      <c r="O35" s="43" t="s">
        <v>19</v>
      </c>
      <c r="P35" s="43"/>
      <c r="Q35" s="43"/>
      <c r="R35" s="43"/>
      <c r="S35" s="43"/>
      <c r="T35" s="43" t="s">
        <v>19</v>
      </c>
      <c r="U35" s="43"/>
      <c r="V35" s="43"/>
      <c r="W35" s="43"/>
      <c r="X35" s="43"/>
      <c r="Y35" s="42" t="s">
        <v>19</v>
      </c>
      <c r="Z35" s="42"/>
      <c r="AA35" s="42"/>
      <c r="AB35" s="42"/>
      <c r="AC35" s="42"/>
    </row>
    <row r="36" spans="1:29" ht="70.5" customHeight="1" x14ac:dyDescent="0.25">
      <c r="A36" s="6" t="s">
        <v>45</v>
      </c>
      <c r="B36" s="7" t="s">
        <v>46</v>
      </c>
      <c r="C36" s="6" t="s">
        <v>113</v>
      </c>
      <c r="D36" s="6" t="s">
        <v>18</v>
      </c>
      <c r="E36" s="6">
        <v>250</v>
      </c>
      <c r="F36" s="6">
        <v>250</v>
      </c>
      <c r="G36" s="6">
        <v>0</v>
      </c>
      <c r="H36" s="6">
        <v>0</v>
      </c>
      <c r="I36" s="18">
        <v>0</v>
      </c>
      <c r="J36" s="18">
        <f>K36+L36+M36+N36</f>
        <v>250</v>
      </c>
      <c r="K36" s="18">
        <v>250</v>
      </c>
      <c r="L36" s="18">
        <v>0</v>
      </c>
      <c r="M36" s="18">
        <v>0</v>
      </c>
      <c r="N36" s="18">
        <v>0</v>
      </c>
      <c r="O36" s="18">
        <f>P36+Q36+R36+S36</f>
        <v>250</v>
      </c>
      <c r="P36" s="18">
        <v>250</v>
      </c>
      <c r="Q36" s="18">
        <v>0</v>
      </c>
      <c r="R36" s="18">
        <v>0</v>
      </c>
      <c r="S36" s="18">
        <v>0</v>
      </c>
      <c r="T36" s="18">
        <f>U36+V36+W36+X36</f>
        <v>250</v>
      </c>
      <c r="U36" s="18">
        <f>500-250</f>
        <v>250</v>
      </c>
      <c r="V36" s="18">
        <v>0</v>
      </c>
      <c r="W36" s="18">
        <v>0</v>
      </c>
      <c r="X36" s="18">
        <v>0</v>
      </c>
      <c r="Y36" s="6">
        <f>Z36+AA36+AB36+AC36</f>
        <v>500</v>
      </c>
      <c r="Z36" s="6">
        <v>500</v>
      </c>
      <c r="AA36" s="6">
        <v>0</v>
      </c>
      <c r="AB36" s="6">
        <v>0</v>
      </c>
      <c r="AC36" s="6">
        <v>0</v>
      </c>
    </row>
    <row r="37" spans="1:29" ht="39" customHeight="1" x14ac:dyDescent="0.25">
      <c r="A37" s="7"/>
      <c r="B37" s="22" t="s">
        <v>47</v>
      </c>
      <c r="C37" s="20"/>
      <c r="D37" s="20"/>
      <c r="E37" s="11">
        <v>810.5</v>
      </c>
      <c r="F37" s="11">
        <v>810.5</v>
      </c>
      <c r="G37" s="11">
        <v>0</v>
      </c>
      <c r="H37" s="11">
        <v>0</v>
      </c>
      <c r="I37" s="21">
        <v>0</v>
      </c>
      <c r="J37" s="21">
        <f>K37+L37+M37+N37</f>
        <v>759</v>
      </c>
      <c r="K37" s="21">
        <f>K26+K33+K36</f>
        <v>759</v>
      </c>
      <c r="L37" s="21">
        <f t="shared" ref="L37:N37" si="0">L26+L33+L36</f>
        <v>0</v>
      </c>
      <c r="M37" s="21">
        <f t="shared" si="0"/>
        <v>0</v>
      </c>
      <c r="N37" s="21">
        <f t="shared" si="0"/>
        <v>0</v>
      </c>
      <c r="O37" s="21">
        <f>P37+Q37+R37+S37</f>
        <v>759</v>
      </c>
      <c r="P37" s="21">
        <f>P26+P33+P36</f>
        <v>759</v>
      </c>
      <c r="Q37" s="21">
        <f t="shared" ref="Q37:S37" si="1">Q26+Q33+Q36</f>
        <v>0</v>
      </c>
      <c r="R37" s="21">
        <f t="shared" si="1"/>
        <v>0</v>
      </c>
      <c r="S37" s="21">
        <f t="shared" si="1"/>
        <v>0</v>
      </c>
      <c r="T37" s="19">
        <f>U37+V37+W37+X37</f>
        <v>759</v>
      </c>
      <c r="U37" s="19">
        <f>U26+U33+U36</f>
        <v>759</v>
      </c>
      <c r="V37" s="19">
        <f t="shared" ref="V37:X37" si="2">V26+V33+V36</f>
        <v>0</v>
      </c>
      <c r="W37" s="19">
        <f t="shared" si="2"/>
        <v>0</v>
      </c>
      <c r="X37" s="19">
        <f t="shared" si="2"/>
        <v>0</v>
      </c>
      <c r="Y37" s="12">
        <v>1035</v>
      </c>
      <c r="Z37" s="12">
        <v>1035</v>
      </c>
      <c r="AA37" s="11">
        <v>0</v>
      </c>
      <c r="AB37" s="11">
        <v>0</v>
      </c>
      <c r="AC37" s="11">
        <v>0</v>
      </c>
    </row>
    <row r="38" spans="1:29" ht="42.75" customHeight="1" x14ac:dyDescent="0.25">
      <c r="A38" s="41" t="s">
        <v>48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</row>
    <row r="39" spans="1:29" ht="78" customHeight="1" x14ac:dyDescent="0.25">
      <c r="A39" s="6" t="s">
        <v>49</v>
      </c>
      <c r="B39" s="7" t="s">
        <v>50</v>
      </c>
      <c r="C39" s="6" t="s">
        <v>115</v>
      </c>
      <c r="D39" s="6" t="s">
        <v>18</v>
      </c>
      <c r="E39" s="42" t="s">
        <v>19</v>
      </c>
      <c r="F39" s="42"/>
      <c r="G39" s="42"/>
      <c r="H39" s="42"/>
      <c r="I39" s="42"/>
      <c r="J39" s="43" t="s">
        <v>19</v>
      </c>
      <c r="K39" s="43"/>
      <c r="L39" s="43"/>
      <c r="M39" s="43"/>
      <c r="N39" s="43"/>
      <c r="O39" s="43" t="s">
        <v>19</v>
      </c>
      <c r="P39" s="43"/>
      <c r="Q39" s="43"/>
      <c r="R39" s="43"/>
      <c r="S39" s="43"/>
      <c r="T39" s="43" t="s">
        <v>19</v>
      </c>
      <c r="U39" s="43"/>
      <c r="V39" s="43"/>
      <c r="W39" s="43"/>
      <c r="X39" s="43"/>
      <c r="Y39" s="42" t="s">
        <v>19</v>
      </c>
      <c r="Z39" s="42"/>
      <c r="AA39" s="42"/>
      <c r="AB39" s="42"/>
      <c r="AC39" s="42"/>
    </row>
    <row r="40" spans="1:29" ht="54.75" customHeight="1" x14ac:dyDescent="0.25">
      <c r="A40" s="6" t="s">
        <v>51</v>
      </c>
      <c r="B40" s="7" t="s">
        <v>52</v>
      </c>
      <c r="C40" s="6" t="s">
        <v>28</v>
      </c>
      <c r="D40" s="6" t="s">
        <v>18</v>
      </c>
      <c r="E40" s="42" t="s">
        <v>19</v>
      </c>
      <c r="F40" s="42"/>
      <c r="G40" s="42"/>
      <c r="H40" s="42"/>
      <c r="I40" s="42"/>
      <c r="J40" s="43" t="s">
        <v>19</v>
      </c>
      <c r="K40" s="43"/>
      <c r="L40" s="43"/>
      <c r="M40" s="43"/>
      <c r="N40" s="43"/>
      <c r="O40" s="43" t="s">
        <v>19</v>
      </c>
      <c r="P40" s="43"/>
      <c r="Q40" s="43"/>
      <c r="R40" s="43"/>
      <c r="S40" s="43"/>
      <c r="T40" s="43" t="s">
        <v>19</v>
      </c>
      <c r="U40" s="43"/>
      <c r="V40" s="43"/>
      <c r="W40" s="43"/>
      <c r="X40" s="43"/>
      <c r="Y40" s="42" t="s">
        <v>19</v>
      </c>
      <c r="Z40" s="42"/>
      <c r="AA40" s="42"/>
      <c r="AB40" s="42"/>
      <c r="AC40" s="42"/>
    </row>
    <row r="41" spans="1:29" ht="78.75" customHeight="1" x14ac:dyDescent="0.25">
      <c r="A41" s="6" t="s">
        <v>53</v>
      </c>
      <c r="B41" s="7" t="s">
        <v>54</v>
      </c>
      <c r="C41" s="6" t="s">
        <v>114</v>
      </c>
      <c r="D41" s="6" t="s">
        <v>18</v>
      </c>
      <c r="E41" s="42" t="s">
        <v>19</v>
      </c>
      <c r="F41" s="42"/>
      <c r="G41" s="42"/>
      <c r="H41" s="42"/>
      <c r="I41" s="42"/>
      <c r="J41" s="43" t="s">
        <v>19</v>
      </c>
      <c r="K41" s="43"/>
      <c r="L41" s="43"/>
      <c r="M41" s="43"/>
      <c r="N41" s="43"/>
      <c r="O41" s="43" t="s">
        <v>19</v>
      </c>
      <c r="P41" s="43"/>
      <c r="Q41" s="43"/>
      <c r="R41" s="43"/>
      <c r="S41" s="43"/>
      <c r="T41" s="43" t="s">
        <v>19</v>
      </c>
      <c r="U41" s="43"/>
      <c r="V41" s="43"/>
      <c r="W41" s="43"/>
      <c r="X41" s="43"/>
      <c r="Y41" s="42" t="s">
        <v>19</v>
      </c>
      <c r="Z41" s="42"/>
      <c r="AA41" s="42"/>
      <c r="AB41" s="42"/>
      <c r="AC41" s="42"/>
    </row>
    <row r="42" spans="1:29" ht="81.75" customHeight="1" x14ac:dyDescent="0.25">
      <c r="A42" s="6" t="s">
        <v>55</v>
      </c>
      <c r="B42" s="7" t="s">
        <v>56</v>
      </c>
      <c r="C42" s="6" t="s">
        <v>114</v>
      </c>
      <c r="D42" s="6" t="s">
        <v>18</v>
      </c>
      <c r="E42" s="42" t="s">
        <v>19</v>
      </c>
      <c r="F42" s="42"/>
      <c r="G42" s="42"/>
      <c r="H42" s="42"/>
      <c r="I42" s="42"/>
      <c r="J42" s="43" t="s">
        <v>19</v>
      </c>
      <c r="K42" s="43"/>
      <c r="L42" s="43"/>
      <c r="M42" s="43"/>
      <c r="N42" s="43"/>
      <c r="O42" s="43" t="s">
        <v>19</v>
      </c>
      <c r="P42" s="43"/>
      <c r="Q42" s="43"/>
      <c r="R42" s="43"/>
      <c r="S42" s="43"/>
      <c r="T42" s="43" t="s">
        <v>19</v>
      </c>
      <c r="U42" s="43"/>
      <c r="V42" s="43"/>
      <c r="W42" s="43"/>
      <c r="X42" s="43"/>
      <c r="Y42" s="42" t="s">
        <v>19</v>
      </c>
      <c r="Z42" s="42"/>
      <c r="AA42" s="42"/>
      <c r="AB42" s="42"/>
      <c r="AC42" s="42"/>
    </row>
    <row r="43" spans="1:29" ht="69.75" customHeight="1" x14ac:dyDescent="0.25">
      <c r="A43" s="6" t="s">
        <v>57</v>
      </c>
      <c r="B43" s="7" t="s">
        <v>58</v>
      </c>
      <c r="C43" s="6" t="s">
        <v>106</v>
      </c>
      <c r="D43" s="6" t="s">
        <v>59</v>
      </c>
      <c r="E43" s="37">
        <v>986</v>
      </c>
      <c r="F43" s="37">
        <v>986</v>
      </c>
      <c r="G43" s="37">
        <v>0</v>
      </c>
      <c r="H43" s="37">
        <v>0</v>
      </c>
      <c r="I43" s="38">
        <v>0</v>
      </c>
      <c r="J43" s="39">
        <f>K43+L43+M43+N43</f>
        <v>1434</v>
      </c>
      <c r="K43" s="39">
        <f>1263+171</f>
        <v>1434</v>
      </c>
      <c r="L43" s="39">
        <v>0</v>
      </c>
      <c r="M43" s="39">
        <v>0</v>
      </c>
      <c r="N43" s="39">
        <v>0</v>
      </c>
      <c r="O43" s="38">
        <f>P43+Q43+R43+S43</f>
        <v>0</v>
      </c>
      <c r="P43" s="39">
        <f>1263-1263</f>
        <v>0</v>
      </c>
      <c r="Q43" s="39">
        <v>0</v>
      </c>
      <c r="R43" s="39">
        <v>0</v>
      </c>
      <c r="S43" s="39">
        <v>0</v>
      </c>
      <c r="T43" s="38">
        <f>U43+V43+W43+X43</f>
        <v>0</v>
      </c>
      <c r="U43" s="38">
        <v>0</v>
      </c>
      <c r="V43" s="38">
        <v>0</v>
      </c>
      <c r="W43" s="38">
        <v>0</v>
      </c>
      <c r="X43" s="38">
        <v>0</v>
      </c>
      <c r="Y43" s="37">
        <v>0</v>
      </c>
      <c r="Z43" s="37">
        <v>0</v>
      </c>
      <c r="AA43" s="37">
        <v>0</v>
      </c>
      <c r="AB43" s="6">
        <v>0</v>
      </c>
      <c r="AC43" s="6">
        <v>0</v>
      </c>
    </row>
    <row r="44" spans="1:29" ht="87.75" customHeight="1" x14ac:dyDescent="0.25">
      <c r="A44" s="6" t="s">
        <v>60</v>
      </c>
      <c r="B44" s="7" t="s">
        <v>61</v>
      </c>
      <c r="C44" s="6" t="s">
        <v>120</v>
      </c>
      <c r="D44" s="6" t="s">
        <v>18</v>
      </c>
      <c r="E44" s="42" t="s">
        <v>19</v>
      </c>
      <c r="F44" s="42"/>
      <c r="G44" s="42"/>
      <c r="H44" s="42"/>
      <c r="I44" s="42"/>
      <c r="J44" s="43" t="s">
        <v>19</v>
      </c>
      <c r="K44" s="43"/>
      <c r="L44" s="43"/>
      <c r="M44" s="43"/>
      <c r="N44" s="43"/>
      <c r="O44" s="43" t="s">
        <v>19</v>
      </c>
      <c r="P44" s="43"/>
      <c r="Q44" s="43"/>
      <c r="R44" s="43"/>
      <c r="S44" s="43"/>
      <c r="T44" s="43" t="s">
        <v>19</v>
      </c>
      <c r="U44" s="43"/>
      <c r="V44" s="43"/>
      <c r="W44" s="43"/>
      <c r="X44" s="43"/>
      <c r="Y44" s="42" t="s">
        <v>19</v>
      </c>
      <c r="Z44" s="42"/>
      <c r="AA44" s="42"/>
      <c r="AB44" s="42"/>
      <c r="AC44" s="42"/>
    </row>
    <row r="45" spans="1:29" ht="44.25" customHeight="1" x14ac:dyDescent="0.25">
      <c r="A45" s="7"/>
      <c r="B45" s="22" t="s">
        <v>62</v>
      </c>
      <c r="C45" s="20"/>
      <c r="D45" s="20"/>
      <c r="E45" s="32">
        <v>986</v>
      </c>
      <c r="F45" s="32">
        <v>986</v>
      </c>
      <c r="G45" s="32">
        <v>0</v>
      </c>
      <c r="H45" s="32">
        <v>0</v>
      </c>
      <c r="I45" s="33">
        <v>0</v>
      </c>
      <c r="J45" s="35">
        <f>K45+L45+M45+N45</f>
        <v>1434</v>
      </c>
      <c r="K45" s="35">
        <f>K43</f>
        <v>1434</v>
      </c>
      <c r="L45" s="35">
        <f t="shared" ref="L45:N45" si="3">L43</f>
        <v>0</v>
      </c>
      <c r="M45" s="35">
        <f t="shared" si="3"/>
        <v>0</v>
      </c>
      <c r="N45" s="35">
        <f t="shared" si="3"/>
        <v>0</v>
      </c>
      <c r="O45" s="35">
        <f>P45+Q45+R45+S45</f>
        <v>0</v>
      </c>
      <c r="P45" s="35">
        <f>P43</f>
        <v>0</v>
      </c>
      <c r="Q45" s="35">
        <f t="shared" ref="Q45:S45" si="4">Q43</f>
        <v>0</v>
      </c>
      <c r="R45" s="35">
        <f t="shared" si="4"/>
        <v>0</v>
      </c>
      <c r="S45" s="35">
        <f t="shared" si="4"/>
        <v>0</v>
      </c>
      <c r="T45" s="33">
        <f>U45+V45+W45+X45</f>
        <v>0</v>
      </c>
      <c r="U45" s="33">
        <f>U43</f>
        <v>0</v>
      </c>
      <c r="V45" s="33">
        <f t="shared" ref="V45:X45" si="5">V43</f>
        <v>0</v>
      </c>
      <c r="W45" s="33">
        <f t="shared" si="5"/>
        <v>0</v>
      </c>
      <c r="X45" s="33">
        <f t="shared" si="5"/>
        <v>0</v>
      </c>
      <c r="Y45" s="32">
        <v>0</v>
      </c>
      <c r="Z45" s="32">
        <v>0</v>
      </c>
      <c r="AA45" s="32">
        <v>0</v>
      </c>
      <c r="AB45" s="32">
        <v>0</v>
      </c>
      <c r="AC45" s="11">
        <v>0</v>
      </c>
    </row>
    <row r="46" spans="1:29" ht="44.25" customHeight="1" x14ac:dyDescent="0.25">
      <c r="A46" s="41" t="s">
        <v>63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</row>
    <row r="47" spans="1:29" ht="96.75" customHeight="1" x14ac:dyDescent="0.25">
      <c r="A47" s="6" t="s">
        <v>64</v>
      </c>
      <c r="B47" s="7" t="s">
        <v>65</v>
      </c>
      <c r="C47" s="6" t="s">
        <v>114</v>
      </c>
      <c r="D47" s="6" t="s">
        <v>18</v>
      </c>
      <c r="E47" s="42" t="s">
        <v>19</v>
      </c>
      <c r="F47" s="42"/>
      <c r="G47" s="42"/>
      <c r="H47" s="42"/>
      <c r="I47" s="42"/>
      <c r="J47" s="43" t="s">
        <v>19</v>
      </c>
      <c r="K47" s="43"/>
      <c r="L47" s="43"/>
      <c r="M47" s="43"/>
      <c r="N47" s="43"/>
      <c r="O47" s="43" t="s">
        <v>19</v>
      </c>
      <c r="P47" s="43"/>
      <c r="Q47" s="43"/>
      <c r="R47" s="43"/>
      <c r="S47" s="43"/>
      <c r="T47" s="43" t="s">
        <v>19</v>
      </c>
      <c r="U47" s="43"/>
      <c r="V47" s="43"/>
      <c r="W47" s="43"/>
      <c r="X47" s="43"/>
      <c r="Y47" s="42" t="s">
        <v>19</v>
      </c>
      <c r="Z47" s="42"/>
      <c r="AA47" s="42"/>
      <c r="AB47" s="42"/>
      <c r="AC47" s="42"/>
    </row>
    <row r="48" spans="1:29" ht="83.25" customHeight="1" x14ac:dyDescent="0.25">
      <c r="A48" s="6" t="s">
        <v>66</v>
      </c>
      <c r="B48" s="7" t="s">
        <v>67</v>
      </c>
      <c r="C48" s="9" t="s">
        <v>114</v>
      </c>
      <c r="D48" s="6" t="s">
        <v>18</v>
      </c>
      <c r="E48" s="42" t="s">
        <v>19</v>
      </c>
      <c r="F48" s="42"/>
      <c r="G48" s="42"/>
      <c r="H48" s="42"/>
      <c r="I48" s="42"/>
      <c r="J48" s="43" t="s">
        <v>19</v>
      </c>
      <c r="K48" s="43"/>
      <c r="L48" s="43"/>
      <c r="M48" s="43"/>
      <c r="N48" s="43"/>
      <c r="O48" s="43" t="s">
        <v>19</v>
      </c>
      <c r="P48" s="43"/>
      <c r="Q48" s="43"/>
      <c r="R48" s="43"/>
      <c r="S48" s="43"/>
      <c r="T48" s="43" t="s">
        <v>19</v>
      </c>
      <c r="U48" s="43"/>
      <c r="V48" s="43"/>
      <c r="W48" s="43"/>
      <c r="X48" s="43"/>
      <c r="Y48" s="42" t="s">
        <v>19</v>
      </c>
      <c r="Z48" s="42"/>
      <c r="AA48" s="42"/>
      <c r="AB48" s="42"/>
      <c r="AC48" s="42"/>
    </row>
    <row r="49" spans="1:29" ht="62.25" customHeight="1" x14ac:dyDescent="0.25">
      <c r="A49" s="6" t="s">
        <v>68</v>
      </c>
      <c r="B49" s="7" t="s">
        <v>69</v>
      </c>
      <c r="C49" s="9" t="s">
        <v>114</v>
      </c>
      <c r="D49" s="6" t="s">
        <v>18</v>
      </c>
      <c r="E49" s="42" t="s">
        <v>19</v>
      </c>
      <c r="F49" s="42"/>
      <c r="G49" s="42"/>
      <c r="H49" s="42"/>
      <c r="I49" s="42"/>
      <c r="J49" s="43" t="s">
        <v>19</v>
      </c>
      <c r="K49" s="43"/>
      <c r="L49" s="43"/>
      <c r="M49" s="43"/>
      <c r="N49" s="43"/>
      <c r="O49" s="43" t="s">
        <v>19</v>
      </c>
      <c r="P49" s="43"/>
      <c r="Q49" s="43"/>
      <c r="R49" s="43"/>
      <c r="S49" s="43"/>
      <c r="T49" s="43" t="s">
        <v>19</v>
      </c>
      <c r="U49" s="43"/>
      <c r="V49" s="43"/>
      <c r="W49" s="43"/>
      <c r="X49" s="43"/>
      <c r="Y49" s="42" t="s">
        <v>19</v>
      </c>
      <c r="Z49" s="42"/>
      <c r="AA49" s="42"/>
      <c r="AB49" s="42"/>
      <c r="AC49" s="42"/>
    </row>
    <row r="50" spans="1:29" ht="75.75" customHeight="1" x14ac:dyDescent="0.25">
      <c r="A50" s="6" t="s">
        <v>70</v>
      </c>
      <c r="B50" s="7" t="s">
        <v>71</v>
      </c>
      <c r="C50" s="9" t="s">
        <v>114</v>
      </c>
      <c r="D50" s="6" t="s">
        <v>18</v>
      </c>
      <c r="E50" s="42" t="s">
        <v>19</v>
      </c>
      <c r="F50" s="42"/>
      <c r="G50" s="42"/>
      <c r="H50" s="42"/>
      <c r="I50" s="42"/>
      <c r="J50" s="43" t="s">
        <v>19</v>
      </c>
      <c r="K50" s="43"/>
      <c r="L50" s="43"/>
      <c r="M50" s="43"/>
      <c r="N50" s="43"/>
      <c r="O50" s="43" t="s">
        <v>19</v>
      </c>
      <c r="P50" s="43"/>
      <c r="Q50" s="43"/>
      <c r="R50" s="43"/>
      <c r="S50" s="43"/>
      <c r="T50" s="43" t="s">
        <v>19</v>
      </c>
      <c r="U50" s="43"/>
      <c r="V50" s="43"/>
      <c r="W50" s="43"/>
      <c r="X50" s="43"/>
      <c r="Y50" s="42" t="s">
        <v>19</v>
      </c>
      <c r="Z50" s="42"/>
      <c r="AA50" s="42"/>
      <c r="AB50" s="42"/>
      <c r="AC50" s="42"/>
    </row>
    <row r="51" spans="1:29" ht="69" customHeight="1" x14ac:dyDescent="0.25">
      <c r="A51" s="6" t="s">
        <v>72</v>
      </c>
      <c r="B51" s="7" t="s">
        <v>73</v>
      </c>
      <c r="C51" s="9" t="s">
        <v>114</v>
      </c>
      <c r="D51" s="6" t="s">
        <v>18</v>
      </c>
      <c r="E51" s="42" t="s">
        <v>19</v>
      </c>
      <c r="F51" s="42"/>
      <c r="G51" s="42"/>
      <c r="H51" s="42"/>
      <c r="I51" s="42"/>
      <c r="J51" s="43" t="s">
        <v>19</v>
      </c>
      <c r="K51" s="43"/>
      <c r="L51" s="43"/>
      <c r="M51" s="43"/>
      <c r="N51" s="43"/>
      <c r="O51" s="43" t="s">
        <v>19</v>
      </c>
      <c r="P51" s="43"/>
      <c r="Q51" s="43"/>
      <c r="R51" s="43"/>
      <c r="S51" s="43"/>
      <c r="T51" s="43" t="s">
        <v>19</v>
      </c>
      <c r="U51" s="43"/>
      <c r="V51" s="43"/>
      <c r="W51" s="43"/>
      <c r="X51" s="43"/>
      <c r="Y51" s="42" t="s">
        <v>19</v>
      </c>
      <c r="Z51" s="42"/>
      <c r="AA51" s="42"/>
      <c r="AB51" s="42"/>
      <c r="AC51" s="42"/>
    </row>
    <row r="52" spans="1:29" ht="42" customHeight="1" x14ac:dyDescent="0.25">
      <c r="A52" s="7"/>
      <c r="B52" s="22" t="s">
        <v>74</v>
      </c>
      <c r="C52" s="20"/>
      <c r="D52" s="20"/>
      <c r="E52" s="32">
        <v>0</v>
      </c>
      <c r="F52" s="32">
        <v>0</v>
      </c>
      <c r="G52" s="32">
        <v>0</v>
      </c>
      <c r="H52" s="32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2">
        <v>0</v>
      </c>
      <c r="Z52" s="32">
        <v>0</v>
      </c>
      <c r="AA52" s="32">
        <v>0</v>
      </c>
      <c r="AB52" s="32">
        <v>0</v>
      </c>
      <c r="AC52" s="32">
        <v>0</v>
      </c>
    </row>
    <row r="53" spans="1:29" ht="42" customHeight="1" x14ac:dyDescent="0.25">
      <c r="A53" s="41" t="s">
        <v>75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</row>
    <row r="54" spans="1:29" ht="103.5" customHeight="1" x14ac:dyDescent="0.25">
      <c r="A54" s="6" t="s">
        <v>76</v>
      </c>
      <c r="B54" s="7" t="s">
        <v>77</v>
      </c>
      <c r="C54" s="9" t="s">
        <v>114</v>
      </c>
      <c r="D54" s="6" t="s">
        <v>18</v>
      </c>
      <c r="E54" s="37" t="s">
        <v>78</v>
      </c>
      <c r="F54" s="37" t="s">
        <v>79</v>
      </c>
      <c r="G54" s="37" t="s">
        <v>80</v>
      </c>
      <c r="H54" s="37">
        <v>0</v>
      </c>
      <c r="I54" s="38">
        <v>0</v>
      </c>
      <c r="J54" s="39">
        <f>K54+L54+M54+N54</f>
        <v>3904</v>
      </c>
      <c r="K54" s="39">
        <v>1614</v>
      </c>
      <c r="L54" s="39">
        <f>1696+594</f>
        <v>2290</v>
      </c>
      <c r="M54" s="38">
        <v>0</v>
      </c>
      <c r="N54" s="38">
        <v>0</v>
      </c>
      <c r="O54" s="39">
        <f>P54+Q54+R54+S54</f>
        <v>3904</v>
      </c>
      <c r="P54" s="39">
        <v>1614</v>
      </c>
      <c r="Q54" s="39">
        <f>1696+594</f>
        <v>2290</v>
      </c>
      <c r="R54" s="39">
        <v>0</v>
      </c>
      <c r="S54" s="39">
        <v>0</v>
      </c>
      <c r="T54" s="39">
        <f>U54+V54+W54+X54</f>
        <v>3904</v>
      </c>
      <c r="U54" s="39">
        <f>1600+14</f>
        <v>1614</v>
      </c>
      <c r="V54" s="39">
        <f>0+2290</f>
        <v>2290</v>
      </c>
      <c r="W54" s="39">
        <v>0</v>
      </c>
      <c r="X54" s="39">
        <v>0</v>
      </c>
      <c r="Y54" s="40">
        <v>1600</v>
      </c>
      <c r="Z54" s="40">
        <v>1600</v>
      </c>
      <c r="AA54" s="40">
        <v>0</v>
      </c>
      <c r="AB54" s="40">
        <v>0</v>
      </c>
      <c r="AC54" s="40">
        <v>0</v>
      </c>
    </row>
    <row r="55" spans="1:29" ht="42" customHeight="1" x14ac:dyDescent="0.25">
      <c r="A55" s="20"/>
      <c r="B55" s="22" t="s">
        <v>81</v>
      </c>
      <c r="C55" s="20"/>
      <c r="D55" s="20"/>
      <c r="E55" s="32" t="s">
        <v>78</v>
      </c>
      <c r="F55" s="32" t="s">
        <v>79</v>
      </c>
      <c r="G55" s="32" t="s">
        <v>80</v>
      </c>
      <c r="H55" s="32">
        <v>0</v>
      </c>
      <c r="I55" s="33">
        <v>0</v>
      </c>
      <c r="J55" s="35">
        <f>K55+L55+M55+N55</f>
        <v>3904</v>
      </c>
      <c r="K55" s="35">
        <f>K54</f>
        <v>1614</v>
      </c>
      <c r="L55" s="35">
        <f t="shared" ref="L55:N55" si="6">L54</f>
        <v>2290</v>
      </c>
      <c r="M55" s="35">
        <f t="shared" si="6"/>
        <v>0</v>
      </c>
      <c r="N55" s="35">
        <f t="shared" si="6"/>
        <v>0</v>
      </c>
      <c r="O55" s="35">
        <f>P55+Q55+R55+S55</f>
        <v>3904</v>
      </c>
      <c r="P55" s="35">
        <f>P54</f>
        <v>1614</v>
      </c>
      <c r="Q55" s="35">
        <f t="shared" ref="Q55:S55" si="7">Q54</f>
        <v>2290</v>
      </c>
      <c r="R55" s="35">
        <f t="shared" si="7"/>
        <v>0</v>
      </c>
      <c r="S55" s="35">
        <f t="shared" si="7"/>
        <v>0</v>
      </c>
      <c r="T55" s="35">
        <f>U55+V55+W55+X55</f>
        <v>3904</v>
      </c>
      <c r="U55" s="35">
        <f>U54</f>
        <v>1614</v>
      </c>
      <c r="V55" s="35">
        <f t="shared" ref="V55:X55" si="8">V54</f>
        <v>2290</v>
      </c>
      <c r="W55" s="35">
        <f t="shared" si="8"/>
        <v>0</v>
      </c>
      <c r="X55" s="35">
        <f t="shared" si="8"/>
        <v>0</v>
      </c>
      <c r="Y55" s="36">
        <v>1600</v>
      </c>
      <c r="Z55" s="36">
        <v>1600</v>
      </c>
      <c r="AA55" s="36">
        <v>0</v>
      </c>
      <c r="AB55" s="36">
        <v>0</v>
      </c>
      <c r="AC55" s="36">
        <v>0</v>
      </c>
    </row>
    <row r="56" spans="1:29" ht="42" customHeight="1" x14ac:dyDescent="0.25">
      <c r="A56" s="41" t="s">
        <v>82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</row>
    <row r="57" spans="1:29" ht="80.25" customHeight="1" x14ac:dyDescent="0.25">
      <c r="A57" s="6" t="s">
        <v>83</v>
      </c>
      <c r="B57" s="7" t="s">
        <v>84</v>
      </c>
      <c r="C57" s="6" t="s">
        <v>115</v>
      </c>
      <c r="D57" s="6" t="s">
        <v>18</v>
      </c>
      <c r="E57" s="24" t="s">
        <v>105</v>
      </c>
      <c r="F57" s="24" t="s">
        <v>105</v>
      </c>
      <c r="G57" s="37">
        <v>0</v>
      </c>
      <c r="H57" s="37">
        <v>0</v>
      </c>
      <c r="I57" s="38">
        <v>0</v>
      </c>
      <c r="J57" s="39">
        <f>K57+L57+M57+N57</f>
        <v>144842</v>
      </c>
      <c r="K57" s="39">
        <f>133234+11608</f>
        <v>144842</v>
      </c>
      <c r="L57" s="39">
        <v>0</v>
      </c>
      <c r="M57" s="39">
        <v>0</v>
      </c>
      <c r="N57" s="39">
        <v>0</v>
      </c>
      <c r="O57" s="39">
        <f>P57+Q57+R57+S57</f>
        <v>145498</v>
      </c>
      <c r="P57" s="39">
        <f>123258+22240</f>
        <v>145498</v>
      </c>
      <c r="Q57" s="39">
        <v>0</v>
      </c>
      <c r="R57" s="39">
        <v>0</v>
      </c>
      <c r="S57" s="39">
        <v>0</v>
      </c>
      <c r="T57" s="39">
        <f>U57+V57+W57+X57</f>
        <v>147628</v>
      </c>
      <c r="U57" s="39">
        <f>78252+69376</f>
        <v>147628</v>
      </c>
      <c r="V57" s="39">
        <v>0</v>
      </c>
      <c r="W57" s="39">
        <v>0</v>
      </c>
      <c r="X57" s="39">
        <v>0</v>
      </c>
      <c r="Y57" s="40">
        <v>78252</v>
      </c>
      <c r="Z57" s="40">
        <v>78252</v>
      </c>
      <c r="AA57" s="40">
        <v>0</v>
      </c>
      <c r="AB57" s="40">
        <v>0</v>
      </c>
      <c r="AC57" s="40">
        <v>0</v>
      </c>
    </row>
    <row r="58" spans="1:29" s="23" customFormat="1" ht="42" customHeight="1" x14ac:dyDescent="0.25">
      <c r="A58" s="20"/>
      <c r="B58" s="22" t="s">
        <v>85</v>
      </c>
      <c r="C58" s="20"/>
      <c r="D58" s="20"/>
      <c r="E58" s="11" t="s">
        <v>105</v>
      </c>
      <c r="F58" s="11" t="s">
        <v>105</v>
      </c>
      <c r="G58" s="32">
        <v>0</v>
      </c>
      <c r="H58" s="32">
        <v>0</v>
      </c>
      <c r="I58" s="33">
        <v>0</v>
      </c>
      <c r="J58" s="35">
        <f>K58+L58+M58+N58</f>
        <v>144842</v>
      </c>
      <c r="K58" s="35">
        <f>K57</f>
        <v>144842</v>
      </c>
      <c r="L58" s="35">
        <f t="shared" ref="L58:N58" si="9">L57</f>
        <v>0</v>
      </c>
      <c r="M58" s="35">
        <f t="shared" si="9"/>
        <v>0</v>
      </c>
      <c r="N58" s="35">
        <f t="shared" si="9"/>
        <v>0</v>
      </c>
      <c r="O58" s="35">
        <f>P58+Q58+R58+S58</f>
        <v>145498</v>
      </c>
      <c r="P58" s="35">
        <f>P57</f>
        <v>145498</v>
      </c>
      <c r="Q58" s="35">
        <f t="shared" ref="Q58:S58" si="10">Q57</f>
        <v>0</v>
      </c>
      <c r="R58" s="35">
        <f t="shared" si="10"/>
        <v>0</v>
      </c>
      <c r="S58" s="35">
        <f t="shared" si="10"/>
        <v>0</v>
      </c>
      <c r="T58" s="35">
        <f>U58+V58+W58++X58</f>
        <v>147628</v>
      </c>
      <c r="U58" s="35">
        <f>U57</f>
        <v>147628</v>
      </c>
      <c r="V58" s="35">
        <f t="shared" ref="V58:X58" si="11">V57</f>
        <v>0</v>
      </c>
      <c r="W58" s="35">
        <f t="shared" si="11"/>
        <v>0</v>
      </c>
      <c r="X58" s="35">
        <f t="shared" si="11"/>
        <v>0</v>
      </c>
      <c r="Y58" s="36">
        <v>78252</v>
      </c>
      <c r="Z58" s="36">
        <v>78252</v>
      </c>
      <c r="AA58" s="36">
        <v>0</v>
      </c>
      <c r="AB58" s="36">
        <v>0</v>
      </c>
      <c r="AC58" s="36">
        <v>0</v>
      </c>
    </row>
    <row r="59" spans="1:29" ht="42" customHeight="1" x14ac:dyDescent="0.25">
      <c r="A59" s="41" t="s">
        <v>86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</row>
    <row r="60" spans="1:29" ht="62.25" customHeight="1" x14ac:dyDescent="0.25">
      <c r="A60" s="6" t="s">
        <v>87</v>
      </c>
      <c r="B60" s="7" t="s">
        <v>88</v>
      </c>
      <c r="C60" s="6" t="s">
        <v>114</v>
      </c>
      <c r="D60" s="6" t="s">
        <v>18</v>
      </c>
      <c r="E60" s="42" t="s">
        <v>19</v>
      </c>
      <c r="F60" s="42"/>
      <c r="G60" s="42"/>
      <c r="H60" s="42"/>
      <c r="I60" s="42"/>
      <c r="J60" s="43" t="s">
        <v>19</v>
      </c>
      <c r="K60" s="43"/>
      <c r="L60" s="43"/>
      <c r="M60" s="43"/>
      <c r="N60" s="43"/>
      <c r="O60" s="43" t="s">
        <v>19</v>
      </c>
      <c r="P60" s="43"/>
      <c r="Q60" s="43"/>
      <c r="R60" s="43"/>
      <c r="S60" s="43"/>
      <c r="T60" s="43" t="s">
        <v>19</v>
      </c>
      <c r="U60" s="43"/>
      <c r="V60" s="43"/>
      <c r="W60" s="43"/>
      <c r="X60" s="43"/>
      <c r="Y60" s="42" t="s">
        <v>19</v>
      </c>
      <c r="Z60" s="42"/>
      <c r="AA60" s="42"/>
      <c r="AB60" s="42"/>
      <c r="AC60" s="42"/>
    </row>
    <row r="61" spans="1:29" ht="66" customHeight="1" x14ac:dyDescent="0.25">
      <c r="A61" s="6" t="s">
        <v>89</v>
      </c>
      <c r="B61" s="7" t="s">
        <v>90</v>
      </c>
      <c r="C61" s="9" t="s">
        <v>114</v>
      </c>
      <c r="D61" s="6" t="s">
        <v>18</v>
      </c>
      <c r="E61" s="42" t="s">
        <v>19</v>
      </c>
      <c r="F61" s="42"/>
      <c r="G61" s="42"/>
      <c r="H61" s="42"/>
      <c r="I61" s="42"/>
      <c r="J61" s="43" t="s">
        <v>19</v>
      </c>
      <c r="K61" s="43"/>
      <c r="L61" s="43"/>
      <c r="M61" s="43"/>
      <c r="N61" s="43"/>
      <c r="O61" s="43" t="s">
        <v>19</v>
      </c>
      <c r="P61" s="43"/>
      <c r="Q61" s="43"/>
      <c r="R61" s="43"/>
      <c r="S61" s="43"/>
      <c r="T61" s="43" t="s">
        <v>19</v>
      </c>
      <c r="U61" s="43"/>
      <c r="V61" s="43"/>
      <c r="W61" s="43"/>
      <c r="X61" s="43"/>
      <c r="Y61" s="42" t="s">
        <v>19</v>
      </c>
      <c r="Z61" s="42"/>
      <c r="AA61" s="42"/>
      <c r="AB61" s="42"/>
      <c r="AC61" s="42"/>
    </row>
    <row r="62" spans="1:29" ht="74.25" customHeight="1" x14ac:dyDescent="0.25">
      <c r="A62" s="6" t="s">
        <v>91</v>
      </c>
      <c r="B62" s="7" t="s">
        <v>92</v>
      </c>
      <c r="C62" s="10" t="s">
        <v>93</v>
      </c>
      <c r="D62" s="6" t="s">
        <v>18</v>
      </c>
      <c r="E62" s="42" t="s">
        <v>19</v>
      </c>
      <c r="F62" s="42"/>
      <c r="G62" s="42"/>
      <c r="H62" s="42"/>
      <c r="I62" s="42"/>
      <c r="J62" s="43" t="s">
        <v>19</v>
      </c>
      <c r="K62" s="43"/>
      <c r="L62" s="43"/>
      <c r="M62" s="43"/>
      <c r="N62" s="43"/>
      <c r="O62" s="43" t="s">
        <v>19</v>
      </c>
      <c r="P62" s="43"/>
      <c r="Q62" s="43"/>
      <c r="R62" s="43"/>
      <c r="S62" s="43"/>
      <c r="T62" s="43" t="s">
        <v>19</v>
      </c>
      <c r="U62" s="43"/>
      <c r="V62" s="43"/>
      <c r="W62" s="43"/>
      <c r="X62" s="43"/>
      <c r="Y62" s="42" t="s">
        <v>19</v>
      </c>
      <c r="Z62" s="42"/>
      <c r="AA62" s="42"/>
      <c r="AB62" s="42"/>
      <c r="AC62" s="42"/>
    </row>
    <row r="63" spans="1:29" ht="63" customHeight="1" x14ac:dyDescent="0.25">
      <c r="A63" s="6" t="s">
        <v>94</v>
      </c>
      <c r="B63" s="7" t="s">
        <v>95</v>
      </c>
      <c r="C63" s="6" t="s">
        <v>115</v>
      </c>
      <c r="D63" s="6" t="s">
        <v>18</v>
      </c>
      <c r="E63" s="42" t="s">
        <v>19</v>
      </c>
      <c r="F63" s="42"/>
      <c r="G63" s="42"/>
      <c r="H63" s="42"/>
      <c r="I63" s="42"/>
      <c r="J63" s="43" t="s">
        <v>19</v>
      </c>
      <c r="K63" s="43"/>
      <c r="L63" s="43"/>
      <c r="M63" s="43"/>
      <c r="N63" s="43"/>
      <c r="O63" s="43" t="s">
        <v>19</v>
      </c>
      <c r="P63" s="43"/>
      <c r="Q63" s="43"/>
      <c r="R63" s="43"/>
      <c r="S63" s="43"/>
      <c r="T63" s="43" t="s">
        <v>19</v>
      </c>
      <c r="U63" s="43"/>
      <c r="V63" s="43"/>
      <c r="W63" s="43"/>
      <c r="X63" s="43"/>
      <c r="Y63" s="42" t="s">
        <v>19</v>
      </c>
      <c r="Z63" s="42"/>
      <c r="AA63" s="42"/>
      <c r="AB63" s="42"/>
      <c r="AC63" s="42"/>
    </row>
    <row r="64" spans="1:29" ht="58.5" customHeight="1" x14ac:dyDescent="0.25">
      <c r="A64" s="6" t="s">
        <v>96</v>
      </c>
      <c r="B64" s="7" t="s">
        <v>97</v>
      </c>
      <c r="C64" s="6" t="s">
        <v>93</v>
      </c>
      <c r="D64" s="6" t="s">
        <v>18</v>
      </c>
      <c r="E64" s="42" t="s">
        <v>19</v>
      </c>
      <c r="F64" s="42"/>
      <c r="G64" s="42"/>
      <c r="H64" s="42"/>
      <c r="I64" s="42"/>
      <c r="J64" s="43" t="s">
        <v>19</v>
      </c>
      <c r="K64" s="43"/>
      <c r="L64" s="43"/>
      <c r="M64" s="43"/>
      <c r="N64" s="43"/>
      <c r="O64" s="43" t="s">
        <v>19</v>
      </c>
      <c r="P64" s="43"/>
      <c r="Q64" s="43"/>
      <c r="R64" s="43"/>
      <c r="S64" s="43"/>
      <c r="T64" s="43" t="s">
        <v>19</v>
      </c>
      <c r="U64" s="43"/>
      <c r="V64" s="43"/>
      <c r="W64" s="43"/>
      <c r="X64" s="43"/>
      <c r="Y64" s="42" t="s">
        <v>19</v>
      </c>
      <c r="Z64" s="42"/>
      <c r="AA64" s="42"/>
      <c r="AB64" s="42"/>
      <c r="AC64" s="42"/>
    </row>
    <row r="65" spans="1:29" ht="84" customHeight="1" x14ac:dyDescent="0.25">
      <c r="A65" s="6" t="s">
        <v>98</v>
      </c>
      <c r="B65" s="7" t="s">
        <v>99</v>
      </c>
      <c r="C65" s="6" t="s">
        <v>93</v>
      </c>
      <c r="D65" s="6" t="s">
        <v>18</v>
      </c>
      <c r="E65" s="42" t="s">
        <v>19</v>
      </c>
      <c r="F65" s="42"/>
      <c r="G65" s="42"/>
      <c r="H65" s="42"/>
      <c r="I65" s="42"/>
      <c r="J65" s="43" t="s">
        <v>19</v>
      </c>
      <c r="K65" s="43"/>
      <c r="L65" s="43"/>
      <c r="M65" s="43"/>
      <c r="N65" s="43"/>
      <c r="O65" s="43" t="s">
        <v>19</v>
      </c>
      <c r="P65" s="43"/>
      <c r="Q65" s="43"/>
      <c r="R65" s="43"/>
      <c r="S65" s="43"/>
      <c r="T65" s="43" t="s">
        <v>19</v>
      </c>
      <c r="U65" s="43"/>
      <c r="V65" s="43"/>
      <c r="W65" s="43"/>
      <c r="X65" s="43"/>
      <c r="Y65" s="42" t="s">
        <v>19</v>
      </c>
      <c r="Z65" s="42"/>
      <c r="AA65" s="42"/>
      <c r="AB65" s="42"/>
      <c r="AC65" s="42"/>
    </row>
    <row r="66" spans="1:29" ht="66" customHeight="1" x14ac:dyDescent="0.25">
      <c r="A66" s="6" t="s">
        <v>100</v>
      </c>
      <c r="B66" s="7" t="s">
        <v>101</v>
      </c>
      <c r="C66" s="6" t="s">
        <v>113</v>
      </c>
      <c r="D66" s="6" t="s">
        <v>18</v>
      </c>
      <c r="E66" s="37">
        <v>43</v>
      </c>
      <c r="F66" s="37">
        <v>43</v>
      </c>
      <c r="G66" s="37">
        <v>0</v>
      </c>
      <c r="H66" s="37">
        <v>0</v>
      </c>
      <c r="I66" s="38">
        <v>0</v>
      </c>
      <c r="J66" s="38">
        <f>K66+L66+M66+N66</f>
        <v>39</v>
      </c>
      <c r="K66" s="38">
        <f>43-4</f>
        <v>39</v>
      </c>
      <c r="L66" s="38">
        <v>0</v>
      </c>
      <c r="M66" s="38">
        <v>0</v>
      </c>
      <c r="N66" s="38">
        <v>0</v>
      </c>
      <c r="O66" s="38">
        <f>P66+Q66+R66+S66</f>
        <v>43</v>
      </c>
      <c r="P66" s="38">
        <v>43</v>
      </c>
      <c r="Q66" s="38">
        <v>0</v>
      </c>
      <c r="R66" s="38">
        <v>0</v>
      </c>
      <c r="S66" s="38">
        <v>0</v>
      </c>
      <c r="T66" s="38">
        <f>U66+V66+W66+X66</f>
        <v>43</v>
      </c>
      <c r="U66" s="38">
        <f>35+8</f>
        <v>43</v>
      </c>
      <c r="V66" s="38">
        <v>0</v>
      </c>
      <c r="W66" s="38">
        <v>0</v>
      </c>
      <c r="X66" s="38">
        <v>0</v>
      </c>
      <c r="Y66" s="37">
        <v>35</v>
      </c>
      <c r="Z66" s="37">
        <v>35</v>
      </c>
      <c r="AA66" s="37">
        <v>0</v>
      </c>
      <c r="AB66" s="37">
        <v>0</v>
      </c>
      <c r="AC66" s="37">
        <v>0</v>
      </c>
    </row>
    <row r="67" spans="1:29" ht="94.5" customHeight="1" x14ac:dyDescent="0.25">
      <c r="A67" s="6" t="s">
        <v>102</v>
      </c>
      <c r="B67" s="7" t="s">
        <v>103</v>
      </c>
      <c r="C67" s="6" t="s">
        <v>115</v>
      </c>
      <c r="D67" s="6" t="s">
        <v>18</v>
      </c>
      <c r="E67" s="42" t="s">
        <v>19</v>
      </c>
      <c r="F67" s="42"/>
      <c r="G67" s="42"/>
      <c r="H67" s="42"/>
      <c r="I67" s="42"/>
      <c r="J67" s="43" t="s">
        <v>19</v>
      </c>
      <c r="K67" s="43"/>
      <c r="L67" s="43"/>
      <c r="M67" s="43"/>
      <c r="N67" s="43"/>
      <c r="O67" s="43" t="s">
        <v>19</v>
      </c>
      <c r="P67" s="43"/>
      <c r="Q67" s="43"/>
      <c r="R67" s="43"/>
      <c r="S67" s="43"/>
      <c r="T67" s="43" t="s">
        <v>19</v>
      </c>
      <c r="U67" s="43"/>
      <c r="V67" s="43"/>
      <c r="W67" s="43"/>
      <c r="X67" s="43"/>
      <c r="Y67" s="42" t="s">
        <v>19</v>
      </c>
      <c r="Z67" s="42"/>
      <c r="AA67" s="42"/>
      <c r="AB67" s="42"/>
      <c r="AC67" s="42"/>
    </row>
    <row r="68" spans="1:29" s="23" customFormat="1" ht="41.25" customHeight="1" x14ac:dyDescent="0.25">
      <c r="A68" s="20"/>
      <c r="B68" s="22" t="s">
        <v>116</v>
      </c>
      <c r="C68" s="20"/>
      <c r="D68" s="20"/>
      <c r="E68" s="32">
        <v>43</v>
      </c>
      <c r="F68" s="32">
        <v>43</v>
      </c>
      <c r="G68" s="32">
        <v>0</v>
      </c>
      <c r="H68" s="32">
        <v>0</v>
      </c>
      <c r="I68" s="33">
        <v>0</v>
      </c>
      <c r="J68" s="33">
        <f>K68+L68+M68+N68</f>
        <v>39</v>
      </c>
      <c r="K68" s="33">
        <f>K66</f>
        <v>39</v>
      </c>
      <c r="L68" s="33">
        <f t="shared" ref="L68:N68" si="12">L66</f>
        <v>0</v>
      </c>
      <c r="M68" s="33">
        <f t="shared" si="12"/>
        <v>0</v>
      </c>
      <c r="N68" s="33">
        <f t="shared" si="12"/>
        <v>0</v>
      </c>
      <c r="O68" s="33">
        <f>P68+Q68+R68+S68</f>
        <v>43</v>
      </c>
      <c r="P68" s="33">
        <f>P66</f>
        <v>43</v>
      </c>
      <c r="Q68" s="33">
        <f t="shared" ref="Q68:S68" si="13">Q66</f>
        <v>0</v>
      </c>
      <c r="R68" s="33">
        <f t="shared" si="13"/>
        <v>0</v>
      </c>
      <c r="S68" s="33">
        <f t="shared" si="13"/>
        <v>0</v>
      </c>
      <c r="T68" s="33">
        <f>U68+V68+W68+X68</f>
        <v>43</v>
      </c>
      <c r="U68" s="33">
        <f>U66</f>
        <v>43</v>
      </c>
      <c r="V68" s="33">
        <f t="shared" ref="V68:X68" si="14">V66</f>
        <v>0</v>
      </c>
      <c r="W68" s="33">
        <f t="shared" si="14"/>
        <v>0</v>
      </c>
      <c r="X68" s="33">
        <f t="shared" si="14"/>
        <v>0</v>
      </c>
      <c r="Y68" s="32">
        <v>35</v>
      </c>
      <c r="Z68" s="32">
        <v>35</v>
      </c>
      <c r="AA68" s="32">
        <v>0</v>
      </c>
      <c r="AB68" s="32">
        <v>0</v>
      </c>
      <c r="AC68" s="32">
        <v>0</v>
      </c>
    </row>
    <row r="69" spans="1:29" s="23" customFormat="1" ht="41.25" customHeight="1" x14ac:dyDescent="0.25">
      <c r="A69" s="20"/>
      <c r="B69" s="22" t="s">
        <v>104</v>
      </c>
      <c r="C69" s="20"/>
      <c r="D69" s="20"/>
      <c r="E69" s="34">
        <v>139828</v>
      </c>
      <c r="F69" s="34">
        <v>138132</v>
      </c>
      <c r="G69" s="32" t="s">
        <v>80</v>
      </c>
      <c r="H69" s="32">
        <v>0</v>
      </c>
      <c r="I69" s="33">
        <v>0</v>
      </c>
      <c r="J69" s="35">
        <f>K69+L69+M69+N69</f>
        <v>150978</v>
      </c>
      <c r="K69" s="35">
        <f>K37+K45+K52+K55+K58+K68</f>
        <v>148688</v>
      </c>
      <c r="L69" s="35">
        <f t="shared" ref="L69:N69" si="15">L37+L45+L52+L55+L58+L68</f>
        <v>2290</v>
      </c>
      <c r="M69" s="35">
        <f t="shared" si="15"/>
        <v>0</v>
      </c>
      <c r="N69" s="35">
        <f t="shared" si="15"/>
        <v>0</v>
      </c>
      <c r="O69" s="35">
        <f>O37+O45+O52+O55+O58+O68</f>
        <v>150204</v>
      </c>
      <c r="P69" s="35">
        <f>P37+P45+P52+P55+P58+P68</f>
        <v>147914</v>
      </c>
      <c r="Q69" s="35">
        <f t="shared" ref="Q69:S69" si="16">Q37+Q45+Q52+Q55+Q58+Q68</f>
        <v>2290</v>
      </c>
      <c r="R69" s="35">
        <f t="shared" si="16"/>
        <v>0</v>
      </c>
      <c r="S69" s="35">
        <f t="shared" si="16"/>
        <v>0</v>
      </c>
      <c r="T69" s="35">
        <v>80922</v>
      </c>
      <c r="U69" s="35">
        <f>U37+U45+U52+U55+U58+U68</f>
        <v>150044</v>
      </c>
      <c r="V69" s="35">
        <f t="shared" ref="V69:X69" si="17">V37+V45+V52+V55+V58+V68</f>
        <v>2290</v>
      </c>
      <c r="W69" s="35">
        <f t="shared" si="17"/>
        <v>0</v>
      </c>
      <c r="X69" s="35">
        <f t="shared" si="17"/>
        <v>0</v>
      </c>
      <c r="Y69" s="36">
        <v>80922</v>
      </c>
      <c r="Z69" s="36">
        <v>80922</v>
      </c>
      <c r="AA69" s="32">
        <v>0</v>
      </c>
      <c r="AB69" s="32">
        <v>0</v>
      </c>
      <c r="AC69" s="32">
        <v>0</v>
      </c>
    </row>
    <row r="70" spans="1:29" ht="16.5" x14ac:dyDescent="0.25">
      <c r="A70" s="3"/>
      <c r="B70" s="3"/>
      <c r="C70" s="3"/>
      <c r="D70" s="3"/>
      <c r="E70" s="3"/>
      <c r="F70" s="3"/>
      <c r="G70" s="3"/>
      <c r="H70" s="3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3"/>
      <c r="Z70" s="3"/>
      <c r="AA70" s="3"/>
      <c r="AB70" s="3"/>
      <c r="AC70" s="3"/>
    </row>
    <row r="71" spans="1:29" ht="16.5" x14ac:dyDescent="0.25">
      <c r="A71" s="2"/>
      <c r="B71" s="3"/>
      <c r="C71" s="3"/>
      <c r="D71" s="3"/>
      <c r="E71" s="3"/>
      <c r="F71" s="3"/>
      <c r="G71" s="3"/>
      <c r="H71" s="3"/>
      <c r="I71" s="27"/>
      <c r="J71" s="28"/>
      <c r="K71" s="29"/>
      <c r="L71" s="28"/>
      <c r="M71" s="27"/>
      <c r="N71" s="27"/>
      <c r="O71" s="30"/>
      <c r="P71" s="30"/>
      <c r="Q71" s="31"/>
      <c r="R71" s="27"/>
      <c r="S71" s="27"/>
      <c r="T71" s="31"/>
      <c r="U71" s="31"/>
      <c r="V71" s="31"/>
      <c r="W71" s="27"/>
      <c r="X71" s="27"/>
      <c r="Y71" s="3"/>
      <c r="Z71" s="3"/>
      <c r="AA71" s="3"/>
      <c r="AB71" s="3"/>
      <c r="AC71" s="3"/>
    </row>
    <row r="72" spans="1:29" ht="16.5" x14ac:dyDescent="0.25">
      <c r="A72" s="4"/>
      <c r="B72" s="3"/>
      <c r="C72" s="3"/>
      <c r="D72" s="3"/>
      <c r="E72" s="3"/>
      <c r="F72" s="3"/>
      <c r="G72" s="3"/>
      <c r="H72" s="3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3"/>
      <c r="Z72" s="3"/>
      <c r="AA72" s="3"/>
      <c r="AB72" s="3"/>
      <c r="AC72" s="3"/>
    </row>
    <row r="73" spans="1:29" ht="16.5" x14ac:dyDescent="0.25">
      <c r="A73" s="2"/>
      <c r="B73" s="3"/>
      <c r="C73" s="3"/>
      <c r="D73" s="3"/>
      <c r="E73" s="3"/>
      <c r="F73" s="3"/>
      <c r="G73" s="3"/>
      <c r="H73" s="3"/>
      <c r="I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3"/>
      <c r="Z73" s="3"/>
      <c r="AA73" s="3"/>
      <c r="AB73" s="3"/>
      <c r="AC73" s="3"/>
    </row>
    <row r="74" spans="1:29" ht="16.5" x14ac:dyDescent="0.25">
      <c r="A74" s="5"/>
      <c r="B74" s="3"/>
      <c r="C74" s="3"/>
      <c r="D74" s="3"/>
      <c r="E74" s="3"/>
      <c r="F74" s="3"/>
      <c r="G74" s="3"/>
      <c r="H74" s="3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3"/>
      <c r="Z74" s="3"/>
      <c r="AA74" s="3"/>
      <c r="AB74" s="3"/>
      <c r="AC74" s="3"/>
    </row>
    <row r="75" spans="1:29" ht="16.5" x14ac:dyDescent="0.25">
      <c r="A75" s="5"/>
      <c r="B75" s="3"/>
      <c r="C75" s="3"/>
      <c r="D75" s="3"/>
      <c r="E75" s="3"/>
      <c r="F75" s="3"/>
      <c r="G75" s="3"/>
      <c r="H75" s="3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3"/>
      <c r="Z75" s="3"/>
      <c r="AA75" s="3"/>
      <c r="AB75" s="3"/>
      <c r="AC75" s="3"/>
    </row>
    <row r="76" spans="1:29" s="17" customFormat="1" ht="39" customHeight="1" x14ac:dyDescent="0.25">
      <c r="A76" s="13"/>
      <c r="B76" s="16"/>
      <c r="C76" s="16"/>
      <c r="D76" s="16"/>
      <c r="E76" s="16"/>
      <c r="F76" s="16"/>
      <c r="G76" s="16"/>
      <c r="H76" s="16"/>
      <c r="I76" s="31" t="s">
        <v>111</v>
      </c>
      <c r="J76" s="31">
        <f>K76+L76</f>
        <v>138385</v>
      </c>
      <c r="K76" s="31">
        <v>136689</v>
      </c>
      <c r="L76" s="31">
        <v>1696</v>
      </c>
      <c r="M76" s="31"/>
      <c r="N76" s="31"/>
      <c r="O76" s="31">
        <f>P76+Q76</f>
        <v>128409</v>
      </c>
      <c r="P76" s="31">
        <v>126713</v>
      </c>
      <c r="Q76" s="31">
        <v>1696</v>
      </c>
      <c r="R76" s="31"/>
      <c r="S76" s="31"/>
      <c r="T76" s="31">
        <f>U76+V76</f>
        <v>80922</v>
      </c>
      <c r="U76" s="31">
        <v>80922</v>
      </c>
      <c r="V76" s="31">
        <v>0</v>
      </c>
      <c r="W76" s="31"/>
      <c r="X76" s="31"/>
      <c r="Y76" s="16"/>
      <c r="Z76" s="16"/>
      <c r="AA76" s="16"/>
      <c r="AB76" s="16"/>
      <c r="AC76" s="16"/>
    </row>
    <row r="77" spans="1:29" s="17" customFormat="1" ht="39" customHeight="1" x14ac:dyDescent="0.25">
      <c r="A77" s="16"/>
      <c r="B77" s="16"/>
      <c r="C77" s="16"/>
      <c r="D77" s="16"/>
      <c r="E77" s="16"/>
      <c r="F77" s="16"/>
      <c r="G77" s="16"/>
      <c r="H77" s="16"/>
      <c r="I77" s="31" t="s">
        <v>110</v>
      </c>
      <c r="J77" s="31">
        <f>K77+L77</f>
        <v>12593</v>
      </c>
      <c r="K77" s="31">
        <f>K78-K76</f>
        <v>11999</v>
      </c>
      <c r="L77" s="31">
        <f>L78-L76</f>
        <v>594</v>
      </c>
      <c r="M77" s="31"/>
      <c r="N77" s="31"/>
      <c r="O77" s="31">
        <f>P77+Q77</f>
        <v>21795</v>
      </c>
      <c r="P77" s="31">
        <f>P78-P76</f>
        <v>21201</v>
      </c>
      <c r="Q77" s="31">
        <f>Q78-Q76</f>
        <v>594</v>
      </c>
      <c r="R77" s="31"/>
      <c r="S77" s="31"/>
      <c r="T77" s="31">
        <f t="shared" ref="T77:T78" si="18">U77+V77</f>
        <v>71412</v>
      </c>
      <c r="U77" s="31">
        <f>U78-U76</f>
        <v>69122</v>
      </c>
      <c r="V77" s="31">
        <f>V78-V76</f>
        <v>2290</v>
      </c>
      <c r="W77" s="31"/>
      <c r="X77" s="31"/>
      <c r="Y77" s="16">
        <f>J77+O77+T77</f>
        <v>105800</v>
      </c>
      <c r="Z77" s="16">
        <f>K77+P77+U77</f>
        <v>102322</v>
      </c>
      <c r="AA77" s="16">
        <f>L77+Q77+V77</f>
        <v>3478</v>
      </c>
      <c r="AB77" s="16"/>
      <c r="AC77" s="16"/>
    </row>
    <row r="78" spans="1:29" s="17" customFormat="1" ht="39" customHeight="1" x14ac:dyDescent="0.25">
      <c r="A78" s="16"/>
      <c r="B78" s="16"/>
      <c r="C78" s="16"/>
      <c r="D78" s="16"/>
      <c r="E78" s="16"/>
      <c r="F78" s="16"/>
      <c r="G78" s="16"/>
      <c r="H78" s="16"/>
      <c r="I78" s="31" t="s">
        <v>112</v>
      </c>
      <c r="J78" s="31">
        <f>K78+L78</f>
        <v>150978</v>
      </c>
      <c r="K78" s="31">
        <v>148688</v>
      </c>
      <c r="L78" s="31">
        <v>2290</v>
      </c>
      <c r="M78" s="31"/>
      <c r="N78" s="31"/>
      <c r="O78" s="31">
        <f>P78+Q78</f>
        <v>150204</v>
      </c>
      <c r="P78" s="31">
        <v>147914</v>
      </c>
      <c r="Q78" s="31">
        <v>2290</v>
      </c>
      <c r="R78" s="31"/>
      <c r="S78" s="31"/>
      <c r="T78" s="31">
        <f t="shared" si="18"/>
        <v>152334</v>
      </c>
      <c r="U78" s="31">
        <v>150044</v>
      </c>
      <c r="V78" s="31">
        <v>2290</v>
      </c>
      <c r="W78" s="31"/>
      <c r="X78" s="31"/>
      <c r="Y78" s="16"/>
      <c r="Z78" s="16"/>
      <c r="AA78" s="16"/>
      <c r="AB78" s="16"/>
      <c r="AC78" s="16"/>
    </row>
    <row r="79" spans="1:29" s="15" customFormat="1" ht="39" customHeight="1" x14ac:dyDescent="0.25">
      <c r="A79" s="14"/>
      <c r="B79" s="14"/>
      <c r="C79" s="14"/>
      <c r="D79" s="14"/>
      <c r="E79" s="14"/>
      <c r="F79" s="14"/>
      <c r="G79" s="14"/>
      <c r="H79" s="14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14"/>
      <c r="Z79" s="14"/>
      <c r="AA79" s="14"/>
      <c r="AB79" s="14"/>
      <c r="AC79" s="14"/>
    </row>
    <row r="80" spans="1:29" s="15" customFormat="1" ht="16.5" x14ac:dyDescent="0.25">
      <c r="A80" s="14"/>
      <c r="B80" s="14"/>
      <c r="C80" s="14"/>
      <c r="D80" s="14"/>
      <c r="E80" s="14"/>
      <c r="F80" s="14"/>
      <c r="G80" s="14"/>
      <c r="H80" s="14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14"/>
      <c r="Z80" s="14"/>
      <c r="AA80" s="14"/>
      <c r="AB80" s="14"/>
      <c r="AC80" s="14"/>
    </row>
    <row r="81" spans="1:29" s="15" customFormat="1" ht="16.5" x14ac:dyDescent="0.25">
      <c r="A81" s="14"/>
      <c r="B81" s="14"/>
      <c r="C81" s="14"/>
      <c r="D81" s="14"/>
      <c r="E81" s="14"/>
      <c r="F81" s="14"/>
      <c r="G81" s="14"/>
      <c r="H81" s="14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14"/>
      <c r="Z81" s="14"/>
      <c r="AA81" s="14"/>
      <c r="AB81" s="14"/>
      <c r="AC81" s="14"/>
    </row>
    <row r="82" spans="1:29" s="15" customFormat="1" ht="16.5" x14ac:dyDescent="0.25">
      <c r="A82" s="14"/>
      <c r="B82" s="14"/>
      <c r="C82" s="14"/>
      <c r="D82" s="14"/>
      <c r="E82" s="14"/>
      <c r="F82" s="14"/>
      <c r="G82" s="14"/>
      <c r="H82" s="14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14"/>
      <c r="Z82" s="14"/>
      <c r="AA82" s="14"/>
      <c r="AB82" s="14"/>
      <c r="AC82" s="14"/>
    </row>
    <row r="83" spans="1:29" s="15" customFormat="1" ht="16.5" x14ac:dyDescent="0.25">
      <c r="A83" s="14"/>
      <c r="B83" s="14"/>
      <c r="C83" s="14"/>
      <c r="D83" s="14"/>
      <c r="E83" s="14"/>
      <c r="F83" s="14"/>
      <c r="G83" s="14"/>
      <c r="H83" s="14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14"/>
      <c r="Z83" s="14"/>
      <c r="AA83" s="14"/>
      <c r="AB83" s="14"/>
      <c r="AC83" s="14"/>
    </row>
    <row r="84" spans="1:29" ht="16.5" x14ac:dyDescent="0.25">
      <c r="A84" s="3"/>
      <c r="B84" s="3"/>
      <c r="C84" s="3"/>
      <c r="D84" s="3"/>
      <c r="E84" s="3"/>
      <c r="F84" s="3"/>
      <c r="G84" s="3"/>
      <c r="H84" s="3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3"/>
      <c r="Z84" s="3"/>
      <c r="AA84" s="3"/>
      <c r="AB84" s="3"/>
      <c r="AC84" s="3"/>
    </row>
    <row r="85" spans="1:29" ht="16.5" x14ac:dyDescent="0.25">
      <c r="A85" s="3"/>
      <c r="B85" s="3"/>
      <c r="C85" s="3"/>
      <c r="D85" s="3"/>
      <c r="E85" s="3"/>
      <c r="F85" s="3"/>
      <c r="G85" s="3"/>
      <c r="H85" s="3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3"/>
      <c r="Z85" s="3"/>
      <c r="AA85" s="3"/>
      <c r="AB85" s="3"/>
      <c r="AC85" s="3"/>
    </row>
    <row r="86" spans="1:29" ht="16.5" x14ac:dyDescent="0.25">
      <c r="A86" s="3"/>
      <c r="B86" s="3"/>
      <c r="C86" s="3"/>
      <c r="D86" s="3"/>
      <c r="E86" s="3"/>
      <c r="F86" s="3"/>
      <c r="G86" s="3"/>
      <c r="H86" s="3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3"/>
      <c r="Z86" s="3"/>
      <c r="AA86" s="3"/>
      <c r="AB86" s="3"/>
      <c r="AC86" s="3"/>
    </row>
    <row r="87" spans="1:29" ht="16.5" x14ac:dyDescent="0.25">
      <c r="A87" s="3"/>
      <c r="B87" s="3"/>
      <c r="C87" s="3"/>
      <c r="D87" s="3"/>
      <c r="E87" s="3"/>
      <c r="F87" s="3"/>
      <c r="G87" s="3"/>
      <c r="H87" s="3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3"/>
      <c r="Z87" s="3"/>
      <c r="AA87" s="3"/>
      <c r="AB87" s="3"/>
      <c r="AC87" s="3"/>
    </row>
    <row r="88" spans="1:29" ht="16.5" x14ac:dyDescent="0.25">
      <c r="A88" s="3"/>
      <c r="B88" s="3"/>
      <c r="C88" s="3"/>
      <c r="D88" s="3"/>
      <c r="E88" s="3"/>
      <c r="F88" s="3"/>
      <c r="G88" s="3"/>
      <c r="H88" s="3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3"/>
      <c r="Z88" s="3"/>
      <c r="AA88" s="3"/>
      <c r="AB88" s="3"/>
      <c r="AC88" s="3"/>
    </row>
    <row r="89" spans="1:29" ht="16.5" x14ac:dyDescent="0.25">
      <c r="A89" s="3"/>
      <c r="B89" s="3"/>
      <c r="C89" s="3"/>
      <c r="D89" s="3"/>
      <c r="E89" s="3"/>
      <c r="F89" s="3"/>
      <c r="G89" s="3"/>
      <c r="H89" s="3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3"/>
      <c r="Z89" s="3"/>
      <c r="AA89" s="3"/>
      <c r="AB89" s="3"/>
      <c r="AC89" s="3"/>
    </row>
    <row r="90" spans="1:29" ht="16.5" x14ac:dyDescent="0.25">
      <c r="A90" s="3"/>
      <c r="B90" s="3"/>
      <c r="C90" s="3"/>
      <c r="D90" s="3"/>
      <c r="E90" s="3"/>
      <c r="F90" s="3"/>
      <c r="G90" s="3"/>
      <c r="H90" s="3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3"/>
      <c r="Z90" s="3"/>
      <c r="AA90" s="3"/>
      <c r="AB90" s="3"/>
      <c r="AC90" s="3"/>
    </row>
    <row r="91" spans="1:29" ht="16.5" x14ac:dyDescent="0.25">
      <c r="A91" s="3"/>
      <c r="B91" s="3"/>
      <c r="C91" s="3"/>
      <c r="D91" s="3"/>
      <c r="E91" s="3"/>
      <c r="F91" s="3"/>
      <c r="G91" s="3"/>
      <c r="H91" s="3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3"/>
      <c r="Z91" s="3"/>
      <c r="AA91" s="3"/>
      <c r="AB91" s="3"/>
      <c r="AC91" s="3"/>
    </row>
    <row r="92" spans="1:29" ht="16.5" x14ac:dyDescent="0.25">
      <c r="A92" s="3"/>
      <c r="B92" s="3"/>
      <c r="C92" s="3"/>
      <c r="D92" s="3"/>
      <c r="E92" s="3"/>
      <c r="F92" s="3"/>
      <c r="G92" s="3"/>
      <c r="H92" s="3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3"/>
      <c r="Z92" s="3"/>
      <c r="AA92" s="3"/>
      <c r="AB92" s="3"/>
      <c r="AC92" s="3"/>
    </row>
    <row r="93" spans="1:29" ht="16.5" x14ac:dyDescent="0.25">
      <c r="A93" s="3"/>
      <c r="B93" s="3"/>
      <c r="C93" s="3"/>
      <c r="D93" s="3"/>
      <c r="E93" s="3"/>
      <c r="F93" s="3"/>
      <c r="G93" s="3"/>
      <c r="H93" s="3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3"/>
      <c r="Z93" s="3"/>
      <c r="AA93" s="3"/>
      <c r="AB93" s="3"/>
      <c r="AC93" s="3"/>
    </row>
    <row r="94" spans="1:29" ht="16.5" x14ac:dyDescent="0.25">
      <c r="A94" s="3"/>
      <c r="B94" s="3"/>
      <c r="C94" s="3"/>
      <c r="D94" s="3"/>
      <c r="E94" s="3"/>
      <c r="F94" s="3"/>
      <c r="G94" s="3"/>
      <c r="H94" s="3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3"/>
      <c r="Z94" s="3"/>
      <c r="AA94" s="3"/>
      <c r="AB94" s="3"/>
      <c r="AC94" s="3"/>
    </row>
    <row r="95" spans="1:29" ht="16.5" x14ac:dyDescent="0.25">
      <c r="A95" s="3"/>
      <c r="B95" s="3"/>
      <c r="C95" s="3"/>
      <c r="D95" s="3"/>
      <c r="E95" s="3"/>
      <c r="F95" s="3"/>
      <c r="G95" s="3"/>
      <c r="H95" s="3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3"/>
      <c r="Z95" s="3"/>
      <c r="AA95" s="3"/>
      <c r="AB95" s="3"/>
      <c r="AC95" s="3"/>
    </row>
    <row r="96" spans="1:29" ht="16.5" x14ac:dyDescent="0.25">
      <c r="A96" s="3"/>
      <c r="B96" s="3"/>
      <c r="C96" s="3"/>
      <c r="D96" s="3"/>
      <c r="E96" s="3"/>
      <c r="F96" s="3"/>
      <c r="G96" s="3"/>
      <c r="H96" s="3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3"/>
      <c r="Z96" s="3"/>
      <c r="AA96" s="3"/>
      <c r="AB96" s="3"/>
      <c r="AC96" s="3"/>
    </row>
    <row r="97" spans="1:29" ht="16.5" x14ac:dyDescent="0.25">
      <c r="A97" s="3"/>
      <c r="B97" s="3"/>
      <c r="C97" s="3"/>
      <c r="D97" s="3"/>
      <c r="E97" s="3"/>
      <c r="F97" s="3"/>
      <c r="G97" s="3"/>
      <c r="H97" s="3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3"/>
      <c r="Z97" s="3"/>
      <c r="AA97" s="3"/>
      <c r="AB97" s="3"/>
      <c r="AC97" s="3"/>
    </row>
    <row r="98" spans="1:29" ht="16.5" x14ac:dyDescent="0.25">
      <c r="A98" s="3"/>
      <c r="B98" s="3"/>
      <c r="C98" s="3"/>
      <c r="D98" s="3"/>
      <c r="E98" s="3"/>
      <c r="F98" s="3"/>
      <c r="G98" s="3"/>
      <c r="H98" s="3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3"/>
      <c r="Z98" s="3"/>
      <c r="AA98" s="3"/>
      <c r="AB98" s="3"/>
      <c r="AC98" s="3"/>
    </row>
    <row r="99" spans="1:29" ht="16.5" x14ac:dyDescent="0.25">
      <c r="A99" s="3"/>
      <c r="B99" s="3"/>
      <c r="C99" s="3"/>
      <c r="D99" s="3"/>
      <c r="E99" s="3"/>
      <c r="F99" s="3"/>
      <c r="G99" s="3"/>
      <c r="H99" s="3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3"/>
      <c r="Z99" s="3"/>
      <c r="AA99" s="3"/>
      <c r="AB99" s="3"/>
      <c r="AC99" s="3"/>
    </row>
    <row r="100" spans="1:29" ht="16.5" x14ac:dyDescent="0.25">
      <c r="A100" s="3"/>
      <c r="B100" s="3"/>
      <c r="C100" s="3"/>
      <c r="D100" s="3"/>
      <c r="E100" s="3"/>
      <c r="F100" s="3"/>
      <c r="G100" s="3"/>
      <c r="H100" s="3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3"/>
      <c r="Z100" s="3"/>
      <c r="AA100" s="3"/>
      <c r="AB100" s="3"/>
      <c r="AC100" s="3"/>
    </row>
    <row r="101" spans="1:29" ht="16.5" x14ac:dyDescent="0.25">
      <c r="A101" s="3"/>
      <c r="B101" s="3"/>
      <c r="C101" s="3"/>
      <c r="D101" s="3"/>
      <c r="E101" s="3"/>
      <c r="F101" s="3"/>
      <c r="G101" s="3"/>
      <c r="H101" s="3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3"/>
      <c r="Z101" s="3"/>
      <c r="AA101" s="3"/>
      <c r="AB101" s="3"/>
      <c r="AC101" s="3"/>
    </row>
    <row r="102" spans="1:29" ht="16.5" x14ac:dyDescent="0.25">
      <c r="A102" s="3"/>
      <c r="B102" s="3"/>
      <c r="C102" s="3"/>
      <c r="D102" s="3"/>
      <c r="E102" s="3"/>
      <c r="F102" s="3"/>
      <c r="G102" s="3"/>
      <c r="H102" s="3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3"/>
      <c r="Z102" s="3"/>
      <c r="AA102" s="3"/>
      <c r="AB102" s="3"/>
      <c r="AC102" s="3"/>
    </row>
    <row r="103" spans="1:29" ht="16.5" x14ac:dyDescent="0.25">
      <c r="A103" s="3"/>
      <c r="B103" s="3"/>
      <c r="C103" s="3"/>
      <c r="D103" s="3"/>
      <c r="E103" s="3"/>
      <c r="F103" s="3"/>
      <c r="G103" s="3"/>
      <c r="H103" s="3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3"/>
      <c r="Z103" s="3"/>
      <c r="AA103" s="3"/>
      <c r="AB103" s="3"/>
      <c r="AC103" s="3"/>
    </row>
    <row r="104" spans="1:29" ht="16.5" x14ac:dyDescent="0.25">
      <c r="A104" s="3"/>
      <c r="B104" s="3"/>
      <c r="C104" s="3"/>
      <c r="D104" s="3"/>
      <c r="E104" s="3"/>
      <c r="F104" s="3"/>
      <c r="G104" s="3"/>
      <c r="H104" s="3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3"/>
      <c r="Z104" s="3"/>
      <c r="AA104" s="3"/>
      <c r="AB104" s="3"/>
      <c r="AC104" s="3"/>
    </row>
    <row r="105" spans="1:29" ht="16.5" x14ac:dyDescent="0.25">
      <c r="A105" s="3"/>
      <c r="B105" s="3"/>
      <c r="C105" s="3"/>
      <c r="D105" s="3"/>
      <c r="E105" s="3"/>
      <c r="F105" s="3"/>
      <c r="G105" s="3"/>
      <c r="H105" s="3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3"/>
      <c r="Z105" s="3"/>
      <c r="AA105" s="3"/>
      <c r="AB105" s="3"/>
      <c r="AC105" s="3"/>
    </row>
    <row r="106" spans="1:29" ht="16.5" x14ac:dyDescent="0.25">
      <c r="A106" s="3"/>
      <c r="B106" s="3"/>
      <c r="C106" s="3"/>
      <c r="D106" s="3"/>
      <c r="E106" s="3"/>
      <c r="F106" s="3"/>
      <c r="G106" s="3"/>
      <c r="H106" s="3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3"/>
      <c r="Z106" s="3"/>
      <c r="AA106" s="3"/>
      <c r="AB106" s="3"/>
      <c r="AC106" s="3"/>
    </row>
    <row r="107" spans="1:29" ht="16.5" x14ac:dyDescent="0.25">
      <c r="A107" s="3"/>
      <c r="B107" s="3"/>
      <c r="C107" s="3"/>
      <c r="D107" s="3"/>
      <c r="E107" s="3"/>
      <c r="F107" s="3"/>
      <c r="G107" s="3"/>
      <c r="H107" s="3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3"/>
      <c r="Z107" s="3"/>
      <c r="AA107" s="3"/>
      <c r="AB107" s="3"/>
      <c r="AC107" s="3"/>
    </row>
    <row r="108" spans="1:29" ht="16.5" x14ac:dyDescent="0.25">
      <c r="A108" s="3"/>
      <c r="B108" s="3"/>
      <c r="C108" s="3"/>
      <c r="D108" s="3"/>
      <c r="E108" s="3"/>
      <c r="F108" s="3"/>
      <c r="G108" s="3"/>
      <c r="H108" s="3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3"/>
      <c r="Z108" s="3"/>
      <c r="AA108" s="3"/>
      <c r="AB108" s="3"/>
      <c r="AC108" s="3"/>
    </row>
    <row r="109" spans="1:29" ht="16.5" x14ac:dyDescent="0.25">
      <c r="A109" s="3"/>
      <c r="B109" s="3"/>
      <c r="C109" s="3"/>
      <c r="D109" s="3"/>
      <c r="E109" s="3"/>
      <c r="F109" s="3"/>
      <c r="G109" s="3"/>
      <c r="H109" s="3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3"/>
      <c r="Z109" s="3"/>
      <c r="AA109" s="3"/>
      <c r="AB109" s="3"/>
      <c r="AC109" s="3"/>
    </row>
    <row r="110" spans="1:29" ht="16.5" x14ac:dyDescent="0.25">
      <c r="A110" s="3"/>
      <c r="B110" s="3"/>
      <c r="C110" s="3"/>
      <c r="D110" s="3"/>
      <c r="E110" s="3"/>
      <c r="F110" s="3"/>
      <c r="G110" s="3"/>
      <c r="H110" s="3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3"/>
      <c r="Z110" s="3"/>
      <c r="AA110" s="3"/>
      <c r="AB110" s="3"/>
      <c r="AC110" s="3"/>
    </row>
    <row r="111" spans="1:29" ht="16.5" x14ac:dyDescent="0.25">
      <c r="A111" s="3"/>
      <c r="B111" s="3"/>
      <c r="C111" s="3"/>
      <c r="D111" s="3"/>
      <c r="E111" s="3"/>
      <c r="F111" s="3"/>
      <c r="G111" s="3"/>
      <c r="H111" s="3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3"/>
      <c r="Z111" s="3"/>
      <c r="AA111" s="3"/>
      <c r="AB111" s="3"/>
      <c r="AC111" s="3"/>
    </row>
    <row r="112" spans="1:29" ht="16.5" x14ac:dyDescent="0.25">
      <c r="A112" s="3"/>
      <c r="B112" s="3"/>
      <c r="C112" s="3"/>
      <c r="D112" s="3"/>
      <c r="E112" s="3"/>
      <c r="F112" s="3"/>
      <c r="G112" s="3"/>
      <c r="H112" s="3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3"/>
      <c r="Z112" s="3"/>
      <c r="AA112" s="3"/>
      <c r="AB112" s="3"/>
      <c r="AC112" s="3"/>
    </row>
    <row r="113" spans="1:29" ht="16.5" x14ac:dyDescent="0.25">
      <c r="A113" s="3"/>
      <c r="B113" s="3"/>
      <c r="C113" s="3"/>
      <c r="D113" s="3"/>
      <c r="E113" s="3"/>
      <c r="F113" s="3"/>
      <c r="G113" s="3"/>
      <c r="H113" s="3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3"/>
      <c r="Z113" s="3"/>
      <c r="AA113" s="3"/>
      <c r="AB113" s="3"/>
      <c r="AC113" s="3"/>
    </row>
    <row r="114" spans="1:29" ht="16.5" x14ac:dyDescent="0.25">
      <c r="A114" s="3"/>
      <c r="B114" s="3"/>
      <c r="C114" s="3"/>
      <c r="D114" s="3"/>
      <c r="E114" s="3"/>
      <c r="F114" s="3"/>
      <c r="G114" s="3"/>
      <c r="H114" s="3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3"/>
      <c r="Z114" s="3"/>
      <c r="AA114" s="3"/>
      <c r="AB114" s="3"/>
      <c r="AC114" s="3"/>
    </row>
    <row r="115" spans="1:29" ht="16.5" x14ac:dyDescent="0.25">
      <c r="A115" s="3"/>
      <c r="B115" s="3"/>
      <c r="C115" s="3"/>
      <c r="D115" s="3"/>
      <c r="E115" s="3"/>
      <c r="F115" s="3"/>
      <c r="G115" s="3"/>
      <c r="H115" s="3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3"/>
      <c r="Z115" s="3"/>
      <c r="AA115" s="3"/>
      <c r="AB115" s="3"/>
      <c r="AC115" s="3"/>
    </row>
    <row r="116" spans="1:29" ht="16.5" x14ac:dyDescent="0.25">
      <c r="A116" s="3"/>
      <c r="B116" s="3"/>
      <c r="C116" s="3"/>
      <c r="D116" s="3"/>
      <c r="E116" s="3"/>
      <c r="F116" s="3"/>
      <c r="G116" s="3"/>
      <c r="H116" s="3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3"/>
      <c r="Z116" s="3"/>
      <c r="AA116" s="3"/>
      <c r="AB116" s="3"/>
      <c r="AC116" s="3"/>
    </row>
    <row r="117" spans="1:29" ht="16.5" x14ac:dyDescent="0.25">
      <c r="A117" s="3"/>
      <c r="B117" s="3"/>
      <c r="C117" s="3"/>
      <c r="D117" s="3"/>
      <c r="E117" s="3"/>
      <c r="F117" s="3"/>
      <c r="G117" s="3"/>
      <c r="H117" s="3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3"/>
      <c r="Z117" s="3"/>
      <c r="AA117" s="3"/>
      <c r="AB117" s="3"/>
      <c r="AC117" s="3"/>
    </row>
    <row r="118" spans="1:29" ht="16.5" x14ac:dyDescent="0.25">
      <c r="A118" s="3"/>
      <c r="B118" s="3"/>
      <c r="C118" s="3"/>
      <c r="D118" s="3"/>
      <c r="E118" s="3"/>
      <c r="F118" s="3"/>
      <c r="G118" s="3"/>
      <c r="H118" s="3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3"/>
      <c r="Z118" s="3"/>
      <c r="AA118" s="3"/>
      <c r="AB118" s="3"/>
      <c r="AC118" s="3"/>
    </row>
    <row r="119" spans="1:29" ht="16.5" x14ac:dyDescent="0.25">
      <c r="A119" s="3"/>
      <c r="B119" s="3"/>
      <c r="C119" s="3"/>
      <c r="D119" s="3"/>
      <c r="E119" s="3"/>
      <c r="F119" s="3"/>
      <c r="G119" s="3"/>
      <c r="H119" s="3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3"/>
      <c r="Z119" s="3"/>
      <c r="AA119" s="3"/>
      <c r="AB119" s="3"/>
      <c r="AC119" s="3"/>
    </row>
    <row r="120" spans="1:29" ht="16.5" x14ac:dyDescent="0.25">
      <c r="A120" s="3"/>
      <c r="B120" s="3"/>
      <c r="C120" s="3"/>
      <c r="D120" s="3"/>
      <c r="E120" s="3"/>
      <c r="F120" s="3"/>
      <c r="G120" s="3"/>
      <c r="H120" s="3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3"/>
      <c r="Z120" s="3"/>
      <c r="AA120" s="3"/>
      <c r="AB120" s="3"/>
      <c r="AC120" s="3"/>
    </row>
    <row r="121" spans="1:29" ht="16.5" x14ac:dyDescent="0.25">
      <c r="A121" s="3"/>
      <c r="B121" s="3"/>
      <c r="C121" s="3"/>
      <c r="D121" s="3"/>
      <c r="E121" s="3"/>
      <c r="F121" s="3"/>
      <c r="G121" s="3"/>
      <c r="H121" s="3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3"/>
      <c r="Z121" s="3"/>
      <c r="AA121" s="3"/>
      <c r="AB121" s="3"/>
      <c r="AC121" s="3"/>
    </row>
    <row r="122" spans="1:29" ht="16.5" x14ac:dyDescent="0.25">
      <c r="A122" s="3"/>
      <c r="B122" s="3"/>
      <c r="C122" s="3"/>
      <c r="D122" s="3"/>
      <c r="E122" s="3"/>
      <c r="F122" s="3"/>
      <c r="G122" s="3"/>
      <c r="H122" s="3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3"/>
      <c r="Z122" s="3"/>
      <c r="AA122" s="3"/>
      <c r="AB122" s="3"/>
      <c r="AC122" s="3"/>
    </row>
    <row r="123" spans="1:29" ht="16.5" x14ac:dyDescent="0.25">
      <c r="A123" s="3"/>
      <c r="B123" s="3"/>
      <c r="C123" s="3"/>
      <c r="D123" s="3"/>
      <c r="E123" s="3"/>
      <c r="F123" s="3"/>
      <c r="G123" s="3"/>
      <c r="H123" s="3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3"/>
      <c r="Z123" s="3"/>
      <c r="AA123" s="3"/>
      <c r="AB123" s="3"/>
      <c r="AC123" s="3"/>
    </row>
    <row r="124" spans="1:29" ht="16.5" x14ac:dyDescent="0.25">
      <c r="A124" s="3"/>
      <c r="B124" s="3"/>
      <c r="C124" s="3"/>
      <c r="D124" s="3"/>
      <c r="E124" s="3"/>
      <c r="F124" s="3"/>
      <c r="G124" s="3"/>
      <c r="H124" s="3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3"/>
      <c r="Z124" s="3"/>
      <c r="AA124" s="3"/>
      <c r="AB124" s="3"/>
      <c r="AC124" s="3"/>
    </row>
    <row r="125" spans="1:29" ht="16.5" x14ac:dyDescent="0.25">
      <c r="A125" s="3"/>
      <c r="B125" s="3"/>
      <c r="C125" s="3"/>
      <c r="D125" s="3"/>
      <c r="E125" s="3"/>
      <c r="F125" s="3"/>
      <c r="G125" s="3"/>
      <c r="H125" s="3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3"/>
      <c r="Z125" s="3"/>
      <c r="AA125" s="3"/>
      <c r="AB125" s="3"/>
      <c r="AC125" s="3"/>
    </row>
    <row r="126" spans="1:29" ht="16.5" x14ac:dyDescent="0.25">
      <c r="A126" s="3"/>
      <c r="B126" s="3"/>
      <c r="C126" s="3"/>
      <c r="D126" s="3"/>
      <c r="E126" s="3"/>
      <c r="F126" s="3"/>
      <c r="G126" s="3"/>
      <c r="H126" s="3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3"/>
      <c r="Z126" s="3"/>
      <c r="AA126" s="3"/>
      <c r="AB126" s="3"/>
      <c r="AC126" s="3"/>
    </row>
    <row r="127" spans="1:29" ht="16.5" x14ac:dyDescent="0.25">
      <c r="A127" s="3"/>
      <c r="B127" s="3"/>
      <c r="C127" s="3"/>
      <c r="D127" s="3"/>
      <c r="E127" s="3"/>
      <c r="F127" s="3"/>
      <c r="G127" s="3"/>
      <c r="H127" s="3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3"/>
      <c r="Z127" s="3"/>
      <c r="AA127" s="3"/>
      <c r="AB127" s="3"/>
      <c r="AC127" s="3"/>
    </row>
    <row r="128" spans="1:29" ht="16.5" x14ac:dyDescent="0.25">
      <c r="A128" s="3"/>
      <c r="B128" s="3"/>
      <c r="C128" s="3"/>
      <c r="D128" s="3"/>
      <c r="E128" s="3"/>
      <c r="F128" s="3"/>
      <c r="G128" s="3"/>
      <c r="H128" s="3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3"/>
      <c r="Z128" s="3"/>
      <c r="AA128" s="3"/>
      <c r="AB128" s="3"/>
      <c r="AC128" s="3"/>
    </row>
    <row r="129" spans="1:29" ht="16.5" x14ac:dyDescent="0.25">
      <c r="A129" s="3"/>
      <c r="B129" s="3"/>
      <c r="C129" s="3"/>
      <c r="D129" s="3"/>
      <c r="E129" s="3"/>
      <c r="F129" s="3"/>
      <c r="G129" s="3"/>
      <c r="H129" s="3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3"/>
      <c r="Z129" s="3"/>
      <c r="AA129" s="3"/>
      <c r="AB129" s="3"/>
      <c r="AC129" s="3"/>
    </row>
    <row r="130" spans="1:29" ht="16.5" x14ac:dyDescent="0.25">
      <c r="A130" s="3"/>
      <c r="B130" s="3"/>
      <c r="C130" s="3"/>
      <c r="D130" s="3"/>
      <c r="E130" s="3"/>
      <c r="F130" s="3"/>
      <c r="G130" s="3"/>
      <c r="H130" s="3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3"/>
      <c r="Z130" s="3"/>
      <c r="AA130" s="3"/>
      <c r="AB130" s="3"/>
      <c r="AC130" s="3"/>
    </row>
    <row r="131" spans="1:29" ht="16.5" x14ac:dyDescent="0.25">
      <c r="A131" s="3"/>
      <c r="B131" s="3"/>
      <c r="C131" s="3"/>
      <c r="D131" s="3"/>
      <c r="E131" s="3"/>
      <c r="F131" s="3"/>
      <c r="G131" s="3"/>
      <c r="H131" s="3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3"/>
      <c r="Z131" s="3"/>
      <c r="AA131" s="3"/>
      <c r="AB131" s="3"/>
      <c r="AC131" s="3"/>
    </row>
    <row r="132" spans="1:29" ht="16.5" x14ac:dyDescent="0.25">
      <c r="A132" s="3"/>
      <c r="B132" s="3"/>
      <c r="C132" s="3"/>
      <c r="D132" s="3"/>
      <c r="E132" s="3"/>
      <c r="F132" s="3"/>
      <c r="G132" s="3"/>
      <c r="H132" s="3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3"/>
      <c r="Z132" s="3"/>
      <c r="AA132" s="3"/>
      <c r="AB132" s="3"/>
      <c r="AC132" s="3"/>
    </row>
    <row r="133" spans="1:29" ht="16.5" x14ac:dyDescent="0.25">
      <c r="A133" s="3"/>
      <c r="B133" s="3"/>
      <c r="C133" s="3"/>
      <c r="D133" s="3"/>
      <c r="E133" s="3"/>
      <c r="F133" s="3"/>
      <c r="G133" s="3"/>
      <c r="H133" s="3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3"/>
      <c r="Z133" s="3"/>
      <c r="AA133" s="3"/>
      <c r="AB133" s="3"/>
      <c r="AC133" s="3"/>
    </row>
    <row r="134" spans="1:29" ht="16.5" x14ac:dyDescent="0.25">
      <c r="A134" s="3"/>
      <c r="B134" s="3"/>
      <c r="C134" s="3"/>
      <c r="D134" s="3"/>
      <c r="E134" s="3"/>
      <c r="F134" s="3"/>
      <c r="G134" s="3"/>
      <c r="H134" s="3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3"/>
      <c r="Z134" s="3"/>
      <c r="AA134" s="3"/>
      <c r="AB134" s="3"/>
      <c r="AC134" s="3"/>
    </row>
    <row r="135" spans="1:29" ht="16.5" x14ac:dyDescent="0.25">
      <c r="A135" s="3"/>
      <c r="B135" s="3"/>
      <c r="C135" s="3"/>
      <c r="D135" s="3"/>
      <c r="E135" s="3"/>
      <c r="F135" s="3"/>
      <c r="G135" s="3"/>
      <c r="H135" s="3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3"/>
      <c r="Z135" s="3"/>
      <c r="AA135" s="3"/>
      <c r="AB135" s="3"/>
      <c r="AC135" s="3"/>
    </row>
    <row r="136" spans="1:29" ht="16.5" x14ac:dyDescent="0.25">
      <c r="A136" s="3"/>
      <c r="B136" s="3"/>
      <c r="C136" s="3"/>
      <c r="D136" s="3"/>
      <c r="E136" s="3"/>
      <c r="F136" s="3"/>
      <c r="G136" s="3"/>
      <c r="H136" s="3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3"/>
      <c r="Z136" s="3"/>
      <c r="AA136" s="3"/>
      <c r="AB136" s="3"/>
      <c r="AC136" s="3"/>
    </row>
    <row r="137" spans="1:29" ht="16.5" x14ac:dyDescent="0.25">
      <c r="A137" s="3"/>
      <c r="B137" s="3"/>
      <c r="C137" s="3"/>
      <c r="D137" s="3"/>
      <c r="E137" s="3"/>
      <c r="F137" s="3"/>
      <c r="G137" s="3"/>
      <c r="H137" s="3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3"/>
      <c r="Z137" s="3"/>
      <c r="AA137" s="3"/>
      <c r="AB137" s="3"/>
      <c r="AC137" s="3"/>
    </row>
    <row r="138" spans="1:29" ht="16.5" x14ac:dyDescent="0.25">
      <c r="A138" s="3"/>
      <c r="B138" s="3"/>
      <c r="C138" s="3"/>
      <c r="D138" s="3"/>
      <c r="E138" s="3"/>
      <c r="F138" s="3"/>
      <c r="G138" s="3"/>
      <c r="H138" s="3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3"/>
      <c r="Z138" s="3"/>
      <c r="AA138" s="3"/>
      <c r="AB138" s="3"/>
      <c r="AC138" s="3"/>
    </row>
    <row r="139" spans="1:29" ht="16.5" x14ac:dyDescent="0.25">
      <c r="A139" s="3"/>
      <c r="B139" s="3"/>
      <c r="C139" s="3"/>
      <c r="D139" s="3"/>
      <c r="E139" s="3"/>
      <c r="F139" s="3"/>
      <c r="G139" s="3"/>
      <c r="H139" s="3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3"/>
      <c r="Z139" s="3"/>
      <c r="AA139" s="3"/>
      <c r="AB139" s="3"/>
      <c r="AC139" s="3"/>
    </row>
    <row r="140" spans="1:29" ht="16.5" x14ac:dyDescent="0.25">
      <c r="A140" s="3"/>
      <c r="B140" s="3"/>
      <c r="C140" s="3"/>
      <c r="D140" s="3"/>
      <c r="E140" s="3"/>
      <c r="F140" s="3"/>
      <c r="G140" s="3"/>
      <c r="H140" s="3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3"/>
      <c r="Z140" s="3"/>
      <c r="AA140" s="3"/>
      <c r="AB140" s="3"/>
      <c r="AC140" s="3"/>
    </row>
    <row r="141" spans="1:29" ht="16.5" x14ac:dyDescent="0.25">
      <c r="A141" s="3"/>
      <c r="B141" s="3"/>
      <c r="C141" s="3"/>
      <c r="D141" s="3"/>
      <c r="E141" s="3"/>
      <c r="F141" s="3"/>
      <c r="G141" s="3"/>
      <c r="H141" s="3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3"/>
      <c r="Z141" s="3"/>
      <c r="AA141" s="3"/>
      <c r="AB141" s="3"/>
      <c r="AC141" s="3"/>
    </row>
    <row r="142" spans="1:29" ht="16.5" x14ac:dyDescent="0.25">
      <c r="A142" s="3"/>
      <c r="B142" s="3"/>
      <c r="C142" s="3"/>
      <c r="D142" s="3"/>
      <c r="E142" s="3"/>
      <c r="F142" s="3"/>
      <c r="G142" s="3"/>
      <c r="H142" s="3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3"/>
      <c r="Z142" s="3"/>
      <c r="AA142" s="3"/>
      <c r="AB142" s="3"/>
      <c r="AC142" s="3"/>
    </row>
    <row r="143" spans="1:29" ht="16.5" x14ac:dyDescent="0.25">
      <c r="A143" s="3"/>
      <c r="B143" s="3"/>
      <c r="C143" s="3"/>
      <c r="D143" s="3"/>
      <c r="E143" s="3"/>
      <c r="F143" s="3"/>
      <c r="G143" s="3"/>
      <c r="H143" s="3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3"/>
      <c r="Z143" s="3"/>
      <c r="AA143" s="3"/>
      <c r="AB143" s="3"/>
      <c r="AC143" s="3"/>
    </row>
    <row r="144" spans="1:29" ht="16.5" x14ac:dyDescent="0.25">
      <c r="A144" s="3"/>
      <c r="B144" s="3"/>
      <c r="C144" s="3"/>
      <c r="D144" s="3"/>
      <c r="E144" s="3"/>
      <c r="F144" s="3"/>
      <c r="G144" s="3"/>
      <c r="H144" s="3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3"/>
      <c r="Z144" s="3"/>
      <c r="AA144" s="3"/>
      <c r="AB144" s="3"/>
      <c r="AC144" s="3"/>
    </row>
    <row r="145" spans="1:29" ht="16.5" x14ac:dyDescent="0.25">
      <c r="A145" s="3"/>
      <c r="B145" s="3"/>
      <c r="C145" s="3"/>
      <c r="D145" s="3"/>
      <c r="E145" s="3"/>
      <c r="F145" s="3"/>
      <c r="G145" s="3"/>
      <c r="H145" s="3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3"/>
      <c r="Z145" s="3"/>
      <c r="AA145" s="3"/>
      <c r="AB145" s="3"/>
      <c r="AC145" s="3"/>
    </row>
    <row r="146" spans="1:29" ht="16.5" x14ac:dyDescent="0.25">
      <c r="A146" s="3"/>
      <c r="B146" s="3"/>
      <c r="C146" s="3"/>
      <c r="D146" s="3"/>
      <c r="E146" s="3"/>
      <c r="F146" s="3"/>
      <c r="G146" s="3"/>
      <c r="H146" s="3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3"/>
      <c r="Z146" s="3"/>
      <c r="AA146" s="3"/>
      <c r="AB146" s="3"/>
      <c r="AC146" s="3"/>
    </row>
    <row r="147" spans="1:29" ht="16.5" x14ac:dyDescent="0.25">
      <c r="A147" s="3"/>
      <c r="B147" s="3"/>
      <c r="C147" s="3"/>
      <c r="D147" s="3"/>
      <c r="E147" s="3"/>
      <c r="F147" s="3"/>
      <c r="G147" s="3"/>
      <c r="H147" s="3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3"/>
      <c r="Z147" s="3"/>
      <c r="AA147" s="3"/>
      <c r="AB147" s="3"/>
      <c r="AC147" s="3"/>
    </row>
    <row r="148" spans="1:29" ht="16.5" x14ac:dyDescent="0.25">
      <c r="A148" s="3"/>
      <c r="B148" s="3"/>
      <c r="C148" s="3"/>
      <c r="D148" s="3"/>
      <c r="E148" s="3"/>
      <c r="F148" s="3"/>
      <c r="G148" s="3"/>
      <c r="H148" s="3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3"/>
      <c r="Z148" s="3"/>
      <c r="AA148" s="3"/>
      <c r="AB148" s="3"/>
      <c r="AC148" s="3"/>
    </row>
    <row r="149" spans="1:29" ht="16.5" x14ac:dyDescent="0.25">
      <c r="A149" s="3"/>
      <c r="B149" s="3"/>
      <c r="C149" s="3"/>
      <c r="D149" s="3"/>
      <c r="E149" s="3"/>
      <c r="F149" s="3"/>
      <c r="G149" s="3"/>
      <c r="H149" s="3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3"/>
      <c r="Z149" s="3"/>
      <c r="AA149" s="3"/>
      <c r="AB149" s="3"/>
      <c r="AC149" s="3"/>
    </row>
    <row r="150" spans="1:29" ht="16.5" x14ac:dyDescent="0.25">
      <c r="A150" s="3"/>
      <c r="B150" s="3"/>
      <c r="C150" s="3"/>
      <c r="D150" s="3"/>
      <c r="E150" s="3"/>
      <c r="F150" s="3"/>
      <c r="G150" s="3"/>
      <c r="H150" s="3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3"/>
      <c r="Z150" s="3"/>
      <c r="AA150" s="3"/>
      <c r="AB150" s="3"/>
      <c r="AC150" s="3"/>
    </row>
    <row r="151" spans="1:29" ht="16.5" x14ac:dyDescent="0.25">
      <c r="A151" s="3"/>
      <c r="B151" s="3"/>
      <c r="C151" s="3"/>
      <c r="D151" s="3"/>
      <c r="E151" s="3"/>
      <c r="F151" s="3"/>
      <c r="G151" s="3"/>
      <c r="H151" s="3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3"/>
      <c r="Z151" s="3"/>
      <c r="AA151" s="3"/>
      <c r="AB151" s="3"/>
      <c r="AC151" s="3"/>
    </row>
    <row r="152" spans="1:29" ht="16.5" x14ac:dyDescent="0.25">
      <c r="A152" s="3"/>
      <c r="B152" s="3"/>
      <c r="C152" s="3"/>
      <c r="D152" s="3"/>
      <c r="E152" s="3"/>
      <c r="F152" s="3"/>
      <c r="G152" s="3"/>
      <c r="H152" s="3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3"/>
      <c r="Z152" s="3"/>
      <c r="AA152" s="3"/>
      <c r="AB152" s="3"/>
      <c r="AC152" s="3"/>
    </row>
    <row r="153" spans="1:29" ht="16.5" x14ac:dyDescent="0.25">
      <c r="A153" s="3"/>
      <c r="B153" s="3"/>
      <c r="C153" s="3"/>
      <c r="D153" s="3"/>
      <c r="E153" s="3"/>
      <c r="F153" s="3"/>
      <c r="G153" s="3"/>
      <c r="H153" s="3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3"/>
      <c r="Z153" s="3"/>
      <c r="AA153" s="3"/>
      <c r="AB153" s="3"/>
      <c r="AC153" s="3"/>
    </row>
    <row r="154" spans="1:29" ht="16.5" x14ac:dyDescent="0.25">
      <c r="A154" s="3"/>
      <c r="B154" s="3"/>
      <c r="C154" s="3"/>
      <c r="D154" s="3"/>
      <c r="E154" s="3"/>
      <c r="F154" s="3"/>
      <c r="G154" s="3"/>
      <c r="H154" s="3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3"/>
      <c r="Z154" s="3"/>
      <c r="AA154" s="3"/>
      <c r="AB154" s="3"/>
      <c r="AC154" s="3"/>
    </row>
    <row r="155" spans="1:29" ht="16.5" x14ac:dyDescent="0.25">
      <c r="A155" s="3"/>
      <c r="B155" s="3"/>
      <c r="C155" s="3"/>
      <c r="D155" s="3"/>
      <c r="E155" s="3"/>
      <c r="F155" s="3"/>
      <c r="G155" s="3"/>
      <c r="H155" s="3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3"/>
      <c r="Z155" s="3"/>
      <c r="AA155" s="3"/>
      <c r="AB155" s="3"/>
      <c r="AC155" s="3"/>
    </row>
    <row r="156" spans="1:29" ht="16.5" x14ac:dyDescent="0.25">
      <c r="A156" s="3"/>
      <c r="B156" s="3"/>
      <c r="C156" s="3"/>
      <c r="D156" s="3"/>
      <c r="E156" s="3"/>
      <c r="F156" s="3"/>
      <c r="G156" s="3"/>
      <c r="H156" s="3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3"/>
      <c r="Z156" s="3"/>
      <c r="AA156" s="3"/>
      <c r="AB156" s="3"/>
      <c r="AC156" s="3"/>
    </row>
    <row r="157" spans="1:29" ht="16.5" x14ac:dyDescent="0.25">
      <c r="A157" s="3"/>
      <c r="B157" s="3"/>
      <c r="C157" s="3"/>
      <c r="D157" s="3"/>
      <c r="E157" s="3"/>
      <c r="F157" s="3"/>
      <c r="G157" s="3"/>
      <c r="H157" s="3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3"/>
      <c r="Z157" s="3"/>
      <c r="AA157" s="3"/>
      <c r="AB157" s="3"/>
      <c r="AC157" s="3"/>
    </row>
    <row r="158" spans="1:29" ht="16.5" x14ac:dyDescent="0.25">
      <c r="A158" s="3"/>
      <c r="B158" s="3"/>
      <c r="C158" s="3"/>
      <c r="D158" s="3"/>
      <c r="E158" s="3"/>
      <c r="F158" s="3"/>
      <c r="G158" s="3"/>
      <c r="H158" s="3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3"/>
      <c r="Z158" s="3"/>
      <c r="AA158" s="3"/>
      <c r="AB158" s="3"/>
      <c r="AC158" s="3"/>
    </row>
    <row r="159" spans="1:29" ht="16.5" x14ac:dyDescent="0.25">
      <c r="A159" s="3"/>
      <c r="B159" s="3"/>
      <c r="C159" s="3"/>
      <c r="D159" s="3"/>
      <c r="E159" s="3"/>
      <c r="F159" s="3"/>
      <c r="G159" s="3"/>
      <c r="H159" s="3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3"/>
      <c r="Z159" s="3"/>
      <c r="AA159" s="3"/>
      <c r="AB159" s="3"/>
      <c r="AC159" s="3"/>
    </row>
    <row r="160" spans="1:29" ht="16.5" x14ac:dyDescent="0.25">
      <c r="A160" s="3"/>
      <c r="B160" s="3"/>
      <c r="C160" s="3"/>
      <c r="D160" s="3"/>
      <c r="E160" s="3"/>
      <c r="F160" s="3"/>
      <c r="G160" s="3"/>
      <c r="H160" s="3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3"/>
      <c r="Z160" s="3"/>
      <c r="AA160" s="3"/>
      <c r="AB160" s="3"/>
      <c r="AC160" s="3"/>
    </row>
    <row r="161" spans="1:29" ht="16.5" x14ac:dyDescent="0.25">
      <c r="A161" s="3"/>
      <c r="B161" s="3"/>
      <c r="C161" s="3"/>
      <c r="D161" s="3"/>
      <c r="E161" s="3"/>
      <c r="F161" s="3"/>
      <c r="G161" s="3"/>
      <c r="H161" s="3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3"/>
      <c r="Z161" s="3"/>
      <c r="AA161" s="3"/>
      <c r="AB161" s="3"/>
      <c r="AC161" s="3"/>
    </row>
    <row r="162" spans="1:29" ht="16.5" x14ac:dyDescent="0.25">
      <c r="A162" s="3"/>
      <c r="B162" s="3"/>
      <c r="C162" s="3"/>
      <c r="D162" s="3"/>
      <c r="E162" s="3"/>
      <c r="F162" s="3"/>
      <c r="G162" s="3"/>
      <c r="H162" s="3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3"/>
      <c r="Z162" s="3"/>
      <c r="AA162" s="3"/>
      <c r="AB162" s="3"/>
      <c r="AC162" s="3"/>
    </row>
    <row r="163" spans="1:29" ht="16.5" x14ac:dyDescent="0.25">
      <c r="A163" s="3"/>
      <c r="B163" s="3"/>
      <c r="C163" s="3"/>
      <c r="D163" s="3"/>
      <c r="E163" s="3"/>
      <c r="F163" s="3"/>
      <c r="G163" s="3"/>
      <c r="H163" s="3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3"/>
      <c r="Z163" s="3"/>
      <c r="AA163" s="3"/>
      <c r="AB163" s="3"/>
      <c r="AC163" s="3"/>
    </row>
    <row r="164" spans="1:29" ht="16.5" x14ac:dyDescent="0.25">
      <c r="A164" s="3"/>
      <c r="B164" s="3"/>
      <c r="C164" s="3"/>
      <c r="D164" s="3"/>
      <c r="E164" s="3"/>
      <c r="F164" s="3"/>
      <c r="G164" s="3"/>
      <c r="H164" s="3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3"/>
      <c r="Z164" s="3"/>
      <c r="AA164" s="3"/>
      <c r="AB164" s="3"/>
      <c r="AC164" s="3"/>
    </row>
    <row r="165" spans="1:29" ht="16.5" x14ac:dyDescent="0.25">
      <c r="A165" s="3"/>
      <c r="B165" s="3"/>
      <c r="C165" s="3"/>
      <c r="D165" s="3"/>
      <c r="E165" s="3"/>
      <c r="F165" s="3"/>
      <c r="G165" s="3"/>
      <c r="H165" s="3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3"/>
      <c r="Z165" s="3"/>
      <c r="AA165" s="3"/>
      <c r="AB165" s="3"/>
      <c r="AC165" s="3"/>
    </row>
    <row r="166" spans="1:29" ht="16.5" x14ac:dyDescent="0.25">
      <c r="A166" s="3"/>
      <c r="B166" s="3"/>
      <c r="C166" s="3"/>
      <c r="D166" s="3"/>
      <c r="E166" s="3"/>
      <c r="F166" s="3"/>
      <c r="G166" s="3"/>
      <c r="H166" s="3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3"/>
      <c r="Z166" s="3"/>
      <c r="AA166" s="3"/>
      <c r="AB166" s="3"/>
      <c r="AC166" s="3"/>
    </row>
    <row r="167" spans="1:29" ht="16.5" x14ac:dyDescent="0.25">
      <c r="A167" s="3"/>
      <c r="B167" s="3"/>
      <c r="C167" s="3"/>
      <c r="D167" s="3"/>
      <c r="E167" s="3"/>
      <c r="F167" s="3"/>
      <c r="G167" s="3"/>
      <c r="H167" s="3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3"/>
      <c r="Z167" s="3"/>
      <c r="AA167" s="3"/>
      <c r="AB167" s="3"/>
      <c r="AC167" s="3"/>
    </row>
    <row r="168" spans="1:29" ht="16.5" x14ac:dyDescent="0.25">
      <c r="A168" s="3"/>
      <c r="B168" s="3"/>
      <c r="C168" s="3"/>
      <c r="D168" s="3"/>
      <c r="E168" s="3"/>
      <c r="F168" s="3"/>
      <c r="G168" s="3"/>
      <c r="H168" s="3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3"/>
      <c r="Z168" s="3"/>
      <c r="AA168" s="3"/>
      <c r="AB168" s="3"/>
      <c r="AC168" s="3"/>
    </row>
    <row r="169" spans="1:29" ht="16.5" x14ac:dyDescent="0.25">
      <c r="A169" s="3"/>
      <c r="B169" s="3"/>
      <c r="C169" s="3"/>
      <c r="D169" s="3"/>
      <c r="E169" s="3"/>
      <c r="F169" s="3"/>
      <c r="G169" s="3"/>
      <c r="H169" s="3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3"/>
      <c r="Z169" s="3"/>
      <c r="AA169" s="3"/>
      <c r="AB169" s="3"/>
      <c r="AC169" s="3"/>
    </row>
    <row r="170" spans="1:29" ht="16.5" x14ac:dyDescent="0.25">
      <c r="A170" s="3"/>
      <c r="B170" s="3"/>
      <c r="C170" s="3"/>
      <c r="D170" s="3"/>
      <c r="E170" s="3"/>
      <c r="F170" s="3"/>
      <c r="G170" s="3"/>
      <c r="H170" s="3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3"/>
      <c r="Z170" s="3"/>
      <c r="AA170" s="3"/>
      <c r="AB170" s="3"/>
      <c r="AC170" s="3"/>
    </row>
    <row r="171" spans="1:29" ht="16.5" x14ac:dyDescent="0.25">
      <c r="A171" s="3"/>
      <c r="B171" s="3"/>
      <c r="C171" s="3"/>
      <c r="D171" s="3"/>
      <c r="E171" s="3"/>
      <c r="F171" s="3"/>
      <c r="G171" s="3"/>
      <c r="H171" s="3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3"/>
      <c r="Z171" s="3"/>
      <c r="AA171" s="3"/>
      <c r="AB171" s="3"/>
      <c r="AC171" s="3"/>
    </row>
  </sheetData>
  <mergeCells count="165">
    <mergeCell ref="A13:AC13"/>
    <mergeCell ref="A14:AC14"/>
    <mergeCell ref="Y1:AC1"/>
    <mergeCell ref="Y2:AC2"/>
    <mergeCell ref="Y3:AC3"/>
    <mergeCell ref="Y4:AC4"/>
    <mergeCell ref="Y5:AC11"/>
    <mergeCell ref="Y15:AC15"/>
    <mergeCell ref="E67:I67"/>
    <mergeCell ref="J67:N67"/>
    <mergeCell ref="O67:S67"/>
    <mergeCell ref="T67:X67"/>
    <mergeCell ref="Y67:AC67"/>
    <mergeCell ref="E65:I65"/>
    <mergeCell ref="J65:N65"/>
    <mergeCell ref="O65:S65"/>
    <mergeCell ref="T65:X65"/>
    <mergeCell ref="Y65:AC65"/>
    <mergeCell ref="E63:I63"/>
    <mergeCell ref="J63:N63"/>
    <mergeCell ref="O63:S63"/>
    <mergeCell ref="T63:X63"/>
    <mergeCell ref="Y63:AC63"/>
    <mergeCell ref="E64:I64"/>
    <mergeCell ref="J64:N64"/>
    <mergeCell ref="O64:S64"/>
    <mergeCell ref="T64:X64"/>
    <mergeCell ref="Y64:AC64"/>
    <mergeCell ref="E61:I61"/>
    <mergeCell ref="J61:N61"/>
    <mergeCell ref="O61:S61"/>
    <mergeCell ref="T61:X61"/>
    <mergeCell ref="Y61:AC61"/>
    <mergeCell ref="E62:I62"/>
    <mergeCell ref="J62:N62"/>
    <mergeCell ref="O62:S62"/>
    <mergeCell ref="T62:X62"/>
    <mergeCell ref="Y62:AC62"/>
    <mergeCell ref="A59:AC59"/>
    <mergeCell ref="E60:I60"/>
    <mergeCell ref="J60:N60"/>
    <mergeCell ref="O60:S60"/>
    <mergeCell ref="T60:X60"/>
    <mergeCell ref="Y60:AC60"/>
    <mergeCell ref="A56:AC56"/>
    <mergeCell ref="E51:I51"/>
    <mergeCell ref="J51:N51"/>
    <mergeCell ref="O51:S51"/>
    <mergeCell ref="T51:X51"/>
    <mergeCell ref="Y51:AC51"/>
    <mergeCell ref="A53:AC53"/>
    <mergeCell ref="E49:I49"/>
    <mergeCell ref="J49:N49"/>
    <mergeCell ref="O49:S49"/>
    <mergeCell ref="T49:X49"/>
    <mergeCell ref="Y49:AC49"/>
    <mergeCell ref="E50:I50"/>
    <mergeCell ref="J50:N50"/>
    <mergeCell ref="O50:S50"/>
    <mergeCell ref="T50:X50"/>
    <mergeCell ref="Y50:AC50"/>
    <mergeCell ref="T47:X47"/>
    <mergeCell ref="Y47:AC47"/>
    <mergeCell ref="E48:I48"/>
    <mergeCell ref="J48:N48"/>
    <mergeCell ref="O48:S48"/>
    <mergeCell ref="T48:X48"/>
    <mergeCell ref="Y48:AC48"/>
    <mergeCell ref="E44:I44"/>
    <mergeCell ref="J44:N44"/>
    <mergeCell ref="O44:S44"/>
    <mergeCell ref="T44:X44"/>
    <mergeCell ref="Y44:AC44"/>
    <mergeCell ref="A46:AC46"/>
    <mergeCell ref="E47:I47"/>
    <mergeCell ref="J47:N47"/>
    <mergeCell ref="O47:S47"/>
    <mergeCell ref="E41:I41"/>
    <mergeCell ref="J41:N41"/>
    <mergeCell ref="O41:S41"/>
    <mergeCell ref="T41:X41"/>
    <mergeCell ref="Y41:AC41"/>
    <mergeCell ref="E42:I42"/>
    <mergeCell ref="J42:N42"/>
    <mergeCell ref="O42:S42"/>
    <mergeCell ref="T42:X42"/>
    <mergeCell ref="Y42:AC42"/>
    <mergeCell ref="E39:I39"/>
    <mergeCell ref="J39:N39"/>
    <mergeCell ref="O39:S39"/>
    <mergeCell ref="T39:X39"/>
    <mergeCell ref="Y39:AC39"/>
    <mergeCell ref="E40:I40"/>
    <mergeCell ref="J40:N40"/>
    <mergeCell ref="O40:S40"/>
    <mergeCell ref="T40:X40"/>
    <mergeCell ref="Y40:AC40"/>
    <mergeCell ref="E32:I32"/>
    <mergeCell ref="J32:N32"/>
    <mergeCell ref="O32:S32"/>
    <mergeCell ref="T32:X32"/>
    <mergeCell ref="Y32:AC32"/>
    <mergeCell ref="E35:I35"/>
    <mergeCell ref="J35:N35"/>
    <mergeCell ref="O35:S35"/>
    <mergeCell ref="T35:X35"/>
    <mergeCell ref="Y35:AC35"/>
    <mergeCell ref="E34:I34"/>
    <mergeCell ref="J34:N34"/>
    <mergeCell ref="O34:S34"/>
    <mergeCell ref="T34:X34"/>
    <mergeCell ref="Y34:AC34"/>
    <mergeCell ref="E30:I30"/>
    <mergeCell ref="J30:N30"/>
    <mergeCell ref="O30:S30"/>
    <mergeCell ref="T30:X30"/>
    <mergeCell ref="Y30:AC30"/>
    <mergeCell ref="E31:I31"/>
    <mergeCell ref="J31:N31"/>
    <mergeCell ref="O31:S31"/>
    <mergeCell ref="T31:X31"/>
    <mergeCell ref="Y31:AC31"/>
    <mergeCell ref="E28:I28"/>
    <mergeCell ref="J28:N28"/>
    <mergeCell ref="O28:S28"/>
    <mergeCell ref="T28:X28"/>
    <mergeCell ref="Y28:AC28"/>
    <mergeCell ref="E29:I29"/>
    <mergeCell ref="J29:N29"/>
    <mergeCell ref="O29:S29"/>
    <mergeCell ref="T29:X29"/>
    <mergeCell ref="Y29:AC29"/>
    <mergeCell ref="J25:N25"/>
    <mergeCell ref="O25:S25"/>
    <mergeCell ref="T25:X25"/>
    <mergeCell ref="Y25:AC25"/>
    <mergeCell ref="E27:I27"/>
    <mergeCell ref="J27:N27"/>
    <mergeCell ref="O27:S27"/>
    <mergeCell ref="T27:X27"/>
    <mergeCell ref="Y27:AC27"/>
    <mergeCell ref="A38:AC38"/>
    <mergeCell ref="Y18:AC18"/>
    <mergeCell ref="A21:AC21"/>
    <mergeCell ref="A22:AC22"/>
    <mergeCell ref="E23:I23"/>
    <mergeCell ref="J23:N23"/>
    <mergeCell ref="O23:S23"/>
    <mergeCell ref="T23:X23"/>
    <mergeCell ref="Y23:AC23"/>
    <mergeCell ref="A17:A19"/>
    <mergeCell ref="B17:B19"/>
    <mergeCell ref="C17:C19"/>
    <mergeCell ref="D17:D19"/>
    <mergeCell ref="E17:AC17"/>
    <mergeCell ref="E18:I18"/>
    <mergeCell ref="J18:N18"/>
    <mergeCell ref="O18:S18"/>
    <mergeCell ref="T18:X18"/>
    <mergeCell ref="E24:I24"/>
    <mergeCell ref="J24:N24"/>
    <mergeCell ref="O24:S24"/>
    <mergeCell ref="T24:X24"/>
    <mergeCell ref="Y24:AC24"/>
    <mergeCell ref="E25:I25"/>
  </mergeCells>
  <pageMargins left="0.31496062992125984" right="0.31496062992125984" top="0.74803149606299213" bottom="0.35433070866141736" header="0.31496062992125984" footer="0.31496062992125984"/>
  <pageSetup paperSize="9" scale="40" firstPageNumber="7" fitToHeight="0" orientation="landscape" useFirstPageNumber="1" verticalDpi="0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 № 1 2025-2029</vt:lpstr>
      <vt:lpstr>'Таблица № 1 2025-2029'!Заголовки_для_печати</vt:lpstr>
      <vt:lpstr>'Таблица № 1 2025-2029'!Область_печати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Стрельникова Анастасия Олеговна</dc:creator>
  <cp:lastModifiedBy>Тимофеева Елена Александровна</cp:lastModifiedBy>
  <cp:lastPrinted>2026-06-05T10:33:20Z</cp:lastPrinted>
  <dcterms:created xsi:type="dcterms:W3CDTF">2026-03-12T04:09:05Z</dcterms:created>
  <dcterms:modified xsi:type="dcterms:W3CDTF">2026-06-05T10:34:27Z</dcterms:modified>
</cp:coreProperties>
</file>