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60" windowWidth="13170" windowHeight="13560"/>
  </bookViews>
  <sheets>
    <sheet name="Приложение 1" sheetId="12" r:id="rId1"/>
    <sheet name="Лист2" sheetId="8" r:id="rId2"/>
  </sheets>
  <definedNames>
    <definedName name="_xlnm.Print_Titles" localSheetId="0">'Приложение 1'!$6:$6</definedName>
    <definedName name="_xlnm.Print_Area" localSheetId="0">'Приложение 1'!$A$1:$D$79</definedName>
  </definedNames>
  <calcPr calcId="145621" fullPrecision="0"/>
</workbook>
</file>

<file path=xl/calcChain.xml><?xml version="1.0" encoding="utf-8"?>
<calcChain xmlns="http://schemas.openxmlformats.org/spreadsheetml/2006/main">
  <c r="D43" i="12" l="1"/>
  <c r="A41" i="12"/>
  <c r="A42" i="12" s="1"/>
  <c r="D20" i="12" l="1"/>
  <c r="D26" i="12"/>
  <c r="D33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D63" i="12" l="1"/>
  <c r="D62" i="12"/>
  <c r="D60" i="12"/>
  <c r="D48" i="12"/>
  <c r="D45" i="12"/>
  <c r="D29" i="12"/>
  <c r="D39" i="12" l="1"/>
  <c r="D23" i="12" l="1"/>
  <c r="D11" i="12"/>
  <c r="D9" i="12" l="1"/>
  <c r="D8" i="12"/>
  <c r="D52" i="12" l="1"/>
  <c r="D75" i="12" l="1"/>
  <c r="A46" i="12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D18" i="12"/>
  <c r="A9" i="12" l="1"/>
  <c r="A10" i="12" l="1"/>
  <c r="D76" i="12"/>
</calcChain>
</file>

<file path=xl/sharedStrings.xml><?xml version="1.0" encoding="utf-8"?>
<sst xmlns="http://schemas.openxmlformats.org/spreadsheetml/2006/main" count="141" uniqueCount="76">
  <si>
    <t>№ п/п</t>
  </si>
  <si>
    <t>Учреждение, адрес</t>
  </si>
  <si>
    <t>Финансовые ресурсы, тыс. руб.</t>
  </si>
  <si>
    <t>Итого по мероприятию:</t>
  </si>
  <si>
    <t>Вид работ</t>
  </si>
  <si>
    <t>МБУ "Школа № 72"</t>
  </si>
  <si>
    <t>МБУ детский сад № 76 "Куколка"</t>
  </si>
  <si>
    <t>МБУ "Школа № 13"</t>
  </si>
  <si>
    <t>МБУ "Школа № 21"</t>
  </si>
  <si>
    <t>МБУ детский сад № 45 "Яблонька"</t>
  </si>
  <si>
    <t>МБУ детский сад № 54 "Аленка"</t>
  </si>
  <si>
    <t>МБУ детский сад № 138 "Дубравушка"</t>
  </si>
  <si>
    <t>МАОУ детский сад № 27 "Лесовичок"</t>
  </si>
  <si>
    <t>Благоустройство территорий детских садов</t>
  </si>
  <si>
    <t>МБУ "Школа № 34"</t>
  </si>
  <si>
    <t>Приложение 4
к постановлению администрации
 городского округа Тольятти
от____________№_________</t>
  </si>
  <si>
    <t>Таблица № 13 (2024 год)</t>
  </si>
  <si>
    <t>МБУ "Школа № 1"</t>
  </si>
  <si>
    <t>МБУ "Гимназия № 9"</t>
  </si>
  <si>
    <t>МБУ "Школа № 33"</t>
  </si>
  <si>
    <t>МБУ "Лицей № 37"</t>
  </si>
  <si>
    <t>МБУ "Гимназия № 39"</t>
  </si>
  <si>
    <t>МБУ "Школа № 41"</t>
  </si>
  <si>
    <t>МБУ "Лицей № 60"</t>
  </si>
  <si>
    <t>МБУ "Школа № 94"</t>
  </si>
  <si>
    <t>МБУ "Школа имени С.П. Королева"</t>
  </si>
  <si>
    <t>МБОУ ДО "ДДЮТ"</t>
  </si>
  <si>
    <t>МБУ ММЦ "Шанс"</t>
  </si>
  <si>
    <t>спил и обрезка аварийно опасных деревьев</t>
  </si>
  <si>
    <t>МБУ детский сад № 5 "Филиппок"</t>
  </si>
  <si>
    <t>МБУ детский сад № 48 "Дружная семейка"</t>
  </si>
  <si>
    <t>МБУ детский сад № 51 "Чиполлино"</t>
  </si>
  <si>
    <t>МАОУ детский сад № 69 "Веточка"</t>
  </si>
  <si>
    <t xml:space="preserve">МАОУ ДС № 80 "Песенка" </t>
  </si>
  <si>
    <t>МБУ детский сад № 81 "Медвежонок"</t>
  </si>
  <si>
    <t>МБУ детский сад № 84 "Пингвин"</t>
  </si>
  <si>
    <t>МБУ детский сад № 93 "Мишутка"</t>
  </si>
  <si>
    <t>МАОУ ДС  № 120 "Сказочный"</t>
  </si>
  <si>
    <t>МБУ "Школа № 2"</t>
  </si>
  <si>
    <t>МБУ "Школа № 11"</t>
  </si>
  <si>
    <t>МБУ "Школа № 16"</t>
  </si>
  <si>
    <t>МБУ "Школа № 25"</t>
  </si>
  <si>
    <t>МБУ "Школа № 26"</t>
  </si>
  <si>
    <t>МБУ "Школа № 31"</t>
  </si>
  <si>
    <t>МБУ "Школа № 44"</t>
  </si>
  <si>
    <t>МБУ "Школа № 45"</t>
  </si>
  <si>
    <t>МБУ "Школа № 47"</t>
  </si>
  <si>
    <t>МБУ "Школа № 55"</t>
  </si>
  <si>
    <t>МБУ "Школа № 62"</t>
  </si>
  <si>
    <t>МБУ "Школа № 69"</t>
  </si>
  <si>
    <t>МБУ "Школа № 70"</t>
  </si>
  <si>
    <t>МБУ "Школа № 74"</t>
  </si>
  <si>
    <t>МБОУ ДО "Центр Гранит"</t>
  </si>
  <si>
    <t>МБУ детский сад № 28 "Ромашка"</t>
  </si>
  <si>
    <t>МБУ детский сад № 33    "Мечта"</t>
  </si>
  <si>
    <t>МБУ детский сад № 34 "Золотая рыбка"</t>
  </si>
  <si>
    <t>МАОУ детский сад № 49 "Веселые нотки"</t>
  </si>
  <si>
    <t>МБУ детский сад № 50 "Синяя птица"</t>
  </si>
  <si>
    <t>МБУ детский сад № 53 "Чайка"</t>
  </si>
  <si>
    <t>МБУ детский сад № 56 "Красная гвоздика"</t>
  </si>
  <si>
    <t>МБУ детский сад № 64 "Журавленок"</t>
  </si>
  <si>
    <t>МБУ детский сад № 90 "Золотое зернышко"</t>
  </si>
  <si>
    <t>МБУ детский сад № 100 "Островок"</t>
  </si>
  <si>
    <t>МБУ детский сад № 104 "Соловушка"</t>
  </si>
  <si>
    <t>МБУ детский сад № 110 "Белоснежка"</t>
  </si>
  <si>
    <t>МБУ детский сад № 116 "Солнечный"</t>
  </si>
  <si>
    <t>МБУ детский сад № 125 "Росточек"</t>
  </si>
  <si>
    <t>МБУ детский сад № 147 "Сосенка"</t>
  </si>
  <si>
    <t>МАОУ детский сад № 210 "Ладушки"</t>
  </si>
  <si>
    <t>Благоустройство территорий школ и учреждений дополнительного образования детей и других учреждений, подведомственных департаменту образования, устройство спортивных площадок, универсальных спортивных площадок, в т.ч. строительный контроль</t>
  </si>
  <si>
    <t>Итого на 2024 год</t>
  </si>
  <si>
    <t>МБУ "Школа № 10"</t>
  </si>
  <si>
    <t>МБУ "Школа № 20"</t>
  </si>
  <si>
    <t>МБОУ ДО ДТДМ</t>
  </si>
  <si>
    <t>МБУ "Школа № 71"</t>
  </si>
  <si>
    <t>МБУ "Школа № 89"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</si>
</sst>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7"/>
  <sheetViews>
    <sheetView tabSelected="1" topLeftCell="A10" zoomScaleNormal="100" workbookViewId="0">
      <selection activeCell="K6" sqref="K6"/>
    </sheetView>
  </sheetViews>
  <sheetFormatPr defaultRowHeight="12.75" x14ac:dyDescent="0.2"/>
  <cols>
    <col min="1" max="1" width="4.5703125" style="26" customWidth="1"/>
    <col min="2" max="2" width="25.140625" style="31" customWidth="1"/>
    <col min="3" max="3" width="42.85546875" style="33" customWidth="1"/>
    <col min="4" max="4" width="13.42578125" style="34" customWidth="1"/>
    <col min="5" max="22" width="9.140625" style="9"/>
    <col min="23" max="16384" width="9.140625" style="10"/>
  </cols>
  <sheetData>
    <row r="1" spans="1:5" s="2" customFormat="1" ht="63" customHeight="1" x14ac:dyDescent="0.25">
      <c r="A1" s="41" t="s">
        <v>15</v>
      </c>
      <c r="B1" s="41"/>
      <c r="C1" s="41"/>
      <c r="D1" s="41"/>
      <c r="E1" s="1"/>
    </row>
    <row r="2" spans="1:5" s="9" customFormat="1" x14ac:dyDescent="0.2">
      <c r="A2" s="7"/>
      <c r="B2" s="8"/>
      <c r="C2" s="37"/>
      <c r="D2" s="37"/>
    </row>
    <row r="3" spans="1:5" s="9" customFormat="1" ht="24" customHeight="1" x14ac:dyDescent="0.2">
      <c r="A3" s="7"/>
      <c r="B3" s="8"/>
      <c r="C3" s="40" t="s">
        <v>16</v>
      </c>
      <c r="D3" s="40"/>
    </row>
    <row r="4" spans="1:5" ht="17.25" customHeight="1" x14ac:dyDescent="0.2">
      <c r="A4" s="39" t="s">
        <v>0</v>
      </c>
      <c r="B4" s="39" t="s">
        <v>1</v>
      </c>
      <c r="C4" s="39" t="s">
        <v>4</v>
      </c>
      <c r="D4" s="42" t="s">
        <v>2</v>
      </c>
    </row>
    <row r="5" spans="1:5" ht="46.5" customHeight="1" x14ac:dyDescent="0.2">
      <c r="A5" s="39"/>
      <c r="B5" s="39"/>
      <c r="C5" s="39"/>
      <c r="D5" s="42"/>
    </row>
    <row r="6" spans="1:5" s="9" customFormat="1" ht="15" customHeight="1" x14ac:dyDescent="0.2">
      <c r="A6" s="11">
        <v>1</v>
      </c>
      <c r="B6" s="11">
        <v>2</v>
      </c>
      <c r="C6" s="11">
        <v>3</v>
      </c>
      <c r="D6" s="12">
        <v>4</v>
      </c>
    </row>
    <row r="7" spans="1:5" ht="63.75" customHeight="1" x14ac:dyDescent="0.2">
      <c r="A7" s="38" t="s">
        <v>69</v>
      </c>
      <c r="B7" s="38"/>
      <c r="C7" s="38"/>
      <c r="D7" s="38"/>
    </row>
    <row r="8" spans="1:5" s="14" customFormat="1" ht="19.5" customHeight="1" x14ac:dyDescent="0.25">
      <c r="A8" s="6">
        <v>1</v>
      </c>
      <c r="B8" s="6" t="s">
        <v>17</v>
      </c>
      <c r="C8" s="13" t="s">
        <v>28</v>
      </c>
      <c r="D8" s="6">
        <f>200+1852</f>
        <v>2052</v>
      </c>
    </row>
    <row r="9" spans="1:5" s="14" customFormat="1" ht="19.5" customHeight="1" x14ac:dyDescent="0.25">
      <c r="A9" s="6">
        <f>A8+1</f>
        <v>2</v>
      </c>
      <c r="B9" s="6" t="s">
        <v>18</v>
      </c>
      <c r="C9" s="13" t="s">
        <v>28</v>
      </c>
      <c r="D9" s="6">
        <f>285+285</f>
        <v>570</v>
      </c>
    </row>
    <row r="10" spans="1:5" s="14" customFormat="1" ht="19.5" customHeight="1" x14ac:dyDescent="0.25">
      <c r="A10" s="6">
        <f>A9+1</f>
        <v>3</v>
      </c>
      <c r="B10" s="6" t="s">
        <v>71</v>
      </c>
      <c r="C10" s="13" t="s">
        <v>28</v>
      </c>
      <c r="D10" s="6">
        <v>400</v>
      </c>
    </row>
    <row r="11" spans="1:5" s="14" customFormat="1" ht="19.5" customHeight="1" x14ac:dyDescent="0.25">
      <c r="A11" s="6">
        <f>A10+1</f>
        <v>4</v>
      </c>
      <c r="B11" s="15" t="s">
        <v>7</v>
      </c>
      <c r="C11" s="13" t="s">
        <v>28</v>
      </c>
      <c r="D11" s="6">
        <f>100+300</f>
        <v>400</v>
      </c>
    </row>
    <row r="12" spans="1:5" s="14" customFormat="1" ht="19.5" customHeight="1" x14ac:dyDescent="0.25">
      <c r="A12" s="6">
        <f t="shared" ref="A12:A39" si="0">A11+1</f>
        <v>5</v>
      </c>
      <c r="B12" s="15" t="s">
        <v>8</v>
      </c>
      <c r="C12" s="13" t="s">
        <v>28</v>
      </c>
      <c r="D12" s="6">
        <v>150</v>
      </c>
    </row>
    <row r="13" spans="1:5" s="14" customFormat="1" ht="19.5" customHeight="1" x14ac:dyDescent="0.25">
      <c r="A13" s="6">
        <f t="shared" si="0"/>
        <v>6</v>
      </c>
      <c r="B13" s="15" t="s">
        <v>19</v>
      </c>
      <c r="C13" s="13" t="s">
        <v>28</v>
      </c>
      <c r="D13" s="6">
        <v>245</v>
      </c>
    </row>
    <row r="14" spans="1:5" s="14" customFormat="1" ht="19.5" customHeight="1" x14ac:dyDescent="0.25">
      <c r="A14" s="6">
        <f t="shared" si="0"/>
        <v>7</v>
      </c>
      <c r="B14" s="15" t="s">
        <v>20</v>
      </c>
      <c r="C14" s="13" t="s">
        <v>28</v>
      </c>
      <c r="D14" s="6">
        <v>300</v>
      </c>
    </row>
    <row r="15" spans="1:5" s="14" customFormat="1" ht="19.5" customHeight="1" x14ac:dyDescent="0.25">
      <c r="A15" s="6">
        <f t="shared" si="0"/>
        <v>8</v>
      </c>
      <c r="B15" s="15" t="s">
        <v>21</v>
      </c>
      <c r="C15" s="13" t="s">
        <v>28</v>
      </c>
      <c r="D15" s="6">
        <v>300</v>
      </c>
    </row>
    <row r="16" spans="1:5" s="14" customFormat="1" ht="19.5" customHeight="1" x14ac:dyDescent="0.25">
      <c r="A16" s="6">
        <f>A15+1</f>
        <v>9</v>
      </c>
      <c r="B16" s="15" t="s">
        <v>23</v>
      </c>
      <c r="C16" s="13" t="s">
        <v>28</v>
      </c>
      <c r="D16" s="6">
        <v>150</v>
      </c>
    </row>
    <row r="17" spans="1:4" s="14" customFormat="1" ht="19.5" customHeight="1" x14ac:dyDescent="0.25">
      <c r="A17" s="6">
        <f t="shared" si="0"/>
        <v>10</v>
      </c>
      <c r="B17" s="15" t="s">
        <v>24</v>
      </c>
      <c r="C17" s="13" t="s">
        <v>28</v>
      </c>
      <c r="D17" s="6">
        <v>233</v>
      </c>
    </row>
    <row r="18" spans="1:4" s="17" customFormat="1" ht="32.25" customHeight="1" x14ac:dyDescent="0.25">
      <c r="A18" s="6">
        <f t="shared" si="0"/>
        <v>11</v>
      </c>
      <c r="B18" s="15" t="s">
        <v>25</v>
      </c>
      <c r="C18" s="16" t="s">
        <v>28</v>
      </c>
      <c r="D18" s="15">
        <f>150+200</f>
        <v>350</v>
      </c>
    </row>
    <row r="19" spans="1:4" s="14" customFormat="1" ht="19.5" customHeight="1" x14ac:dyDescent="0.25">
      <c r="A19" s="6">
        <f t="shared" si="0"/>
        <v>12</v>
      </c>
      <c r="B19" s="6" t="s">
        <v>26</v>
      </c>
      <c r="C19" s="13" t="s">
        <v>28</v>
      </c>
      <c r="D19" s="6">
        <v>45</v>
      </c>
    </row>
    <row r="20" spans="1:4" s="14" customFormat="1" ht="19.5" customHeight="1" x14ac:dyDescent="0.25">
      <c r="A20" s="6">
        <f t="shared" si="0"/>
        <v>13</v>
      </c>
      <c r="B20" s="6" t="s">
        <v>27</v>
      </c>
      <c r="C20" s="13" t="s">
        <v>28</v>
      </c>
      <c r="D20" s="6">
        <f>150-13</f>
        <v>137</v>
      </c>
    </row>
    <row r="21" spans="1:4" s="14" customFormat="1" ht="19.5" customHeight="1" x14ac:dyDescent="0.25">
      <c r="A21" s="6">
        <f t="shared" si="0"/>
        <v>14</v>
      </c>
      <c r="B21" s="6" t="s">
        <v>38</v>
      </c>
      <c r="C21" s="13" t="s">
        <v>28</v>
      </c>
      <c r="D21" s="6">
        <v>76</v>
      </c>
    </row>
    <row r="22" spans="1:4" s="14" customFormat="1" ht="19.5" customHeight="1" x14ac:dyDescent="0.25">
      <c r="A22" s="6">
        <f t="shared" si="0"/>
        <v>15</v>
      </c>
      <c r="B22" s="6" t="s">
        <v>39</v>
      </c>
      <c r="C22" s="13" t="s">
        <v>28</v>
      </c>
      <c r="D22" s="6">
        <v>120</v>
      </c>
    </row>
    <row r="23" spans="1:4" s="14" customFormat="1" ht="19.5" customHeight="1" x14ac:dyDescent="0.25">
      <c r="A23" s="6">
        <f t="shared" si="0"/>
        <v>16</v>
      </c>
      <c r="B23" s="6" t="s">
        <v>40</v>
      </c>
      <c r="C23" s="13" t="s">
        <v>28</v>
      </c>
      <c r="D23" s="6">
        <f>120+1341</f>
        <v>1461</v>
      </c>
    </row>
    <row r="24" spans="1:4" s="14" customFormat="1" ht="19.5" customHeight="1" x14ac:dyDescent="0.25">
      <c r="A24" s="6">
        <f>A23+1</f>
        <v>17</v>
      </c>
      <c r="B24" s="6" t="s">
        <v>72</v>
      </c>
      <c r="C24" s="13" t="s">
        <v>28</v>
      </c>
      <c r="D24" s="6">
        <v>300</v>
      </c>
    </row>
    <row r="25" spans="1:4" s="14" customFormat="1" ht="19.5" customHeight="1" x14ac:dyDescent="0.25">
      <c r="A25" s="6">
        <f>A24+1</f>
        <v>18</v>
      </c>
      <c r="B25" s="6" t="s">
        <v>41</v>
      </c>
      <c r="C25" s="13" t="s">
        <v>28</v>
      </c>
      <c r="D25" s="6">
        <v>80</v>
      </c>
    </row>
    <row r="26" spans="1:4" s="14" customFormat="1" ht="19.5" customHeight="1" x14ac:dyDescent="0.25">
      <c r="A26" s="6">
        <f t="shared" si="0"/>
        <v>19</v>
      </c>
      <c r="B26" s="6" t="s">
        <v>42</v>
      </c>
      <c r="C26" s="13" t="s">
        <v>28</v>
      </c>
      <c r="D26" s="6">
        <f>755-188</f>
        <v>567</v>
      </c>
    </row>
    <row r="27" spans="1:4" s="14" customFormat="1" ht="19.5" customHeight="1" x14ac:dyDescent="0.25">
      <c r="A27" s="6">
        <f t="shared" si="0"/>
        <v>20</v>
      </c>
      <c r="B27" s="6" t="s">
        <v>43</v>
      </c>
      <c r="C27" s="13" t="s">
        <v>28</v>
      </c>
      <c r="D27" s="6">
        <v>170</v>
      </c>
    </row>
    <row r="28" spans="1:4" s="14" customFormat="1" ht="19.5" customHeight="1" x14ac:dyDescent="0.25">
      <c r="A28" s="6">
        <f t="shared" si="0"/>
        <v>21</v>
      </c>
      <c r="B28" s="6" t="s">
        <v>14</v>
      </c>
      <c r="C28" s="13" t="s">
        <v>28</v>
      </c>
      <c r="D28" s="6">
        <v>150</v>
      </c>
    </row>
    <row r="29" spans="1:4" s="14" customFormat="1" ht="19.5" customHeight="1" x14ac:dyDescent="0.25">
      <c r="A29" s="6">
        <f t="shared" si="0"/>
        <v>22</v>
      </c>
      <c r="B29" s="6" t="s">
        <v>22</v>
      </c>
      <c r="C29" s="13" t="s">
        <v>28</v>
      </c>
      <c r="D29" s="6">
        <f>389+100</f>
        <v>489</v>
      </c>
    </row>
    <row r="30" spans="1:4" s="14" customFormat="1" ht="19.5" customHeight="1" x14ac:dyDescent="0.25">
      <c r="A30" s="6">
        <f t="shared" si="0"/>
        <v>23</v>
      </c>
      <c r="B30" s="6" t="s">
        <v>44</v>
      </c>
      <c r="C30" s="13" t="s">
        <v>28</v>
      </c>
      <c r="D30" s="6">
        <v>150</v>
      </c>
    </row>
    <row r="31" spans="1:4" s="14" customFormat="1" ht="19.5" customHeight="1" x14ac:dyDescent="0.25">
      <c r="A31" s="6">
        <f t="shared" si="0"/>
        <v>24</v>
      </c>
      <c r="B31" s="6" t="s">
        <v>45</v>
      </c>
      <c r="C31" s="13" t="s">
        <v>28</v>
      </c>
      <c r="D31" s="6">
        <v>180</v>
      </c>
    </row>
    <row r="32" spans="1:4" s="14" customFormat="1" ht="19.5" customHeight="1" x14ac:dyDescent="0.25">
      <c r="A32" s="6">
        <f t="shared" si="0"/>
        <v>25</v>
      </c>
      <c r="B32" s="6" t="s">
        <v>46</v>
      </c>
      <c r="C32" s="13" t="s">
        <v>28</v>
      </c>
      <c r="D32" s="6">
        <v>200</v>
      </c>
    </row>
    <row r="33" spans="1:22" s="14" customFormat="1" ht="19.5" customHeight="1" x14ac:dyDescent="0.25">
      <c r="A33" s="6">
        <f t="shared" si="0"/>
        <v>26</v>
      </c>
      <c r="B33" s="6" t="s">
        <v>47</v>
      </c>
      <c r="C33" s="13" t="s">
        <v>28</v>
      </c>
      <c r="D33" s="6">
        <f>170+200</f>
        <v>370</v>
      </c>
    </row>
    <row r="34" spans="1:22" s="14" customFormat="1" ht="19.5" customHeight="1" x14ac:dyDescent="0.25">
      <c r="A34" s="6">
        <f t="shared" si="0"/>
        <v>27</v>
      </c>
      <c r="B34" s="6" t="s">
        <v>48</v>
      </c>
      <c r="C34" s="13" t="s">
        <v>28</v>
      </c>
      <c r="D34" s="6">
        <v>80</v>
      </c>
    </row>
    <row r="35" spans="1:22" s="14" customFormat="1" ht="19.5" customHeight="1" x14ac:dyDescent="0.25">
      <c r="A35" s="6">
        <f t="shared" si="0"/>
        <v>28</v>
      </c>
      <c r="B35" s="6" t="s">
        <v>49</v>
      </c>
      <c r="C35" s="13" t="s">
        <v>28</v>
      </c>
      <c r="D35" s="6">
        <v>120</v>
      </c>
    </row>
    <row r="36" spans="1:22" s="14" customFormat="1" ht="19.5" customHeight="1" x14ac:dyDescent="0.25">
      <c r="A36" s="6">
        <f t="shared" si="0"/>
        <v>29</v>
      </c>
      <c r="B36" s="6" t="s">
        <v>50</v>
      </c>
      <c r="C36" s="13" t="s">
        <v>28</v>
      </c>
      <c r="D36" s="6">
        <v>80</v>
      </c>
    </row>
    <row r="37" spans="1:22" s="14" customFormat="1" ht="19.5" customHeight="1" x14ac:dyDescent="0.25">
      <c r="A37" s="6">
        <f t="shared" si="0"/>
        <v>30</v>
      </c>
      <c r="B37" s="6" t="s">
        <v>5</v>
      </c>
      <c r="C37" s="13" t="s">
        <v>28</v>
      </c>
      <c r="D37" s="6">
        <v>100</v>
      </c>
    </row>
    <row r="38" spans="1:22" s="14" customFormat="1" ht="19.5" customHeight="1" x14ac:dyDescent="0.25">
      <c r="A38" s="6">
        <f t="shared" si="0"/>
        <v>31</v>
      </c>
      <c r="B38" s="6" t="s">
        <v>51</v>
      </c>
      <c r="C38" s="13" t="s">
        <v>28</v>
      </c>
      <c r="D38" s="6">
        <v>50</v>
      </c>
    </row>
    <row r="39" spans="1:22" s="14" customFormat="1" ht="19.5" customHeight="1" x14ac:dyDescent="0.25">
      <c r="A39" s="6">
        <f t="shared" si="0"/>
        <v>32</v>
      </c>
      <c r="B39" s="6" t="s">
        <v>52</v>
      </c>
      <c r="C39" s="13" t="s">
        <v>28</v>
      </c>
      <c r="D39" s="6">
        <f>100+156</f>
        <v>256</v>
      </c>
    </row>
    <row r="40" spans="1:22" s="14" customFormat="1" ht="19.5" customHeight="1" x14ac:dyDescent="0.25">
      <c r="A40" s="6">
        <f>A39+1</f>
        <v>33</v>
      </c>
      <c r="B40" s="6" t="s">
        <v>73</v>
      </c>
      <c r="C40" s="13" t="s">
        <v>28</v>
      </c>
      <c r="D40" s="6">
        <v>300</v>
      </c>
    </row>
    <row r="41" spans="1:22" s="14" customFormat="1" ht="19.5" customHeight="1" x14ac:dyDescent="0.25">
      <c r="A41" s="6">
        <f t="shared" ref="A41:A42" si="1">A40+1</f>
        <v>34</v>
      </c>
      <c r="B41" s="35" t="s">
        <v>74</v>
      </c>
      <c r="C41" s="13" t="s">
        <v>28</v>
      </c>
      <c r="D41" s="6">
        <v>200</v>
      </c>
    </row>
    <row r="42" spans="1:22" s="14" customFormat="1" ht="19.5" customHeight="1" x14ac:dyDescent="0.25">
      <c r="A42" s="6">
        <f t="shared" si="1"/>
        <v>35</v>
      </c>
      <c r="B42" s="35" t="s">
        <v>75</v>
      </c>
      <c r="C42" s="13" t="s">
        <v>28</v>
      </c>
      <c r="D42" s="6">
        <v>100</v>
      </c>
    </row>
    <row r="43" spans="1:22" s="19" customFormat="1" ht="28.5" customHeight="1" x14ac:dyDescent="0.25">
      <c r="A43" s="43" t="s">
        <v>3</v>
      </c>
      <c r="B43" s="44"/>
      <c r="C43" s="45"/>
      <c r="D43" s="3">
        <f>SUM(D8:D42)</f>
        <v>10931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s="19" customFormat="1" ht="22.5" customHeight="1" x14ac:dyDescent="0.25">
      <c r="A44" s="38" t="s">
        <v>13</v>
      </c>
      <c r="B44" s="38"/>
      <c r="C44" s="38"/>
      <c r="D44" s="3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s="14" customFormat="1" ht="30" x14ac:dyDescent="0.25">
      <c r="A45" s="6">
        <v>1</v>
      </c>
      <c r="B45" s="6" t="s">
        <v>29</v>
      </c>
      <c r="C45" s="6" t="s">
        <v>28</v>
      </c>
      <c r="D45" s="6">
        <f>300+805</f>
        <v>1105</v>
      </c>
    </row>
    <row r="46" spans="1:22" s="14" customFormat="1" ht="30" x14ac:dyDescent="0.25">
      <c r="A46" s="6">
        <f>A45+1</f>
        <v>2</v>
      </c>
      <c r="B46" s="6" t="s">
        <v>12</v>
      </c>
      <c r="C46" s="6" t="s">
        <v>28</v>
      </c>
      <c r="D46" s="6">
        <v>75</v>
      </c>
    </row>
    <row r="47" spans="1:22" s="14" customFormat="1" ht="30" x14ac:dyDescent="0.25">
      <c r="A47" s="6">
        <f t="shared" ref="A47:A74" si="2">A46+1</f>
        <v>3</v>
      </c>
      <c r="B47" s="6" t="s">
        <v>9</v>
      </c>
      <c r="C47" s="6" t="s">
        <v>28</v>
      </c>
      <c r="D47" s="6">
        <v>250</v>
      </c>
    </row>
    <row r="48" spans="1:22" s="14" customFormat="1" ht="25.5" x14ac:dyDescent="0.25">
      <c r="A48" s="6">
        <f t="shared" si="2"/>
        <v>4</v>
      </c>
      <c r="B48" s="4" t="s">
        <v>30</v>
      </c>
      <c r="C48" s="6" t="s">
        <v>28</v>
      </c>
      <c r="D48" s="6">
        <f>208+220</f>
        <v>428</v>
      </c>
    </row>
    <row r="49" spans="1:4" s="14" customFormat="1" ht="25.5" x14ac:dyDescent="0.25">
      <c r="A49" s="6">
        <f t="shared" si="2"/>
        <v>5</v>
      </c>
      <c r="B49" s="4" t="s">
        <v>31</v>
      </c>
      <c r="C49" s="6" t="s">
        <v>28</v>
      </c>
      <c r="D49" s="6">
        <v>258</v>
      </c>
    </row>
    <row r="50" spans="1:4" s="14" customFormat="1" ht="25.5" x14ac:dyDescent="0.25">
      <c r="A50" s="6">
        <f t="shared" si="2"/>
        <v>6</v>
      </c>
      <c r="B50" s="4" t="s">
        <v>32</v>
      </c>
      <c r="C50" s="6" t="s">
        <v>28</v>
      </c>
      <c r="D50" s="6">
        <v>132</v>
      </c>
    </row>
    <row r="51" spans="1:4" s="14" customFormat="1" ht="25.5" x14ac:dyDescent="0.25">
      <c r="A51" s="6">
        <f t="shared" si="2"/>
        <v>7</v>
      </c>
      <c r="B51" s="4" t="s">
        <v>6</v>
      </c>
      <c r="C51" s="6" t="s">
        <v>28</v>
      </c>
      <c r="D51" s="6">
        <v>46</v>
      </c>
    </row>
    <row r="52" spans="1:4" s="14" customFormat="1" ht="30" x14ac:dyDescent="0.25">
      <c r="A52" s="6">
        <f t="shared" si="2"/>
        <v>8</v>
      </c>
      <c r="B52" s="5" t="s">
        <v>33</v>
      </c>
      <c r="C52" s="6" t="s">
        <v>28</v>
      </c>
      <c r="D52" s="6">
        <f>450+190</f>
        <v>640</v>
      </c>
    </row>
    <row r="53" spans="1:4" s="14" customFormat="1" ht="30" x14ac:dyDescent="0.25">
      <c r="A53" s="6">
        <f t="shared" si="2"/>
        <v>9</v>
      </c>
      <c r="B53" s="6" t="s">
        <v>34</v>
      </c>
      <c r="C53" s="6" t="s">
        <v>28</v>
      </c>
      <c r="D53" s="6">
        <v>250</v>
      </c>
    </row>
    <row r="54" spans="1:4" s="14" customFormat="1" ht="30" x14ac:dyDescent="0.25">
      <c r="A54" s="6">
        <f t="shared" si="2"/>
        <v>10</v>
      </c>
      <c r="B54" s="6" t="s">
        <v>35</v>
      </c>
      <c r="C54" s="6" t="s">
        <v>28</v>
      </c>
      <c r="D54" s="6">
        <v>150</v>
      </c>
    </row>
    <row r="55" spans="1:4" s="14" customFormat="1" ht="30" x14ac:dyDescent="0.25">
      <c r="A55" s="6">
        <f t="shared" si="2"/>
        <v>11</v>
      </c>
      <c r="B55" s="6" t="s">
        <v>36</v>
      </c>
      <c r="C55" s="6" t="s">
        <v>28</v>
      </c>
      <c r="D55" s="6">
        <v>173</v>
      </c>
    </row>
    <row r="56" spans="1:4" s="14" customFormat="1" ht="30" x14ac:dyDescent="0.25">
      <c r="A56" s="6">
        <f t="shared" si="2"/>
        <v>12</v>
      </c>
      <c r="B56" s="6" t="s">
        <v>37</v>
      </c>
      <c r="C56" s="6" t="s">
        <v>28</v>
      </c>
      <c r="D56" s="6">
        <v>300</v>
      </c>
    </row>
    <row r="57" spans="1:4" s="14" customFormat="1" ht="30" x14ac:dyDescent="0.25">
      <c r="A57" s="6">
        <f t="shared" si="2"/>
        <v>13</v>
      </c>
      <c r="B57" s="6" t="s">
        <v>53</v>
      </c>
      <c r="C57" s="6" t="s">
        <v>28</v>
      </c>
      <c r="D57" s="6">
        <v>50</v>
      </c>
    </row>
    <row r="58" spans="1:4" s="14" customFormat="1" ht="30" x14ac:dyDescent="0.25">
      <c r="A58" s="6">
        <f t="shared" si="2"/>
        <v>14</v>
      </c>
      <c r="B58" s="6" t="s">
        <v>54</v>
      </c>
      <c r="C58" s="6" t="s">
        <v>28</v>
      </c>
      <c r="D58" s="6">
        <v>150</v>
      </c>
    </row>
    <row r="59" spans="1:4" s="14" customFormat="1" ht="30" x14ac:dyDescent="0.25">
      <c r="A59" s="6">
        <f t="shared" si="2"/>
        <v>15</v>
      </c>
      <c r="B59" s="6" t="s">
        <v>55</v>
      </c>
      <c r="C59" s="6" t="s">
        <v>28</v>
      </c>
      <c r="D59" s="6">
        <v>70</v>
      </c>
    </row>
    <row r="60" spans="1:4" s="14" customFormat="1" ht="30" x14ac:dyDescent="0.25">
      <c r="A60" s="6">
        <f t="shared" si="2"/>
        <v>16</v>
      </c>
      <c r="B60" s="6" t="s">
        <v>56</v>
      </c>
      <c r="C60" s="6" t="s">
        <v>28</v>
      </c>
      <c r="D60" s="6">
        <f>100+120</f>
        <v>220</v>
      </c>
    </row>
    <row r="61" spans="1:4" s="14" customFormat="1" ht="30" x14ac:dyDescent="0.25">
      <c r="A61" s="6">
        <f t="shared" si="2"/>
        <v>17</v>
      </c>
      <c r="B61" s="6" t="s">
        <v>57</v>
      </c>
      <c r="C61" s="6" t="s">
        <v>28</v>
      </c>
      <c r="D61" s="6">
        <v>120</v>
      </c>
    </row>
    <row r="62" spans="1:4" s="14" customFormat="1" ht="30" x14ac:dyDescent="0.25">
      <c r="A62" s="6">
        <f t="shared" si="2"/>
        <v>18</v>
      </c>
      <c r="B62" s="6" t="s">
        <v>58</v>
      </c>
      <c r="C62" s="6" t="s">
        <v>28</v>
      </c>
      <c r="D62" s="6">
        <f>70+70</f>
        <v>140</v>
      </c>
    </row>
    <row r="63" spans="1:4" s="14" customFormat="1" ht="30" x14ac:dyDescent="0.25">
      <c r="A63" s="6">
        <f t="shared" si="2"/>
        <v>19</v>
      </c>
      <c r="B63" s="6" t="s">
        <v>10</v>
      </c>
      <c r="C63" s="6" t="s">
        <v>28</v>
      </c>
      <c r="D63" s="6">
        <f>60+270</f>
        <v>330</v>
      </c>
    </row>
    <row r="64" spans="1:4" s="14" customFormat="1" ht="30" x14ac:dyDescent="0.25">
      <c r="A64" s="6">
        <f t="shared" si="2"/>
        <v>20</v>
      </c>
      <c r="B64" s="6" t="s">
        <v>59</v>
      </c>
      <c r="C64" s="6" t="s">
        <v>28</v>
      </c>
      <c r="D64" s="6">
        <v>100</v>
      </c>
    </row>
    <row r="65" spans="1:6" s="14" customFormat="1" ht="30" x14ac:dyDescent="0.25">
      <c r="A65" s="6">
        <f t="shared" si="2"/>
        <v>21</v>
      </c>
      <c r="B65" s="6" t="s">
        <v>60</v>
      </c>
      <c r="C65" s="6" t="s">
        <v>28</v>
      </c>
      <c r="D65" s="6">
        <v>120</v>
      </c>
    </row>
    <row r="66" spans="1:6" s="14" customFormat="1" ht="30" x14ac:dyDescent="0.25">
      <c r="A66" s="6">
        <f t="shared" si="2"/>
        <v>22</v>
      </c>
      <c r="B66" s="6" t="s">
        <v>61</v>
      </c>
      <c r="C66" s="6" t="s">
        <v>28</v>
      </c>
      <c r="D66" s="6">
        <v>120</v>
      </c>
    </row>
    <row r="67" spans="1:6" s="14" customFormat="1" ht="30" x14ac:dyDescent="0.25">
      <c r="A67" s="6">
        <f t="shared" si="2"/>
        <v>23</v>
      </c>
      <c r="B67" s="6" t="s">
        <v>62</v>
      </c>
      <c r="C67" s="6" t="s">
        <v>28</v>
      </c>
      <c r="D67" s="6">
        <v>70</v>
      </c>
    </row>
    <row r="68" spans="1:6" s="14" customFormat="1" ht="30" x14ac:dyDescent="0.25">
      <c r="A68" s="6">
        <f t="shared" si="2"/>
        <v>24</v>
      </c>
      <c r="B68" s="6" t="s">
        <v>63</v>
      </c>
      <c r="C68" s="6" t="s">
        <v>28</v>
      </c>
      <c r="D68" s="6">
        <v>50</v>
      </c>
    </row>
    <row r="69" spans="1:6" s="14" customFormat="1" ht="30" x14ac:dyDescent="0.25">
      <c r="A69" s="6">
        <f t="shared" si="2"/>
        <v>25</v>
      </c>
      <c r="B69" s="6" t="s">
        <v>64</v>
      </c>
      <c r="C69" s="6" t="s">
        <v>28</v>
      </c>
      <c r="D69" s="6">
        <v>50</v>
      </c>
    </row>
    <row r="70" spans="1:6" s="14" customFormat="1" ht="30" x14ac:dyDescent="0.25">
      <c r="A70" s="6">
        <f t="shared" si="2"/>
        <v>26</v>
      </c>
      <c r="B70" s="6" t="s">
        <v>65</v>
      </c>
      <c r="C70" s="6" t="s">
        <v>28</v>
      </c>
      <c r="D70" s="6">
        <v>200</v>
      </c>
    </row>
    <row r="71" spans="1:6" s="14" customFormat="1" ht="30" x14ac:dyDescent="0.25">
      <c r="A71" s="6">
        <f t="shared" si="2"/>
        <v>27</v>
      </c>
      <c r="B71" s="6" t="s">
        <v>66</v>
      </c>
      <c r="C71" s="6" t="s">
        <v>28</v>
      </c>
      <c r="D71" s="6">
        <v>100</v>
      </c>
    </row>
    <row r="72" spans="1:6" s="14" customFormat="1" ht="30" x14ac:dyDescent="0.25">
      <c r="A72" s="6">
        <f t="shared" si="2"/>
        <v>28</v>
      </c>
      <c r="B72" s="6" t="s">
        <v>11</v>
      </c>
      <c r="C72" s="6" t="s">
        <v>28</v>
      </c>
      <c r="D72" s="6">
        <v>300</v>
      </c>
    </row>
    <row r="73" spans="1:6" s="14" customFormat="1" ht="30" x14ac:dyDescent="0.25">
      <c r="A73" s="6">
        <f t="shared" si="2"/>
        <v>29</v>
      </c>
      <c r="B73" s="6" t="s">
        <v>67</v>
      </c>
      <c r="C73" s="6" t="s">
        <v>28</v>
      </c>
      <c r="D73" s="6">
        <v>100</v>
      </c>
    </row>
    <row r="74" spans="1:6" s="14" customFormat="1" ht="30" x14ac:dyDescent="0.25">
      <c r="A74" s="6">
        <f t="shared" si="2"/>
        <v>30</v>
      </c>
      <c r="B74" s="6" t="s">
        <v>68</v>
      </c>
      <c r="C74" s="6" t="s">
        <v>28</v>
      </c>
      <c r="D74" s="6">
        <v>80</v>
      </c>
    </row>
    <row r="75" spans="1:6" s="23" customFormat="1" ht="24.75" customHeight="1" x14ac:dyDescent="0.2">
      <c r="A75" s="43" t="s">
        <v>3</v>
      </c>
      <c r="B75" s="44"/>
      <c r="C75" s="45"/>
      <c r="D75" s="20">
        <f>SUM(D45:D74)</f>
        <v>6177</v>
      </c>
      <c r="E75" s="21"/>
      <c r="F75" s="22"/>
    </row>
    <row r="76" spans="1:6" ht="19.5" customHeight="1" x14ac:dyDescent="0.25">
      <c r="A76" s="36" t="s">
        <v>70</v>
      </c>
      <c r="B76" s="36"/>
      <c r="C76" s="36"/>
      <c r="D76" s="20">
        <f>D75+D43</f>
        <v>17108</v>
      </c>
      <c r="E76" s="24"/>
      <c r="F76" s="25"/>
    </row>
    <row r="78" spans="1:6" x14ac:dyDescent="0.2">
      <c r="B78" s="27"/>
      <c r="C78" s="28"/>
      <c r="D78" s="29"/>
    </row>
    <row r="97" spans="1:22" ht="15" customHeight="1" x14ac:dyDescent="0.2">
      <c r="A97" s="30"/>
      <c r="C97" s="10"/>
      <c r="D97" s="32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115" spans="1:22" ht="15" customHeight="1" x14ac:dyDescent="0.2">
      <c r="A115" s="30"/>
      <c r="C115" s="10"/>
      <c r="D115" s="32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25" spans="1:22" ht="15" customHeight="1" x14ac:dyDescent="0.2">
      <c r="A125" s="30"/>
      <c r="C125" s="10"/>
      <c r="D125" s="32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8" spans="1:22" ht="15" customHeight="1" x14ac:dyDescent="0.2">
      <c r="A128" s="30"/>
      <c r="C128" s="10"/>
      <c r="D128" s="32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32" spans="1:22" ht="15" customHeight="1" x14ac:dyDescent="0.2">
      <c r="A132" s="30"/>
      <c r="C132" s="10"/>
      <c r="D132" s="32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4" spans="1:22" ht="15" customHeight="1" x14ac:dyDescent="0.2">
      <c r="A134" s="30"/>
      <c r="C134" s="10"/>
      <c r="D134" s="32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7" spans="1:22" ht="15" customHeight="1" x14ac:dyDescent="0.2">
      <c r="A137" s="30"/>
      <c r="C137" s="10"/>
      <c r="D137" s="32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47" spans="1:22" ht="15" customHeight="1" x14ac:dyDescent="0.2">
      <c r="A147" s="30"/>
      <c r="C147" s="10"/>
      <c r="D147" s="32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51" spans="1:22" ht="15" customHeight="1" x14ac:dyDescent="0.2">
      <c r="A151" s="30"/>
      <c r="C151" s="10"/>
      <c r="D151" s="32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5" spans="1:22" ht="15" customHeight="1" x14ac:dyDescent="0.2">
      <c r="A155" s="30"/>
      <c r="C155" s="10"/>
      <c r="D155" s="32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8" spans="1:22" ht="15" customHeight="1" x14ac:dyDescent="0.2">
      <c r="A158" s="30"/>
      <c r="C158" s="10"/>
      <c r="D158" s="32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63" spans="1:22" ht="15" customHeight="1" x14ac:dyDescent="0.2">
      <c r="A163" s="30"/>
      <c r="C163" s="10"/>
      <c r="D163" s="32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6" spans="1:22" ht="15" customHeight="1" x14ac:dyDescent="0.2">
      <c r="A166" s="30"/>
      <c r="C166" s="10"/>
      <c r="D166" s="32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9" spans="1:22" ht="15" customHeight="1" x14ac:dyDescent="0.2">
      <c r="A169" s="30"/>
      <c r="C169" s="10"/>
      <c r="D169" s="32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2" spans="1:22" ht="15" customHeight="1" x14ac:dyDescent="0.2">
      <c r="A172" s="30"/>
      <c r="C172" s="10"/>
      <c r="D172" s="32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6" spans="1:22" ht="15" customHeight="1" x14ac:dyDescent="0.2">
      <c r="A176" s="30"/>
      <c r="C176" s="10"/>
      <c r="D176" s="32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81" spans="1:22" ht="15" customHeight="1" x14ac:dyDescent="0.2">
      <c r="A181" s="30"/>
      <c r="C181" s="10"/>
      <c r="D181" s="32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5" spans="1:22" ht="15" customHeight="1" x14ac:dyDescent="0.2">
      <c r="A185" s="30"/>
      <c r="C185" s="10"/>
      <c r="D185" s="32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91" spans="1:22" ht="15" customHeight="1" x14ac:dyDescent="0.2">
      <c r="A191" s="30"/>
      <c r="C191" s="10"/>
      <c r="D191" s="32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202" spans="1:22" ht="15" customHeight="1" x14ac:dyDescent="0.2">
      <c r="A202" s="30"/>
      <c r="C202" s="10"/>
      <c r="D202" s="32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6" spans="1:22" ht="15" customHeight="1" x14ac:dyDescent="0.2">
      <c r="A206" s="30"/>
      <c r="C206" s="10"/>
      <c r="D206" s="32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10" spans="1:22" ht="15" customHeight="1" x14ac:dyDescent="0.2">
      <c r="A210" s="30"/>
      <c r="C210" s="10"/>
      <c r="D210" s="32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3" spans="1:22" ht="15" customHeight="1" x14ac:dyDescent="0.2">
      <c r="A213" s="30"/>
      <c r="C213" s="10"/>
      <c r="D213" s="32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7" spans="1:22" ht="15" customHeight="1" x14ac:dyDescent="0.2">
      <c r="A217" s="30"/>
      <c r="C217" s="10"/>
      <c r="D217" s="32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21" spans="1:22" ht="15" customHeight="1" x14ac:dyDescent="0.2">
      <c r="A221" s="30"/>
      <c r="C221" s="10"/>
      <c r="D221" s="32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6" spans="1:22" ht="15" customHeight="1" x14ac:dyDescent="0.2">
      <c r="A226" s="30"/>
      <c r="C226" s="10"/>
      <c r="D226" s="32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36" spans="1:22" ht="15" customHeight="1" x14ac:dyDescent="0.2">
      <c r="A236" s="30"/>
      <c r="C236" s="10"/>
      <c r="D236" s="32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41" spans="1:22" ht="15" customHeight="1" x14ac:dyDescent="0.2">
      <c r="A241" s="30"/>
      <c r="C241" s="10"/>
      <c r="D241" s="32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3" spans="1:22" ht="15" customHeight="1" x14ac:dyDescent="0.2">
      <c r="A243" s="30"/>
      <c r="C243" s="10"/>
      <c r="D243" s="32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52" spans="1:22" ht="15" customHeight="1" x14ac:dyDescent="0.2">
      <c r="A252" s="30"/>
      <c r="C252" s="10"/>
      <c r="D252" s="32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5" spans="1:22" ht="15" customHeight="1" x14ac:dyDescent="0.2">
      <c r="A255" s="30"/>
      <c r="C255" s="10"/>
      <c r="D255" s="32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60" spans="1:22" ht="15" customHeight="1" x14ac:dyDescent="0.2">
      <c r="A260" s="30"/>
      <c r="C260" s="10"/>
      <c r="D260" s="32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4" spans="1:22" ht="15" customHeight="1" x14ac:dyDescent="0.2">
      <c r="A264" s="30"/>
      <c r="C264" s="10"/>
      <c r="D264" s="32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80" spans="1:22" ht="15" customHeight="1" x14ac:dyDescent="0.2">
      <c r="A280" s="30"/>
      <c r="C280" s="10"/>
      <c r="D280" s="32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3" spans="1:22" ht="15" customHeight="1" x14ac:dyDescent="0.2">
      <c r="A283" s="30"/>
      <c r="C283" s="10"/>
      <c r="D283" s="32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5" spans="1:22" ht="15" customHeight="1" x14ac:dyDescent="0.2">
      <c r="A285" s="30"/>
      <c r="C285" s="10"/>
      <c r="D285" s="32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8" spans="1:22" ht="15" customHeight="1" x14ac:dyDescent="0.2">
      <c r="A288" s="30"/>
      <c r="C288" s="10"/>
      <c r="D288" s="32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95" spans="1:22" ht="15" customHeight="1" x14ac:dyDescent="0.2">
      <c r="A295" s="30"/>
      <c r="C295" s="10"/>
      <c r="D295" s="32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302" spans="1:22" ht="15" customHeight="1" x14ac:dyDescent="0.2">
      <c r="A302" s="30"/>
      <c r="C302" s="10"/>
      <c r="D302" s="32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6" spans="1:22" ht="15" customHeight="1" x14ac:dyDescent="0.2">
      <c r="A306" s="30"/>
      <c r="C306" s="10"/>
      <c r="D306" s="32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10" spans="1:22" ht="15" customHeight="1" x14ac:dyDescent="0.2">
      <c r="A310" s="30"/>
      <c r="C310" s="10"/>
      <c r="D310" s="32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9" spans="1:22" ht="15" customHeight="1" x14ac:dyDescent="0.2">
      <c r="A319" s="30"/>
      <c r="C319" s="10"/>
      <c r="D319" s="32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3" spans="1:22" ht="15" customHeight="1" x14ac:dyDescent="0.2">
      <c r="A323" s="30"/>
      <c r="C323" s="10"/>
      <c r="D323" s="32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8" spans="1:22" ht="15" customHeight="1" x14ac:dyDescent="0.2">
      <c r="A328" s="30"/>
      <c r="C328" s="10"/>
      <c r="D328" s="32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32" spans="1:22" ht="15" customHeight="1" x14ac:dyDescent="0.2">
      <c r="A332" s="30"/>
      <c r="C332" s="10"/>
      <c r="D332" s="32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5" spans="1:22" ht="15" customHeight="1" x14ac:dyDescent="0.2">
      <c r="A335" s="30"/>
      <c r="C335" s="10"/>
      <c r="D335" s="32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7" spans="1:22" ht="15" customHeight="1" x14ac:dyDescent="0.2">
      <c r="A337" s="30"/>
      <c r="C337" s="10"/>
      <c r="D337" s="32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46" spans="1:22" ht="15" customHeight="1" x14ac:dyDescent="0.2">
      <c r="A346" s="30"/>
      <c r="C346" s="10"/>
      <c r="D346" s="32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50" spans="1:22" ht="15" customHeight="1" x14ac:dyDescent="0.2">
      <c r="A350" s="30"/>
      <c r="C350" s="10"/>
      <c r="D350" s="32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7" spans="1:22" ht="15" customHeight="1" x14ac:dyDescent="0.2">
      <c r="A357" s="30"/>
      <c r="C357" s="10"/>
      <c r="D357" s="32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</sheetData>
  <mergeCells count="12">
    <mergeCell ref="A1:D1"/>
    <mergeCell ref="A44:D44"/>
    <mergeCell ref="D4:D5"/>
    <mergeCell ref="A43:C43"/>
    <mergeCell ref="A75:C75"/>
    <mergeCell ref="A76:C76"/>
    <mergeCell ref="C2:D2"/>
    <mergeCell ref="A7:D7"/>
    <mergeCell ref="A4:A5"/>
    <mergeCell ref="B4:B5"/>
    <mergeCell ref="C4:C5"/>
    <mergeCell ref="C3:D3"/>
  </mergeCells>
  <printOptions horizontalCentered="1"/>
  <pageMargins left="0.31496062992125984" right="0.19685039370078741" top="0.51181102362204722" bottom="0.43307086614173229" header="0.31496062992125984" footer="0.31496062992125984"/>
  <pageSetup paperSize="9" firstPageNumber="26" orientation="portrait" useFirstPageNumber="1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Лист2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2024-12-02T04:34:35Z</dcterms:modified>
</cp:coreProperties>
</file>