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rhoz\tumplan\эл.почта\ОТЧЕТ ЭКОНОМИСТЫ\ОТЧЕТЫ ЭКОНОМИСТЫ\Программа\Новая программа 2026-2030\Проекты постановлений\Программа\2026 год\4)Изм №2065от05.08.26(РД938от08.07.26)Пост№_от_.04.26г(ГВ_._26)\"/>
    </mc:Choice>
  </mc:AlternateContent>
  <bookViews>
    <workbookView xWindow="0" yWindow="0" windowWidth="28800" windowHeight="11730" tabRatio="483" activeTab="2"/>
  </bookViews>
  <sheets>
    <sheet name="2026" sheetId="12" r:id="rId1"/>
    <sheet name="2027" sheetId="13" r:id="rId2"/>
    <sheet name="2028" sheetId="14" r:id="rId3"/>
  </sheets>
  <definedNames>
    <definedName name="_xlnm.Print_Titles" localSheetId="0">'2026'!$7:$7</definedName>
    <definedName name="_xlnm.Print_Area" localSheetId="0">'2026'!$A$1:$C$53</definedName>
    <definedName name="_xlnm.Print_Area" localSheetId="1">'2027'!$A$1:$C$19</definedName>
    <definedName name="_xlnm.Print_Area" localSheetId="2">'2028'!$A$1:$C$17</definedName>
  </definedNames>
  <calcPr calcId="162913"/>
</workbook>
</file>

<file path=xl/calcChain.xml><?xml version="1.0" encoding="utf-8"?>
<calcChain xmlns="http://schemas.openxmlformats.org/spreadsheetml/2006/main">
  <c r="C46" i="12" l="1"/>
  <c r="C45" i="12"/>
  <c r="C44" i="12"/>
  <c r="D51" i="12" l="1"/>
  <c r="D47" i="12"/>
  <c r="C49" i="12"/>
  <c r="C50" i="12" l="1"/>
  <c r="D16" i="14" l="1"/>
  <c r="D18" i="13"/>
  <c r="C47" i="12" l="1"/>
  <c r="C16" i="14" l="1"/>
  <c r="C18" i="13"/>
  <c r="C51" i="12" l="1"/>
</calcChain>
</file>

<file path=xl/sharedStrings.xml><?xml version="1.0" encoding="utf-8"?>
<sst xmlns="http://schemas.openxmlformats.org/spreadsheetml/2006/main" count="147" uniqueCount="115">
  <si>
    <t>№ п/п</t>
  </si>
  <si>
    <t>Адрес проведения работ</t>
  </si>
  <si>
    <t>Таблица № 1 (2026 год)</t>
  </si>
  <si>
    <t>Финансовые ресурсы, тыс. руб.</t>
  </si>
  <si>
    <t xml:space="preserve">Итого по мероприятию на 2026 год: </t>
  </si>
  <si>
    <t xml:space="preserve">Перечень                                                                                                                                                                                                                                               объектов, на которых запланированы мероприятия по оптимизации режимов движения на участках улично-дорожной сети </t>
  </si>
  <si>
    <t xml:space="preserve">Итого по мероприятию на 2027 год: </t>
  </si>
  <si>
    <t xml:space="preserve">Итого по мероприятию на 2028 год: </t>
  </si>
  <si>
    <t>Приложение № 4
к муниципальной программе                                                                                                                                                                                                                                                                                                                                                                                                                                                                                       "Развитие транспортной системы
и дорожного хозяйства
городского округа Тольятти
на 2026 - 2030 годы"</t>
  </si>
  <si>
    <t>Таблица № 2 (2027 год)</t>
  </si>
  <si>
    <t>Таблица № 3 (2028 год)</t>
  </si>
  <si>
    <t>Г.о.Тольятти, центральный островок пересечения с круговым движением ул. 40 лет Победы - ул. Л.Яшина - ул. 70 лет Октября</t>
  </si>
  <si>
    <t>Г.о.Тольятти, центральный островок пересечения с круговым движением ул. 40 лет Победы - ул. Дзержинского - ул. Тополиная</t>
  </si>
  <si>
    <t>Г.о.Тольятти, центральный островок пересечения с круговым движением бульвар 50 лет Октября - Автозаводское шоссе</t>
  </si>
  <si>
    <t>Г.о.Тольятти, центральный островок пересечения с круговым движением Южное шоссе - ул. Заставная - ул. Воскресенская</t>
  </si>
  <si>
    <t>Г.о.Тольятти, центральный островок пересечения с круговым движением Южное шоссе - ул. Полякова</t>
  </si>
  <si>
    <t>Г.о.Тольятти, центральный островок пересечения с круговым движением Южное шоссе - ул. Ботаническая</t>
  </si>
  <si>
    <t>Г.о.Тольятти, центральный островок пересечения с круговым движением Южное шоссе - ул. Борковская</t>
  </si>
  <si>
    <t>Г.о.Тольятти, Поволжское шоссе съезд с развязками с Обводным шоссе</t>
  </si>
  <si>
    <t>Г.о.Тольятти, ул. Свердлова ООТ "Магазин "Океан"</t>
  </si>
  <si>
    <t>Г.о.Тольятти, бульвар 50 лет Октября ООТ "Автолюбитель". Устройство светофорного объекта</t>
  </si>
  <si>
    <t>Г.о.Тольятти, Автозаводское шоссе ТРЦ "Парк-Хаус". Устройство светофорного объекта</t>
  </si>
  <si>
    <t>Г.о.Тольятти, ул. Мира ООТ "Горсад". Устройство светофорного объекта</t>
  </si>
  <si>
    <t>Г.о.Тольятти, перекресток ул. Победы и ул. Гагарина. Устройство светофорного объекта</t>
  </si>
  <si>
    <t>Г.о.Тольятти, ул. Победы ООТ "Площадь Искусств". Устройство светофорного объекта</t>
  </si>
  <si>
    <t>Г.о.Тольятти, ул. Революционная ТРЦ "Русь на Волге". Устройство светофорного объекта</t>
  </si>
  <si>
    <t>Г.о.Тольятти, перекресток ул. К.Маркса и ул. Гагарина. Устройство светофорного объекта</t>
  </si>
  <si>
    <t>Г.о.Тольятти, перекресток ул. Мира и ул. Победы. Устройство светофорного объекта</t>
  </si>
  <si>
    <t>Г.о.Тольятти, перекресток проспекта Ст.Разина и ул. Свердлова. Устройство светофорного объекта</t>
  </si>
  <si>
    <t>Г.о.Тольятти, перекресток ул. Баныкина  - бульвар Ленина. Устройство светофорного объекта</t>
  </si>
  <si>
    <t>Г.о.Тольятти, перекресток ул. Новозаводской и бульвара 50 лет Октября. Устройство светофорного объекта</t>
  </si>
  <si>
    <t>Г.о.Тольятти, ул. Тополиная ООТ "Школа № 88". Устройство светофорного объекта</t>
  </si>
  <si>
    <t>Г.о.Тольятти, ул. Вокзальная ООТ "База УМТС". Устройство светофорного объекта</t>
  </si>
  <si>
    <t>Г.о.Тольятти, ул. Воскресенская ООТ "Колледж ТиХО". Устройство светофорного объекта</t>
  </si>
  <si>
    <t>Г.о.Тольятти, ул. Воскресенская ООТ "Учебный центр". Устройство светофорного объекта</t>
  </si>
  <si>
    <t>Г.о.Тольятти, бульвар 50 лет Октября - ул. Крупской. Устройство светофорного объекта</t>
  </si>
  <si>
    <t>Г.о.Тольятти, перекресток Ленинский проспект - ул. Юбилейная</t>
  </si>
  <si>
    <t>Г.о.Тольятти, Комсомольский район, установка пешеходных ограждений, установка дорожных знаков в соответствии с утвержденными схемами организации дорожного движения</t>
  </si>
  <si>
    <t>Г.о.Тольятти, Автозаводский район, установка пешеходных ограждений, установка дорожных знаков в соответствии с утвержденными схемами организации дорожного движения</t>
  </si>
  <si>
    <t xml:space="preserve">Участок ограниченный ул. Ленина-ул. Толстого-ул. Ломоносова- б-р 50 лет Октября </t>
  </si>
  <si>
    <t>Участок ограниченный ул. Ленина-ул. Толстого-Автозаводское шоссе- б-р 50 лет Октября</t>
  </si>
  <si>
    <t xml:space="preserve">Участок ограниченный ул. Ленина-б-р 50 лет Октября-ул.Новозаводская-ул.Комсомольская  </t>
  </si>
  <si>
    <t xml:space="preserve">Участок ограниченный ул. Ленина-Молодежный б-р-ул. Карла Маркса-ул. Комсомольская </t>
  </si>
  <si>
    <t xml:space="preserve">Участок ограниченный ул. Ленина-б-р 50 лет Октября-ул. Лесная-ул. Комсомольская </t>
  </si>
  <si>
    <t>Г.о.Тольятти, ул. Офицерская, д. 63 по ул. 70 лет Октября</t>
  </si>
  <si>
    <t>Г.о.Тольятти, ул. Спортивная перекресток с проспектом Ст.Разина, в районе д. 3, д. 4 "в", д. 99 по пр. Ст. Разина</t>
  </si>
  <si>
    <t>Г.о.Тольятти, бульвар Здоровья, д. 35 по ул. 40 лет Победы. Устройство светофорного объекта</t>
  </si>
  <si>
    <t>Г.о.Тольятти, пр. Ст. Разина, д. 30 и д. 43. Устройство светофорного объекта</t>
  </si>
  <si>
    <t>Устройство парковочной площадки по ул. Ларина в районе КПП № 3</t>
  </si>
  <si>
    <t>Устройство парковочной площадки по ул. Юбилейной в районе ЧОУ СОШ "ОЦ "ШКОЛА"</t>
  </si>
  <si>
    <t>Г.о.Тольятти, ул. Тополиная, д. 1. Устройство светофорного объекта</t>
  </si>
  <si>
    <t>Г.о.Тольятти, перекресток ул. Ленина и ул. Гагарина. Устройство светофорного объекта</t>
  </si>
  <si>
    <t>Г.о. Тольятти, ул. Шлютова - ул. Самарская. Устройство светофорного объекта</t>
  </si>
  <si>
    <t>Г.о. Тольятти, Южное шоссе - ул. Борковская. Устройство светофорного объекта</t>
  </si>
  <si>
    <t>Г.о.Тольятти, Южное шоссе перед перекрестком с Хрящевским и Автозаводским шоссе</t>
  </si>
  <si>
    <t>Г.о.Тольятти, Автозаводский район, муниципальные парковки, установка дорожных знаков в соответствии с утвержденными схемами организации дорожного движения</t>
  </si>
  <si>
    <t>Г.о.Тольятти, Центральный район, муниципальные парковки, установка дорожных знаков в соответствии с утвержденными схемами организации дорожного движения</t>
  </si>
  <si>
    <t>Г.о.Тольятти, Комсомольский район, п. Шлюзовой, установка дорожных знаков в соответствии с утвержденными схемами организации дорожного движения</t>
  </si>
  <si>
    <t>Г.о.Тольятти, Комсомольский район, п. Поволжский, установка дорожных знаков в соответствии с утвержденными схемами организации дорожного движения</t>
  </si>
  <si>
    <t>Г.о.Тольятти, Комсомольский район, п. Федоровка, установка дорожных знаков в соответствии с утвержденными схемами организации дорожного движения</t>
  </si>
  <si>
    <t>Г.о.Тольятти, Центральный район, установка дорожных знаков в соответствии с утвержденными схемами организации дорожного движения</t>
  </si>
  <si>
    <t>Г.о. Тольятти, Центральный район, установка дорожных знаков в соответствии с утвержденными схемами организации дорожного движения</t>
  </si>
  <si>
    <t>Г.о. Тольятти, Комсомольский район, установка дорожных знаков муниципальные парковки, в соответствии с утвержденными схемами организации дорожного движения</t>
  </si>
  <si>
    <t>Г.о. Тольятти, Комсомольский район, установка дорожных знаков в соответствии с утвержденными схемами организации дорожного движения</t>
  </si>
  <si>
    <t>Г.о. Тольятти, Автозаводский район, установка дорожных знаков в соответствии с утвержденными схемами организации дорожного движения</t>
  </si>
  <si>
    <t>Г.о. Тольятти, перекресток ул. Коммунистическая - ул. Матросова. Устройство светофорного объекта</t>
  </si>
  <si>
    <t>Г.о. Тольятти, перекресток ул. К.Маркса - ул. Лесная. Устройство светофорного объекта</t>
  </si>
  <si>
    <t>Г.о. Тольятти, перекресток ул. Баныкина - ул. Родины. Устройство светофорного объекта</t>
  </si>
  <si>
    <t>Г.о. Тольятти, перекресток ул. Железнодорожная - ул. Дорофеева</t>
  </si>
  <si>
    <t>Г.о. Тольятти, перекресток ул. Ленина - ул. Мичурина. Устройство светофорного объекта</t>
  </si>
  <si>
    <t>Г.о. Тольятти, перекресток ул. Мира - ул. Карбышева. Устройство светофорного объекта</t>
  </si>
  <si>
    <t>Г.о. Тольятти, перекресток Московский проспект - Приморский бульвар - ул. Спортивная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</si>
  <si>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</si>
  <si>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</si>
  <si>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</si>
  <si>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</si>
  <si>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</si>
  <si>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</si>
  <si>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</si>
  <si>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</si>
  <si>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</si>
  <si>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</si>
  <si>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</si>
  <si>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</si>
  <si>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</si>
  <si>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</si>
  <si>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</si>
  <si>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</si>
  <si>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</si>
  <si>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</si>
  <si>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</si>
  <si>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</si>
  <si>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</si>
  <si>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>1.22.</t>
  </si>
  <si>
    <t>1.23.</t>
  </si>
  <si>
    <t>1.24.</t>
  </si>
  <si>
    <t>1.25.</t>
  </si>
  <si>
    <t>1.26.</t>
  </si>
  <si>
    <t>1.27.</t>
  </si>
  <si>
    <t>1.28.</t>
  </si>
  <si>
    <t>1.29.</t>
  </si>
  <si>
    <t>1.30.</t>
  </si>
  <si>
    <t>1.31.</t>
  </si>
  <si>
    <t>1.32.</t>
  </si>
  <si>
    <t>1.33.</t>
  </si>
  <si>
    <t>1.34.</t>
  </si>
  <si>
    <t>1.35.</t>
  </si>
  <si>
    <t>1.36.</t>
  </si>
  <si>
    <t>1.37.</t>
  </si>
  <si>
    <t>1.38.</t>
  </si>
  <si>
    <t>2.1.</t>
  </si>
  <si>
    <t>2.2.</t>
  </si>
  <si>
    <t xml:space="preserve">Приложение № 2
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городского округа Тольятти
от ______________ № _________  
</t>
  </si>
  <si>
    <t>1. Устройство технических средств организации дорожного движения (1.2.1)</t>
  </si>
  <si>
    <t>2. Устройство парковочных площадок, карманов и стоянок (1.2.8)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</si>
</sst>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;[Red]#,##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</cellStyleXfs>
  <cellXfs count="27">
    <xf numFmtId="0" fontId="0" fillId="0" borderId="0" xfId="0"/>
    <xf numFmtId="166" fontId="10" fillId="0" borderId="5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/>
    <xf numFmtId="0" fontId="4" fillId="0" borderId="0" xfId="0" applyFont="1" applyFill="1"/>
    <xf numFmtId="17" fontId="2" fillId="0" borderId="3" xfId="0" applyNumberFormat="1" applyFont="1" applyFill="1" applyBorder="1" applyAlignment="1">
      <alignment horizontal="center" vertical="center" wrapText="1"/>
    </xf>
    <xf numFmtId="0" fontId="0" fillId="2" borderId="0" xfId="0" applyFill="1"/>
    <xf numFmtId="3" fontId="11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</cellXfs>
  <cellStyles count="7">
    <cellStyle name="Денежный 2" xfId="3"/>
    <cellStyle name="Обычный" xfId="0" builtinId="0"/>
    <cellStyle name="Обычный 2" xfId="4"/>
    <cellStyle name="Обычный 2 2" xfId="6"/>
    <cellStyle name="Обычный 3" xfId="1"/>
    <cellStyle name="Обычный 3 2" xfId="5"/>
    <cellStyle name="Финансовый" xfId="2" builtinId="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view="pageBreakPreview" zoomScale="90" zoomScaleNormal="90" zoomScaleSheetLayoutView="90" workbookViewId="0">
      <selection activeCell="A2" sqref="A2:C2"/>
    </sheetView>
  </sheetViews>
  <sheetFormatPr defaultRowHeight="15.75" x14ac:dyDescent="0.25"/>
  <cols>
    <col min="1" max="1" width="6.7109375" style="12" customWidth="1"/>
    <col min="2" max="2" width="85.140625" style="14" customWidth="1"/>
    <col min="3" max="3" width="13.7109375" style="2" bestFit="1" customWidth="1"/>
    <col min="4" max="4" width="9.140625" style="2"/>
    <col min="5" max="5" width="14.42578125" style="2" customWidth="1"/>
    <col min="6" max="16384" width="9.140625" style="2"/>
  </cols>
  <sheetData>
    <row r="1" spans="1:3" ht="73.5" customHeight="1" x14ac:dyDescent="0.25">
      <c r="A1" s="19" t="s">
        <v>112</v>
      </c>
      <c r="B1" s="20"/>
      <c r="C1" s="20"/>
    </row>
    <row r="2" spans="1:3" s="3" customFormat="1" ht="102" customHeight="1" x14ac:dyDescent="0.25">
      <c r="A2" s="19" t="s">
        <v>8</v>
      </c>
      <c r="B2" s="19"/>
      <c r="C2" s="19"/>
    </row>
    <row r="3" spans="1:3" s="3" customFormat="1" ht="43.5" customHeight="1" x14ac:dyDescent="0.25">
      <c r="A3" s="25" t="s">
        <v>5</v>
      </c>
      <c r="B3" s="25"/>
      <c r="C3" s="25"/>
    </row>
    <row r="4" spans="1:3" s="3" customFormat="1" ht="22.5" customHeight="1" x14ac:dyDescent="0.25">
      <c r="A4" s="4"/>
      <c r="B4" s="26" t="s">
        <v>2</v>
      </c>
      <c r="C4" s="26"/>
    </row>
    <row r="6" spans="1:3" ht="51" customHeight="1" x14ac:dyDescent="0.25">
      <c r="A6" s="5" t="s">
        <v>0</v>
      </c>
      <c r="B6" s="5" t="s">
        <v>1</v>
      </c>
      <c r="C6" s="6" t="s">
        <v>3</v>
      </c>
    </row>
    <row r="7" spans="1:3" ht="14.25" customHeight="1" x14ac:dyDescent="0.25">
      <c r="A7" s="7">
        <v>1</v>
      </c>
      <c r="B7" s="7">
        <v>2</v>
      </c>
      <c r="C7" s="8">
        <v>3</v>
      </c>
    </row>
    <row r="8" spans="1:3" ht="30" customHeight="1" x14ac:dyDescent="0.25">
      <c r="A8" s="21" t="s">
        <v>113</v>
      </c>
      <c r="B8" s="22"/>
      <c r="C8" s="23"/>
    </row>
    <row r="9" spans="1:3" ht="29.25" customHeight="1" x14ac:dyDescent="0.25">
      <c r="A9" s="5" t="s">
        <v>72</v>
      </c>
      <c r="B9" s="9" t="s">
        <v>39</v>
      </c>
      <c r="C9" s="10">
        <v>1571</v>
      </c>
    </row>
    <row r="10" spans="1:3" ht="29.25" customHeight="1" x14ac:dyDescent="0.25">
      <c r="A10" s="5" t="s">
        <v>73</v>
      </c>
      <c r="B10" s="9" t="s">
        <v>40</v>
      </c>
      <c r="C10" s="10">
        <v>1114</v>
      </c>
    </row>
    <row r="11" spans="1:3" ht="29.25" customHeight="1" x14ac:dyDescent="0.25">
      <c r="A11" s="5" t="s">
        <v>74</v>
      </c>
      <c r="B11" s="9" t="s">
        <v>41</v>
      </c>
      <c r="C11" s="10">
        <v>1343</v>
      </c>
    </row>
    <row r="12" spans="1:3" ht="29.25" customHeight="1" x14ac:dyDescent="0.25">
      <c r="A12" s="5" t="s">
        <v>75</v>
      </c>
      <c r="B12" s="9" t="s">
        <v>42</v>
      </c>
      <c r="C12" s="5">
        <v>153</v>
      </c>
    </row>
    <row r="13" spans="1:3" ht="29.25" customHeight="1" x14ac:dyDescent="0.25">
      <c r="A13" s="5" t="s">
        <v>76</v>
      </c>
      <c r="B13" s="9" t="s">
        <v>43</v>
      </c>
      <c r="C13" s="10">
        <v>1458</v>
      </c>
    </row>
    <row r="14" spans="1:3" ht="29.25" customHeight="1" x14ac:dyDescent="0.25">
      <c r="A14" s="5" t="s">
        <v>77</v>
      </c>
      <c r="B14" s="9" t="s">
        <v>11</v>
      </c>
      <c r="C14" s="11">
        <v>113</v>
      </c>
    </row>
    <row r="15" spans="1:3" ht="29.25" customHeight="1" x14ac:dyDescent="0.25">
      <c r="A15" s="5" t="s">
        <v>78</v>
      </c>
      <c r="B15" s="9" t="s">
        <v>12</v>
      </c>
      <c r="C15" s="11">
        <v>142</v>
      </c>
    </row>
    <row r="16" spans="1:3" ht="29.25" customHeight="1" x14ac:dyDescent="0.25">
      <c r="A16" s="5" t="s">
        <v>79</v>
      </c>
      <c r="B16" s="9" t="s">
        <v>13</v>
      </c>
      <c r="C16" s="11">
        <v>142</v>
      </c>
    </row>
    <row r="17" spans="1:3" ht="29.25" customHeight="1" x14ac:dyDescent="0.25">
      <c r="A17" s="5" t="s">
        <v>80</v>
      </c>
      <c r="B17" s="9" t="s">
        <v>14</v>
      </c>
      <c r="C17" s="11">
        <v>113</v>
      </c>
    </row>
    <row r="18" spans="1:3" ht="29.25" customHeight="1" x14ac:dyDescent="0.25">
      <c r="A18" s="5" t="s">
        <v>81</v>
      </c>
      <c r="B18" s="9" t="s">
        <v>15</v>
      </c>
      <c r="C18" s="11">
        <v>113</v>
      </c>
    </row>
    <row r="19" spans="1:3" ht="29.25" customHeight="1" x14ac:dyDescent="0.25">
      <c r="A19" s="5" t="s">
        <v>82</v>
      </c>
      <c r="B19" s="9" t="s">
        <v>16</v>
      </c>
      <c r="C19" s="11">
        <v>113</v>
      </c>
    </row>
    <row r="20" spans="1:3" ht="29.25" customHeight="1" x14ac:dyDescent="0.25">
      <c r="A20" s="5" t="s">
        <v>83</v>
      </c>
      <c r="B20" s="9" t="s">
        <v>17</v>
      </c>
      <c r="C20" s="11">
        <v>113</v>
      </c>
    </row>
    <row r="21" spans="1:3" ht="29.25" customHeight="1" x14ac:dyDescent="0.25">
      <c r="A21" s="5" t="s">
        <v>84</v>
      </c>
      <c r="B21" s="9" t="s">
        <v>18</v>
      </c>
      <c r="C21" s="11">
        <v>100</v>
      </c>
    </row>
    <row r="22" spans="1:3" ht="29.25" customHeight="1" x14ac:dyDescent="0.25">
      <c r="A22" s="5" t="s">
        <v>85</v>
      </c>
      <c r="B22" s="9" t="s">
        <v>44</v>
      </c>
      <c r="C22" s="11">
        <v>209</v>
      </c>
    </row>
    <row r="23" spans="1:3" ht="29.25" customHeight="1" x14ac:dyDescent="0.25">
      <c r="A23" s="5" t="s">
        <v>86</v>
      </c>
      <c r="B23" s="9" t="s">
        <v>45</v>
      </c>
      <c r="C23" s="11">
        <v>835</v>
      </c>
    </row>
    <row r="24" spans="1:3" ht="29.25" customHeight="1" x14ac:dyDescent="0.25">
      <c r="A24" s="5" t="s">
        <v>87</v>
      </c>
      <c r="B24" s="9" t="s">
        <v>19</v>
      </c>
      <c r="C24" s="11">
        <v>1425</v>
      </c>
    </row>
    <row r="25" spans="1:3" ht="29.25" customHeight="1" x14ac:dyDescent="0.25">
      <c r="A25" s="5" t="s">
        <v>88</v>
      </c>
      <c r="B25" s="9" t="s">
        <v>20</v>
      </c>
      <c r="C25" s="11">
        <v>500</v>
      </c>
    </row>
    <row r="26" spans="1:3" ht="29.25" customHeight="1" x14ac:dyDescent="0.25">
      <c r="A26" s="15" t="s">
        <v>89</v>
      </c>
      <c r="B26" s="9" t="s">
        <v>21</v>
      </c>
      <c r="C26" s="11">
        <v>2107</v>
      </c>
    </row>
    <row r="27" spans="1:3" ht="29.25" customHeight="1" x14ac:dyDescent="0.25">
      <c r="A27" s="5" t="s">
        <v>90</v>
      </c>
      <c r="B27" s="9" t="s">
        <v>46</v>
      </c>
      <c r="C27" s="11">
        <v>190</v>
      </c>
    </row>
    <row r="28" spans="1:3" ht="29.25" customHeight="1" x14ac:dyDescent="0.25">
      <c r="A28" s="5" t="s">
        <v>91</v>
      </c>
      <c r="B28" s="9" t="s">
        <v>22</v>
      </c>
      <c r="C28" s="11">
        <v>860</v>
      </c>
    </row>
    <row r="29" spans="1:3" ht="29.25" customHeight="1" x14ac:dyDescent="0.25">
      <c r="A29" s="5" t="s">
        <v>92</v>
      </c>
      <c r="B29" s="9" t="s">
        <v>23</v>
      </c>
      <c r="C29" s="11">
        <v>749</v>
      </c>
    </row>
    <row r="30" spans="1:3" ht="29.25" customHeight="1" x14ac:dyDescent="0.25">
      <c r="A30" s="5" t="s">
        <v>93</v>
      </c>
      <c r="B30" s="9" t="s">
        <v>24</v>
      </c>
      <c r="C30" s="11">
        <v>380</v>
      </c>
    </row>
    <row r="31" spans="1:3" ht="29.25" customHeight="1" x14ac:dyDescent="0.25">
      <c r="A31" s="5" t="s">
        <v>94</v>
      </c>
      <c r="B31" s="9" t="s">
        <v>25</v>
      </c>
      <c r="C31" s="11">
        <v>190</v>
      </c>
    </row>
    <row r="32" spans="1:3" ht="29.25" customHeight="1" x14ac:dyDescent="0.25">
      <c r="A32" s="5" t="s">
        <v>95</v>
      </c>
      <c r="B32" s="9" t="s">
        <v>26</v>
      </c>
      <c r="C32" s="11">
        <v>1174</v>
      </c>
    </row>
    <row r="33" spans="1:4" ht="29.25" customHeight="1" x14ac:dyDescent="0.25">
      <c r="A33" s="5" t="s">
        <v>96</v>
      </c>
      <c r="B33" s="9" t="s">
        <v>27</v>
      </c>
      <c r="C33" s="11">
        <v>1917</v>
      </c>
    </row>
    <row r="34" spans="1:4" ht="29.25" customHeight="1" x14ac:dyDescent="0.25">
      <c r="A34" s="5" t="s">
        <v>97</v>
      </c>
      <c r="B34" s="9" t="s">
        <v>28</v>
      </c>
      <c r="C34" s="11">
        <v>1117</v>
      </c>
    </row>
    <row r="35" spans="1:4" ht="29.25" customHeight="1" x14ac:dyDescent="0.25">
      <c r="A35" s="5" t="s">
        <v>98</v>
      </c>
      <c r="B35" s="9" t="s">
        <v>29</v>
      </c>
      <c r="C35" s="11">
        <v>1076</v>
      </c>
    </row>
    <row r="36" spans="1:4" ht="29.25" customHeight="1" x14ac:dyDescent="0.25">
      <c r="A36" s="5" t="s">
        <v>99</v>
      </c>
      <c r="B36" s="9" t="s">
        <v>30</v>
      </c>
      <c r="C36" s="11">
        <v>1195</v>
      </c>
    </row>
    <row r="37" spans="1:4" ht="29.25" customHeight="1" x14ac:dyDescent="0.25">
      <c r="A37" s="5" t="s">
        <v>100</v>
      </c>
      <c r="B37" s="9" t="s">
        <v>31</v>
      </c>
      <c r="C37" s="11">
        <v>494</v>
      </c>
    </row>
    <row r="38" spans="1:4" ht="29.25" customHeight="1" x14ac:dyDescent="0.25">
      <c r="A38" s="5" t="s">
        <v>101</v>
      </c>
      <c r="B38" s="9" t="s">
        <v>32</v>
      </c>
      <c r="C38" s="11">
        <v>877</v>
      </c>
    </row>
    <row r="39" spans="1:4" ht="29.25" customHeight="1" x14ac:dyDescent="0.25">
      <c r="A39" s="5" t="s">
        <v>102</v>
      </c>
      <c r="B39" s="9" t="s">
        <v>33</v>
      </c>
      <c r="C39" s="11">
        <v>1029</v>
      </c>
    </row>
    <row r="40" spans="1:4" ht="29.25" customHeight="1" x14ac:dyDescent="0.25">
      <c r="A40" s="5" t="s">
        <v>103</v>
      </c>
      <c r="B40" s="9" t="s">
        <v>34</v>
      </c>
      <c r="C40" s="11">
        <v>984</v>
      </c>
    </row>
    <row r="41" spans="1:4" ht="29.25" customHeight="1" x14ac:dyDescent="0.25">
      <c r="A41" s="5" t="s">
        <v>104</v>
      </c>
      <c r="B41" s="9" t="s">
        <v>47</v>
      </c>
      <c r="C41" s="11">
        <v>1259</v>
      </c>
    </row>
    <row r="42" spans="1:4" ht="29.25" customHeight="1" x14ac:dyDescent="0.25">
      <c r="A42" s="5" t="s">
        <v>105</v>
      </c>
      <c r="B42" s="9" t="s">
        <v>35</v>
      </c>
      <c r="C42" s="11">
        <v>1262</v>
      </c>
    </row>
    <row r="43" spans="1:4" ht="29.25" customHeight="1" x14ac:dyDescent="0.25">
      <c r="A43" s="5" t="s">
        <v>106</v>
      </c>
      <c r="B43" s="9" t="s">
        <v>36</v>
      </c>
      <c r="C43" s="11">
        <v>71</v>
      </c>
    </row>
    <row r="44" spans="1:4" ht="42" customHeight="1" x14ac:dyDescent="0.25">
      <c r="A44" s="5" t="s">
        <v>107</v>
      </c>
      <c r="B44" s="9" t="s">
        <v>37</v>
      </c>
      <c r="C44" s="11">
        <f>736-30</f>
        <v>706</v>
      </c>
      <c r="D44" s="17"/>
    </row>
    <row r="45" spans="1:4" ht="42" customHeight="1" x14ac:dyDescent="0.25">
      <c r="A45" s="5" t="s">
        <v>108</v>
      </c>
      <c r="B45" s="9" t="s">
        <v>38</v>
      </c>
      <c r="C45" s="11">
        <f>2085+10</f>
        <v>2095</v>
      </c>
      <c r="D45" s="18"/>
    </row>
    <row r="46" spans="1:4" ht="42" customHeight="1" x14ac:dyDescent="0.25">
      <c r="A46" s="5" t="s">
        <v>109</v>
      </c>
      <c r="B46" s="9" t="s">
        <v>37</v>
      </c>
      <c r="C46" s="11">
        <f>214+2</f>
        <v>216</v>
      </c>
      <c r="D46" s="18"/>
    </row>
    <row r="47" spans="1:4" ht="29.25" customHeight="1" x14ac:dyDescent="0.25">
      <c r="A47" s="24" t="s">
        <v>4</v>
      </c>
      <c r="B47" s="24"/>
      <c r="C47" s="1">
        <f>SUM(C9:C46)</f>
        <v>29505</v>
      </c>
      <c r="D47" s="16">
        <f>28632+891-18</f>
        <v>29505</v>
      </c>
    </row>
    <row r="48" spans="1:4" ht="29.25" customHeight="1" x14ac:dyDescent="0.25">
      <c r="A48" s="21" t="s">
        <v>114</v>
      </c>
      <c r="B48" s="22"/>
      <c r="C48" s="23"/>
    </row>
    <row r="49" spans="1:4" ht="29.25" customHeight="1" x14ac:dyDescent="0.25">
      <c r="A49" s="5" t="s">
        <v>110</v>
      </c>
      <c r="B49" s="9" t="s">
        <v>48</v>
      </c>
      <c r="C49" s="10">
        <f>18686-18686</f>
        <v>0</v>
      </c>
    </row>
    <row r="50" spans="1:4" ht="29.25" customHeight="1" x14ac:dyDescent="0.25">
      <c r="A50" s="5" t="s">
        <v>111</v>
      </c>
      <c r="B50" s="9" t="s">
        <v>49</v>
      </c>
      <c r="C50" s="11">
        <f>2691-347</f>
        <v>2344</v>
      </c>
    </row>
    <row r="51" spans="1:4" ht="29.25" customHeight="1" x14ac:dyDescent="0.25">
      <c r="A51" s="24" t="s">
        <v>4</v>
      </c>
      <c r="B51" s="24"/>
      <c r="C51" s="1">
        <f>SUM(C49:C50)</f>
        <v>2344</v>
      </c>
      <c r="D51" s="16">
        <f>21377-347-18686</f>
        <v>2344</v>
      </c>
    </row>
    <row r="52" spans="1:4" x14ac:dyDescent="0.25">
      <c r="B52" s="13"/>
    </row>
  </sheetData>
  <mergeCells count="9">
    <mergeCell ref="D44:D46"/>
    <mergeCell ref="A1:C1"/>
    <mergeCell ref="A48:C48"/>
    <mergeCell ref="A51:B51"/>
    <mergeCell ref="A2:C2"/>
    <mergeCell ref="A3:C3"/>
    <mergeCell ref="B4:C4"/>
    <mergeCell ref="A8:C8"/>
    <mergeCell ref="A47:B47"/>
  </mergeCells>
  <pageMargins left="0.70866141732283472" right="0.31496062992125984" top="1.1811023622047245" bottom="0.35433070866141736" header="0.31496062992125984" footer="0.31496062992125984"/>
  <pageSetup paperSize="9" scale="87" firstPageNumber="12" orientation="portrait" useFirstPageNumber="1" r:id="rId1"/>
  <headerFooter differentFirst="1">
    <oddHeader>&amp;C&amp;P</oddHeader>
    <firstHeader>&amp;C&amp;P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zoomScale="90" zoomScaleNormal="90" workbookViewId="0">
      <selection activeCell="A5" sqref="A5:C5"/>
    </sheetView>
  </sheetViews>
  <sheetFormatPr defaultRowHeight="15.75" x14ac:dyDescent="0.25"/>
  <cols>
    <col min="1" max="1" width="6.5703125" style="12" customWidth="1"/>
    <col min="2" max="2" width="86.42578125" style="14" customWidth="1"/>
    <col min="3" max="3" width="13.7109375" style="2" bestFit="1" customWidth="1"/>
    <col min="4" max="4" width="9.140625" style="2"/>
    <col min="5" max="5" width="14.42578125" style="2" customWidth="1"/>
    <col min="6" max="16384" width="9.140625" style="2"/>
  </cols>
  <sheetData>
    <row r="1" spans="1:3" s="3" customFormat="1" ht="27.75" customHeight="1" x14ac:dyDescent="0.25">
      <c r="A1" s="4"/>
      <c r="B1" s="26" t="s">
        <v>9</v>
      </c>
      <c r="C1" s="26"/>
    </row>
    <row r="3" spans="1:3" ht="51" customHeight="1" x14ac:dyDescent="0.25">
      <c r="A3" s="5" t="s">
        <v>0</v>
      </c>
      <c r="B3" s="5" t="s">
        <v>1</v>
      </c>
      <c r="C3" s="6" t="s">
        <v>3</v>
      </c>
    </row>
    <row r="4" spans="1:3" ht="14.25" customHeight="1" x14ac:dyDescent="0.25">
      <c r="A4" s="7">
        <v>1</v>
      </c>
      <c r="B4" s="7">
        <v>2</v>
      </c>
      <c r="C4" s="8">
        <v>3</v>
      </c>
    </row>
    <row r="5" spans="1:3" ht="45" customHeight="1" x14ac:dyDescent="0.25">
      <c r="A5" s="21" t="s">
        <v>113</v>
      </c>
      <c r="B5" s="22"/>
      <c r="C5" s="23"/>
    </row>
    <row r="6" spans="1:3" ht="29.25" customHeight="1" x14ac:dyDescent="0.25">
      <c r="A6" s="5" t="s">
        <v>72</v>
      </c>
      <c r="B6" s="9" t="s">
        <v>50</v>
      </c>
      <c r="C6" s="10">
        <v>419</v>
      </c>
    </row>
    <row r="7" spans="1:3" ht="29.25" customHeight="1" x14ac:dyDescent="0.25">
      <c r="A7" s="5" t="s">
        <v>73</v>
      </c>
      <c r="B7" s="9" t="s">
        <v>51</v>
      </c>
      <c r="C7" s="10">
        <v>2266</v>
      </c>
    </row>
    <row r="8" spans="1:3" ht="29.25" customHeight="1" x14ac:dyDescent="0.25">
      <c r="A8" s="5" t="s">
        <v>74</v>
      </c>
      <c r="B8" s="9" t="s">
        <v>52</v>
      </c>
      <c r="C8" s="10">
        <v>849</v>
      </c>
    </row>
    <row r="9" spans="1:3" ht="29.25" customHeight="1" x14ac:dyDescent="0.25">
      <c r="A9" s="5" t="s">
        <v>75</v>
      </c>
      <c r="B9" s="9" t="s">
        <v>53</v>
      </c>
      <c r="C9" s="5">
        <v>1075</v>
      </c>
    </row>
    <row r="10" spans="1:3" ht="29.25" customHeight="1" x14ac:dyDescent="0.25">
      <c r="A10" s="5" t="s">
        <v>76</v>
      </c>
      <c r="B10" s="9" t="s">
        <v>71</v>
      </c>
      <c r="C10" s="5">
        <v>245</v>
      </c>
    </row>
    <row r="11" spans="1:3" ht="29.25" customHeight="1" x14ac:dyDescent="0.25">
      <c r="A11" s="5" t="s">
        <v>77</v>
      </c>
      <c r="B11" s="9" t="s">
        <v>54</v>
      </c>
      <c r="C11" s="5">
        <v>1816</v>
      </c>
    </row>
    <row r="12" spans="1:3" ht="29.25" customHeight="1" x14ac:dyDescent="0.25">
      <c r="A12" s="5" t="s">
        <v>78</v>
      </c>
      <c r="B12" s="9" t="s">
        <v>55</v>
      </c>
      <c r="C12" s="5">
        <v>1502</v>
      </c>
    </row>
    <row r="13" spans="1:3" ht="29.25" customHeight="1" x14ac:dyDescent="0.25">
      <c r="A13" s="5" t="s">
        <v>79</v>
      </c>
      <c r="B13" s="9" t="s">
        <v>56</v>
      </c>
      <c r="C13" s="5">
        <v>853</v>
      </c>
    </row>
    <row r="14" spans="1:3" ht="29.25" customHeight="1" x14ac:dyDescent="0.25">
      <c r="A14" s="5" t="s">
        <v>80</v>
      </c>
      <c r="B14" s="9" t="s">
        <v>58</v>
      </c>
      <c r="C14" s="5">
        <v>741</v>
      </c>
    </row>
    <row r="15" spans="1:3" ht="29.25" customHeight="1" x14ac:dyDescent="0.25">
      <c r="A15" s="5" t="s">
        <v>81</v>
      </c>
      <c r="B15" s="9" t="s">
        <v>57</v>
      </c>
      <c r="C15" s="5">
        <v>486</v>
      </c>
    </row>
    <row r="16" spans="1:3" ht="29.25" customHeight="1" x14ac:dyDescent="0.25">
      <c r="A16" s="5" t="s">
        <v>82</v>
      </c>
      <c r="B16" s="9" t="s">
        <v>59</v>
      </c>
      <c r="C16" s="5">
        <v>318</v>
      </c>
    </row>
    <row r="17" spans="1:4" ht="29.25" customHeight="1" x14ac:dyDescent="0.25">
      <c r="A17" s="5" t="s">
        <v>83</v>
      </c>
      <c r="B17" s="9" t="s">
        <v>60</v>
      </c>
      <c r="C17" s="5">
        <v>61</v>
      </c>
    </row>
    <row r="18" spans="1:4" ht="29.25" customHeight="1" x14ac:dyDescent="0.25">
      <c r="A18" s="24" t="s">
        <v>6</v>
      </c>
      <c r="B18" s="24"/>
      <c r="C18" s="1">
        <f>SUM(C6:C17)</f>
        <v>10631</v>
      </c>
      <c r="D18" s="2">
        <f>11065-434</f>
        <v>10631</v>
      </c>
    </row>
    <row r="19" spans="1:4" x14ac:dyDescent="0.25">
      <c r="B19" s="13"/>
    </row>
    <row r="22" spans="1:4" ht="15" x14ac:dyDescent="0.25">
      <c r="A22" s="2"/>
      <c r="B22" s="2"/>
    </row>
  </sheetData>
  <mergeCells count="3">
    <mergeCell ref="A18:B18"/>
    <mergeCell ref="B1:C1"/>
    <mergeCell ref="A5:C5"/>
  </mergeCells>
  <pageMargins left="0.70866141732283472" right="0.70866141732283472" top="0.74803149606299213" bottom="0.74803149606299213" header="0.31496062992125984" footer="0.31496062992125984"/>
  <pageSetup paperSize="9" scale="81" firstPageNumber="14" orientation="portrait" useFirstPageNumber="1" r:id="rId1"/>
  <headerFooter>
    <oddHeader xml:space="preserve">&amp;C14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abSelected="1" zoomScale="90" zoomScaleNormal="90" workbookViewId="0">
      <selection activeCell="A5" sqref="A5:C5"/>
    </sheetView>
  </sheetViews>
  <sheetFormatPr defaultRowHeight="15.75" x14ac:dyDescent="0.25"/>
  <cols>
    <col min="1" max="1" width="6.42578125" style="12" customWidth="1"/>
    <col min="2" max="2" width="86.42578125" style="14" customWidth="1"/>
    <col min="3" max="3" width="13.7109375" style="2" bestFit="1" customWidth="1"/>
    <col min="4" max="4" width="9.140625" style="2"/>
    <col min="5" max="5" width="14.42578125" style="2" customWidth="1"/>
    <col min="6" max="16384" width="9.140625" style="2"/>
  </cols>
  <sheetData>
    <row r="1" spans="1:4" s="3" customFormat="1" ht="27.75" customHeight="1" x14ac:dyDescent="0.25">
      <c r="A1" s="4"/>
      <c r="B1" s="26" t="s">
        <v>10</v>
      </c>
      <c r="C1" s="26"/>
    </row>
    <row r="3" spans="1:4" ht="51" customHeight="1" x14ac:dyDescent="0.25">
      <c r="A3" s="5" t="s">
        <v>0</v>
      </c>
      <c r="B3" s="5" t="s">
        <v>1</v>
      </c>
      <c r="C3" s="6" t="s">
        <v>3</v>
      </c>
    </row>
    <row r="4" spans="1:4" ht="14.25" customHeight="1" x14ac:dyDescent="0.25">
      <c r="A4" s="7">
        <v>1</v>
      </c>
      <c r="B4" s="7">
        <v>2</v>
      </c>
      <c r="C4" s="8">
        <v>3</v>
      </c>
    </row>
    <row r="5" spans="1:4" ht="45" customHeight="1" x14ac:dyDescent="0.25">
      <c r="A5" s="21" t="s">
        <v>113</v>
      </c>
      <c r="B5" s="22"/>
      <c r="C5" s="23"/>
    </row>
    <row r="6" spans="1:4" ht="29.25" customHeight="1" x14ac:dyDescent="0.25">
      <c r="A6" s="5" t="s">
        <v>72</v>
      </c>
      <c r="B6" s="9" t="s">
        <v>61</v>
      </c>
      <c r="C6" s="10">
        <v>1207</v>
      </c>
    </row>
    <row r="7" spans="1:4" ht="29.25" customHeight="1" x14ac:dyDescent="0.25">
      <c r="A7" s="5" t="s">
        <v>73</v>
      </c>
      <c r="B7" s="9" t="s">
        <v>62</v>
      </c>
      <c r="C7" s="10">
        <v>669</v>
      </c>
    </row>
    <row r="8" spans="1:4" ht="29.25" customHeight="1" x14ac:dyDescent="0.25">
      <c r="A8" s="5" t="s">
        <v>74</v>
      </c>
      <c r="B8" s="9" t="s">
        <v>63</v>
      </c>
      <c r="C8" s="10">
        <v>344</v>
      </c>
    </row>
    <row r="9" spans="1:4" ht="29.25" customHeight="1" x14ac:dyDescent="0.25">
      <c r="A9" s="5" t="s">
        <v>75</v>
      </c>
      <c r="B9" s="9" t="s">
        <v>64</v>
      </c>
      <c r="C9" s="10">
        <v>1201</v>
      </c>
    </row>
    <row r="10" spans="1:4" ht="29.25" customHeight="1" x14ac:dyDescent="0.25">
      <c r="A10" s="5" t="s">
        <v>76</v>
      </c>
      <c r="B10" s="9" t="s">
        <v>65</v>
      </c>
      <c r="C10" s="10">
        <v>2489</v>
      </c>
    </row>
    <row r="11" spans="1:4" ht="29.25" customHeight="1" x14ac:dyDescent="0.25">
      <c r="A11" s="5" t="s">
        <v>77</v>
      </c>
      <c r="B11" s="9" t="s">
        <v>66</v>
      </c>
      <c r="C11" s="10">
        <v>798</v>
      </c>
    </row>
    <row r="12" spans="1:4" ht="29.25" customHeight="1" x14ac:dyDescent="0.25">
      <c r="A12" s="5" t="s">
        <v>78</v>
      </c>
      <c r="B12" s="9" t="s">
        <v>67</v>
      </c>
      <c r="C12" s="10">
        <v>1310</v>
      </c>
    </row>
    <row r="13" spans="1:4" ht="29.25" customHeight="1" x14ac:dyDescent="0.25">
      <c r="A13" s="5" t="s">
        <v>79</v>
      </c>
      <c r="B13" s="9" t="s">
        <v>68</v>
      </c>
      <c r="C13" s="10">
        <v>847</v>
      </c>
    </row>
    <row r="14" spans="1:4" ht="29.25" customHeight="1" x14ac:dyDescent="0.25">
      <c r="A14" s="5" t="s">
        <v>80</v>
      </c>
      <c r="B14" s="9" t="s">
        <v>69</v>
      </c>
      <c r="C14" s="10">
        <v>1022</v>
      </c>
    </row>
    <row r="15" spans="1:4" ht="29.25" customHeight="1" x14ac:dyDescent="0.25">
      <c r="A15" s="5" t="s">
        <v>81</v>
      </c>
      <c r="B15" s="9" t="s">
        <v>70</v>
      </c>
      <c r="C15" s="10">
        <v>1179</v>
      </c>
    </row>
    <row r="16" spans="1:4" ht="29.25" customHeight="1" x14ac:dyDescent="0.25">
      <c r="A16" s="24" t="s">
        <v>7</v>
      </c>
      <c r="B16" s="24"/>
      <c r="C16" s="1">
        <f>SUM(C6:C15)</f>
        <v>11066</v>
      </c>
      <c r="D16" s="2">
        <f>11508-442</f>
        <v>11066</v>
      </c>
    </row>
    <row r="17" spans="1:2" x14ac:dyDescent="0.25">
      <c r="B17" s="13"/>
    </row>
    <row r="20" spans="1:2" ht="15" x14ac:dyDescent="0.25">
      <c r="A20" s="2"/>
      <c r="B20" s="2"/>
    </row>
  </sheetData>
  <mergeCells count="3">
    <mergeCell ref="A16:B16"/>
    <mergeCell ref="B1:C1"/>
    <mergeCell ref="A5:C5"/>
  </mergeCells>
  <pageMargins left="0.70866141732283472" right="0.70866141732283472" top="0.74803149606299213" bottom="0.74803149606299213" header="0.31496062992125984" footer="0.31496062992125984"/>
  <pageSetup paperSize="9" scale="81" firstPageNumber="15" orientation="portrait" useFirstPageNumber="1" r:id="rId1"/>
  <headerFooter>
    <oddHeader xml:space="preserve">&amp;C15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2026</vt:lpstr>
      <vt:lpstr>2027</vt:lpstr>
      <vt:lpstr>2028</vt:lpstr>
      <vt:lpstr>'2026'!Заголовки_для_печати</vt:lpstr>
      <vt:lpstr>'2026'!Область_печати</vt:lpstr>
      <vt:lpstr>'2027'!Область_печати</vt:lpstr>
      <vt:lpstr>'2028'!Область_печати</vt:lpstr>
    </vt:vector>
  </TitlesOfParts>
  <Company>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Тимофеев Георгий Аркадьевич</cp:lastModifiedBy>
  <cp:lastPrinted>2026-08-06T04:49:01Z</cp:lastPrinted>
  <dcterms:created xsi:type="dcterms:W3CDTF">2016-07-21T09:16:11Z</dcterms:created>
  <dcterms:modified xsi:type="dcterms:W3CDTF">2026-08-06T05:01:14Z</dcterms:modified>
</cp:coreProperties>
</file>