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2023-2025" sheetId="1" r:id="rId1"/>
    <sheet name="2026-2028" sheetId="2" r:id="rId2"/>
  </sheets>
  <definedNames>
    <definedName name="_xlnm.Print_Area" localSheetId="0">'2023-2025'!$A$5:$S$56</definedName>
  </definedNames>
  <calcPr fullCalcOnLoad="1"/>
</workbook>
</file>

<file path=xl/sharedStrings.xml><?xml version="1.0" encoding="utf-8"?>
<sst xmlns="http://schemas.openxmlformats.org/spreadsheetml/2006/main" count="244" uniqueCount="107">
  <si>
    <t>№ п/п</t>
  </si>
  <si>
    <t>Финансовое обеспечение реализации муниципальной программы, тыс.руб.</t>
  </si>
  <si>
    <t>Всего</t>
  </si>
  <si>
    <t>Местный бюджет</t>
  </si>
  <si>
    <t>Областной бюджет</t>
  </si>
  <si>
    <t>Федеральный бюджет</t>
  </si>
  <si>
    <t>Внебюджетные источники</t>
  </si>
  <si>
    <t>Формирование земельных участков под объектами муниципальной собственности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</si>
  <si>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</si>
  <si>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</si>
  <si>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</si>
  <si>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</si>
  <si>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</si>
  <si>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</si>
  <si>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</si>
  <si>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</si>
  <si>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</si>
  <si>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</si>
  <si>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</si>
  <si>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</si>
  <si>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</si>
  <si>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Департамент градостроительной деятельности</t>
  </si>
  <si>
    <t>Перечень мероприятий  муниципальной программы</t>
  </si>
  <si>
    <t>Формирование земельных участков для продажи или предоставления в аренду, путем проведения аукциона</t>
  </si>
  <si>
    <t>Итого</t>
  </si>
  <si>
    <t xml:space="preserve">к муниципальной программе  "Развитие инфраструктуры градостроительной деятельности городского округа Тольятти на 2023-2028 годы"
</t>
  </si>
  <si>
    <t>План на 2023 год</t>
  </si>
  <si>
    <t>План на 2024 год</t>
  </si>
  <si>
    <t>Цель:  Создание условий для градостроительной деятельности на территории городского округа Тольятти</t>
  </si>
  <si>
    <t>Ответственный исполнитель</t>
  </si>
  <si>
    <t>Сроки реализации</t>
  </si>
  <si>
    <t xml:space="preserve">Наименование целей, задач и мероприятий муниципальной программы
</t>
  </si>
  <si>
    <t>Подготовка проекта планировки и проекта межевания территории для размещения линейного объекта Хрящевское шоссе (от пересечения с ш. Южное и ул. Калмыцкой до границы городского округа Тольятти)</t>
  </si>
  <si>
    <t>Подготовка проекта планировки и проекта межевания территории для размещения линейного объекта Автозаводское шоссе</t>
  </si>
  <si>
    <t>Подготовка проекта планировки и проекта межевания в его составе территории в Автозаводском районе г.Тольятти, ограниченной улицами Революционная, Дзержинского, Юбилейная, Спортивная</t>
  </si>
  <si>
    <t>Задача 1: Развитие территории городского округа Тольятти посредством внесения изменений в документы территориального планирования и Правила землепользования и застройки</t>
  </si>
  <si>
    <t>Внесение изменений в Правила землепользования и застройки городского округа Тольятти</t>
  </si>
  <si>
    <t>Внесение изменений в Генеральный план городского округа Тольятти</t>
  </si>
  <si>
    <t>Подготовка проекта планировки территории и проекта межевания территории улично-дорожной сети микрорайона Поволжский Комсомольского района г. Тольятти</t>
  </si>
  <si>
    <t>Подготовка проекта планировки территории и проекта межевания территории улично-дорожной сети микрорайона Новоматюшкино Комсомольского района</t>
  </si>
  <si>
    <t xml:space="preserve">Итого по Программе </t>
  </si>
  <si>
    <t>Подготовка проекта планировки территории и проекта межевания территории линейного объекта ул. Васильевской от ул. Комсомольской до ул. Ларина</t>
  </si>
  <si>
    <t>Подготовка проекта планировки территории и проекта межевания территории для размещения линейного объекта ул. 40 лет Победы с включением кольцевых транспортных развязок ул. Автостроителей - ул. Свердлова - ул. 40 лет Победы и Ленинский проспект - ул. Жукова</t>
  </si>
  <si>
    <t>Подготовка проекта планировки территории и проекта межевания территории для размещения линейного объекта ул. Ботаническая</t>
  </si>
  <si>
    <t>5.11.</t>
  </si>
  <si>
    <t>5.12.</t>
  </si>
  <si>
    <t>5.13.</t>
  </si>
  <si>
    <t>5.14.</t>
  </si>
  <si>
    <t>5.15.</t>
  </si>
  <si>
    <t>5.16.</t>
  </si>
  <si>
    <t>1.</t>
  </si>
  <si>
    <t>2.</t>
  </si>
  <si>
    <t>3.</t>
  </si>
  <si>
    <t>4.</t>
  </si>
  <si>
    <t>5.</t>
  </si>
  <si>
    <t>Подготовка проекта планировки территории и проекта межевания территории для размещения линейного объекта ул. Борковская</t>
  </si>
  <si>
    <t>Задача 2: Развитие территории городского округа Тольятти посредством подготовки документации по планировке территорий</t>
  </si>
  <si>
    <t>Подготовка проекта планировки территории и проекта межевания территории линейного объекта ул. Кунеевская</t>
  </si>
  <si>
    <t>Подготовка проекта планировки территории и проекта межевания территории линейного объекта ул. Раздольная</t>
  </si>
  <si>
    <t>Подготовка проекта планировки территории и проекта межевания территории для размещения линейного объекта ул. Ларина от пересечения с ул. Васильевская до пересечения с ул. Ломоносова</t>
  </si>
  <si>
    <t>Подготовка проекта планировки территории и проекта межевания территории для размещения ул. Новозаводская</t>
  </si>
  <si>
    <t>Подготовка проекта планировки территории и проекта межевания территории для размещения линейного объекта проезд Борковский</t>
  </si>
  <si>
    <t>Подготовка проекта планировки территории и проекта межевания территории для размещения линейного объекта бульвар 50 лет Октября</t>
  </si>
  <si>
    <t>Подготовка проекта планировки территории и проекта межевания территории для размещения линейного объекта ул. Ленина</t>
  </si>
  <si>
    <t>Подготовка проекта планировки территории и проекта межевания территории для размещения линейного объекта автодороги от ул. Коммунистической до ОАО "Жито"</t>
  </si>
  <si>
    <t>Подготовка проекта планировки территории и проекта межевания территории для размещения линейного объекта ул. Матросова с включением кольцевой транспортной развязки ул. Громовой - ул. Матросова</t>
  </si>
  <si>
    <t>План на 2025 год</t>
  </si>
  <si>
    <t>План на 2026 год</t>
  </si>
  <si>
    <t>План на 2027 год</t>
  </si>
  <si>
    <t>План на 2028 год</t>
  </si>
  <si>
    <t>Таблица 1</t>
  </si>
  <si>
    <t>Таблица 2</t>
  </si>
  <si>
    <t>МБУ "Архитектура и градостроительство" (Департамент градостроительной деятельности)</t>
  </si>
  <si>
    <t>Итого по задаче 1:</t>
  </si>
  <si>
    <t>Итого по задаче 2:</t>
  </si>
  <si>
    <t xml:space="preserve">Итого по Программе: </t>
  </si>
  <si>
    <t>Всего по задаче 2:</t>
  </si>
  <si>
    <t>Подготовка проекта планировки и проекта межевания территории для размещения линейного объекта ул. Родины от ул. Комзина до ул. Баныкина</t>
  </si>
  <si>
    <t>5.17.</t>
  </si>
  <si>
    <t>2023-2028</t>
  </si>
  <si>
    <t>Подготовка документации по планировке (проектов планировки и проектов межевания) территорий городского округа Тольятти</t>
  </si>
  <si>
    <t>Подготовка документации по планировке (проектов планировки и проектов межевания) территорий для размещения линейных объектов</t>
  </si>
  <si>
    <t xml:space="preserve">Подготовка проекта планировки территории и проекта межевания территории линейного объекта Южное шоссе от шоссе Автозаводское до ул. Полякова </t>
  </si>
  <si>
    <t>Подготовка проекта планировки территории и проекта межевания территории линейного объекта Южное шоссе от шоссе Автозаводское до ул. Полякова</t>
  </si>
  <si>
    <t>6.</t>
  </si>
  <si>
    <t>5.18.</t>
  </si>
  <si>
    <t>Подготовка проекта планировки территории и проекта межевания территории линейного объекта ул. Кудашева</t>
  </si>
  <si>
    <t>6.1.</t>
  </si>
  <si>
    <t>6.2.</t>
  </si>
  <si>
    <t>6.1</t>
  </si>
  <si>
    <t>выполнение муниципального задания на оказание муниципальных услуг (выполнение работ) и программных мероприятий</t>
  </si>
  <si>
    <t>6.3.</t>
  </si>
  <si>
    <t>приобретение компьютеров для обеспечения рабочих мест в режимном помещениии (иные цели)</t>
  </si>
  <si>
    <t>аттестация рабочих мест в режимном помещении (иные цели)</t>
  </si>
  <si>
    <t>приобретение компьютеров для обеспечения рабочих мест в режимном помещении (иные цели)</t>
  </si>
  <si>
    <t>5.19.</t>
  </si>
  <si>
    <t>4.4.</t>
  </si>
  <si>
    <t>Подготовка проекта планировки территории и проекта межевания территории мкр. Федоровка Комсомольского района г.о. Тольятти</t>
  </si>
  <si>
    <t>Подготовка проекта планировки территории и проекта межевания территории для размещения линейного объекта проспект Степана Разина от пересечения с ул. Спортивной до пересечения с Ленинским проспектом в Автозаводском районе г. Тольятти</t>
  </si>
  <si>
    <t>5.20.</t>
  </si>
  <si>
    <t>Подготовка изменений в проект планировки и проект межевания территории для размещения линейного объекта: ул. Фермерская от пересечения с ул. Полевой с.п. Подстепки м.р. Ставропольский  до пересечения с автодорогой "Тольятти-Ягодное" г.о. Тольятти утвержденный постановлением администрации городского округа Тольятти от 30.12.2021 № 3982-п/1</t>
  </si>
  <si>
    <t>Выполнение работ муниципальным бюджетным учреждением городского округа Тольятти "Архитектура и градостроительство", в том числе</t>
  </si>
  <si>
    <t xml:space="preserve">Выполнение работ муниципальным бюджетным учреждением городского округа Тольятти "Архитектура и градостроительство", в том числе
</t>
  </si>
  <si>
    <t>Приложение 1</t>
  </si>
  <si>
    <t>4.5.</t>
  </si>
  <si>
    <t>Подготовка проекта планировки территории с проектом межевания территории, ограниченной с севера- Южным шоссе, с юга – оросительным каналом, с запада – земельными участками с кадастровым номером 63:09:0102161:30, 63:09:0102161:677, с востока – земельными участками с кадастровым номером 63:09:0102161:5, 63:09:0102161:11, расположенной в Автозаводском районе г.о. Тольятти</t>
  </si>
  <si>
    <t>Формирование земельных участков, находящихся в муниципальной собственности и собственность на которые не разграничена.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</si>
</sst>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179" fontId="4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horizontal="center" vertical="center" textRotation="255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right" wrapText="1"/>
    </xf>
    <xf numFmtId="0" fontId="8" fillId="33" borderId="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wrapText="1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6"/>
  <sheetViews>
    <sheetView tabSelected="1" view="pageBreakPreview" zoomScale="60" zoomScaleNormal="80" zoomScalePageLayoutView="0" workbookViewId="0" topLeftCell="A1">
      <selection activeCell="B50" sqref="B50"/>
    </sheetView>
  </sheetViews>
  <sheetFormatPr defaultColWidth="8.8515625" defaultRowHeight="15"/>
  <cols>
    <col min="1" max="1" width="6.57421875" style="29" customWidth="1"/>
    <col min="2" max="2" width="42.140625" style="29" customWidth="1"/>
    <col min="3" max="3" width="24.28125" style="30" customWidth="1"/>
    <col min="4" max="4" width="10.28125" style="29" customWidth="1"/>
    <col min="5" max="5" width="8.8515625" style="29" customWidth="1"/>
    <col min="6" max="6" width="8.28125" style="29" customWidth="1"/>
    <col min="7" max="7" width="6.7109375" style="29" customWidth="1"/>
    <col min="8" max="8" width="3.7109375" style="29" customWidth="1"/>
    <col min="9" max="9" width="4.7109375" style="29" customWidth="1"/>
    <col min="10" max="11" width="8.8515625" style="29" customWidth="1"/>
    <col min="12" max="12" width="6.8515625" style="29" customWidth="1"/>
    <col min="13" max="13" width="6.7109375" style="29" customWidth="1"/>
    <col min="14" max="14" width="5.00390625" style="29" customWidth="1"/>
    <col min="15" max="15" width="11.421875" style="29" customWidth="1"/>
    <col min="16" max="16" width="11.57421875" style="29" customWidth="1"/>
    <col min="17" max="18" width="5.00390625" style="29" customWidth="1"/>
    <col min="19" max="19" width="8.00390625" style="29" customWidth="1"/>
    <col min="20" max="16384" width="8.8515625" style="29" customWidth="1"/>
  </cols>
  <sheetData>
    <row r="1" ht="18.75" customHeight="1"/>
    <row r="2" spans="1:19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8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8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7" s="3" customFormat="1" ht="20.25" customHeight="1">
      <c r="A6" s="1"/>
      <c r="B6" s="1"/>
      <c r="C6" s="6"/>
      <c r="D6" s="1"/>
      <c r="E6" s="12"/>
      <c r="F6" s="12"/>
      <c r="G6" s="71"/>
      <c r="H6" s="71"/>
      <c r="I6" s="12"/>
      <c r="J6" s="12"/>
      <c r="K6" s="67" t="s">
        <v>103</v>
      </c>
      <c r="L6" s="67"/>
      <c r="M6" s="67"/>
      <c r="N6" s="67"/>
      <c r="O6" s="67"/>
      <c r="P6" s="67"/>
      <c r="Q6" s="67"/>
      <c r="R6" s="67"/>
      <c r="S6" s="67"/>
      <c r="T6" s="1"/>
      <c r="U6" s="1"/>
      <c r="V6" s="1"/>
      <c r="W6" s="1"/>
      <c r="X6" s="2"/>
      <c r="Y6" s="2"/>
      <c r="Z6" s="2"/>
      <c r="AA6" s="2"/>
    </row>
    <row r="7" spans="1:23" s="3" customFormat="1" ht="48" customHeight="1">
      <c r="A7" s="4"/>
      <c r="B7" s="4"/>
      <c r="C7" s="6"/>
      <c r="D7" s="1"/>
      <c r="E7" s="67" t="s">
        <v>25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"/>
      <c r="U7" s="1"/>
      <c r="V7" s="1"/>
      <c r="W7" s="1"/>
    </row>
    <row r="8" spans="1:23" s="3" customFormat="1" ht="18.75" customHeight="1">
      <c r="A8" s="4"/>
      <c r="B8" s="4"/>
      <c r="C8" s="7"/>
      <c r="D8" s="27"/>
      <c r="E8" s="26"/>
      <c r="F8" s="26"/>
      <c r="G8" s="26"/>
      <c r="H8" s="26"/>
      <c r="I8" s="13"/>
      <c r="J8" s="13"/>
      <c r="K8" s="13"/>
      <c r="L8" s="12"/>
      <c r="M8" s="24"/>
      <c r="N8" s="24"/>
      <c r="O8" s="24"/>
      <c r="P8" s="14"/>
      <c r="Q8" s="14"/>
      <c r="R8" s="67" t="s">
        <v>70</v>
      </c>
      <c r="S8" s="67"/>
      <c r="T8" s="28"/>
      <c r="U8" s="28"/>
      <c r="V8" s="28"/>
      <c r="W8" s="1"/>
    </row>
    <row r="9" spans="1:19" s="3" customFormat="1" ht="19.5" customHeight="1">
      <c r="A9" s="70" t="s">
        <v>22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25"/>
      <c r="P9" s="25"/>
      <c r="Q9" s="25"/>
      <c r="R9" s="25"/>
      <c r="S9" s="25"/>
    </row>
    <row r="11" spans="1:19" ht="25.5" customHeight="1">
      <c r="A11" s="59" t="s">
        <v>0</v>
      </c>
      <c r="B11" s="55" t="s">
        <v>31</v>
      </c>
      <c r="C11" s="64" t="s">
        <v>29</v>
      </c>
      <c r="D11" s="59" t="s">
        <v>30</v>
      </c>
      <c r="E11" s="55" t="s">
        <v>1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</row>
    <row r="12" spans="1:19" ht="12.75">
      <c r="A12" s="60"/>
      <c r="B12" s="62"/>
      <c r="C12" s="64"/>
      <c r="D12" s="60"/>
      <c r="E12" s="58" t="s">
        <v>26</v>
      </c>
      <c r="F12" s="58"/>
      <c r="G12" s="58"/>
      <c r="H12" s="58"/>
      <c r="I12" s="58"/>
      <c r="J12" s="58" t="s">
        <v>27</v>
      </c>
      <c r="K12" s="58"/>
      <c r="L12" s="58"/>
      <c r="M12" s="58"/>
      <c r="N12" s="58"/>
      <c r="O12" s="58" t="s">
        <v>66</v>
      </c>
      <c r="P12" s="58"/>
      <c r="Q12" s="58"/>
      <c r="R12" s="58"/>
      <c r="S12" s="58"/>
    </row>
    <row r="13" spans="1:19" ht="102.75" customHeight="1">
      <c r="A13" s="61"/>
      <c r="B13" s="63"/>
      <c r="C13" s="64"/>
      <c r="D13" s="61"/>
      <c r="E13" s="32" t="s">
        <v>2</v>
      </c>
      <c r="F13" s="32" t="s">
        <v>3</v>
      </c>
      <c r="G13" s="32" t="s">
        <v>4</v>
      </c>
      <c r="H13" s="32" t="s">
        <v>5</v>
      </c>
      <c r="I13" s="32" t="s">
        <v>6</v>
      </c>
      <c r="J13" s="32" t="s">
        <v>2</v>
      </c>
      <c r="K13" s="32" t="s">
        <v>3</v>
      </c>
      <c r="L13" s="32" t="s">
        <v>4</v>
      </c>
      <c r="M13" s="32" t="s">
        <v>5</v>
      </c>
      <c r="N13" s="32" t="s">
        <v>6</v>
      </c>
      <c r="O13" s="32" t="s">
        <v>2</v>
      </c>
      <c r="P13" s="32" t="s">
        <v>3</v>
      </c>
      <c r="Q13" s="32" t="s">
        <v>4</v>
      </c>
      <c r="R13" s="32" t="s">
        <v>5</v>
      </c>
      <c r="S13" s="32" t="s">
        <v>6</v>
      </c>
    </row>
    <row r="14" spans="1:19" ht="14.25" customHeight="1">
      <c r="A14" s="52">
        <v>1</v>
      </c>
      <c r="B14" s="52">
        <v>2</v>
      </c>
      <c r="C14" s="53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  <c r="S14" s="22">
        <v>19</v>
      </c>
    </row>
    <row r="15" spans="1:19" ht="17.25" customHeight="1">
      <c r="A15" s="54" t="s">
        <v>28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17.25" customHeight="1">
      <c r="A16" s="54" t="s">
        <v>35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39.75" customHeight="1">
      <c r="A17" s="22" t="s">
        <v>50</v>
      </c>
      <c r="B17" s="33" t="s">
        <v>36</v>
      </c>
      <c r="C17" s="17" t="s">
        <v>21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42.75" customHeight="1">
      <c r="A18" s="22" t="s">
        <v>51</v>
      </c>
      <c r="B18" s="33" t="s">
        <v>37</v>
      </c>
      <c r="C18" s="17" t="s">
        <v>21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.75">
      <c r="A19" s="22"/>
      <c r="B19" s="33" t="s">
        <v>73</v>
      </c>
      <c r="C19" s="17"/>
      <c r="D19" s="33"/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ht="24.75" customHeight="1">
      <c r="A20" s="68" t="s">
        <v>56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19" ht="39" customHeight="1">
      <c r="A21" s="15" t="s">
        <v>50</v>
      </c>
      <c r="B21" s="35" t="s">
        <v>7</v>
      </c>
      <c r="C21" s="17" t="s">
        <v>21</v>
      </c>
      <c r="D21" s="36" t="s">
        <v>79</v>
      </c>
      <c r="E21" s="10">
        <v>299</v>
      </c>
      <c r="F21" s="11">
        <v>299</v>
      </c>
      <c r="G21" s="18"/>
      <c r="H21" s="18"/>
      <c r="I21" s="18"/>
      <c r="J21" s="10">
        <v>300</v>
      </c>
      <c r="K21" s="11">
        <v>300</v>
      </c>
      <c r="L21" s="18"/>
      <c r="M21" s="18"/>
      <c r="N21" s="18"/>
      <c r="O21" s="10">
        <v>300</v>
      </c>
      <c r="P21" s="11">
        <v>300</v>
      </c>
      <c r="Q21" s="18"/>
      <c r="R21" s="18"/>
      <c r="S21" s="18"/>
    </row>
    <row r="22" spans="1:19" ht="42.75" customHeight="1">
      <c r="A22" s="15" t="s">
        <v>51</v>
      </c>
      <c r="B22" s="35" t="s">
        <v>23</v>
      </c>
      <c r="C22" s="17" t="s">
        <v>21</v>
      </c>
      <c r="D22" s="36" t="s">
        <v>79</v>
      </c>
      <c r="E22" s="10">
        <f>F22</f>
        <v>310</v>
      </c>
      <c r="F22" s="11">
        <v>310</v>
      </c>
      <c r="G22" s="18"/>
      <c r="H22" s="18"/>
      <c r="I22" s="18"/>
      <c r="J22" s="10">
        <v>240</v>
      </c>
      <c r="K22" s="11">
        <v>240</v>
      </c>
      <c r="L22" s="18"/>
      <c r="M22" s="18"/>
      <c r="N22" s="18"/>
      <c r="O22" s="10">
        <v>240</v>
      </c>
      <c r="P22" s="11">
        <v>240</v>
      </c>
      <c r="Q22" s="18"/>
      <c r="R22" s="18"/>
      <c r="S22" s="18"/>
    </row>
    <row r="23" spans="1:19" ht="48" customHeight="1">
      <c r="A23" s="15" t="s">
        <v>52</v>
      </c>
      <c r="B23" s="21" t="s">
        <v>106</v>
      </c>
      <c r="C23" s="17" t="s">
        <v>21</v>
      </c>
      <c r="D23" s="36" t="s">
        <v>79</v>
      </c>
      <c r="E23" s="10">
        <f>F23</f>
        <v>823</v>
      </c>
      <c r="F23" s="11">
        <v>823</v>
      </c>
      <c r="G23" s="18"/>
      <c r="H23" s="18"/>
      <c r="I23" s="18"/>
      <c r="J23" s="10">
        <v>978</v>
      </c>
      <c r="K23" s="11">
        <v>978</v>
      </c>
      <c r="L23" s="18"/>
      <c r="M23" s="18"/>
      <c r="N23" s="18"/>
      <c r="O23" s="10">
        <v>978</v>
      </c>
      <c r="P23" s="11">
        <v>978</v>
      </c>
      <c r="Q23" s="18"/>
      <c r="R23" s="18"/>
      <c r="S23" s="18"/>
    </row>
    <row r="24" spans="1:19" ht="40.5" customHeight="1">
      <c r="A24" s="15" t="s">
        <v>53</v>
      </c>
      <c r="B24" s="35" t="s">
        <v>80</v>
      </c>
      <c r="C24" s="17"/>
      <c r="D24" s="17"/>
      <c r="E24" s="10">
        <f>E25+E26+E27+E28+E29</f>
        <v>4200</v>
      </c>
      <c r="F24" s="11">
        <f aca="true" t="shared" si="0" ref="F24:P24">F25+F26+F27+F28+F29</f>
        <v>4200</v>
      </c>
      <c r="G24" s="10"/>
      <c r="H24" s="10"/>
      <c r="I24" s="10"/>
      <c r="J24" s="10">
        <f t="shared" si="0"/>
        <v>565</v>
      </c>
      <c r="K24" s="11">
        <f t="shared" si="0"/>
        <v>565</v>
      </c>
      <c r="L24" s="10"/>
      <c r="M24" s="10"/>
      <c r="N24" s="10"/>
      <c r="O24" s="10">
        <f t="shared" si="0"/>
        <v>0</v>
      </c>
      <c r="P24" s="11">
        <f t="shared" si="0"/>
        <v>0</v>
      </c>
      <c r="Q24" s="18"/>
      <c r="R24" s="18"/>
      <c r="S24" s="18"/>
    </row>
    <row r="25" spans="1:19" ht="68.25" customHeight="1">
      <c r="A25" s="19" t="s">
        <v>8</v>
      </c>
      <c r="B25" s="37" t="s">
        <v>34</v>
      </c>
      <c r="C25" s="17" t="s">
        <v>21</v>
      </c>
      <c r="D25" s="36"/>
      <c r="E25" s="10"/>
      <c r="F25" s="11"/>
      <c r="G25" s="38"/>
      <c r="H25" s="38"/>
      <c r="I25" s="38"/>
      <c r="J25" s="8"/>
      <c r="K25" s="9"/>
      <c r="L25" s="38"/>
      <c r="M25" s="38"/>
      <c r="N25" s="38"/>
      <c r="O25" s="38"/>
      <c r="P25" s="38"/>
      <c r="Q25" s="38"/>
      <c r="R25" s="38"/>
      <c r="S25" s="38"/>
    </row>
    <row r="26" spans="1:19" ht="70.5" customHeight="1">
      <c r="A26" s="19" t="s">
        <v>9</v>
      </c>
      <c r="B26" s="39" t="s">
        <v>38</v>
      </c>
      <c r="C26" s="17" t="s">
        <v>21</v>
      </c>
      <c r="D26" s="36"/>
      <c r="E26" s="10"/>
      <c r="F26" s="11"/>
      <c r="G26" s="38"/>
      <c r="H26" s="38"/>
      <c r="I26" s="38"/>
      <c r="J26" s="8"/>
      <c r="K26" s="9"/>
      <c r="L26" s="38"/>
      <c r="M26" s="38"/>
      <c r="N26" s="38"/>
      <c r="O26" s="38"/>
      <c r="P26" s="38"/>
      <c r="Q26" s="38"/>
      <c r="R26" s="38"/>
      <c r="S26" s="38"/>
    </row>
    <row r="27" spans="1:19" ht="73.5" customHeight="1">
      <c r="A27" s="19" t="s">
        <v>10</v>
      </c>
      <c r="B27" s="39" t="s">
        <v>39</v>
      </c>
      <c r="C27" s="17" t="s">
        <v>21</v>
      </c>
      <c r="D27" s="36"/>
      <c r="E27" s="10"/>
      <c r="F27" s="11"/>
      <c r="G27" s="38"/>
      <c r="H27" s="38"/>
      <c r="I27" s="38"/>
      <c r="J27" s="8"/>
      <c r="K27" s="9"/>
      <c r="L27" s="38"/>
      <c r="M27" s="38"/>
      <c r="N27" s="38"/>
      <c r="O27" s="38"/>
      <c r="P27" s="38"/>
      <c r="Q27" s="38"/>
      <c r="R27" s="38"/>
      <c r="S27" s="38"/>
    </row>
    <row r="28" spans="1:19" ht="67.5" customHeight="1">
      <c r="A28" s="19" t="s">
        <v>96</v>
      </c>
      <c r="B28" s="39" t="s">
        <v>97</v>
      </c>
      <c r="C28" s="17" t="s">
        <v>21</v>
      </c>
      <c r="D28" s="36">
        <v>2023</v>
      </c>
      <c r="E28" s="10">
        <v>4200</v>
      </c>
      <c r="F28" s="11">
        <v>4200</v>
      </c>
      <c r="G28" s="38"/>
      <c r="H28" s="38"/>
      <c r="I28" s="38"/>
      <c r="J28" s="8"/>
      <c r="K28" s="9"/>
      <c r="L28" s="38"/>
      <c r="M28" s="38"/>
      <c r="N28" s="38"/>
      <c r="O28" s="38"/>
      <c r="P28" s="38"/>
      <c r="Q28" s="38"/>
      <c r="R28" s="38"/>
      <c r="S28" s="38"/>
    </row>
    <row r="29" spans="1:19" ht="158.25" customHeight="1">
      <c r="A29" s="19" t="s">
        <v>104</v>
      </c>
      <c r="B29" s="40" t="s">
        <v>105</v>
      </c>
      <c r="C29" s="17" t="s">
        <v>21</v>
      </c>
      <c r="D29" s="36">
        <v>2024</v>
      </c>
      <c r="E29" s="10"/>
      <c r="F29" s="11"/>
      <c r="G29" s="38"/>
      <c r="H29" s="38"/>
      <c r="I29" s="38"/>
      <c r="J29" s="10">
        <v>565</v>
      </c>
      <c r="K29" s="11">
        <v>565</v>
      </c>
      <c r="L29" s="38"/>
      <c r="M29" s="38"/>
      <c r="N29" s="38"/>
      <c r="O29" s="38"/>
      <c r="P29" s="38"/>
      <c r="Q29" s="38"/>
      <c r="R29" s="38"/>
      <c r="S29" s="38"/>
    </row>
    <row r="30" spans="1:19" ht="58.5" customHeight="1">
      <c r="A30" s="41" t="s">
        <v>54</v>
      </c>
      <c r="B30" s="42" t="s">
        <v>81</v>
      </c>
      <c r="C30" s="43"/>
      <c r="D30" s="43"/>
      <c r="E30" s="10">
        <f>SUM(E31:E50)</f>
        <v>1480</v>
      </c>
      <c r="F30" s="11">
        <f>SUM(F31:F50)</f>
        <v>1480</v>
      </c>
      <c r="G30" s="10"/>
      <c r="H30" s="10"/>
      <c r="I30" s="10"/>
      <c r="J30" s="10">
        <f>SUM(J31:J48)</f>
        <v>6250</v>
      </c>
      <c r="K30" s="11">
        <f>SUM(K31:K48)</f>
        <v>6250</v>
      </c>
      <c r="L30" s="18"/>
      <c r="M30" s="18"/>
      <c r="N30" s="18"/>
      <c r="O30" s="10">
        <f>SUM(O31:O48)</f>
        <v>7900</v>
      </c>
      <c r="P30" s="11">
        <f>SUM(P31:P48)</f>
        <v>7900</v>
      </c>
      <c r="Q30" s="18"/>
      <c r="R30" s="18"/>
      <c r="S30" s="18"/>
    </row>
    <row r="31" spans="1:19" ht="59.25" customHeight="1">
      <c r="A31" s="19" t="s">
        <v>11</v>
      </c>
      <c r="B31" s="39" t="s">
        <v>57</v>
      </c>
      <c r="C31" s="17" t="s">
        <v>21</v>
      </c>
      <c r="D31" s="36"/>
      <c r="E31" s="44"/>
      <c r="F31" s="38"/>
      <c r="G31" s="38"/>
      <c r="H31" s="38"/>
      <c r="I31" s="38"/>
      <c r="J31" s="44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60.75" customHeight="1">
      <c r="A32" s="19" t="s">
        <v>12</v>
      </c>
      <c r="B32" s="39" t="s">
        <v>58</v>
      </c>
      <c r="C32" s="17" t="s">
        <v>21</v>
      </c>
      <c r="D32" s="36"/>
      <c r="E32" s="44"/>
      <c r="F32" s="38"/>
      <c r="G32" s="38"/>
      <c r="H32" s="38"/>
      <c r="I32" s="38"/>
      <c r="J32" s="44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80.25" customHeight="1">
      <c r="A33" s="19" t="s">
        <v>13</v>
      </c>
      <c r="B33" s="39" t="s">
        <v>59</v>
      </c>
      <c r="C33" s="17" t="s">
        <v>21</v>
      </c>
      <c r="D33" s="36"/>
      <c r="E33" s="44"/>
      <c r="F33" s="38"/>
      <c r="G33" s="38"/>
      <c r="H33" s="38"/>
      <c r="I33" s="38"/>
      <c r="J33" s="44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72" customHeight="1">
      <c r="A34" s="19" t="s">
        <v>14</v>
      </c>
      <c r="B34" s="39" t="s">
        <v>41</v>
      </c>
      <c r="C34" s="17" t="s">
        <v>21</v>
      </c>
      <c r="D34" s="36"/>
      <c r="E34" s="44"/>
      <c r="F34" s="38"/>
      <c r="G34" s="38"/>
      <c r="H34" s="38"/>
      <c r="I34" s="38"/>
      <c r="J34" s="44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62.25" customHeight="1">
      <c r="A35" s="19" t="s">
        <v>15</v>
      </c>
      <c r="B35" s="39" t="s">
        <v>60</v>
      </c>
      <c r="C35" s="17" t="s">
        <v>21</v>
      </c>
      <c r="D35" s="36"/>
      <c r="E35" s="44"/>
      <c r="F35" s="38"/>
      <c r="G35" s="38"/>
      <c r="H35" s="38"/>
      <c r="I35" s="38"/>
      <c r="J35" s="44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62.25" customHeight="1">
      <c r="A36" s="19" t="s">
        <v>16</v>
      </c>
      <c r="B36" s="39" t="s">
        <v>61</v>
      </c>
      <c r="C36" s="17" t="s">
        <v>21</v>
      </c>
      <c r="D36" s="36"/>
      <c r="E36" s="44"/>
      <c r="F36" s="38"/>
      <c r="G36" s="38"/>
      <c r="H36" s="38"/>
      <c r="I36" s="38"/>
      <c r="J36" s="44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78" customHeight="1">
      <c r="A37" s="19" t="s">
        <v>17</v>
      </c>
      <c r="B37" s="40" t="s">
        <v>32</v>
      </c>
      <c r="C37" s="43" t="s">
        <v>21</v>
      </c>
      <c r="D37" s="45"/>
      <c r="E37" s="44"/>
      <c r="F37" s="38"/>
      <c r="G37" s="38"/>
      <c r="H37" s="38"/>
      <c r="I37" s="38"/>
      <c r="J37" s="8"/>
      <c r="K37" s="9"/>
      <c r="L37" s="38"/>
      <c r="M37" s="38"/>
      <c r="N37" s="38"/>
      <c r="O37" s="38"/>
      <c r="P37" s="38"/>
      <c r="Q37" s="38"/>
      <c r="R37" s="38"/>
      <c r="S37" s="38"/>
    </row>
    <row r="38" spans="1:19" ht="73.5" customHeight="1">
      <c r="A38" s="19" t="s">
        <v>18</v>
      </c>
      <c r="B38" s="40" t="s">
        <v>82</v>
      </c>
      <c r="C38" s="43" t="s">
        <v>21</v>
      </c>
      <c r="D38" s="45">
        <v>2024</v>
      </c>
      <c r="E38" s="8"/>
      <c r="F38" s="9"/>
      <c r="G38" s="38"/>
      <c r="H38" s="38"/>
      <c r="I38" s="38"/>
      <c r="J38" s="8"/>
      <c r="K38" s="9"/>
      <c r="L38" s="9"/>
      <c r="M38" s="38"/>
      <c r="N38" s="38"/>
      <c r="O38" s="38"/>
      <c r="P38" s="38"/>
      <c r="Q38" s="38"/>
      <c r="R38" s="38"/>
      <c r="S38" s="38"/>
    </row>
    <row r="39" spans="1:19" ht="62.25" customHeight="1">
      <c r="A39" s="19" t="s">
        <v>19</v>
      </c>
      <c r="B39" s="40" t="s">
        <v>62</v>
      </c>
      <c r="C39" s="43" t="s">
        <v>21</v>
      </c>
      <c r="D39" s="45">
        <v>2025</v>
      </c>
      <c r="E39" s="44"/>
      <c r="F39" s="38"/>
      <c r="G39" s="38"/>
      <c r="H39" s="38"/>
      <c r="I39" s="38"/>
      <c r="J39" s="44"/>
      <c r="K39" s="38"/>
      <c r="L39" s="38"/>
      <c r="M39" s="38"/>
      <c r="N39" s="38"/>
      <c r="O39" s="8">
        <v>3350</v>
      </c>
      <c r="P39" s="9">
        <v>3350</v>
      </c>
      <c r="Q39" s="38"/>
      <c r="R39" s="38"/>
      <c r="S39" s="38"/>
    </row>
    <row r="40" spans="1:19" ht="56.25" customHeight="1">
      <c r="A40" s="19" t="s">
        <v>20</v>
      </c>
      <c r="B40" s="40" t="s">
        <v>63</v>
      </c>
      <c r="C40" s="43" t="s">
        <v>21</v>
      </c>
      <c r="D40" s="45">
        <v>2025</v>
      </c>
      <c r="E40" s="44"/>
      <c r="F40" s="38"/>
      <c r="G40" s="38"/>
      <c r="H40" s="38"/>
      <c r="I40" s="38"/>
      <c r="J40" s="44"/>
      <c r="K40" s="38"/>
      <c r="L40" s="38"/>
      <c r="M40" s="38"/>
      <c r="N40" s="38"/>
      <c r="O40" s="8">
        <v>3250</v>
      </c>
      <c r="P40" s="9">
        <v>3250</v>
      </c>
      <c r="Q40" s="38"/>
      <c r="R40" s="38"/>
      <c r="S40" s="38"/>
    </row>
    <row r="41" spans="1:19" ht="104.25" customHeight="1">
      <c r="A41" s="19" t="s">
        <v>44</v>
      </c>
      <c r="B41" s="40" t="s">
        <v>42</v>
      </c>
      <c r="C41" s="43" t="s">
        <v>21</v>
      </c>
      <c r="D41" s="45">
        <v>2024</v>
      </c>
      <c r="E41" s="8"/>
      <c r="F41" s="9"/>
      <c r="G41" s="38"/>
      <c r="H41" s="38"/>
      <c r="I41" s="38"/>
      <c r="J41" s="8">
        <v>5000</v>
      </c>
      <c r="K41" s="9">
        <v>5000</v>
      </c>
      <c r="L41" s="38"/>
      <c r="M41" s="38"/>
      <c r="N41" s="38"/>
      <c r="O41" s="38"/>
      <c r="P41" s="38"/>
      <c r="Q41" s="38"/>
      <c r="R41" s="38"/>
      <c r="S41" s="38"/>
    </row>
    <row r="42" spans="1:19" ht="75" customHeight="1">
      <c r="A42" s="19" t="s">
        <v>45</v>
      </c>
      <c r="B42" s="40" t="s">
        <v>64</v>
      </c>
      <c r="C42" s="43" t="s">
        <v>21</v>
      </c>
      <c r="D42" s="45"/>
      <c r="E42" s="44"/>
      <c r="F42" s="38"/>
      <c r="G42" s="38"/>
      <c r="H42" s="38"/>
      <c r="I42" s="38"/>
      <c r="J42" s="44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84" customHeight="1">
      <c r="A43" s="19" t="s">
        <v>46</v>
      </c>
      <c r="B43" s="40" t="s">
        <v>65</v>
      </c>
      <c r="C43" s="43" t="s">
        <v>21</v>
      </c>
      <c r="D43" s="45">
        <v>2025</v>
      </c>
      <c r="E43" s="44"/>
      <c r="F43" s="38"/>
      <c r="G43" s="38"/>
      <c r="H43" s="38"/>
      <c r="I43" s="38"/>
      <c r="J43" s="44"/>
      <c r="K43" s="38"/>
      <c r="L43" s="38"/>
      <c r="M43" s="38"/>
      <c r="N43" s="38"/>
      <c r="O43" s="8">
        <v>1300</v>
      </c>
      <c r="P43" s="9">
        <v>1300</v>
      </c>
      <c r="Q43" s="38"/>
      <c r="R43" s="38"/>
      <c r="S43" s="38"/>
    </row>
    <row r="44" spans="1:19" ht="48.75" customHeight="1">
      <c r="A44" s="19" t="s">
        <v>47</v>
      </c>
      <c r="B44" s="39" t="s">
        <v>33</v>
      </c>
      <c r="C44" s="17" t="s">
        <v>21</v>
      </c>
      <c r="D44" s="36"/>
      <c r="E44" s="44"/>
      <c r="F44" s="38"/>
      <c r="G44" s="38"/>
      <c r="H44" s="38"/>
      <c r="I44" s="38"/>
      <c r="J44" s="8"/>
      <c r="K44" s="9"/>
      <c r="L44" s="38"/>
      <c r="M44" s="38"/>
      <c r="N44" s="38"/>
      <c r="O44" s="38"/>
      <c r="P44" s="38"/>
      <c r="Q44" s="38"/>
      <c r="R44" s="38"/>
      <c r="S44" s="38"/>
    </row>
    <row r="45" spans="1:19" ht="63" customHeight="1">
      <c r="A45" s="19" t="s">
        <v>48</v>
      </c>
      <c r="B45" s="39" t="s">
        <v>43</v>
      </c>
      <c r="C45" s="17" t="s">
        <v>21</v>
      </c>
      <c r="D45" s="36"/>
      <c r="E45" s="44"/>
      <c r="F45" s="38"/>
      <c r="G45" s="38"/>
      <c r="H45" s="38"/>
      <c r="I45" s="38"/>
      <c r="J45" s="44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60" customHeight="1">
      <c r="A46" s="19" t="s">
        <v>49</v>
      </c>
      <c r="B46" s="39" t="s">
        <v>55</v>
      </c>
      <c r="C46" s="17" t="s">
        <v>21</v>
      </c>
      <c r="D46" s="36"/>
      <c r="E46" s="44"/>
      <c r="F46" s="38"/>
      <c r="G46" s="38"/>
      <c r="H46" s="38"/>
      <c r="I46" s="38"/>
      <c r="J46" s="44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69" customHeight="1">
      <c r="A47" s="19" t="s">
        <v>78</v>
      </c>
      <c r="B47" s="39" t="s">
        <v>77</v>
      </c>
      <c r="C47" s="17" t="s">
        <v>21</v>
      </c>
      <c r="D47" s="36"/>
      <c r="E47" s="44"/>
      <c r="F47" s="38"/>
      <c r="G47" s="38"/>
      <c r="H47" s="38"/>
      <c r="I47" s="38"/>
      <c r="J47" s="8"/>
      <c r="K47" s="9"/>
      <c r="L47" s="38"/>
      <c r="M47" s="38"/>
      <c r="N47" s="38"/>
      <c r="O47" s="38"/>
      <c r="P47" s="38"/>
      <c r="Q47" s="38"/>
      <c r="R47" s="38"/>
      <c r="S47" s="38"/>
    </row>
    <row r="48" spans="1:19" ht="62.25" customHeight="1">
      <c r="A48" s="19" t="s">
        <v>85</v>
      </c>
      <c r="B48" s="39" t="s">
        <v>86</v>
      </c>
      <c r="C48" s="17" t="s">
        <v>21</v>
      </c>
      <c r="D48" s="36">
        <v>2024</v>
      </c>
      <c r="E48" s="44"/>
      <c r="F48" s="38"/>
      <c r="G48" s="38"/>
      <c r="H48" s="38"/>
      <c r="I48" s="38"/>
      <c r="J48" s="8">
        <v>1250</v>
      </c>
      <c r="K48" s="9">
        <v>1250</v>
      </c>
      <c r="L48" s="38"/>
      <c r="M48" s="38"/>
      <c r="N48" s="38"/>
      <c r="O48" s="38"/>
      <c r="P48" s="38"/>
      <c r="Q48" s="38"/>
      <c r="R48" s="38"/>
      <c r="S48" s="38"/>
    </row>
    <row r="49" spans="1:19" ht="99" customHeight="1">
      <c r="A49" s="19" t="s">
        <v>95</v>
      </c>
      <c r="B49" s="39" t="s">
        <v>98</v>
      </c>
      <c r="C49" s="17" t="s">
        <v>21</v>
      </c>
      <c r="D49" s="36">
        <v>2023</v>
      </c>
      <c r="E49" s="10">
        <v>1100</v>
      </c>
      <c r="F49" s="11">
        <v>1100</v>
      </c>
      <c r="G49" s="38"/>
      <c r="H49" s="38"/>
      <c r="I49" s="38"/>
      <c r="J49" s="8"/>
      <c r="K49" s="9"/>
      <c r="L49" s="38"/>
      <c r="M49" s="38"/>
      <c r="N49" s="38"/>
      <c r="O49" s="38"/>
      <c r="P49" s="38"/>
      <c r="Q49" s="38"/>
      <c r="R49" s="38"/>
      <c r="S49" s="38"/>
    </row>
    <row r="50" spans="1:19" ht="129" customHeight="1">
      <c r="A50" s="19" t="s">
        <v>99</v>
      </c>
      <c r="B50" s="39" t="s">
        <v>100</v>
      </c>
      <c r="C50" s="17" t="s">
        <v>21</v>
      </c>
      <c r="D50" s="36">
        <v>2023</v>
      </c>
      <c r="E50" s="10">
        <v>380</v>
      </c>
      <c r="F50" s="11">
        <v>380</v>
      </c>
      <c r="G50" s="38"/>
      <c r="H50" s="38"/>
      <c r="I50" s="38"/>
      <c r="J50" s="8"/>
      <c r="K50" s="9"/>
      <c r="L50" s="38"/>
      <c r="M50" s="38"/>
      <c r="N50" s="38"/>
      <c r="O50" s="38"/>
      <c r="P50" s="38"/>
      <c r="Q50" s="38"/>
      <c r="R50" s="38"/>
      <c r="S50" s="38"/>
    </row>
    <row r="51" spans="1:19" ht="60.75" customHeight="1">
      <c r="A51" s="15" t="s">
        <v>84</v>
      </c>
      <c r="B51" s="16" t="s">
        <v>101</v>
      </c>
      <c r="C51" s="17" t="s">
        <v>72</v>
      </c>
      <c r="D51" s="17" t="s">
        <v>79</v>
      </c>
      <c r="E51" s="10">
        <f>E52+E53+E54</f>
        <v>13996</v>
      </c>
      <c r="F51" s="10">
        <f>F52+F53+F54</f>
        <v>13996</v>
      </c>
      <c r="G51" s="11"/>
      <c r="H51" s="18"/>
      <c r="I51" s="18"/>
      <c r="J51" s="10">
        <f>J52+J53+J54</f>
        <v>16454</v>
      </c>
      <c r="K51" s="11">
        <f>K52+K53+K54</f>
        <v>16454</v>
      </c>
      <c r="L51" s="18"/>
      <c r="M51" s="18"/>
      <c r="N51" s="18"/>
      <c r="O51" s="10">
        <f>O52+O53+O54</f>
        <v>16492</v>
      </c>
      <c r="P51" s="11">
        <f>P52+P53+P54</f>
        <v>16492</v>
      </c>
      <c r="Q51" s="18"/>
      <c r="R51" s="18"/>
      <c r="S51" s="18"/>
    </row>
    <row r="52" spans="1:19" ht="60.75" customHeight="1">
      <c r="A52" s="19" t="s">
        <v>87</v>
      </c>
      <c r="B52" s="16" t="s">
        <v>90</v>
      </c>
      <c r="C52" s="17" t="s">
        <v>72</v>
      </c>
      <c r="D52" s="17" t="s">
        <v>79</v>
      </c>
      <c r="E52" s="10">
        <f>F52</f>
        <v>12895</v>
      </c>
      <c r="F52" s="11">
        <v>12895</v>
      </c>
      <c r="G52" s="18"/>
      <c r="H52" s="18"/>
      <c r="I52" s="18"/>
      <c r="J52" s="10">
        <v>16454</v>
      </c>
      <c r="K52" s="11">
        <v>16454</v>
      </c>
      <c r="L52" s="18"/>
      <c r="M52" s="18"/>
      <c r="N52" s="18"/>
      <c r="O52" s="10">
        <v>16492</v>
      </c>
      <c r="P52" s="11">
        <v>16492</v>
      </c>
      <c r="Q52" s="18"/>
      <c r="R52" s="18"/>
      <c r="S52" s="18"/>
    </row>
    <row r="53" spans="1:19" ht="60.75" customHeight="1">
      <c r="A53" s="19" t="s">
        <v>88</v>
      </c>
      <c r="B53" s="16" t="s">
        <v>94</v>
      </c>
      <c r="C53" s="17" t="str">
        <f>$C$51</f>
        <v>МБУ "Архитектура и градостроительство" (Департамент градостроительной деятельности)</v>
      </c>
      <c r="D53" s="17">
        <v>2023</v>
      </c>
      <c r="E53" s="10">
        <f>F53</f>
        <v>421</v>
      </c>
      <c r="F53" s="11">
        <v>421</v>
      </c>
      <c r="G53" s="18"/>
      <c r="H53" s="18"/>
      <c r="I53" s="18"/>
      <c r="J53" s="10"/>
      <c r="K53" s="11"/>
      <c r="L53" s="18"/>
      <c r="M53" s="18"/>
      <c r="N53" s="18"/>
      <c r="O53" s="10"/>
      <c r="P53" s="11"/>
      <c r="Q53" s="18"/>
      <c r="R53" s="18"/>
      <c r="S53" s="18"/>
    </row>
    <row r="54" spans="1:19" ht="60.75" customHeight="1">
      <c r="A54" s="19" t="s">
        <v>91</v>
      </c>
      <c r="B54" s="16" t="s">
        <v>93</v>
      </c>
      <c r="C54" s="17" t="str">
        <f>$C$51</f>
        <v>МБУ "Архитектура и градостроительство" (Департамент градостроительной деятельности)</v>
      </c>
      <c r="D54" s="17">
        <v>2023</v>
      </c>
      <c r="E54" s="10">
        <f>F54</f>
        <v>680</v>
      </c>
      <c r="F54" s="11">
        <v>680</v>
      </c>
      <c r="G54" s="18"/>
      <c r="H54" s="18"/>
      <c r="I54" s="18"/>
      <c r="J54" s="10"/>
      <c r="K54" s="11"/>
      <c r="L54" s="18"/>
      <c r="M54" s="18"/>
      <c r="N54" s="18"/>
      <c r="O54" s="10"/>
      <c r="P54" s="11"/>
      <c r="Q54" s="18"/>
      <c r="R54" s="18"/>
      <c r="S54" s="18"/>
    </row>
    <row r="55" spans="1:19" ht="12.75">
      <c r="A55" s="19"/>
      <c r="B55" s="21" t="s">
        <v>74</v>
      </c>
      <c r="C55" s="46"/>
      <c r="D55" s="17"/>
      <c r="E55" s="10">
        <f>SUM(E21:E24,E30,E51)</f>
        <v>21108</v>
      </c>
      <c r="F55" s="10">
        <f>SUM(F21:F24,F30,F51)</f>
        <v>21108</v>
      </c>
      <c r="G55" s="23">
        <f aca="true" t="shared" si="1" ref="G55:S55">SUM(G21:G24,G30,G51)</f>
        <v>0</v>
      </c>
      <c r="H55" s="23">
        <f t="shared" si="1"/>
        <v>0</v>
      </c>
      <c r="I55" s="23">
        <f t="shared" si="1"/>
        <v>0</v>
      </c>
      <c r="J55" s="10">
        <f>SUM(J21:J24,J30,J51)</f>
        <v>24787</v>
      </c>
      <c r="K55" s="23">
        <f>SUM(K21:K24,K30,K51)</f>
        <v>24787</v>
      </c>
      <c r="L55" s="23">
        <f t="shared" si="1"/>
        <v>0</v>
      </c>
      <c r="M55" s="23">
        <f t="shared" si="1"/>
        <v>0</v>
      </c>
      <c r="N55" s="23">
        <f t="shared" si="1"/>
        <v>0</v>
      </c>
      <c r="O55" s="23">
        <f t="shared" si="1"/>
        <v>25910</v>
      </c>
      <c r="P55" s="23">
        <f t="shared" si="1"/>
        <v>25910</v>
      </c>
      <c r="Q55" s="23">
        <f t="shared" si="1"/>
        <v>0</v>
      </c>
      <c r="R55" s="23">
        <f t="shared" si="1"/>
        <v>0</v>
      </c>
      <c r="S55" s="23">
        <f t="shared" si="1"/>
        <v>0</v>
      </c>
    </row>
    <row r="56" spans="1:19" ht="12.75">
      <c r="A56" s="15"/>
      <c r="B56" s="22" t="s">
        <v>75</v>
      </c>
      <c r="C56" s="47"/>
      <c r="D56" s="48"/>
      <c r="E56" s="10">
        <f aca="true" t="shared" si="2" ref="E56:S56">E55+E19</f>
        <v>21108</v>
      </c>
      <c r="F56" s="10">
        <f t="shared" si="2"/>
        <v>21108</v>
      </c>
      <c r="G56" s="23">
        <f t="shared" si="2"/>
        <v>0</v>
      </c>
      <c r="H56" s="23">
        <f t="shared" si="2"/>
        <v>0</v>
      </c>
      <c r="I56" s="23">
        <f t="shared" si="2"/>
        <v>0</v>
      </c>
      <c r="J56" s="10">
        <f t="shared" si="2"/>
        <v>24787</v>
      </c>
      <c r="K56" s="23">
        <f t="shared" si="2"/>
        <v>24787</v>
      </c>
      <c r="L56" s="23">
        <f t="shared" si="2"/>
        <v>0</v>
      </c>
      <c r="M56" s="23">
        <f t="shared" si="2"/>
        <v>0</v>
      </c>
      <c r="N56" s="23">
        <f t="shared" si="2"/>
        <v>0</v>
      </c>
      <c r="O56" s="23">
        <f t="shared" si="2"/>
        <v>25910</v>
      </c>
      <c r="P56" s="23">
        <f t="shared" si="2"/>
        <v>25910</v>
      </c>
      <c r="Q56" s="23">
        <f t="shared" si="2"/>
        <v>0</v>
      </c>
      <c r="R56" s="23">
        <f t="shared" si="2"/>
        <v>0</v>
      </c>
      <c r="S56" s="23">
        <f t="shared" si="2"/>
        <v>0</v>
      </c>
    </row>
  </sheetData>
  <sheetProtection/>
  <mergeCells count="19">
    <mergeCell ref="A2:S2"/>
    <mergeCell ref="A3:S3"/>
    <mergeCell ref="A4:S4"/>
    <mergeCell ref="R8:S8"/>
    <mergeCell ref="A15:S15"/>
    <mergeCell ref="A20:S20"/>
    <mergeCell ref="K6:S6"/>
    <mergeCell ref="E7:S7"/>
    <mergeCell ref="A9:N9"/>
    <mergeCell ref="G6:H6"/>
    <mergeCell ref="A16:S16"/>
    <mergeCell ref="E11:S11"/>
    <mergeCell ref="O12:S12"/>
    <mergeCell ref="E12:I12"/>
    <mergeCell ref="J12:N12"/>
    <mergeCell ref="A11:A13"/>
    <mergeCell ref="B11:B13"/>
    <mergeCell ref="C11:C13"/>
    <mergeCell ref="D11:D13"/>
  </mergeCells>
  <printOptions/>
  <pageMargins left="0.11811023622047245" right="0.11811023622047245" top="0.35433070866141736" bottom="0.35433070866141736" header="0.31496062992125984" footer="0.11811023622047245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="80" zoomScaleNormal="80" zoomScalePageLayoutView="0" workbookViewId="0" topLeftCell="A1">
      <selection activeCell="D26" sqref="D26"/>
    </sheetView>
  </sheetViews>
  <sheetFormatPr defaultColWidth="8.8515625" defaultRowHeight="15"/>
  <cols>
    <col min="1" max="1" width="6.140625" style="29" customWidth="1"/>
    <col min="2" max="2" width="45.28125" style="29" customWidth="1"/>
    <col min="3" max="5" width="8.8515625" style="29" customWidth="1"/>
    <col min="6" max="6" width="3.7109375" style="29" customWidth="1"/>
    <col min="7" max="7" width="4.7109375" style="29" customWidth="1"/>
    <col min="8" max="10" width="8.8515625" style="29" customWidth="1"/>
    <col min="11" max="11" width="4.57421875" style="29" customWidth="1"/>
    <col min="12" max="12" width="5.00390625" style="29" customWidth="1"/>
    <col min="13" max="13" width="10.7109375" style="29" customWidth="1"/>
    <col min="14" max="14" width="11.00390625" style="29" customWidth="1"/>
    <col min="15" max="15" width="5.00390625" style="29" customWidth="1"/>
    <col min="16" max="16" width="3.57421875" style="29" customWidth="1"/>
    <col min="17" max="17" width="5.00390625" style="29" customWidth="1"/>
    <col min="18" max="18" width="11.28125" style="29" bestFit="1" customWidth="1"/>
    <col min="19" max="16384" width="8.8515625" style="29" customWidth="1"/>
  </cols>
  <sheetData>
    <row r="1" spans="1:26" s="3" customFormat="1" ht="20.25" customHeight="1">
      <c r="A1" s="1"/>
      <c r="B1" s="1"/>
      <c r="C1" s="1"/>
      <c r="D1" s="1"/>
      <c r="E1" s="73"/>
      <c r="F1" s="73"/>
      <c r="G1" s="1"/>
      <c r="H1" s="1"/>
      <c r="I1" s="1"/>
      <c r="J1" s="74"/>
      <c r="K1" s="74"/>
      <c r="L1" s="74"/>
      <c r="M1" s="74"/>
      <c r="N1" s="74"/>
      <c r="O1" s="74"/>
      <c r="P1" s="74"/>
      <c r="Q1" s="74"/>
      <c r="R1" s="74"/>
      <c r="S1" s="1"/>
      <c r="T1" s="1"/>
      <c r="U1" s="1"/>
      <c r="V1" s="1"/>
      <c r="W1" s="2"/>
      <c r="X1" s="2"/>
      <c r="Y1" s="2"/>
      <c r="Z1" s="2"/>
    </row>
    <row r="2" spans="1:22" s="3" customFormat="1" ht="53.25" customHeight="1">
      <c r="A2" s="4"/>
      <c r="B2" s="4"/>
      <c r="C2" s="1"/>
      <c r="D2" s="75" t="s">
        <v>71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1"/>
      <c r="T2" s="1"/>
      <c r="U2" s="1"/>
      <c r="V2" s="1"/>
    </row>
    <row r="3" spans="1:22" s="3" customFormat="1" ht="19.5" customHeight="1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5"/>
      <c r="N3" s="25"/>
      <c r="O3" s="25"/>
      <c r="P3" s="25"/>
      <c r="Q3" s="25"/>
      <c r="R3" s="5"/>
      <c r="S3" s="5"/>
      <c r="T3" s="5"/>
      <c r="U3" s="5"/>
      <c r="V3" s="5"/>
    </row>
    <row r="5" spans="1:18" ht="25.5" customHeight="1">
      <c r="A5" s="59" t="s">
        <v>0</v>
      </c>
      <c r="B5" s="55" t="s">
        <v>31</v>
      </c>
      <c r="C5" s="55" t="s">
        <v>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76" t="s">
        <v>24</v>
      </c>
    </row>
    <row r="6" spans="1:18" ht="12.75">
      <c r="A6" s="60"/>
      <c r="B6" s="62"/>
      <c r="C6" s="58" t="s">
        <v>67</v>
      </c>
      <c r="D6" s="58"/>
      <c r="E6" s="58"/>
      <c r="F6" s="58"/>
      <c r="G6" s="58"/>
      <c r="H6" s="58" t="s">
        <v>68</v>
      </c>
      <c r="I6" s="58"/>
      <c r="J6" s="58"/>
      <c r="K6" s="58"/>
      <c r="L6" s="58"/>
      <c r="M6" s="58" t="s">
        <v>69</v>
      </c>
      <c r="N6" s="58"/>
      <c r="O6" s="58"/>
      <c r="P6" s="58"/>
      <c r="Q6" s="58"/>
      <c r="R6" s="77"/>
    </row>
    <row r="7" spans="1:18" ht="114" customHeight="1">
      <c r="A7" s="61"/>
      <c r="B7" s="63"/>
      <c r="C7" s="32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2</v>
      </c>
      <c r="I7" s="32" t="s">
        <v>3</v>
      </c>
      <c r="J7" s="32" t="s">
        <v>4</v>
      </c>
      <c r="K7" s="32" t="s">
        <v>5</v>
      </c>
      <c r="L7" s="32" t="s">
        <v>6</v>
      </c>
      <c r="M7" s="32" t="s">
        <v>2</v>
      </c>
      <c r="N7" s="32" t="s">
        <v>3</v>
      </c>
      <c r="O7" s="32" t="s">
        <v>4</v>
      </c>
      <c r="P7" s="32" t="s">
        <v>5</v>
      </c>
      <c r="Q7" s="32" t="s">
        <v>6</v>
      </c>
      <c r="R7" s="78"/>
    </row>
    <row r="8" spans="1:18" ht="14.25" customHeight="1">
      <c r="A8" s="22">
        <v>1</v>
      </c>
      <c r="B8" s="22">
        <v>2</v>
      </c>
      <c r="C8" s="22">
        <v>20</v>
      </c>
      <c r="D8" s="22">
        <v>21</v>
      </c>
      <c r="E8" s="22">
        <v>22</v>
      </c>
      <c r="F8" s="22">
        <v>23</v>
      </c>
      <c r="G8" s="22">
        <v>24</v>
      </c>
      <c r="H8" s="22">
        <v>25</v>
      </c>
      <c r="I8" s="22">
        <v>26</v>
      </c>
      <c r="J8" s="22">
        <v>27</v>
      </c>
      <c r="K8" s="22">
        <v>28</v>
      </c>
      <c r="L8" s="22">
        <v>29</v>
      </c>
      <c r="M8" s="22">
        <v>30</v>
      </c>
      <c r="N8" s="22">
        <v>31</v>
      </c>
      <c r="O8" s="22">
        <v>32</v>
      </c>
      <c r="P8" s="22">
        <v>33</v>
      </c>
      <c r="Q8" s="22">
        <v>34</v>
      </c>
      <c r="R8" s="22">
        <v>35</v>
      </c>
    </row>
    <row r="9" spans="1:18" ht="17.25" customHeight="1">
      <c r="A9" s="68" t="s">
        <v>28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2"/>
    </row>
    <row r="10" spans="1:18" ht="17.25" customHeight="1">
      <c r="A10" s="68" t="s">
        <v>35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2"/>
    </row>
    <row r="11" spans="1:18" ht="27" customHeight="1">
      <c r="A11" s="22" t="s">
        <v>50</v>
      </c>
      <c r="B11" s="33" t="s">
        <v>36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27" customHeight="1">
      <c r="A12" s="22" t="s">
        <v>51</v>
      </c>
      <c r="B12" s="33" t="s">
        <v>37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2.75">
      <c r="A13" s="22"/>
      <c r="B13" s="33" t="s">
        <v>73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</row>
    <row r="14" spans="1:18" ht="24.75" customHeight="1">
      <c r="A14" s="68" t="s">
        <v>56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2"/>
    </row>
    <row r="15" spans="1:18" ht="30" customHeight="1">
      <c r="A15" s="15" t="s">
        <v>50</v>
      </c>
      <c r="B15" s="35" t="s">
        <v>7</v>
      </c>
      <c r="C15" s="10">
        <f>D15</f>
        <v>300</v>
      </c>
      <c r="D15" s="11">
        <v>300</v>
      </c>
      <c r="E15" s="11"/>
      <c r="F15" s="11"/>
      <c r="G15" s="11"/>
      <c r="H15" s="10">
        <f>I15</f>
        <v>300</v>
      </c>
      <c r="I15" s="11">
        <v>300</v>
      </c>
      <c r="J15" s="11"/>
      <c r="K15" s="11"/>
      <c r="L15" s="11"/>
      <c r="M15" s="10">
        <f>N15</f>
        <v>300</v>
      </c>
      <c r="N15" s="11">
        <v>300</v>
      </c>
      <c r="O15" s="18"/>
      <c r="P15" s="18"/>
      <c r="Q15" s="18"/>
      <c r="R15" s="20">
        <f>'2023-2025'!E21+'2023-2025'!J21+'2023-2025'!O21+'2026-2028'!C15+'2026-2028'!H15+'2026-2028'!M15</f>
        <v>1799</v>
      </c>
    </row>
    <row r="16" spans="1:18" ht="41.25" customHeight="1">
      <c r="A16" s="15" t="s">
        <v>51</v>
      </c>
      <c r="B16" s="35" t="s">
        <v>23</v>
      </c>
      <c r="C16" s="10">
        <f>D16</f>
        <v>240</v>
      </c>
      <c r="D16" s="11">
        <v>240</v>
      </c>
      <c r="E16" s="18"/>
      <c r="F16" s="18"/>
      <c r="G16" s="11"/>
      <c r="H16" s="10">
        <f>I16</f>
        <v>162</v>
      </c>
      <c r="I16" s="11">
        <v>162</v>
      </c>
      <c r="J16" s="11"/>
      <c r="K16" s="11"/>
      <c r="L16" s="11"/>
      <c r="M16" s="10">
        <f>N16</f>
        <v>162</v>
      </c>
      <c r="N16" s="11">
        <v>162</v>
      </c>
      <c r="O16" s="18"/>
      <c r="P16" s="18"/>
      <c r="Q16" s="18"/>
      <c r="R16" s="51">
        <f>'2023-2025'!E22+'2023-2025'!J22+'2023-2025'!O22+'2026-2028'!C16+'2026-2028'!H16+'2026-2028'!M16</f>
        <v>1354</v>
      </c>
    </row>
    <row r="17" spans="1:18" ht="41.25" customHeight="1">
      <c r="A17" s="15" t="s">
        <v>52</v>
      </c>
      <c r="B17" s="21" t="s">
        <v>106</v>
      </c>
      <c r="C17" s="10">
        <f>D17</f>
        <v>978</v>
      </c>
      <c r="D17" s="11">
        <v>978</v>
      </c>
      <c r="E17" s="18"/>
      <c r="F17" s="18"/>
      <c r="G17" s="18"/>
      <c r="H17" s="10">
        <f>I17</f>
        <v>1137</v>
      </c>
      <c r="I17" s="11">
        <v>1137</v>
      </c>
      <c r="J17" s="11"/>
      <c r="K17" s="11"/>
      <c r="L17" s="11"/>
      <c r="M17" s="10">
        <f>N17</f>
        <v>1137</v>
      </c>
      <c r="N17" s="11">
        <v>1137</v>
      </c>
      <c r="O17" s="18"/>
      <c r="P17" s="18"/>
      <c r="Q17" s="18"/>
      <c r="R17" s="51">
        <f>'2023-2025'!E23+'2023-2025'!J23+'2023-2025'!O23+'2026-2028'!C17+'2026-2028'!H17+'2026-2028'!M17</f>
        <v>6031</v>
      </c>
    </row>
    <row r="18" spans="1:18" ht="38.25">
      <c r="A18" s="15" t="s">
        <v>53</v>
      </c>
      <c r="B18" s="35" t="s">
        <v>80</v>
      </c>
      <c r="C18" s="49"/>
      <c r="D18" s="18"/>
      <c r="E18" s="49"/>
      <c r="F18" s="49"/>
      <c r="G18" s="49"/>
      <c r="H18" s="49"/>
      <c r="I18" s="49"/>
      <c r="J18" s="49"/>
      <c r="K18" s="18"/>
      <c r="L18" s="18"/>
      <c r="M18" s="18"/>
      <c r="N18" s="18"/>
      <c r="O18" s="18"/>
      <c r="P18" s="18"/>
      <c r="Q18" s="18"/>
      <c r="R18" s="50">
        <f>'2023-2025'!E24+'2023-2025'!J24+'2023-2025'!O24+'2026-2028'!C18+'2026-2028'!H18+'2026-2028'!M18</f>
        <v>4765</v>
      </c>
    </row>
    <row r="19" spans="1:18" ht="66.75" customHeight="1">
      <c r="A19" s="19" t="s">
        <v>8</v>
      </c>
      <c r="B19" s="37" t="s">
        <v>34</v>
      </c>
      <c r="C19" s="44"/>
      <c r="D19" s="38"/>
      <c r="E19" s="38"/>
      <c r="F19" s="38"/>
      <c r="G19" s="38"/>
      <c r="H19" s="44"/>
      <c r="I19" s="38"/>
      <c r="J19" s="38"/>
      <c r="K19" s="38"/>
      <c r="L19" s="38"/>
      <c r="M19" s="38"/>
      <c r="N19" s="38"/>
      <c r="O19" s="38"/>
      <c r="P19" s="38"/>
      <c r="Q19" s="38"/>
      <c r="R19" s="20">
        <f>'2023-2025'!E25+'2023-2025'!J25+'2023-2025'!O25+'2026-2028'!C19+'2026-2028'!H19+'2026-2028'!M19</f>
        <v>0</v>
      </c>
    </row>
    <row r="20" spans="1:18" ht="54.75" customHeight="1">
      <c r="A20" s="19" t="s">
        <v>9</v>
      </c>
      <c r="B20" s="39" t="s">
        <v>38</v>
      </c>
      <c r="C20" s="44"/>
      <c r="D20" s="38"/>
      <c r="E20" s="38"/>
      <c r="F20" s="38"/>
      <c r="G20" s="38"/>
      <c r="H20" s="44"/>
      <c r="I20" s="38"/>
      <c r="J20" s="38"/>
      <c r="K20" s="38"/>
      <c r="L20" s="38"/>
      <c r="M20" s="38"/>
      <c r="N20" s="38"/>
      <c r="O20" s="38"/>
      <c r="P20" s="38"/>
      <c r="Q20" s="38"/>
      <c r="R20" s="20">
        <f>'2023-2025'!E26+'2023-2025'!J26+'2023-2025'!O26+'2026-2028'!C20+'2026-2028'!H20+'2026-2028'!M20</f>
        <v>0</v>
      </c>
    </row>
    <row r="21" spans="1:18" ht="55.5" customHeight="1">
      <c r="A21" s="19" t="s">
        <v>10</v>
      </c>
      <c r="B21" s="39" t="s">
        <v>39</v>
      </c>
      <c r="C21" s="44"/>
      <c r="D21" s="38"/>
      <c r="E21" s="38"/>
      <c r="F21" s="38"/>
      <c r="G21" s="38"/>
      <c r="H21" s="44"/>
      <c r="I21" s="38"/>
      <c r="J21" s="38"/>
      <c r="K21" s="38"/>
      <c r="L21" s="38"/>
      <c r="M21" s="38"/>
      <c r="N21" s="38"/>
      <c r="O21" s="38"/>
      <c r="P21" s="38"/>
      <c r="Q21" s="38"/>
      <c r="R21" s="20">
        <f>'2023-2025'!E27+'2023-2025'!J27+'2023-2025'!O27+'2026-2028'!C21+'2026-2028'!H21+'2026-2028'!M21</f>
        <v>0</v>
      </c>
    </row>
    <row r="22" spans="1:18" ht="58.5" customHeight="1">
      <c r="A22" s="19" t="s">
        <v>96</v>
      </c>
      <c r="B22" s="39" t="s">
        <v>97</v>
      </c>
      <c r="C22" s="10"/>
      <c r="D22" s="38"/>
      <c r="E22" s="38"/>
      <c r="F22" s="38"/>
      <c r="G22" s="38"/>
      <c r="H22" s="44"/>
      <c r="I22" s="38"/>
      <c r="J22" s="38"/>
      <c r="K22" s="38"/>
      <c r="L22" s="38"/>
      <c r="M22" s="38"/>
      <c r="N22" s="38"/>
      <c r="O22" s="38"/>
      <c r="P22" s="38"/>
      <c r="Q22" s="38"/>
      <c r="R22" s="20">
        <v>4200</v>
      </c>
    </row>
    <row r="23" spans="1:18" ht="136.5" customHeight="1">
      <c r="A23" s="19" t="s">
        <v>104</v>
      </c>
      <c r="B23" s="40" t="s">
        <v>105</v>
      </c>
      <c r="C23" s="17"/>
      <c r="D23" s="36"/>
      <c r="E23" s="10"/>
      <c r="F23" s="11"/>
      <c r="G23" s="38"/>
      <c r="H23" s="38"/>
      <c r="I23" s="38"/>
      <c r="J23" s="10"/>
      <c r="K23" s="9"/>
      <c r="L23" s="38"/>
      <c r="M23" s="38"/>
      <c r="N23" s="38"/>
      <c r="O23" s="38"/>
      <c r="P23" s="38"/>
      <c r="Q23" s="38"/>
      <c r="R23" s="50">
        <v>1000</v>
      </c>
    </row>
    <row r="24" spans="1:18" ht="44.25" customHeight="1">
      <c r="A24" s="15" t="s">
        <v>54</v>
      </c>
      <c r="B24" s="16" t="s">
        <v>81</v>
      </c>
      <c r="C24" s="49">
        <f>SUM(C25:C44)</f>
        <v>10220</v>
      </c>
      <c r="D24" s="18">
        <f>SUM(D25:D44)</f>
        <v>10220</v>
      </c>
      <c r="E24" s="18"/>
      <c r="F24" s="18"/>
      <c r="G24" s="18"/>
      <c r="H24" s="49"/>
      <c r="I24" s="18"/>
      <c r="J24" s="18"/>
      <c r="K24" s="18"/>
      <c r="L24" s="18"/>
      <c r="M24" s="18"/>
      <c r="N24" s="18"/>
      <c r="O24" s="18"/>
      <c r="P24" s="18"/>
      <c r="Q24" s="18"/>
      <c r="R24" s="20">
        <f>'2023-2025'!E30+'2023-2025'!J30+'2023-2025'!O30+'2026-2028'!C24+'2026-2028'!H24+'2026-2028'!M24</f>
        <v>25850</v>
      </c>
    </row>
    <row r="25" spans="1:18" ht="48" customHeight="1">
      <c r="A25" s="19" t="s">
        <v>11</v>
      </c>
      <c r="B25" s="39" t="s">
        <v>57</v>
      </c>
      <c r="C25" s="44">
        <f>D25</f>
        <v>2180</v>
      </c>
      <c r="D25" s="38">
        <v>2180</v>
      </c>
      <c r="E25" s="38"/>
      <c r="F25" s="38"/>
      <c r="G25" s="38"/>
      <c r="H25" s="44"/>
      <c r="I25" s="38"/>
      <c r="J25" s="38"/>
      <c r="K25" s="38"/>
      <c r="L25" s="38"/>
      <c r="M25" s="38"/>
      <c r="N25" s="38"/>
      <c r="O25" s="38"/>
      <c r="P25" s="38"/>
      <c r="Q25" s="38"/>
      <c r="R25" s="20">
        <f>'2023-2025'!E31+'2023-2025'!J31+'2023-2025'!O31+'2026-2028'!C25+'2026-2028'!H25+'2026-2028'!M25</f>
        <v>2180</v>
      </c>
    </row>
    <row r="26" spans="1:18" ht="50.25" customHeight="1">
      <c r="A26" s="19" t="s">
        <v>12</v>
      </c>
      <c r="B26" s="39" t="s">
        <v>58</v>
      </c>
      <c r="C26" s="44">
        <f>D26</f>
        <v>4960</v>
      </c>
      <c r="D26" s="38">
        <v>4960</v>
      </c>
      <c r="E26" s="38"/>
      <c r="F26" s="38"/>
      <c r="G26" s="38"/>
      <c r="H26" s="44"/>
      <c r="I26" s="38"/>
      <c r="J26" s="38"/>
      <c r="K26" s="38"/>
      <c r="L26" s="38"/>
      <c r="M26" s="38"/>
      <c r="N26" s="38"/>
      <c r="O26" s="38"/>
      <c r="P26" s="38"/>
      <c r="Q26" s="38"/>
      <c r="R26" s="20">
        <f>'2023-2025'!E32+'2023-2025'!J32+'2023-2025'!O32+'2026-2028'!C26+'2026-2028'!H26+'2026-2028'!M26</f>
        <v>4960</v>
      </c>
    </row>
    <row r="27" spans="1:18" ht="78.75" customHeight="1">
      <c r="A27" s="19" t="s">
        <v>13</v>
      </c>
      <c r="B27" s="39" t="s">
        <v>59</v>
      </c>
      <c r="C27" s="44">
        <f>D27</f>
        <v>3080</v>
      </c>
      <c r="D27" s="38">
        <v>3080</v>
      </c>
      <c r="E27" s="38"/>
      <c r="F27" s="38"/>
      <c r="G27" s="38"/>
      <c r="H27" s="44"/>
      <c r="I27" s="38"/>
      <c r="J27" s="38"/>
      <c r="K27" s="38"/>
      <c r="L27" s="38"/>
      <c r="M27" s="38"/>
      <c r="N27" s="38"/>
      <c r="O27" s="38"/>
      <c r="P27" s="38"/>
      <c r="Q27" s="38"/>
      <c r="R27" s="20">
        <f>'2023-2025'!E33+'2023-2025'!J33+'2023-2025'!O33+'2026-2028'!C27+'2026-2028'!H27+'2026-2028'!M27</f>
        <v>3080</v>
      </c>
    </row>
    <row r="28" spans="1:18" ht="57.75" customHeight="1">
      <c r="A28" s="19" t="s">
        <v>14</v>
      </c>
      <c r="B28" s="39" t="s">
        <v>41</v>
      </c>
      <c r="C28" s="44"/>
      <c r="D28" s="38"/>
      <c r="E28" s="38"/>
      <c r="F28" s="38"/>
      <c r="G28" s="38"/>
      <c r="H28" s="44"/>
      <c r="I28" s="38"/>
      <c r="J28" s="38"/>
      <c r="K28" s="38"/>
      <c r="L28" s="38"/>
      <c r="M28" s="38"/>
      <c r="N28" s="38"/>
      <c r="O28" s="38"/>
      <c r="P28" s="38"/>
      <c r="Q28" s="38"/>
      <c r="R28" s="20">
        <f>'2023-2025'!E34+'2023-2025'!J34+'2023-2025'!O34+'2026-2028'!C28+'2026-2028'!H28+'2026-2028'!M28</f>
        <v>0</v>
      </c>
    </row>
    <row r="29" spans="1:18" ht="54" customHeight="1">
      <c r="A29" s="19" t="s">
        <v>15</v>
      </c>
      <c r="B29" s="39" t="s">
        <v>60</v>
      </c>
      <c r="C29" s="44"/>
      <c r="D29" s="38"/>
      <c r="E29" s="38"/>
      <c r="F29" s="38"/>
      <c r="G29" s="38"/>
      <c r="H29" s="44"/>
      <c r="I29" s="38"/>
      <c r="J29" s="38"/>
      <c r="K29" s="38"/>
      <c r="L29" s="38"/>
      <c r="M29" s="38"/>
      <c r="N29" s="38"/>
      <c r="O29" s="38"/>
      <c r="P29" s="38"/>
      <c r="Q29" s="38"/>
      <c r="R29" s="20">
        <f>'2023-2025'!E35+'2023-2025'!J35+'2023-2025'!O35+'2026-2028'!C29+'2026-2028'!H29+'2026-2028'!M29</f>
        <v>0</v>
      </c>
    </row>
    <row r="30" spans="1:18" ht="56.25" customHeight="1">
      <c r="A30" s="19" t="s">
        <v>16</v>
      </c>
      <c r="B30" s="39" t="s">
        <v>61</v>
      </c>
      <c r="C30" s="44"/>
      <c r="D30" s="38"/>
      <c r="E30" s="38"/>
      <c r="F30" s="38"/>
      <c r="G30" s="38"/>
      <c r="H30" s="44"/>
      <c r="I30" s="38"/>
      <c r="J30" s="38"/>
      <c r="K30" s="38"/>
      <c r="L30" s="38"/>
      <c r="M30" s="38"/>
      <c r="N30" s="38"/>
      <c r="O30" s="38"/>
      <c r="P30" s="38"/>
      <c r="Q30" s="38"/>
      <c r="R30" s="20">
        <f>'2023-2025'!E36+'2023-2025'!J36+'2023-2025'!O36+'2026-2028'!C30+'2026-2028'!H30+'2026-2028'!M30</f>
        <v>0</v>
      </c>
    </row>
    <row r="31" spans="1:18" ht="77.25" customHeight="1">
      <c r="A31" s="19" t="s">
        <v>17</v>
      </c>
      <c r="B31" s="39" t="s">
        <v>32</v>
      </c>
      <c r="C31" s="44"/>
      <c r="D31" s="38"/>
      <c r="E31" s="38"/>
      <c r="F31" s="38"/>
      <c r="G31" s="38"/>
      <c r="H31" s="44"/>
      <c r="I31" s="38"/>
      <c r="J31" s="38"/>
      <c r="K31" s="38"/>
      <c r="L31" s="38"/>
      <c r="M31" s="38"/>
      <c r="N31" s="38"/>
      <c r="O31" s="38"/>
      <c r="P31" s="38"/>
      <c r="Q31" s="38"/>
      <c r="R31" s="20">
        <f>'2023-2025'!E37+'2023-2025'!J37+'2023-2025'!O37+'2026-2028'!C31+'2026-2028'!H31+'2026-2028'!M31</f>
        <v>0</v>
      </c>
    </row>
    <row r="32" spans="1:18" ht="54.75" customHeight="1">
      <c r="A32" s="19" t="s">
        <v>18</v>
      </c>
      <c r="B32" s="39" t="s">
        <v>83</v>
      </c>
      <c r="C32" s="44"/>
      <c r="D32" s="38"/>
      <c r="E32" s="38"/>
      <c r="F32" s="38"/>
      <c r="G32" s="38"/>
      <c r="H32" s="44"/>
      <c r="I32" s="38"/>
      <c r="J32" s="38"/>
      <c r="K32" s="38"/>
      <c r="L32" s="38"/>
      <c r="M32" s="38"/>
      <c r="N32" s="38"/>
      <c r="O32" s="38"/>
      <c r="P32" s="38"/>
      <c r="Q32" s="38"/>
      <c r="R32" s="20">
        <f>'2023-2025'!E38+'2023-2025'!J38+'2023-2025'!O38+'2026-2028'!C32+'2026-2028'!H32+'2026-2028'!M32</f>
        <v>0</v>
      </c>
    </row>
    <row r="33" spans="1:18" ht="58.5" customHeight="1">
      <c r="A33" s="19" t="s">
        <v>19</v>
      </c>
      <c r="B33" s="39" t="s">
        <v>62</v>
      </c>
      <c r="C33" s="44"/>
      <c r="D33" s="38"/>
      <c r="E33" s="38"/>
      <c r="F33" s="38"/>
      <c r="G33" s="38"/>
      <c r="H33" s="44"/>
      <c r="I33" s="38"/>
      <c r="J33" s="38"/>
      <c r="K33" s="38"/>
      <c r="L33" s="38"/>
      <c r="M33" s="38"/>
      <c r="N33" s="38"/>
      <c r="O33" s="38"/>
      <c r="P33" s="38"/>
      <c r="Q33" s="38"/>
      <c r="R33" s="20">
        <f>'2023-2025'!E39+'2023-2025'!J39+'2023-2025'!O39+'2026-2028'!C33+'2026-2028'!H33+'2026-2028'!M33</f>
        <v>3350</v>
      </c>
    </row>
    <row r="34" spans="1:18" ht="48" customHeight="1">
      <c r="A34" s="19" t="s">
        <v>20</v>
      </c>
      <c r="B34" s="39" t="s">
        <v>63</v>
      </c>
      <c r="C34" s="44"/>
      <c r="D34" s="38"/>
      <c r="E34" s="38"/>
      <c r="F34" s="38"/>
      <c r="G34" s="38"/>
      <c r="H34" s="44"/>
      <c r="I34" s="38"/>
      <c r="J34" s="38"/>
      <c r="K34" s="38"/>
      <c r="L34" s="38"/>
      <c r="M34" s="38"/>
      <c r="N34" s="38"/>
      <c r="O34" s="38"/>
      <c r="P34" s="38"/>
      <c r="Q34" s="38"/>
      <c r="R34" s="20">
        <f>'2023-2025'!E40+'2023-2025'!J40+'2023-2025'!O40+'2026-2028'!C34+'2026-2028'!H34+'2026-2028'!M34</f>
        <v>3250</v>
      </c>
    </row>
    <row r="35" spans="1:18" ht="94.5" customHeight="1">
      <c r="A35" s="19" t="s">
        <v>44</v>
      </c>
      <c r="B35" s="39" t="s">
        <v>42</v>
      </c>
      <c r="C35" s="44"/>
      <c r="D35" s="38"/>
      <c r="E35" s="38"/>
      <c r="F35" s="38"/>
      <c r="G35" s="38"/>
      <c r="H35" s="44"/>
      <c r="I35" s="38"/>
      <c r="J35" s="38"/>
      <c r="K35" s="38"/>
      <c r="L35" s="38"/>
      <c r="M35" s="38"/>
      <c r="N35" s="38"/>
      <c r="O35" s="38"/>
      <c r="P35" s="38"/>
      <c r="Q35" s="38"/>
      <c r="R35" s="20">
        <f>'2023-2025'!E41+'2023-2025'!J41+'2023-2025'!O41+'2026-2028'!C35+'2026-2028'!H35+'2026-2028'!M35</f>
        <v>5000</v>
      </c>
    </row>
    <row r="36" spans="1:18" ht="60" customHeight="1">
      <c r="A36" s="19" t="s">
        <v>45</v>
      </c>
      <c r="B36" s="39" t="s">
        <v>64</v>
      </c>
      <c r="C36" s="44"/>
      <c r="D36" s="38"/>
      <c r="E36" s="38"/>
      <c r="F36" s="38"/>
      <c r="G36" s="38"/>
      <c r="H36" s="44"/>
      <c r="I36" s="38"/>
      <c r="J36" s="38"/>
      <c r="K36" s="38"/>
      <c r="L36" s="38"/>
      <c r="M36" s="38"/>
      <c r="N36" s="38"/>
      <c r="O36" s="38"/>
      <c r="P36" s="38"/>
      <c r="Q36" s="38"/>
      <c r="R36" s="20">
        <f>'2023-2025'!E42+'2023-2025'!J42+'2023-2025'!O42+'2026-2028'!C36+'2026-2028'!H36+'2026-2028'!M36</f>
        <v>0</v>
      </c>
    </row>
    <row r="37" spans="1:18" ht="82.5" customHeight="1">
      <c r="A37" s="19" t="s">
        <v>46</v>
      </c>
      <c r="B37" s="39" t="s">
        <v>65</v>
      </c>
      <c r="C37" s="44"/>
      <c r="D37" s="38"/>
      <c r="E37" s="38"/>
      <c r="F37" s="38"/>
      <c r="G37" s="38"/>
      <c r="H37" s="44"/>
      <c r="I37" s="38"/>
      <c r="J37" s="38"/>
      <c r="K37" s="38"/>
      <c r="L37" s="38"/>
      <c r="M37" s="38"/>
      <c r="N37" s="38"/>
      <c r="O37" s="38"/>
      <c r="P37" s="38"/>
      <c r="Q37" s="38"/>
      <c r="R37" s="20">
        <f>'2023-2025'!E43+'2023-2025'!J43+'2023-2025'!O43+'2026-2028'!C37+'2026-2028'!H37+'2026-2028'!M37</f>
        <v>1300</v>
      </c>
    </row>
    <row r="38" spans="1:18" ht="54" customHeight="1">
      <c r="A38" s="19" t="s">
        <v>47</v>
      </c>
      <c r="B38" s="39" t="s">
        <v>33</v>
      </c>
      <c r="C38" s="44"/>
      <c r="D38" s="38"/>
      <c r="E38" s="38"/>
      <c r="F38" s="38"/>
      <c r="G38" s="38"/>
      <c r="H38" s="44"/>
      <c r="I38" s="38"/>
      <c r="J38" s="38"/>
      <c r="K38" s="38"/>
      <c r="L38" s="38"/>
      <c r="M38" s="38"/>
      <c r="N38" s="38"/>
      <c r="O38" s="38"/>
      <c r="P38" s="38"/>
      <c r="Q38" s="38"/>
      <c r="R38" s="20">
        <f>'2023-2025'!E44+'2023-2025'!J44+'2023-2025'!O44+'2026-2028'!C38+'2026-2028'!H38+'2026-2028'!M38</f>
        <v>0</v>
      </c>
    </row>
    <row r="39" spans="1:18" ht="57" customHeight="1">
      <c r="A39" s="19" t="s">
        <v>48</v>
      </c>
      <c r="B39" s="39" t="s">
        <v>43</v>
      </c>
      <c r="C39" s="44"/>
      <c r="D39" s="38"/>
      <c r="E39" s="38"/>
      <c r="F39" s="38"/>
      <c r="G39" s="38"/>
      <c r="H39" s="44"/>
      <c r="I39" s="38"/>
      <c r="J39" s="38"/>
      <c r="K39" s="38"/>
      <c r="L39" s="38"/>
      <c r="M39" s="38"/>
      <c r="N39" s="38"/>
      <c r="O39" s="38"/>
      <c r="P39" s="38"/>
      <c r="Q39" s="38"/>
      <c r="R39" s="20">
        <f>'2023-2025'!E45+'2023-2025'!J45+'2023-2025'!O45+'2026-2028'!C39+'2026-2028'!H39+'2026-2028'!M39</f>
        <v>0</v>
      </c>
    </row>
    <row r="40" spans="1:18" ht="54" customHeight="1">
      <c r="A40" s="19" t="s">
        <v>49</v>
      </c>
      <c r="B40" s="39" t="s">
        <v>55</v>
      </c>
      <c r="C40" s="44"/>
      <c r="D40" s="38"/>
      <c r="E40" s="38"/>
      <c r="F40" s="38"/>
      <c r="G40" s="38"/>
      <c r="H40" s="44"/>
      <c r="I40" s="38"/>
      <c r="J40" s="38"/>
      <c r="K40" s="38"/>
      <c r="L40" s="38"/>
      <c r="M40" s="38"/>
      <c r="N40" s="38"/>
      <c r="O40" s="38"/>
      <c r="P40" s="38"/>
      <c r="Q40" s="38"/>
      <c r="R40" s="20">
        <f>'2023-2025'!E46+'2023-2025'!J46+'2023-2025'!O46+'2026-2028'!C40+'2026-2028'!H40+'2026-2028'!M40</f>
        <v>0</v>
      </c>
    </row>
    <row r="41" spans="1:18" ht="57" customHeight="1">
      <c r="A41" s="19" t="s">
        <v>78</v>
      </c>
      <c r="B41" s="39" t="s">
        <v>77</v>
      </c>
      <c r="C41" s="44"/>
      <c r="D41" s="38"/>
      <c r="E41" s="38"/>
      <c r="F41" s="38"/>
      <c r="G41" s="38"/>
      <c r="H41" s="44"/>
      <c r="I41" s="38"/>
      <c r="J41" s="38"/>
      <c r="K41" s="38"/>
      <c r="L41" s="38"/>
      <c r="M41" s="38"/>
      <c r="N41" s="38"/>
      <c r="O41" s="38"/>
      <c r="P41" s="38"/>
      <c r="Q41" s="38"/>
      <c r="R41" s="20">
        <f>'2023-2025'!E47+'2023-2025'!J47+'2023-2025'!O47+'2026-2028'!C41+'2026-2028'!H41+'2026-2028'!M41</f>
        <v>0</v>
      </c>
    </row>
    <row r="42" spans="1:18" ht="46.5" customHeight="1">
      <c r="A42" s="19" t="s">
        <v>85</v>
      </c>
      <c r="B42" s="39" t="s">
        <v>86</v>
      </c>
      <c r="C42" s="17"/>
      <c r="D42" s="38"/>
      <c r="E42" s="38"/>
      <c r="F42" s="38"/>
      <c r="G42" s="38"/>
      <c r="H42" s="44"/>
      <c r="I42" s="38"/>
      <c r="J42" s="38"/>
      <c r="K42" s="38"/>
      <c r="L42" s="38"/>
      <c r="M42" s="38"/>
      <c r="N42" s="38"/>
      <c r="O42" s="38"/>
      <c r="P42" s="38"/>
      <c r="Q42" s="38"/>
      <c r="R42" s="20">
        <f>'2023-2025'!E48+'2023-2025'!J48+'2023-2025'!O48+'2026-2028'!C42+'2026-2028'!H42+'2026-2028'!M42</f>
        <v>1250</v>
      </c>
    </row>
    <row r="43" spans="1:18" ht="96.75" customHeight="1">
      <c r="A43" s="19" t="s">
        <v>95</v>
      </c>
      <c r="B43" s="39" t="s">
        <v>98</v>
      </c>
      <c r="C43" s="10"/>
      <c r="D43" s="38"/>
      <c r="E43" s="38"/>
      <c r="F43" s="38"/>
      <c r="G43" s="38"/>
      <c r="H43" s="44"/>
      <c r="I43" s="38"/>
      <c r="J43" s="38"/>
      <c r="K43" s="38"/>
      <c r="L43" s="38"/>
      <c r="M43" s="38"/>
      <c r="N43" s="38"/>
      <c r="O43" s="38"/>
      <c r="P43" s="38"/>
      <c r="Q43" s="38"/>
      <c r="R43" s="20">
        <v>1100</v>
      </c>
    </row>
    <row r="44" spans="1:18" ht="119.25" customHeight="1">
      <c r="A44" s="19" t="s">
        <v>99</v>
      </c>
      <c r="B44" s="39" t="s">
        <v>100</v>
      </c>
      <c r="C44" s="10"/>
      <c r="D44" s="38"/>
      <c r="E44" s="38"/>
      <c r="F44" s="38"/>
      <c r="G44" s="38"/>
      <c r="H44" s="44"/>
      <c r="I44" s="38"/>
      <c r="J44" s="38"/>
      <c r="K44" s="38"/>
      <c r="L44" s="38"/>
      <c r="M44" s="38"/>
      <c r="N44" s="38"/>
      <c r="O44" s="38"/>
      <c r="P44" s="38"/>
      <c r="Q44" s="38"/>
      <c r="R44" s="20">
        <v>380</v>
      </c>
    </row>
    <row r="45" spans="1:18" ht="48" customHeight="1">
      <c r="A45" s="15" t="s">
        <v>84</v>
      </c>
      <c r="B45" s="16" t="s">
        <v>102</v>
      </c>
      <c r="C45" s="10">
        <f>D45</f>
        <v>16492</v>
      </c>
      <c r="D45" s="11">
        <v>16492</v>
      </c>
      <c r="E45" s="18"/>
      <c r="F45" s="18"/>
      <c r="G45" s="18"/>
      <c r="H45" s="10">
        <f>I45</f>
        <v>12110</v>
      </c>
      <c r="I45" s="11">
        <v>12110</v>
      </c>
      <c r="J45" s="18"/>
      <c r="K45" s="18"/>
      <c r="L45" s="18"/>
      <c r="M45" s="10">
        <f>N45</f>
        <v>12110</v>
      </c>
      <c r="N45" s="11">
        <v>12110</v>
      </c>
      <c r="O45" s="18"/>
      <c r="P45" s="18"/>
      <c r="Q45" s="18"/>
      <c r="R45" s="20">
        <f>'2023-2025'!E51+'2023-2025'!J51+'2023-2025'!O51+'2026-2028'!C45+'2026-2028'!H45+'2026-2028'!M45</f>
        <v>87654</v>
      </c>
    </row>
    <row r="46" spans="1:18" ht="49.5" customHeight="1">
      <c r="A46" s="19" t="s">
        <v>89</v>
      </c>
      <c r="B46" s="16" t="s">
        <v>90</v>
      </c>
      <c r="C46" s="10">
        <f>D46</f>
        <v>16492</v>
      </c>
      <c r="D46" s="11">
        <v>16492</v>
      </c>
      <c r="E46" s="18"/>
      <c r="F46" s="18"/>
      <c r="G46" s="18"/>
      <c r="H46" s="10">
        <f>I46</f>
        <v>12110</v>
      </c>
      <c r="I46" s="11">
        <v>12110</v>
      </c>
      <c r="J46" s="18"/>
      <c r="K46" s="18"/>
      <c r="L46" s="18"/>
      <c r="M46" s="10">
        <f>N46</f>
        <v>12110</v>
      </c>
      <c r="N46" s="11">
        <v>12110</v>
      </c>
      <c r="O46" s="18"/>
      <c r="P46" s="18"/>
      <c r="Q46" s="18"/>
      <c r="R46" s="20">
        <f>'2023-2025'!E52+'2023-2025'!J52+'2023-2025'!O52+'2026-2028'!C46+'2026-2028'!H46+'2026-2028'!M46</f>
        <v>86553</v>
      </c>
    </row>
    <row r="47" spans="1:18" ht="39" customHeight="1">
      <c r="A47" s="19" t="s">
        <v>88</v>
      </c>
      <c r="B47" s="16" t="s">
        <v>92</v>
      </c>
      <c r="C47" s="10"/>
      <c r="D47" s="11"/>
      <c r="E47" s="18"/>
      <c r="F47" s="18"/>
      <c r="G47" s="18"/>
      <c r="H47" s="10"/>
      <c r="I47" s="11"/>
      <c r="J47" s="18"/>
      <c r="K47" s="18"/>
      <c r="L47" s="18"/>
      <c r="M47" s="10"/>
      <c r="N47" s="11"/>
      <c r="O47" s="18"/>
      <c r="P47" s="18"/>
      <c r="Q47" s="18"/>
      <c r="R47" s="20">
        <f>'2023-2025'!E53+'2023-2025'!J53+'2023-2025'!O53+'2026-2028'!C47+'2026-2028'!H47+'2026-2028'!M47</f>
        <v>421</v>
      </c>
    </row>
    <row r="48" spans="1:18" ht="33" customHeight="1">
      <c r="A48" s="19" t="s">
        <v>91</v>
      </c>
      <c r="B48" s="16" t="s">
        <v>93</v>
      </c>
      <c r="C48" s="10"/>
      <c r="D48" s="11"/>
      <c r="E48" s="18"/>
      <c r="F48" s="18"/>
      <c r="G48" s="18"/>
      <c r="H48" s="10"/>
      <c r="I48" s="11"/>
      <c r="J48" s="18"/>
      <c r="K48" s="18"/>
      <c r="L48" s="18"/>
      <c r="M48" s="10"/>
      <c r="N48" s="11"/>
      <c r="O48" s="18"/>
      <c r="P48" s="18"/>
      <c r="Q48" s="18"/>
      <c r="R48" s="20">
        <f>'2023-2025'!E54+'2023-2025'!J54+'2023-2025'!O54+'2026-2028'!C48+'2026-2028'!H48+'2026-2028'!M48</f>
        <v>680</v>
      </c>
    </row>
    <row r="49" spans="1:18" ht="12.75">
      <c r="A49" s="19"/>
      <c r="B49" s="21" t="s">
        <v>76</v>
      </c>
      <c r="C49" s="10">
        <f aca="true" t="shared" si="0" ref="C49:Q49">SUM(C15:C18,C24,C45)</f>
        <v>28230</v>
      </c>
      <c r="D49" s="10">
        <f t="shared" si="0"/>
        <v>28230</v>
      </c>
      <c r="E49" s="10">
        <f t="shared" si="0"/>
        <v>0</v>
      </c>
      <c r="F49" s="10">
        <f t="shared" si="0"/>
        <v>0</v>
      </c>
      <c r="G49" s="10">
        <f t="shared" si="0"/>
        <v>0</v>
      </c>
      <c r="H49" s="10">
        <f t="shared" si="0"/>
        <v>13709</v>
      </c>
      <c r="I49" s="10">
        <f t="shared" si="0"/>
        <v>13709</v>
      </c>
      <c r="J49" s="10">
        <f t="shared" si="0"/>
        <v>0</v>
      </c>
      <c r="K49" s="10">
        <f t="shared" si="0"/>
        <v>0</v>
      </c>
      <c r="L49" s="10">
        <f t="shared" si="0"/>
        <v>0</v>
      </c>
      <c r="M49" s="10">
        <f t="shared" si="0"/>
        <v>13709</v>
      </c>
      <c r="N49" s="10">
        <f t="shared" si="0"/>
        <v>13709</v>
      </c>
      <c r="O49" s="10">
        <f t="shared" si="0"/>
        <v>0</v>
      </c>
      <c r="P49" s="10">
        <f t="shared" si="0"/>
        <v>0</v>
      </c>
      <c r="Q49" s="10">
        <f t="shared" si="0"/>
        <v>0</v>
      </c>
      <c r="R49" s="10">
        <f>'2023-2025'!E55+'2023-2025'!J55+'2023-2025'!O55+'2026-2028'!C49+'2026-2028'!H49+'2026-2028'!M49</f>
        <v>127453</v>
      </c>
    </row>
    <row r="50" spans="1:18" ht="12.75">
      <c r="A50" s="15"/>
      <c r="B50" s="22" t="s">
        <v>40</v>
      </c>
      <c r="C50" s="23">
        <f aca="true" t="shared" si="1" ref="C50:R50">C49+C13</f>
        <v>28230</v>
      </c>
      <c r="D50" s="23">
        <f t="shared" si="1"/>
        <v>28230</v>
      </c>
      <c r="E50" s="23">
        <f t="shared" si="1"/>
        <v>0</v>
      </c>
      <c r="F50" s="23">
        <f t="shared" si="1"/>
        <v>0</v>
      </c>
      <c r="G50" s="23">
        <f t="shared" si="1"/>
        <v>0</v>
      </c>
      <c r="H50" s="23">
        <f t="shared" si="1"/>
        <v>13709</v>
      </c>
      <c r="I50" s="23">
        <f t="shared" si="1"/>
        <v>13709</v>
      </c>
      <c r="J50" s="23">
        <f t="shared" si="1"/>
        <v>0</v>
      </c>
      <c r="K50" s="23">
        <f t="shared" si="1"/>
        <v>0</v>
      </c>
      <c r="L50" s="23">
        <f t="shared" si="1"/>
        <v>0</v>
      </c>
      <c r="M50" s="23">
        <f t="shared" si="1"/>
        <v>13709</v>
      </c>
      <c r="N50" s="23">
        <f t="shared" si="1"/>
        <v>13709</v>
      </c>
      <c r="O50" s="23">
        <f t="shared" si="1"/>
        <v>0</v>
      </c>
      <c r="P50" s="23">
        <f t="shared" si="1"/>
        <v>0</v>
      </c>
      <c r="Q50" s="23">
        <f t="shared" si="1"/>
        <v>0</v>
      </c>
      <c r="R50" s="10">
        <f t="shared" si="1"/>
        <v>127453</v>
      </c>
    </row>
  </sheetData>
  <sheetProtection/>
  <mergeCells count="14">
    <mergeCell ref="C5:Q5"/>
    <mergeCell ref="M6:Q6"/>
    <mergeCell ref="B5:B7"/>
    <mergeCell ref="R5:R7"/>
    <mergeCell ref="A14:R14"/>
    <mergeCell ref="C6:G6"/>
    <mergeCell ref="H6:L6"/>
    <mergeCell ref="A9:R9"/>
    <mergeCell ref="A10:R10"/>
    <mergeCell ref="E1:F1"/>
    <mergeCell ref="J1:R1"/>
    <mergeCell ref="D2:R2"/>
    <mergeCell ref="A3:L3"/>
    <mergeCell ref="A5:A7"/>
  </mergeCells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Ефимова</dc:creator>
  <cp:keywords/>
  <dc:description/>
  <cp:lastModifiedBy>salamatov.pa</cp:lastModifiedBy>
  <cp:lastPrinted>2023-12-13T06:46:28Z</cp:lastPrinted>
  <dcterms:created xsi:type="dcterms:W3CDTF">2016-05-05T05:59:55Z</dcterms:created>
  <dcterms:modified xsi:type="dcterms:W3CDTF">2023-12-13T06:48:12Z</dcterms:modified>
  <cp:category/>
  <cp:version/>
  <cp:contentType/>
  <cp:contentStatus/>
</cp:coreProperties>
</file>