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sakova.sv\Desktop\Русакова\СОНКО\Антимонопольный комплаенс\"/>
    </mc:Choice>
  </mc:AlternateContent>
  <xr:revisionPtr revIDLastSave="0" documentId="13_ncr:1_{F414D4A5-7A4E-4217-BD14-E1B3713ADC8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Приложение №1" sheetId="6" r:id="rId1"/>
  </sheets>
  <calcPr calcId="181029" iterateDelta="1E-4"/>
</workbook>
</file>

<file path=xl/calcChain.xml><?xml version="1.0" encoding="utf-8"?>
<calcChain xmlns="http://schemas.openxmlformats.org/spreadsheetml/2006/main">
  <c r="AK62" i="6" l="1"/>
  <c r="AF63" i="6"/>
  <c r="AF60" i="6"/>
  <c r="AG54" i="6"/>
  <c r="AF54" i="6"/>
  <c r="AG57" i="6"/>
  <c r="AF57" i="6"/>
  <c r="AD62" i="6" l="1"/>
  <c r="AL61" i="6"/>
  <c r="L61" i="6"/>
  <c r="AN60" i="6"/>
  <c r="AM60" i="6"/>
  <c r="AJ60" i="6"/>
  <c r="AI60" i="6"/>
  <c r="AH60" i="6"/>
  <c r="AE60" i="6"/>
  <c r="AD60" i="6"/>
  <c r="AB60" i="6"/>
  <c r="AA60" i="6"/>
  <c r="Z60" i="6"/>
  <c r="Y60" i="6"/>
  <c r="X60" i="6"/>
  <c r="W60" i="6"/>
  <c r="U60" i="6"/>
  <c r="T60" i="6"/>
  <c r="S60" i="6"/>
  <c r="P60" i="6"/>
  <c r="O60" i="6"/>
  <c r="N60" i="6"/>
  <c r="M60" i="6"/>
  <c r="K60" i="6"/>
  <c r="J60" i="6"/>
  <c r="I60" i="6"/>
  <c r="H60" i="6"/>
  <c r="G60" i="6"/>
  <c r="G63" i="6" s="1"/>
  <c r="AL59" i="6"/>
  <c r="AK59" i="6" s="1"/>
  <c r="AL58" i="6"/>
  <c r="AK58" i="6"/>
  <c r="V58" i="6"/>
  <c r="AL57" i="6"/>
  <c r="AK57" i="6" s="1"/>
  <c r="V57" i="6"/>
  <c r="AL56" i="6"/>
  <c r="AK56" i="6"/>
  <c r="V56" i="6"/>
  <c r="V60" i="6" s="1"/>
  <c r="AL55" i="6"/>
  <c r="AK55" i="6" s="1"/>
  <c r="AK61" i="6" s="1"/>
  <c r="L55" i="6"/>
  <c r="AO54" i="6"/>
  <c r="AO60" i="6" s="1"/>
  <c r="AN54" i="6"/>
  <c r="AM54" i="6"/>
  <c r="AL54" i="6"/>
  <c r="AG60" i="6"/>
  <c r="AA54" i="6"/>
  <c r="R54" i="6"/>
  <c r="R60" i="6" s="1"/>
  <c r="M54" i="6"/>
  <c r="L54" i="6"/>
  <c r="L60" i="6" s="1"/>
  <c r="AO24" i="6"/>
  <c r="AJ24" i="6"/>
  <c r="AJ66" i="6" s="1"/>
  <c r="AI24" i="6"/>
  <c r="AI66" i="6" s="1"/>
  <c r="AH24" i="6"/>
  <c r="AH66" i="6" s="1"/>
  <c r="AE24" i="6"/>
  <c r="AE66" i="6" s="1"/>
  <c r="AD24" i="6"/>
  <c r="AD66" i="6" s="1"/>
  <c r="AC24" i="6"/>
  <c r="AC66" i="6" s="1"/>
  <c r="AB24" i="6"/>
  <c r="AB66" i="6" s="1"/>
  <c r="AA24" i="6"/>
  <c r="AA66" i="6" s="1"/>
  <c r="Z24" i="6"/>
  <c r="Z66" i="6" s="1"/>
  <c r="Y24" i="6"/>
  <c r="Y66" i="6" s="1"/>
  <c r="X24" i="6"/>
  <c r="X66" i="6" s="1"/>
  <c r="W24" i="6"/>
  <c r="W66" i="6" s="1"/>
  <c r="V24" i="6"/>
  <c r="V66" i="6" s="1"/>
  <c r="U24" i="6"/>
  <c r="U66" i="6" s="1"/>
  <c r="T24" i="6"/>
  <c r="T66" i="6" s="1"/>
  <c r="S24" i="6"/>
  <c r="S66" i="6" s="1"/>
  <c r="R24" i="6"/>
  <c r="R66" i="6" s="1"/>
  <c r="Q24" i="6"/>
  <c r="Q66" i="6" s="1"/>
  <c r="P24" i="6"/>
  <c r="P66" i="6" s="1"/>
  <c r="O24" i="6"/>
  <c r="O66" i="6" s="1"/>
  <c r="N24" i="6"/>
  <c r="N66" i="6" s="1"/>
  <c r="M24" i="6"/>
  <c r="M66" i="6" s="1"/>
  <c r="K24" i="6"/>
  <c r="K66" i="6" s="1"/>
  <c r="J24" i="6"/>
  <c r="J66" i="6" s="1"/>
  <c r="AN66" i="6" s="1"/>
  <c r="I24" i="6"/>
  <c r="I66" i="6" s="1"/>
  <c r="H24" i="6"/>
  <c r="H66" i="6" s="1"/>
  <c r="AJ23" i="6"/>
  <c r="AJ65" i="6" s="1"/>
  <c r="AI23" i="6"/>
  <c r="AI65" i="6" s="1"/>
  <c r="AH23" i="6"/>
  <c r="AH65" i="6" s="1"/>
  <c r="AG23" i="6"/>
  <c r="AG65" i="6" s="1"/>
  <c r="AF23" i="6"/>
  <c r="AF65" i="6" s="1"/>
  <c r="AE23" i="6"/>
  <c r="AE65" i="6" s="1"/>
  <c r="AD23" i="6"/>
  <c r="AD65" i="6" s="1"/>
  <c r="AC23" i="6"/>
  <c r="AC65" i="6" s="1"/>
  <c r="AB23" i="6"/>
  <c r="AB65" i="6" s="1"/>
  <c r="AA23" i="6"/>
  <c r="AA65" i="6" s="1"/>
  <c r="Z23" i="6"/>
  <c r="Z65" i="6" s="1"/>
  <c r="Y23" i="6"/>
  <c r="Y65" i="6" s="1"/>
  <c r="X23" i="6"/>
  <c r="X65" i="6" s="1"/>
  <c r="W23" i="6"/>
  <c r="W65" i="6" s="1"/>
  <c r="V23" i="6"/>
  <c r="V65" i="6" s="1"/>
  <c r="U23" i="6"/>
  <c r="U65" i="6" s="1"/>
  <c r="T23" i="6"/>
  <c r="T65" i="6" s="1"/>
  <c r="S23" i="6"/>
  <c r="S65" i="6" s="1"/>
  <c r="R23" i="6"/>
  <c r="R65" i="6" s="1"/>
  <c r="Q23" i="6"/>
  <c r="Q65" i="6" s="1"/>
  <c r="P23" i="6"/>
  <c r="P65" i="6" s="1"/>
  <c r="O23" i="6"/>
  <c r="O65" i="6" s="1"/>
  <c r="N23" i="6"/>
  <c r="N65" i="6" s="1"/>
  <c r="M23" i="6"/>
  <c r="M65" i="6" s="1"/>
  <c r="K23" i="6"/>
  <c r="K65" i="6" s="1"/>
  <c r="J23" i="6"/>
  <c r="J65" i="6" s="1"/>
  <c r="I23" i="6"/>
  <c r="I65" i="6" s="1"/>
  <c r="AM65" i="6" s="1"/>
  <c r="H23" i="6"/>
  <c r="H65" i="6" s="1"/>
  <c r="G23" i="6"/>
  <c r="G65" i="6" s="1"/>
  <c r="AL22" i="6"/>
  <c r="AL64" i="6" s="1"/>
  <c r="AJ22" i="6"/>
  <c r="AJ64" i="6" s="1"/>
  <c r="AI22" i="6"/>
  <c r="AI64" i="6" s="1"/>
  <c r="AH22" i="6"/>
  <c r="AH64" i="6" s="1"/>
  <c r="AG22" i="6"/>
  <c r="AG64" i="6" s="1"/>
  <c r="AF22" i="6"/>
  <c r="AF64" i="6" s="1"/>
  <c r="AE22" i="6"/>
  <c r="AE64" i="6" s="1"/>
  <c r="AD22" i="6"/>
  <c r="AD64" i="6" s="1"/>
  <c r="AC22" i="6"/>
  <c r="AC64" i="6" s="1"/>
  <c r="AB22" i="6"/>
  <c r="AB64" i="6" s="1"/>
  <c r="AA22" i="6"/>
  <c r="AA64" i="6" s="1"/>
  <c r="Z22" i="6"/>
  <c r="Z64" i="6" s="1"/>
  <c r="Y22" i="6"/>
  <c r="Y64" i="6" s="1"/>
  <c r="X22" i="6"/>
  <c r="X64" i="6" s="1"/>
  <c r="W22" i="6"/>
  <c r="W64" i="6" s="1"/>
  <c r="V22" i="6"/>
  <c r="V64" i="6" s="1"/>
  <c r="U22" i="6"/>
  <c r="U64" i="6" s="1"/>
  <c r="T22" i="6"/>
  <c r="T64" i="6" s="1"/>
  <c r="S22" i="6"/>
  <c r="S64" i="6" s="1"/>
  <c r="R22" i="6"/>
  <c r="R64" i="6" s="1"/>
  <c r="Q22" i="6"/>
  <c r="Q64" i="6" s="1"/>
  <c r="P22" i="6"/>
  <c r="P64" i="6" s="1"/>
  <c r="O22" i="6"/>
  <c r="O64" i="6" s="1"/>
  <c r="N22" i="6"/>
  <c r="N64" i="6" s="1"/>
  <c r="M22" i="6"/>
  <c r="M64" i="6" s="1"/>
  <c r="L22" i="6"/>
  <c r="L64" i="6" s="1"/>
  <c r="K22" i="6"/>
  <c r="K64" i="6" s="1"/>
  <c r="J22" i="6"/>
  <c r="J64" i="6" s="1"/>
  <c r="I22" i="6"/>
  <c r="I64" i="6" s="1"/>
  <c r="H22" i="6"/>
  <c r="H64" i="6" s="1"/>
  <c r="AO21" i="6"/>
  <c r="AO63" i="6" s="1"/>
  <c r="AJ21" i="6"/>
  <c r="AI21" i="6"/>
  <c r="AI63" i="6" s="1"/>
  <c r="AH21" i="6"/>
  <c r="AH63" i="6" s="1"/>
  <c r="AH68" i="6" s="1"/>
  <c r="AG21" i="6"/>
  <c r="AF21" i="6"/>
  <c r="AE21" i="6"/>
  <c r="AE63" i="6" s="1"/>
  <c r="AD21" i="6"/>
  <c r="AD63" i="6" s="1"/>
  <c r="AC21" i="6"/>
  <c r="AC63" i="6" s="1"/>
  <c r="AB21" i="6"/>
  <c r="AA21" i="6"/>
  <c r="AA63" i="6" s="1"/>
  <c r="AA68" i="6" s="1"/>
  <c r="Z21" i="6"/>
  <c r="Z63" i="6" s="1"/>
  <c r="Y21" i="6"/>
  <c r="Y63" i="6" s="1"/>
  <c r="X21" i="6"/>
  <c r="X63" i="6" s="1"/>
  <c r="W21" i="6"/>
  <c r="V21" i="6" s="1"/>
  <c r="V63" i="6" s="1"/>
  <c r="V68" i="6" s="1"/>
  <c r="U21" i="6"/>
  <c r="U63" i="6" s="1"/>
  <c r="T21" i="6"/>
  <c r="T63" i="6" s="1"/>
  <c r="S21" i="6"/>
  <c r="S63" i="6" s="1"/>
  <c r="R21" i="6"/>
  <c r="R63" i="6" s="1"/>
  <c r="P21" i="6"/>
  <c r="P63" i="6" s="1"/>
  <c r="O21" i="6"/>
  <c r="O63" i="6" s="1"/>
  <c r="N21" i="6"/>
  <c r="N63" i="6" s="1"/>
  <c r="M21" i="6"/>
  <c r="M63" i="6" s="1"/>
  <c r="K21" i="6"/>
  <c r="K63" i="6" s="1"/>
  <c r="J21" i="6"/>
  <c r="J63" i="6" s="1"/>
  <c r="I21" i="6"/>
  <c r="I63" i="6" s="1"/>
  <c r="H21" i="6"/>
  <c r="H63" i="6" s="1"/>
  <c r="G21" i="6"/>
  <c r="AJ20" i="6"/>
  <c r="AJ62" i="6" s="1"/>
  <c r="AI20" i="6"/>
  <c r="AI62" i="6" s="1"/>
  <c r="AH20" i="6"/>
  <c r="AH62" i="6" s="1"/>
  <c r="AF20" i="6"/>
  <c r="AF62" i="6" s="1"/>
  <c r="AE20" i="6"/>
  <c r="AE62" i="6" s="1"/>
  <c r="AD20" i="6"/>
  <c r="AC20" i="6"/>
  <c r="AC62" i="6" s="1"/>
  <c r="AB20" i="6"/>
  <c r="AB62" i="6" s="1"/>
  <c r="Z20" i="6"/>
  <c r="Z62" i="6" s="1"/>
  <c r="Y20" i="6"/>
  <c r="Y62" i="6" s="1"/>
  <c r="X20" i="6"/>
  <c r="X62" i="6" s="1"/>
  <c r="V20" i="6"/>
  <c r="V62" i="6" s="1"/>
  <c r="U20" i="6"/>
  <c r="U62" i="6" s="1"/>
  <c r="T20" i="6"/>
  <c r="T62" i="6" s="1"/>
  <c r="S20" i="6"/>
  <c r="S62" i="6" s="1"/>
  <c r="R20" i="6"/>
  <c r="R62" i="6" s="1"/>
  <c r="R68" i="6" s="1"/>
  <c r="P20" i="6"/>
  <c r="P62" i="6" s="1"/>
  <c r="O20" i="6"/>
  <c r="N20" i="6"/>
  <c r="N62" i="6" s="1"/>
  <c r="M20" i="6"/>
  <c r="M62" i="6" s="1"/>
  <c r="M68" i="6" s="1"/>
  <c r="K20" i="6"/>
  <c r="J20" i="6"/>
  <c r="J62" i="6" s="1"/>
  <c r="I20" i="6"/>
  <c r="I62" i="6" s="1"/>
  <c r="H20" i="6"/>
  <c r="H62" i="6" s="1"/>
  <c r="AL19" i="6"/>
  <c r="AK19" i="6"/>
  <c r="V19" i="6"/>
  <c r="AL18" i="6"/>
  <c r="AK18" i="6"/>
  <c r="AM17" i="6"/>
  <c r="AM21" i="6" s="1"/>
  <c r="AM63" i="6" s="1"/>
  <c r="AL17" i="6"/>
  <c r="AA17" i="6"/>
  <c r="AA20" i="6" s="1"/>
  <c r="AL16" i="6"/>
  <c r="AK16" i="6"/>
  <c r="W16" i="6"/>
  <c r="W20" i="6" s="1"/>
  <c r="W62" i="6" s="1"/>
  <c r="V16" i="6"/>
  <c r="AL15" i="6"/>
  <c r="AK15" i="6"/>
  <c r="AO14" i="6"/>
  <c r="AN14" i="6"/>
  <c r="AN24" i="6" s="1"/>
  <c r="AM14" i="6"/>
  <c r="AM24" i="6" s="1"/>
  <c r="AL14" i="6"/>
  <c r="AK14" i="6" s="1"/>
  <c r="AK24" i="6" s="1"/>
  <c r="AK66" i="6" s="1"/>
  <c r="AG14" i="6"/>
  <c r="AG24" i="6" s="1"/>
  <c r="AG66" i="6" s="1"/>
  <c r="AF14" i="6"/>
  <c r="AF24" i="6" s="1"/>
  <c r="AF66" i="6" s="1"/>
  <c r="L14" i="6"/>
  <c r="L24" i="6" s="1"/>
  <c r="L66" i="6" s="1"/>
  <c r="G14" i="6"/>
  <c r="G24" i="6" s="1"/>
  <c r="G66" i="6" s="1"/>
  <c r="AO13" i="6"/>
  <c r="AO23" i="6" s="1"/>
  <c r="AN13" i="6"/>
  <c r="AN23" i="6" s="1"/>
  <c r="AM13" i="6"/>
  <c r="AM23" i="6" s="1"/>
  <c r="AL13" i="6"/>
  <c r="AL23" i="6" s="1"/>
  <c r="AK13" i="6"/>
  <c r="AK23" i="6" s="1"/>
  <c r="AK65" i="6" s="1"/>
  <c r="Q13" i="6"/>
  <c r="L13" i="6"/>
  <c r="L23" i="6" s="1"/>
  <c r="L65" i="6" s="1"/>
  <c r="G13" i="6"/>
  <c r="AO12" i="6"/>
  <c r="AO22" i="6" s="1"/>
  <c r="AN12" i="6"/>
  <c r="AN22" i="6" s="1"/>
  <c r="AM12" i="6"/>
  <c r="AM22" i="6" s="1"/>
  <c r="AL12" i="6"/>
  <c r="AK12" i="6"/>
  <c r="AK22" i="6" s="1"/>
  <c r="AK64" i="6" s="1"/>
  <c r="L12" i="6"/>
  <c r="G12" i="6"/>
  <c r="G22" i="6" s="1"/>
  <c r="G64" i="6" s="1"/>
  <c r="AO11" i="6"/>
  <c r="AN11" i="6"/>
  <c r="AN21" i="6" s="1"/>
  <c r="AN63" i="6" s="1"/>
  <c r="AM11" i="6"/>
  <c r="AL11" i="6"/>
  <c r="Q11" i="6"/>
  <c r="L11" i="6"/>
  <c r="L21" i="6" s="1"/>
  <c r="L63" i="6" s="1"/>
  <c r="G11" i="6"/>
  <c r="AN64" i="6" l="1"/>
  <c r="AO20" i="6"/>
  <c r="AO62" i="6" s="1"/>
  <c r="AL65" i="6"/>
  <c r="AL24" i="6"/>
  <c r="AL66" i="6" s="1"/>
  <c r="AK54" i="6"/>
  <c r="AK60" i="6" s="1"/>
  <c r="AL60" i="6"/>
  <c r="W63" i="6"/>
  <c r="W68" i="6" s="1"/>
  <c r="AL21" i="6"/>
  <c r="AK11" i="6"/>
  <c r="K62" i="6"/>
  <c r="O62" i="6"/>
  <c r="AG20" i="6"/>
  <c r="AG62" i="6" s="1"/>
  <c r="AB63" i="6"/>
  <c r="AB68" i="6" s="1"/>
  <c r="AF68" i="6"/>
  <c r="AJ63" i="6"/>
  <c r="AM64" i="6"/>
  <c r="AO66" i="6"/>
  <c r="G20" i="6"/>
  <c r="G62" i="6" s="1"/>
  <c r="AM20" i="6"/>
  <c r="AM62" i="6" s="1"/>
  <c r="AA62" i="6"/>
  <c r="L20" i="6"/>
  <c r="L62" i="6" s="1"/>
  <c r="L68" i="6" s="1"/>
  <c r="Q21" i="6"/>
  <c r="AC68" i="6"/>
  <c r="AG63" i="6"/>
  <c r="AG68" i="6" s="1"/>
  <c r="AN65" i="6"/>
  <c r="AK17" i="6"/>
  <c r="AN20" i="6"/>
  <c r="AN62" i="6" s="1"/>
  <c r="AO64" i="6"/>
  <c r="AO65" i="6"/>
  <c r="AM66" i="6"/>
  <c r="Q54" i="6"/>
  <c r="Q60" i="6" s="1"/>
  <c r="AL63" i="6" l="1"/>
  <c r="AL20" i="6"/>
  <c r="AL62" i="6" s="1"/>
  <c r="Q63" i="6"/>
  <c r="Q20" i="6"/>
  <c r="Q62" i="6" s="1"/>
  <c r="Q68" i="6" s="1"/>
  <c r="AK21" i="6"/>
  <c r="AK63" i="6" s="1"/>
  <c r="AK20" i="6"/>
</calcChain>
</file>

<file path=xl/sharedStrings.xml><?xml version="1.0" encoding="utf-8"?>
<sst xmlns="http://schemas.openxmlformats.org/spreadsheetml/2006/main" count="980" uniqueCount="165">
  <si>
    <t xml:space="preserve">Приложение  №1 к постановлению  администрации городского округа Тольятти                                                    
</t>
  </si>
  <si>
    <t xml:space="preserve">   от  ____________ № ___________</t>
  </si>
  <si>
    <r>
      <rPr>
        <sz val="9"/>
        <rFont val="Times New Roman"/>
        <family val="1"/>
        <charset val="204"/>
      </rPr>
      <t>Приложение №1 к муниципальной программе  «Поддержка социально ориентированных некоммерческих организаций, содействие развитию некоммерческих организаций, территориального общественного самоуправления и общественных инициатив в городском округе Тольятти на 2015 – 2020 годы»</t>
    </r>
    <r>
      <rPr>
        <sz val="10"/>
        <rFont val="Times New Roman"/>
        <family val="1"/>
        <charset val="204"/>
      </rPr>
      <t xml:space="preserve">
</t>
    </r>
  </si>
  <si>
    <t>Перечень мероприятий муниципальной программы</t>
  </si>
  <si>
    <t>№ строки</t>
  </si>
  <si>
    <t>№ п/п</t>
  </si>
  <si>
    <t>Наименование целей, задач и мероприятий муниципальной программы</t>
  </si>
  <si>
    <t>Ответственный исполнитель</t>
  </si>
  <si>
    <t xml:space="preserve"> Сроки реализации</t>
  </si>
  <si>
    <t>Финансовое обеспечение реализации муниципальной программы, тыс. рублей</t>
  </si>
  <si>
    <t>план на 2015</t>
  </si>
  <si>
    <t>план на 2016</t>
  </si>
  <si>
    <t>план на 2017</t>
  </si>
  <si>
    <t>план на 2018</t>
  </si>
  <si>
    <t>план на 2019</t>
  </si>
  <si>
    <t>план на 2020</t>
  </si>
  <si>
    <t>ИТОГО</t>
  </si>
  <si>
    <t>Всего</t>
  </si>
  <si>
    <t>местный бюджет</t>
  </si>
  <si>
    <t>областной бюджет</t>
  </si>
  <si>
    <t>федеральный бюджет</t>
  </si>
  <si>
    <t>внебюджетные средства</t>
  </si>
  <si>
    <t>Цель: поддержка СОНКО, в том числе осуществляющих деятельность, направленную на укрепление межнационального и межконфессионального согласия, содействие развитию НКО, ТОС и общественных инициатив на территории городского округа Тольятти</t>
  </si>
  <si>
    <t>1.</t>
  </si>
  <si>
    <t xml:space="preserve">Задача 1. Оказание финансовой поддержки на развитие общественных инициатив и реализацию социально значимых проектов НКО, СОНКО и ТОС                  </t>
  </si>
  <si>
    <t>1.1.</t>
  </si>
  <si>
    <t>Предоставление субсидии СОНКО, не являющимся государственными (муниципальными) учреждениями,  на реализацию общественно значимых мероприятий  в сфере поддержки гражданских инициатив по организации досуга среди населения, поддержки детей, благоустройства городского округа Тольятти</t>
  </si>
  <si>
    <t>ДСПН (2015 год),  УВО (с 2020 года)</t>
  </si>
  <si>
    <t xml:space="preserve">2015, 2019, 2020 </t>
  </si>
  <si>
    <t>1.2.</t>
  </si>
  <si>
    <t>Предоставление субсидии СОНКО, не являющимся государственными (муниципальными) учреждениями, на осуществление ими в соответствии с учредительными документами деятельности в области физической культуры и спорта на территории городского округа Тольятти</t>
  </si>
  <si>
    <t xml:space="preserve">УФКиС </t>
  </si>
  <si>
    <t xml:space="preserve">2015 - 2020 </t>
  </si>
  <si>
    <t>1.3.</t>
  </si>
  <si>
    <t>Предоставление субсидий СОНКО, не являющимся государственными (муниципальными) учреждениями, на реализацию в городском округе Тольятти общественно значимых (социальных) программ в сфере культуры</t>
  </si>
  <si>
    <t xml:space="preserve">ДК </t>
  </si>
  <si>
    <t>2019 - 2020</t>
  </si>
  <si>
    <t>1.4.</t>
  </si>
  <si>
    <t>Предоставление субсидии СОНКО, не являющимся государственными (муниципальными) учреждениями, - общественным объединениям пожарной охраны  на осуществление уставной деятельности по участию в профилактике и (или) тушении пожаров и проведении аварийно-спасательных работ на территории городского округа Тольятти</t>
  </si>
  <si>
    <t xml:space="preserve">ДОБ </t>
  </si>
  <si>
    <t>2015 - 2020</t>
  </si>
  <si>
    <t>1.5.</t>
  </si>
  <si>
    <t>Предоставление субсидий СОНКО, не являющимся государственными (муниципальными) учреждениями, на осуществление уставной деятельности</t>
  </si>
  <si>
    <t>УВО</t>
  </si>
  <si>
    <t>2017-2020</t>
  </si>
  <si>
    <t>1.6.</t>
  </si>
  <si>
    <t>Предоставление субсидий СОНКО, не являющимся государственными (муниципальными) учреждениями, для реализации инициатив (мероприятий) населения, проживающего на территории городского округа Тольятти, в целях решения вопросов местного значения</t>
  </si>
  <si>
    <t>1.7.</t>
  </si>
  <si>
    <t>Предоставление субсидий социально ориентированным некоммерческим организациям, не являющимся государственными (муниципальными) учреждениями, на реализацию общественно значимых мероприятий для отдельных категорий граждан на территории городского округа Тольятти</t>
  </si>
  <si>
    <t>2018-2020</t>
  </si>
  <si>
    <t>1.8.</t>
  </si>
  <si>
    <t>Предоставление субсидии национально-культурным общественным объединениям на реализацию социально значимых мероприятий, направленных на развитие межнационального сотрудничества, созранение и защиту самобытности, культуры, языков и традиций народов Российской Федерации, в городском округе Тольятти</t>
  </si>
  <si>
    <t>2019-2020</t>
  </si>
  <si>
    <t>1.9.</t>
  </si>
  <si>
    <t>Предоставление субсидий некоммерческим организациям, не являющимся государственными (муниципальными)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</si>
  <si>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>Итого по задаче 1, из них по ГРБС:</t>
  </si>
  <si>
    <t>ДСО/УВО с 2017 года</t>
  </si>
  <si>
    <t>УФКиС</t>
  </si>
  <si>
    <t>ДК</t>
  </si>
  <si>
    <t>ДОБ</t>
  </si>
  <si>
    <t>2.</t>
  </si>
  <si>
    <t xml:space="preserve">Задача 2. Оказание информационной и образовательной поддержки СОНКО, ТОС и добровольческим объединениям                                       </t>
  </si>
  <si>
    <t>2.1.</t>
  </si>
  <si>
    <r>
      <t xml:space="preserve">Организация и проведение в городском округе Тольятти конференций, форумов, фестивалей по вопросам развития СОНКО, </t>
    </r>
    <r>
      <rPr>
        <sz val="8"/>
        <color rgb="FFFF0000"/>
        <rFont val="Times New Roman"/>
        <family val="1"/>
        <charset val="204"/>
      </rPr>
      <t>ТОС,</t>
    </r>
    <r>
      <rPr>
        <sz val="8"/>
        <rFont val="Times New Roman"/>
        <family val="1"/>
        <charset val="204"/>
      </rPr>
      <t xml:space="preserve"> обмена опытом работы и реализации программ и проектов  </t>
    </r>
  </si>
  <si>
    <t>МКУ «ЦП НКО и ТОС» (с 2015 года по 02.08.2017), МКУ "ЦП общественных инициатив (с 03.08.2017), ДСПН (2015 год), ДСО (с 2016 года по 20.06.2017), УВО  (с 21.06.2017)</t>
  </si>
  <si>
    <t>-</t>
  </si>
  <si>
    <t>В рамках текущей деятельности, финансового обеспечения не требуется</t>
  </si>
  <si>
    <t>2.2.</t>
  </si>
  <si>
    <r>
      <t xml:space="preserve">Организация и проведение в городском округе Тольятти для СОНКО, </t>
    </r>
    <r>
      <rPr>
        <sz val="8"/>
        <color rgb="FFFF0000"/>
        <rFont val="Times New Roman"/>
        <family val="1"/>
        <charset val="204"/>
      </rPr>
      <t>ТОС</t>
    </r>
    <r>
      <rPr>
        <sz val="8"/>
        <rFont val="Times New Roman"/>
        <family val="1"/>
        <charset val="204"/>
      </rPr>
      <t xml:space="preserve"> семинаров, круглых столов, он-лайн конференций, мастер классов </t>
    </r>
  </si>
  <si>
    <t>2.3.</t>
  </si>
  <si>
    <r>
      <t xml:space="preserve">Издание информационно- аналитических материалов, публикаций, выпуск передач в СМИ о деятельности СОНКО, </t>
    </r>
    <r>
      <rPr>
        <sz val="8"/>
        <color rgb="FFFF0000"/>
        <rFont val="Times New Roman"/>
        <family val="1"/>
        <charset val="204"/>
      </rPr>
      <t>ТОС</t>
    </r>
    <r>
      <rPr>
        <sz val="8"/>
        <rFont val="Times New Roman"/>
        <family val="1"/>
        <charset val="204"/>
      </rPr>
      <t xml:space="preserve"> в городском округе Тольятти</t>
    </r>
  </si>
  <si>
    <t>2.4.</t>
  </si>
  <si>
    <r>
      <t xml:space="preserve">Размещение информации о деятельности СОНКО, </t>
    </r>
    <r>
      <rPr>
        <sz val="8"/>
        <color rgb="FFFF0000"/>
        <rFont val="Times New Roman"/>
        <family val="1"/>
        <charset val="204"/>
      </rPr>
      <t>ТОС</t>
    </r>
    <r>
      <rPr>
        <sz val="8"/>
        <rFont val="Times New Roman"/>
        <family val="1"/>
        <charset val="204"/>
      </rPr>
      <t xml:space="preserve"> на официальном портале мэрии городского округа Тольятти (до 20.03.2017) / администрации городского округа Тольятти (с 20.03.2017)</t>
    </r>
  </si>
  <si>
    <t>2.5.</t>
  </si>
  <si>
    <t xml:space="preserve">Информационное сопровождение реализации муниципальной программы  </t>
  </si>
  <si>
    <t>УОРиСО, ДСПН (2015 год), ДСО (с 2016 года по 20.06.2017), УВО  (с 21.06.2017), ДО, ДК, ДОБ, УФКиС, МКУ «ЦП НКО и ТОС»  (с 2015 года по 02.08.2017), МКУ "ЦП общественных инициатив (с 03.08.2017)</t>
  </si>
  <si>
    <t>Итого по задаче 2</t>
  </si>
  <si>
    <t>3.</t>
  </si>
  <si>
    <t>Задача 3. Оказание консультационной поддержки СОНКО, ТОС</t>
  </si>
  <si>
    <t>3.1.</t>
  </si>
  <si>
    <r>
      <t xml:space="preserve">Оказание консультационной поддержки СОНКО, </t>
    </r>
    <r>
      <rPr>
        <sz val="9.5"/>
        <color rgb="FFFF0000"/>
        <rFont val="Times New Roman"/>
        <family val="1"/>
        <charset val="204"/>
      </rPr>
      <t>ТОС</t>
    </r>
    <r>
      <rPr>
        <sz val="9.5"/>
        <rFont val="Times New Roman"/>
        <family val="1"/>
        <charset val="204"/>
      </rPr>
      <t xml:space="preserve"> муниципальными учреждениями</t>
    </r>
  </si>
  <si>
    <t>МКУ «ЦП НКО и ТОС»  (с 2015 года по 02.08.2017), МКУ "ЦП общественных инициатив (с 03.08.2017)</t>
  </si>
  <si>
    <t>3.2.</t>
  </si>
  <si>
    <r>
      <t xml:space="preserve">Консультирование СОНКО, </t>
    </r>
    <r>
      <rPr>
        <sz val="9.5"/>
        <color rgb="FFFF0000"/>
        <rFont val="Times New Roman"/>
        <family val="1"/>
        <charset val="204"/>
      </rPr>
      <t>ТОС</t>
    </r>
    <r>
      <rPr>
        <sz val="9.5"/>
        <rFont val="Times New Roman"/>
        <family val="1"/>
        <charset val="204"/>
      </rPr>
      <t xml:space="preserve"> органами мэрии городского округа Тольятти (до 20.03.2017) / администрации городского округа Тольятти (с 20.03.2017)</t>
    </r>
  </si>
  <si>
    <t>Органы мэрии городского округа Тольятти (до 20.03.2017) /администрации городского округа Тольятти (с 20.03.2017)</t>
  </si>
  <si>
    <t>Итого по задаче 3</t>
  </si>
  <si>
    <t>4.</t>
  </si>
  <si>
    <t xml:space="preserve">Задача 4. Оказание имущественной поддержки СОНКО, ТОС                         </t>
  </si>
  <si>
    <t>4.1.</t>
  </si>
  <si>
    <t xml:space="preserve">Формирование и ведение Перечня муниципального имущества городского округа Тольятти, предназначенного для предоставления во владение  и (или) пользование на долгосрочной основе СОНКО </t>
  </si>
  <si>
    <t>ДУМИ</t>
  </si>
  <si>
    <t>4.2.</t>
  </si>
  <si>
    <r>
      <t xml:space="preserve">Оказание имущественной поддержки СОНКО, </t>
    </r>
    <r>
      <rPr>
        <sz val="9.5"/>
        <color rgb="FFFF0000"/>
        <rFont val="Times New Roman"/>
        <family val="1"/>
        <charset val="204"/>
      </rPr>
      <t>ТОС</t>
    </r>
    <r>
      <rPr>
        <sz val="9.5"/>
        <rFont val="Times New Roman"/>
        <family val="1"/>
        <charset val="204"/>
      </rPr>
      <t xml:space="preserve"> в городском округе Тольятти в соответствии с действующими муниципальными правовыми актами </t>
    </r>
  </si>
  <si>
    <t>ДСПН (2015 год), ДСО (с 2016 года по 20.06.2017), УВО  (с 21.06.2017), ДУМИ, МКУ «ЦП НКО и ТОС» (с 2015 года по 02.08.2017), МКУ "ЦП общественных инициатив (с 03.08.2017)</t>
  </si>
  <si>
    <t>4.3.</t>
  </si>
  <si>
    <t>Организация проведения заседаний Комиссии по оказанию имущественной поддержки СОНКО в городском округе Тольятти</t>
  </si>
  <si>
    <t>ДСПН (2015 год), ДСО (с 2016 года по 20.06.2017), УВО  (с 21.06.2017), МКУ «ЦП НКО и ТОС» (с 2015 года по 02.08.2017), МКУ "ЦП общественных инициатив (с 03.08.2017), ДУМИ</t>
  </si>
  <si>
    <t>Итого по задаче 4</t>
  </si>
  <si>
    <t xml:space="preserve"> 5.                </t>
  </si>
  <si>
    <t>Задача 5. Организация в городском округе Тольятти содействия СОНКО, ТОС в развитии гражданского общества</t>
  </si>
  <si>
    <t>5.1.</t>
  </si>
  <si>
    <t>Участие СОНКО в деятельности Общественного совета по делам ветеранов при мэрии городского округа Тольятти</t>
  </si>
  <si>
    <t xml:space="preserve">ДСПН </t>
  </si>
  <si>
    <t>2015 год</t>
  </si>
  <si>
    <t>5.2.</t>
  </si>
  <si>
    <t>Участие СОНКО в деятельности координационного Совета по патриотическому воспитанию граждан, проживающих на территории городского округа Тольятти, при мэрии городского округа Тольятти (до 20.03.2017) / администрации городского округа Тольятти (с 20.03.2017)</t>
  </si>
  <si>
    <t>ДО</t>
  </si>
  <si>
    <t>В рамках текущей деятельности, финансирование не требуется</t>
  </si>
  <si>
    <t xml:space="preserve">5.3. </t>
  </si>
  <si>
    <t>Участие СОНКО в деятельности Совета по вопросам межэтнического и межконфессионального взаимодействия при мэрии городского округа Тольятти (до 20.03.2017) / администрации городского округа Тольятти (с 20.03.2017)</t>
  </si>
  <si>
    <t>ДСПН (2015 год), ДСО (с 2016 года по 20.06.2017), УВО  (с 21.06.2017)</t>
  </si>
  <si>
    <t>5.4.</t>
  </si>
  <si>
    <t>Участие СОНКО в деятельности Совета по делам инвалидов при мэрии городского округа Тольятти (до 20.03.2017) / администрации городского округа Тольятти (с 20.03.2017)</t>
  </si>
  <si>
    <t>5.5.</t>
  </si>
  <si>
    <t>Участие ТОС в деятельности Совета ТОС при администрации городского округа Тольятти</t>
  </si>
  <si>
    <t>Итого по задаче 5</t>
  </si>
  <si>
    <t>6.</t>
  </si>
  <si>
    <t xml:space="preserve"> Задача 6. Анализ показателей деятельности СОНКО, оценка эффективности  мер, направленных на развитие СОНКО на территории городского округа Тольятти                        </t>
  </si>
  <si>
    <t>6.1.</t>
  </si>
  <si>
    <t xml:space="preserve">Организация работы по формированию, ведению и опубликованию реестра  СОНКО - получателей поддержки </t>
  </si>
  <si>
    <t>Органы мэрии городского округа Тольятти (до 20.03.2017) / администрации городского округа Тольятти (с 20.03.2017), МКУ «ЦП НКО и ТОС»  (с 2015 года по 02.08.2017), МКУ "ЦП общественных инициатив (с 03.08.2017)</t>
  </si>
  <si>
    <t>6.2.</t>
  </si>
  <si>
    <t>Проведение анализа финансовых, экономических, социальных и иных показателей деятельности СОНКО</t>
  </si>
  <si>
    <t>ДСПН (2015 год), ДСО (с 2016 года по 20.06.2017), УВО  (с 21.06.2017), ДЭР,  МКУ «ЦП НКО и ТОС»  (с 2015 года по 02.08.2017), МКУ "ЦП общественных инициатив (с 03.08.2017)</t>
  </si>
  <si>
    <t>6.3.</t>
  </si>
  <si>
    <t xml:space="preserve">Проведение оценки эффективности  мер, направленных на развитие СОНКО на территории городского округа Тольятти </t>
  </si>
  <si>
    <t>ДСПН (2015 год), ДСО (с 2016 года по 20.06.2017), УВО  (с 21.06.2017), ДЭР, МКУ «ЦП НКО и ТОС»  (с 2015 года по 02.08.2017), МКУ "ЦП общественных инициатив (с 03.08.2017)</t>
  </si>
  <si>
    <t>2017 - 2020</t>
  </si>
  <si>
    <t>Итого по задаче 6</t>
  </si>
  <si>
    <t xml:space="preserve">7.     </t>
  </si>
  <si>
    <t>Задача 7. Обеспечение деятельности муниципальных учреждений городского округа Тольятти, осуществляющих деятельность, направленную на организацию поддержки общественных инициатив</t>
  </si>
  <si>
    <t>7.1.</t>
  </si>
  <si>
    <t>Финансовое обеспечение деятельности МКУ "ЦП общественных инициатив"</t>
  </si>
  <si>
    <t xml:space="preserve"> ДСПН (2015 год), ДСО (с 2016 года по 20.06.2017), УВО (с 21.06.2017)</t>
  </si>
  <si>
    <t>7.2.</t>
  </si>
  <si>
    <t xml:space="preserve">МКУ "ЦП общественных инициатив" (УВО) </t>
  </si>
  <si>
    <t>Расходы, связанные с награждением лауреатов именных премий главы городского округа Тольятти для лиц с  ограниченными возможностями здоровья и добровольцев из числа жителей городского округа</t>
  </si>
  <si>
    <t>7.3.</t>
  </si>
  <si>
    <t xml:space="preserve">Организация и проведение культурно-массового мероприятия, посвященного празднованию очередной годовщины Дня Победы советского народа в Великой Отечественной войне 1941 - 1945 годов
</t>
  </si>
  <si>
    <t>7.4.</t>
  </si>
  <si>
    <t xml:space="preserve">Доставка отдельных категорий граждан, зарегистрированных на территории городского округа Тольятти, на социально значимые мероприятия
</t>
  </si>
  <si>
    <t>7.5.</t>
  </si>
  <si>
    <t>Именные премии главы городского округа Тольятти для лиц с  ограниченными возможностями здоровья и добровольцев из числа жителей городского округа</t>
  </si>
  <si>
    <t>ДСО /УВО с 21.06.2017</t>
  </si>
  <si>
    <t xml:space="preserve">оплата ранее принятых обязательств </t>
  </si>
  <si>
    <t>Итого по муниципальной программе, из них по ГРБС (без учета оплаты ранее принятых обязательств):</t>
  </si>
  <si>
    <t>Итого по ДСО/УВО с 21.06.2017</t>
  </si>
  <si>
    <t>Итого по УФКиС</t>
  </si>
  <si>
    <t>Итого по ДК</t>
  </si>
  <si>
    <t>Итого по ДОБ</t>
  </si>
  <si>
    <t>Итого оплата ранее принятых обязательств</t>
  </si>
  <si>
    <t>Итого по муниципальной программе (с учетом  оплаты ранее принятых  обязательств):</t>
  </si>
  <si>
    <t>х</t>
  </si>
  <si>
    <t>Принятые сокращения органов мэрии городского округа Тольятти (до 20.03.2017) / администрации городского округа Тольятти (с 20.03.2017) , используемые  в Перечне мероприятий муниципальной программы:</t>
  </si>
  <si>
    <t>Департамент социальной поддержки населения мэрии городского округа Тольятти – ДСПН;</t>
  </si>
  <si>
    <t>Департамент социального обеспечения мэрии городского округа Тольятти (до 20.03.2017) / администрации городского округа Тольятти (с 20.03.2017) – ДСО;</t>
  </si>
  <si>
    <t>Департамент экономического развития мэрии городского округа Тольятти (до 20.03.2017) / администрации городского округа Тольятти (с 20.03.2017) – ДЭР;</t>
  </si>
  <si>
    <t>Департамент по управлению муниципальным имуществом мэрии городского округа Тольятти (до 20.03.2017) / администрации городского округа Тольятти (с 20.03.2017)  – ДУМИ;</t>
  </si>
  <si>
    <t>Департамент общественной безопасности мэрии городского округа Тольятти (до 20.03.2017) / администрации городского округа Тольятти (с 20.03.2017) - ДОБ;</t>
  </si>
  <si>
    <t>Департамент образования мэрии городского округа Тольятти (до 20.03.2017) / администрации городского округа Тольятти (с 20.03.2017) - ДО;</t>
  </si>
  <si>
    <t>Департамент культуры мэрии городского округа Тольятти (до 20.03.2017) / администрации городского округа Тольятти (с 20.03.2017) - ДК;</t>
  </si>
  <si>
    <t>Управление физической культуры и спорта мэрии городского округа Тольятти (до 20.03.2017) / администрации городского округа Тольятти (с 20.03.2017) - УФКиС;</t>
  </si>
  <si>
    <t>Управление по оргработе и связям с общественностью мэрии городского округа Тольятти (до 20.03.2017) / администрации городского округа Тольятти (с 20.03.2017) - УОРиСО</t>
  </si>
  <si>
    <t>Управление взаимодействия с общественностью администрации  городского округа Тольятти - УВО</t>
  </si>
  <si>
    <t>Оплата принятых в 2015 году обязательств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</si>
</sst>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#,##0.0_ ;\-#,##0.0\ "/>
    <numFmt numFmtId="166" formatCode="0.0"/>
    <numFmt numFmtId="167" formatCode="#,##0.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u/>
      <sz val="8"/>
      <name val="Calibri"/>
      <family val="2"/>
      <charset val="204"/>
    </font>
    <font>
      <b/>
      <sz val="8"/>
      <name val="Times New Roman"/>
      <family val="1"/>
      <charset val="204"/>
    </font>
    <font>
      <sz val="9.5"/>
      <name val="Times New Roman"/>
      <family val="1"/>
      <charset val="204"/>
    </font>
    <font>
      <sz val="9.5"/>
      <color rgb="FFFF0000"/>
      <name val="Times New Roman"/>
      <family val="1"/>
      <charset val="204"/>
    </font>
    <font>
      <u/>
      <sz val="11"/>
      <name val="Calibri"/>
      <family val="2"/>
      <charset val="204"/>
    </font>
    <font>
      <b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49" fontId="7" fillId="0" borderId="0" xfId="0" applyNumberFormat="1" applyFont="1" applyAlignment="1">
      <alignment vertical="top" wrapText="1"/>
    </xf>
    <xf numFmtId="0" fontId="9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vertical="top" wrapText="1"/>
    </xf>
    <xf numFmtId="165" fontId="3" fillId="0" borderId="1" xfId="1" applyNumberFormat="1" applyFont="1" applyBorder="1" applyAlignment="1">
      <alignment horizontal="center" vertical="top" wrapText="1"/>
    </xf>
    <xf numFmtId="165" fontId="3" fillId="2" borderId="1" xfId="1" applyNumberFormat="1" applyFont="1" applyFill="1" applyBorder="1" applyAlignment="1">
      <alignment horizontal="center" vertical="top" wrapText="1"/>
    </xf>
    <xf numFmtId="165" fontId="3" fillId="0" borderId="1" xfId="1" applyNumberFormat="1" applyFont="1" applyFill="1" applyBorder="1" applyAlignment="1">
      <alignment horizontal="center" vertical="top" wrapText="1"/>
    </xf>
    <xf numFmtId="0" fontId="9" fillId="0" borderId="1" xfId="0" applyFont="1" applyBorder="1"/>
    <xf numFmtId="165" fontId="14" fillId="0" borderId="1" xfId="1" applyNumberFormat="1" applyFont="1" applyBorder="1" applyAlignment="1">
      <alignment horizontal="center" vertical="top" wrapText="1"/>
    </xf>
    <xf numFmtId="165" fontId="14" fillId="0" borderId="1" xfId="1" applyNumberFormat="1" applyFont="1" applyFill="1" applyBorder="1" applyAlignment="1">
      <alignment horizontal="center" vertical="top" wrapText="1"/>
    </xf>
    <xf numFmtId="0" fontId="16" fillId="0" borderId="1" xfId="2" applyFont="1" applyBorder="1" applyAlignment="1" applyProtection="1">
      <alignment vertical="top" wrapText="1"/>
    </xf>
    <xf numFmtId="0" fontId="17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16" fillId="0" borderId="1" xfId="2" applyFont="1" applyBorder="1" applyAlignment="1" applyProtection="1">
      <alignment horizontal="justify" vertical="top" wrapText="1"/>
    </xf>
    <xf numFmtId="0" fontId="6" fillId="0" borderId="5" xfId="0" applyFont="1" applyBorder="1" applyAlignment="1">
      <alignment horizontal="justify" vertical="top" wrapText="1"/>
    </xf>
    <xf numFmtId="167" fontId="3" fillId="0" borderId="1" xfId="0" applyNumberFormat="1" applyFont="1" applyBorder="1" applyAlignment="1">
      <alignment horizontal="center" vertical="top" wrapText="1"/>
    </xf>
    <xf numFmtId="167" fontId="3" fillId="0" borderId="1" xfId="1" applyNumberFormat="1" applyFont="1" applyBorder="1" applyAlignment="1">
      <alignment horizontal="center" vertical="top" wrapText="1"/>
    </xf>
    <xf numFmtId="167" fontId="3" fillId="2" borderId="1" xfId="1" applyNumberFormat="1" applyFont="1" applyFill="1" applyBorder="1" applyAlignment="1">
      <alignment horizontal="center" vertical="top" wrapText="1"/>
    </xf>
    <xf numFmtId="167" fontId="3" fillId="0" borderId="1" xfId="1" applyNumberFormat="1" applyFont="1" applyFill="1" applyBorder="1" applyAlignment="1">
      <alignment horizontal="center" vertical="top" wrapText="1"/>
    </xf>
    <xf numFmtId="167" fontId="3" fillId="0" borderId="1" xfId="1" applyNumberFormat="1" applyFont="1" applyFill="1" applyBorder="1" applyAlignment="1">
      <alignment vertical="top" wrapText="1"/>
    </xf>
    <xf numFmtId="167" fontId="10" fillId="0" borderId="1" xfId="1" applyNumberFormat="1" applyFont="1" applyBorder="1" applyAlignment="1">
      <alignment horizontal="right" vertical="top" wrapText="1"/>
    </xf>
    <xf numFmtId="167" fontId="10" fillId="0" borderId="1" xfId="0" applyNumberFormat="1" applyFont="1" applyBorder="1" applyAlignment="1">
      <alignment vertical="top" wrapText="1"/>
    </xf>
    <xf numFmtId="167" fontId="3" fillId="0" borderId="1" xfId="0" applyNumberFormat="1" applyFont="1" applyBorder="1" applyAlignment="1">
      <alignment vertical="top" wrapText="1"/>
    </xf>
    <xf numFmtId="167" fontId="3" fillId="0" borderId="1" xfId="1" applyNumberFormat="1" applyFont="1" applyBorder="1" applyAlignment="1">
      <alignment horizontal="right" vertical="top" wrapText="1"/>
    </xf>
    <xf numFmtId="167" fontId="3" fillId="0" borderId="1" xfId="1" applyNumberFormat="1" applyFont="1" applyFill="1" applyBorder="1" applyAlignment="1">
      <alignment horizontal="right" vertical="top" wrapText="1"/>
    </xf>
    <xf numFmtId="167" fontId="10" fillId="0" borderId="1" xfId="0" applyNumberFormat="1" applyFont="1" applyBorder="1" applyAlignment="1">
      <alignment horizontal="center" vertical="top" wrapText="1"/>
    </xf>
    <xf numFmtId="167" fontId="3" fillId="0" borderId="1" xfId="0" applyNumberFormat="1" applyFont="1" applyBorder="1" applyAlignment="1">
      <alignment horizontal="right" vertical="top" wrapText="1"/>
    </xf>
    <xf numFmtId="167" fontId="14" fillId="0" borderId="1" xfId="0" applyNumberFormat="1" applyFont="1" applyBorder="1" applyAlignment="1">
      <alignment horizontal="center" vertical="top" wrapText="1"/>
    </xf>
    <xf numFmtId="167" fontId="11" fillId="0" borderId="1" xfId="0" applyNumberFormat="1" applyFont="1" applyBorder="1" applyAlignment="1">
      <alignment horizontal="center" vertical="top" wrapText="1"/>
    </xf>
    <xf numFmtId="167" fontId="3" fillId="2" borderId="1" xfId="0" applyNumberFormat="1" applyFont="1" applyFill="1" applyBorder="1" applyAlignment="1">
      <alignment horizontal="center" vertical="top" wrapText="1"/>
    </xf>
    <xf numFmtId="167" fontId="3" fillId="2" borderId="1" xfId="0" applyNumberFormat="1" applyFont="1" applyFill="1" applyBorder="1" applyAlignment="1">
      <alignment horizontal="right" vertical="top" wrapText="1"/>
    </xf>
    <xf numFmtId="0" fontId="21" fillId="0" borderId="0" xfId="0" applyFont="1" applyAlignment="1">
      <alignment vertical="top" wrapText="1"/>
    </xf>
    <xf numFmtId="167" fontId="10" fillId="0" borderId="1" xfId="1" applyNumberFormat="1" applyFont="1" applyFill="1" applyBorder="1" applyAlignment="1">
      <alignment horizontal="center" vertical="top" wrapText="1"/>
    </xf>
    <xf numFmtId="167" fontId="10" fillId="0" borderId="1" xfId="1" applyNumberFormat="1" applyFont="1" applyFill="1" applyBorder="1" applyAlignment="1">
      <alignment vertical="top" wrapText="1"/>
    </xf>
    <xf numFmtId="167" fontId="4" fillId="0" borderId="0" xfId="0" applyNumberFormat="1" applyFont="1" applyAlignment="1">
      <alignment vertical="top" wrapText="1"/>
    </xf>
    <xf numFmtId="0" fontId="18" fillId="0" borderId="3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justify" vertical="top" wrapText="1"/>
    </xf>
    <xf numFmtId="0" fontId="6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vertical="top" wrapText="1"/>
    </xf>
    <xf numFmtId="167" fontId="10" fillId="0" borderId="1" xfId="1" applyNumberFormat="1" applyFont="1" applyFill="1" applyBorder="1" applyAlignment="1">
      <alignment horizontal="right" vertical="top" wrapText="1"/>
    </xf>
    <xf numFmtId="165" fontId="4" fillId="0" borderId="0" xfId="0" applyNumberFormat="1" applyFont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top" wrapText="1"/>
    </xf>
    <xf numFmtId="165" fontId="14" fillId="2" borderId="1" xfId="1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167" fontId="14" fillId="2" borderId="1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quotePrefix="1" applyFont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left" vertical="top" wrapText="1"/>
    </xf>
    <xf numFmtId="16" fontId="3" fillId="0" borderId="1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14" fillId="0" borderId="3" xfId="0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16" fontId="3" fillId="0" borderId="1" xfId="0" applyNumberFormat="1" applyFont="1" applyBorder="1" applyAlignment="1">
      <alignment horizontal="justify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16" fontId="3" fillId="0" borderId="3" xfId="0" applyNumberFormat="1" applyFont="1" applyBorder="1" applyAlignment="1">
      <alignment horizontal="center" vertical="top" wrapText="1"/>
    </xf>
    <xf numFmtId="16" fontId="3" fillId="0" borderId="5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20" fillId="0" borderId="3" xfId="2" applyFont="1" applyBorder="1" applyAlignment="1" applyProtection="1">
      <alignment vertical="top" wrapText="1"/>
    </xf>
    <xf numFmtId="0" fontId="20" fillId="0" borderId="4" xfId="2" applyFont="1" applyBorder="1" applyAlignment="1" applyProtection="1">
      <alignment vertical="top" wrapText="1"/>
    </xf>
    <xf numFmtId="0" fontId="20" fillId="0" borderId="5" xfId="2" applyFont="1" applyBorder="1" applyAlignment="1" applyProtection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13" fillId="0" borderId="3" xfId="2" applyFont="1" applyBorder="1" applyAlignment="1" applyProtection="1">
      <alignment vertical="top" wrapText="1"/>
    </xf>
    <xf numFmtId="0" fontId="13" fillId="0" borderId="4" xfId="2" applyFont="1" applyBorder="1" applyAlignment="1" applyProtection="1">
      <alignment vertical="top" wrapText="1"/>
    </xf>
    <xf numFmtId="0" fontId="13" fillId="0" borderId="5" xfId="2" applyFont="1" applyBorder="1" applyAlignment="1" applyProtection="1">
      <alignment vertical="top" wrapText="1"/>
    </xf>
    <xf numFmtId="0" fontId="11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13" fillId="0" borderId="3" xfId="2" applyFont="1" applyBorder="1" applyAlignment="1" applyProtection="1">
      <alignment horizontal="justify" vertical="top" wrapText="1"/>
    </xf>
    <xf numFmtId="0" fontId="13" fillId="0" borderId="4" xfId="2" applyFont="1" applyBorder="1" applyAlignment="1" applyProtection="1">
      <alignment horizontal="justify" vertical="top" wrapText="1"/>
    </xf>
    <xf numFmtId="0" fontId="13" fillId="0" borderId="5" xfId="2" applyFont="1" applyBorder="1" applyAlignment="1" applyProtection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0" fontId="4" fillId="0" borderId="1" xfId="0" applyFont="1" applyBorder="1"/>
    <xf numFmtId="0" fontId="2" fillId="0" borderId="1" xfId="0" applyFont="1" applyBorder="1"/>
    <xf numFmtId="166" fontId="3" fillId="0" borderId="3" xfId="0" applyNumberFormat="1" applyFont="1" applyBorder="1" applyAlignment="1">
      <alignment horizontal="left" vertical="top" wrapText="1"/>
    </xf>
    <xf numFmtId="166" fontId="3" fillId="0" borderId="5" xfId="0" applyNumberFormat="1" applyFont="1" applyBorder="1" applyAlignment="1">
      <alignment horizontal="left" vertical="top" wrapText="1"/>
    </xf>
    <xf numFmtId="16" fontId="3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49" fontId="8" fillId="0" borderId="0" xfId="0" applyNumberFormat="1" applyFont="1" applyAlignment="1">
      <alignment horizontal="center" vertical="top" wrapText="1"/>
    </xf>
    <xf numFmtId="49" fontId="7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E0FE0-D6AB-4E46-B523-230FFACD1E0A}">
  <sheetPr>
    <tabColor rgb="FFFF0000"/>
    <pageSetUpPr fitToPage="1"/>
  </sheetPr>
  <dimension ref="A1:AR81"/>
  <sheetViews>
    <sheetView tabSelected="1" topLeftCell="A4" workbookViewId="0">
      <selection activeCell="N58" sqref="N58"/>
    </sheetView>
  </sheetViews>
  <sheetFormatPr defaultRowHeight="48.75" customHeight="1" x14ac:dyDescent="0.25"/>
  <cols>
    <col min="1" max="1" width="3.7109375" style="1" customWidth="1"/>
    <col min="2" max="2" width="2.42578125" style="2" customWidth="1"/>
    <col min="3" max="3" width="1.85546875" style="2" customWidth="1"/>
    <col min="4" max="4" width="30.5703125" style="6" customWidth="1"/>
    <col min="5" max="5" width="10" style="6" customWidth="1"/>
    <col min="6" max="6" width="4.28515625" style="6" customWidth="1"/>
    <col min="7" max="7" width="7.140625" style="2" customWidth="1"/>
    <col min="8" max="8" width="6.7109375" style="2" customWidth="1"/>
    <col min="9" max="9" width="3.28515625" style="2" customWidth="1"/>
    <col min="10" max="10" width="3.42578125" style="2" customWidth="1"/>
    <col min="11" max="11" width="3.28515625" style="2" customWidth="1"/>
    <col min="12" max="13" width="6.85546875" style="2" customWidth="1"/>
    <col min="14" max="16" width="3.28515625" style="2" customWidth="1"/>
    <col min="17" max="17" width="7.140625" style="60" customWidth="1"/>
    <col min="18" max="18" width="6.7109375" style="60" customWidth="1"/>
    <col min="19" max="21" width="3.28515625" style="60" customWidth="1"/>
    <col min="22" max="22" width="7.140625" style="2" customWidth="1"/>
    <col min="23" max="23" width="7.42578125" style="2" customWidth="1"/>
    <col min="24" max="26" width="3.28515625" style="2" customWidth="1"/>
    <col min="27" max="27" width="7.5703125" style="2" customWidth="1"/>
    <col min="28" max="28" width="7.42578125" style="2" customWidth="1"/>
    <col min="29" max="29" width="7.140625" style="2" customWidth="1"/>
    <col min="30" max="30" width="3.7109375" style="2" customWidth="1"/>
    <col min="31" max="31" width="3.28515625" style="2" customWidth="1"/>
    <col min="32" max="32" width="7" style="2" customWidth="1"/>
    <col min="33" max="33" width="7.140625" style="2" customWidth="1"/>
    <col min="34" max="34" width="8.140625" style="2" customWidth="1"/>
    <col min="35" max="36" width="3.28515625" style="2" customWidth="1"/>
    <col min="37" max="37" width="7.85546875" style="2" customWidth="1"/>
    <col min="38" max="38" width="7.5703125" style="7" customWidth="1"/>
    <col min="39" max="39" width="6.7109375" style="7" customWidth="1"/>
    <col min="40" max="40" width="3.7109375" style="7" customWidth="1"/>
    <col min="41" max="41" width="3.42578125" style="7" customWidth="1"/>
    <col min="42" max="42" width="9.140625" style="2"/>
    <col min="43" max="43" width="11.5703125" style="2" bestFit="1" customWidth="1"/>
    <col min="44" max="16384" width="9.140625" style="2"/>
  </cols>
  <sheetData>
    <row r="1" spans="1:43" ht="14.25" customHeight="1" x14ac:dyDescent="0.25">
      <c r="C1" s="3"/>
      <c r="D1" s="4"/>
      <c r="E1" s="4"/>
      <c r="F1" s="4"/>
      <c r="G1" s="3"/>
      <c r="H1" s="3"/>
      <c r="I1" s="3"/>
      <c r="J1" s="3"/>
      <c r="K1" s="3"/>
      <c r="L1" s="3"/>
      <c r="M1" s="3"/>
      <c r="N1" s="3"/>
      <c r="O1" s="3"/>
      <c r="P1" s="3"/>
      <c r="Q1" s="59"/>
      <c r="R1" s="59"/>
      <c r="S1" s="59"/>
      <c r="T1" s="59"/>
      <c r="U1" s="59"/>
      <c r="W1" s="5"/>
      <c r="X1" s="5"/>
      <c r="Y1" s="5"/>
      <c r="Z1" s="5"/>
      <c r="AA1" s="5"/>
      <c r="AB1" s="120" t="s">
        <v>0</v>
      </c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</row>
    <row r="2" spans="1:43" ht="14.25" customHeight="1" x14ac:dyDescent="0.25">
      <c r="C2" s="3"/>
      <c r="D2" s="4"/>
      <c r="E2" s="4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59"/>
      <c r="R2" s="59"/>
      <c r="S2" s="59"/>
      <c r="T2" s="59"/>
      <c r="U2" s="59"/>
      <c r="W2" s="5"/>
      <c r="X2" s="5"/>
      <c r="Y2" s="5"/>
      <c r="Z2" s="5"/>
      <c r="AA2" s="5"/>
      <c r="AB2" s="121" t="s">
        <v>1</v>
      </c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</row>
    <row r="3" spans="1:43" ht="54.75" customHeight="1" x14ac:dyDescent="0.25">
      <c r="W3" s="5"/>
      <c r="X3" s="5"/>
      <c r="Y3" s="5"/>
      <c r="Z3" s="5"/>
      <c r="AA3" s="5"/>
      <c r="AB3" s="122" t="s">
        <v>2</v>
      </c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</row>
    <row r="4" spans="1:43" ht="19.5" customHeight="1" x14ac:dyDescent="0.25">
      <c r="B4" s="123" t="s">
        <v>3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</row>
    <row r="5" spans="1:43" ht="15" x14ac:dyDescent="0.25">
      <c r="A5" s="102" t="s">
        <v>4</v>
      </c>
      <c r="B5" s="102" t="s">
        <v>5</v>
      </c>
      <c r="C5" s="102"/>
      <c r="D5" s="124" t="s">
        <v>6</v>
      </c>
      <c r="E5" s="124" t="s">
        <v>7</v>
      </c>
      <c r="F5" s="124" t="s">
        <v>8</v>
      </c>
      <c r="G5" s="102" t="s">
        <v>9</v>
      </c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</row>
    <row r="6" spans="1:43" ht="15" x14ac:dyDescent="0.25">
      <c r="A6" s="102"/>
      <c r="B6" s="102"/>
      <c r="C6" s="102"/>
      <c r="D6" s="124"/>
      <c r="E6" s="124"/>
      <c r="F6" s="124"/>
      <c r="G6" s="102" t="s">
        <v>10</v>
      </c>
      <c r="H6" s="102"/>
      <c r="I6" s="102"/>
      <c r="J6" s="102"/>
      <c r="K6" s="102"/>
      <c r="L6" s="102" t="s">
        <v>11</v>
      </c>
      <c r="M6" s="102"/>
      <c r="N6" s="102"/>
      <c r="O6" s="102"/>
      <c r="P6" s="102"/>
      <c r="Q6" s="119" t="s">
        <v>12</v>
      </c>
      <c r="R6" s="119"/>
      <c r="S6" s="119"/>
      <c r="T6" s="119"/>
      <c r="U6" s="119"/>
      <c r="V6" s="102" t="s">
        <v>13</v>
      </c>
      <c r="W6" s="102"/>
      <c r="X6" s="102"/>
      <c r="Y6" s="102"/>
      <c r="Z6" s="102"/>
      <c r="AA6" s="102" t="s">
        <v>14</v>
      </c>
      <c r="AB6" s="102"/>
      <c r="AC6" s="102"/>
      <c r="AD6" s="102"/>
      <c r="AE6" s="102"/>
      <c r="AF6" s="102" t="s">
        <v>15</v>
      </c>
      <c r="AG6" s="102"/>
      <c r="AH6" s="102"/>
      <c r="AI6" s="102"/>
      <c r="AJ6" s="102"/>
      <c r="AK6" s="102" t="s">
        <v>16</v>
      </c>
      <c r="AL6" s="102"/>
      <c r="AM6" s="102"/>
      <c r="AN6" s="102"/>
      <c r="AO6" s="102"/>
    </row>
    <row r="7" spans="1:43" ht="98.25" x14ac:dyDescent="0.25">
      <c r="A7" s="102"/>
      <c r="B7" s="102"/>
      <c r="C7" s="102"/>
      <c r="D7" s="124"/>
      <c r="E7" s="124"/>
      <c r="F7" s="124"/>
      <c r="G7" s="52" t="s">
        <v>17</v>
      </c>
      <c r="H7" s="53" t="s">
        <v>18</v>
      </c>
      <c r="I7" s="53" t="s">
        <v>19</v>
      </c>
      <c r="J7" s="53" t="s">
        <v>20</v>
      </c>
      <c r="K7" s="52" t="s">
        <v>21</v>
      </c>
      <c r="L7" s="52" t="s">
        <v>17</v>
      </c>
      <c r="M7" s="53" t="s">
        <v>18</v>
      </c>
      <c r="N7" s="53" t="s">
        <v>19</v>
      </c>
      <c r="O7" s="53" t="s">
        <v>20</v>
      </c>
      <c r="P7" s="52" t="s">
        <v>21</v>
      </c>
      <c r="Q7" s="61" t="s">
        <v>17</v>
      </c>
      <c r="R7" s="62" t="s">
        <v>18</v>
      </c>
      <c r="S7" s="62" t="s">
        <v>19</v>
      </c>
      <c r="T7" s="62" t="s">
        <v>20</v>
      </c>
      <c r="U7" s="61" t="s">
        <v>21</v>
      </c>
      <c r="V7" s="52" t="s">
        <v>17</v>
      </c>
      <c r="W7" s="53" t="s">
        <v>18</v>
      </c>
      <c r="X7" s="53" t="s">
        <v>19</v>
      </c>
      <c r="Y7" s="53" t="s">
        <v>20</v>
      </c>
      <c r="Z7" s="52" t="s">
        <v>21</v>
      </c>
      <c r="AA7" s="52" t="s">
        <v>17</v>
      </c>
      <c r="AB7" s="53" t="s">
        <v>18</v>
      </c>
      <c r="AC7" s="53" t="s">
        <v>19</v>
      </c>
      <c r="AD7" s="53" t="s">
        <v>20</v>
      </c>
      <c r="AE7" s="52" t="s">
        <v>21</v>
      </c>
      <c r="AF7" s="52" t="s">
        <v>17</v>
      </c>
      <c r="AG7" s="53" t="s">
        <v>18</v>
      </c>
      <c r="AH7" s="53" t="s">
        <v>19</v>
      </c>
      <c r="AI7" s="53" t="s">
        <v>20</v>
      </c>
      <c r="AJ7" s="52" t="s">
        <v>21</v>
      </c>
      <c r="AK7" s="52" t="s">
        <v>17</v>
      </c>
      <c r="AL7" s="53" t="s">
        <v>18</v>
      </c>
      <c r="AM7" s="53" t="s">
        <v>19</v>
      </c>
      <c r="AN7" s="53" t="s">
        <v>20</v>
      </c>
      <c r="AO7" s="52" t="s">
        <v>21</v>
      </c>
    </row>
    <row r="8" spans="1:43" ht="15" x14ac:dyDescent="0.25">
      <c r="A8" s="102"/>
      <c r="B8" s="117">
        <v>1</v>
      </c>
      <c r="C8" s="112"/>
      <c r="D8" s="47">
        <v>2</v>
      </c>
      <c r="E8" s="47">
        <v>3</v>
      </c>
      <c r="F8" s="47">
        <v>4</v>
      </c>
      <c r="G8" s="48">
        <v>5</v>
      </c>
      <c r="H8" s="48">
        <v>6</v>
      </c>
      <c r="I8" s="48">
        <v>7</v>
      </c>
      <c r="J8" s="48">
        <v>8</v>
      </c>
      <c r="K8" s="48">
        <v>9</v>
      </c>
      <c r="L8" s="48">
        <v>10</v>
      </c>
      <c r="M8" s="48">
        <v>11</v>
      </c>
      <c r="N8" s="48">
        <v>12</v>
      </c>
      <c r="O8" s="48">
        <v>13</v>
      </c>
      <c r="P8" s="48">
        <v>14</v>
      </c>
      <c r="Q8" s="63">
        <v>15</v>
      </c>
      <c r="R8" s="63">
        <v>16</v>
      </c>
      <c r="S8" s="63">
        <v>17</v>
      </c>
      <c r="T8" s="63">
        <v>18</v>
      </c>
      <c r="U8" s="63">
        <v>19</v>
      </c>
      <c r="V8" s="58">
        <v>20</v>
      </c>
      <c r="W8" s="48">
        <v>21</v>
      </c>
      <c r="X8" s="48">
        <v>22</v>
      </c>
      <c r="Y8" s="48">
        <v>23</v>
      </c>
      <c r="Z8" s="48">
        <v>24</v>
      </c>
      <c r="AA8" s="48">
        <v>25</v>
      </c>
      <c r="AB8" s="48">
        <v>26</v>
      </c>
      <c r="AC8" s="48">
        <v>27</v>
      </c>
      <c r="AD8" s="48">
        <v>28</v>
      </c>
      <c r="AE8" s="48">
        <v>29</v>
      </c>
      <c r="AF8" s="48">
        <v>30</v>
      </c>
      <c r="AG8" s="48">
        <v>31</v>
      </c>
      <c r="AH8" s="48">
        <v>32</v>
      </c>
      <c r="AI8" s="48">
        <v>33</v>
      </c>
      <c r="AJ8" s="48">
        <v>34</v>
      </c>
      <c r="AK8" s="48">
        <v>35</v>
      </c>
      <c r="AL8" s="48">
        <v>36</v>
      </c>
      <c r="AM8" s="48">
        <v>37</v>
      </c>
      <c r="AN8" s="48">
        <v>38</v>
      </c>
      <c r="AO8" s="48">
        <v>39</v>
      </c>
    </row>
    <row r="9" spans="1:43" s="9" customFormat="1" ht="15.75" customHeight="1" x14ac:dyDescent="0.25">
      <c r="A9" s="8">
        <v>1</v>
      </c>
      <c r="B9" s="99" t="s">
        <v>22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1"/>
    </row>
    <row r="10" spans="1:43" s="9" customFormat="1" ht="15" x14ac:dyDescent="0.25">
      <c r="A10" s="8">
        <v>2</v>
      </c>
      <c r="B10" s="118" t="s">
        <v>23</v>
      </c>
      <c r="C10" s="113"/>
      <c r="D10" s="99" t="s">
        <v>24</v>
      </c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1"/>
    </row>
    <row r="11" spans="1:43" ht="111.75" customHeight="1" x14ac:dyDescent="0.25">
      <c r="A11" s="46">
        <v>3</v>
      </c>
      <c r="B11" s="91" t="s">
        <v>25</v>
      </c>
      <c r="C11" s="112"/>
      <c r="D11" s="10" t="s">
        <v>26</v>
      </c>
      <c r="E11" s="10" t="s">
        <v>27</v>
      </c>
      <c r="F11" s="11" t="s">
        <v>28</v>
      </c>
      <c r="G11" s="12">
        <f>H11+I11+J11+K11</f>
        <v>1000</v>
      </c>
      <c r="H11" s="12">
        <v>1000</v>
      </c>
      <c r="I11" s="12">
        <v>0</v>
      </c>
      <c r="J11" s="12">
        <v>0</v>
      </c>
      <c r="K11" s="12">
        <v>0</v>
      </c>
      <c r="L11" s="12">
        <f>M11+N11+O11+P11</f>
        <v>0</v>
      </c>
      <c r="M11" s="12">
        <v>0</v>
      </c>
      <c r="N11" s="12">
        <v>0</v>
      </c>
      <c r="O11" s="12">
        <v>0</v>
      </c>
      <c r="P11" s="12">
        <v>0</v>
      </c>
      <c r="Q11" s="13">
        <f>R11+S11+T11+U11</f>
        <v>0</v>
      </c>
      <c r="R11" s="13">
        <v>0</v>
      </c>
      <c r="S11" s="13">
        <v>0</v>
      </c>
      <c r="T11" s="13">
        <v>0</v>
      </c>
      <c r="U11" s="13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2">
        <f>AL11+AM11+AN11+AO11</f>
        <v>1000</v>
      </c>
      <c r="AL11" s="12">
        <f t="shared" ref="AL11:AO14" si="0">H11+M11+R11+W11+AB11+AG11</f>
        <v>1000</v>
      </c>
      <c r="AM11" s="12">
        <f t="shared" si="0"/>
        <v>0</v>
      </c>
      <c r="AN11" s="12">
        <f t="shared" si="0"/>
        <v>0</v>
      </c>
      <c r="AO11" s="12">
        <f t="shared" si="0"/>
        <v>0</v>
      </c>
    </row>
    <row r="12" spans="1:43" ht="100.5" customHeight="1" x14ac:dyDescent="0.25">
      <c r="A12" s="46">
        <v>4</v>
      </c>
      <c r="B12" s="91" t="s">
        <v>29</v>
      </c>
      <c r="C12" s="112"/>
      <c r="D12" s="11" t="s">
        <v>30</v>
      </c>
      <c r="E12" s="10" t="s">
        <v>31</v>
      </c>
      <c r="F12" s="11" t="s">
        <v>32</v>
      </c>
      <c r="G12" s="12">
        <f>H12+I12+J12+K12</f>
        <v>650</v>
      </c>
      <c r="H12" s="12">
        <v>650</v>
      </c>
      <c r="I12" s="12">
        <v>0</v>
      </c>
      <c r="J12" s="12">
        <v>0</v>
      </c>
      <c r="K12" s="12">
        <v>0</v>
      </c>
      <c r="L12" s="12">
        <f>M12+N12+O12+P12</f>
        <v>325</v>
      </c>
      <c r="M12" s="12">
        <v>325</v>
      </c>
      <c r="N12" s="12">
        <v>0</v>
      </c>
      <c r="O12" s="12">
        <v>0</v>
      </c>
      <c r="P12" s="12">
        <v>0</v>
      </c>
      <c r="Q12" s="13">
        <v>325</v>
      </c>
      <c r="R12" s="13">
        <v>325</v>
      </c>
      <c r="S12" s="13">
        <v>0</v>
      </c>
      <c r="T12" s="13">
        <v>0</v>
      </c>
      <c r="U12" s="13">
        <v>0</v>
      </c>
      <c r="V12" s="12">
        <v>325</v>
      </c>
      <c r="W12" s="12">
        <v>325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4">
        <v>0</v>
      </c>
      <c r="AG12" s="14">
        <v>0</v>
      </c>
      <c r="AH12" s="14">
        <v>0</v>
      </c>
      <c r="AI12" s="14">
        <v>0</v>
      </c>
      <c r="AJ12" s="14">
        <v>0</v>
      </c>
      <c r="AK12" s="12">
        <f t="shared" ref="AK12:AK19" si="1">AL12+AM12+AN12+AO12</f>
        <v>1625</v>
      </c>
      <c r="AL12" s="12">
        <f t="shared" si="0"/>
        <v>1625</v>
      </c>
      <c r="AM12" s="12">
        <f t="shared" si="0"/>
        <v>0</v>
      </c>
      <c r="AN12" s="12">
        <f t="shared" si="0"/>
        <v>0</v>
      </c>
      <c r="AO12" s="12">
        <f t="shared" si="0"/>
        <v>0</v>
      </c>
      <c r="AQ12" s="56"/>
    </row>
    <row r="13" spans="1:43" ht="87" customHeight="1" x14ac:dyDescent="0.25">
      <c r="A13" s="46">
        <v>5</v>
      </c>
      <c r="B13" s="91" t="s">
        <v>33</v>
      </c>
      <c r="C13" s="112"/>
      <c r="D13" s="10" t="s">
        <v>34</v>
      </c>
      <c r="E13" s="10" t="s">
        <v>35</v>
      </c>
      <c r="F13" s="11" t="s">
        <v>36</v>
      </c>
      <c r="G13" s="12">
        <f>H13+I13+J13+K13</f>
        <v>0</v>
      </c>
      <c r="H13" s="12">
        <v>0</v>
      </c>
      <c r="I13" s="12">
        <v>0</v>
      </c>
      <c r="J13" s="12">
        <v>0</v>
      </c>
      <c r="K13" s="12">
        <v>0</v>
      </c>
      <c r="L13" s="12">
        <f>M13+N13+O13+P13</f>
        <v>0</v>
      </c>
      <c r="M13" s="12">
        <v>0</v>
      </c>
      <c r="N13" s="12">
        <v>0</v>
      </c>
      <c r="O13" s="12">
        <v>0</v>
      </c>
      <c r="P13" s="12">
        <v>0</v>
      </c>
      <c r="Q13" s="13">
        <f>R13+S13+T13+U13</f>
        <v>0</v>
      </c>
      <c r="R13" s="13">
        <v>0</v>
      </c>
      <c r="S13" s="13">
        <v>0</v>
      </c>
      <c r="T13" s="13">
        <v>0</v>
      </c>
      <c r="U13" s="13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2">
        <f t="shared" si="1"/>
        <v>0</v>
      </c>
      <c r="AL13" s="12">
        <f t="shared" si="0"/>
        <v>0</v>
      </c>
      <c r="AM13" s="12">
        <f t="shared" si="0"/>
        <v>0</v>
      </c>
      <c r="AN13" s="12">
        <f t="shared" si="0"/>
        <v>0</v>
      </c>
      <c r="AO13" s="12">
        <f t="shared" si="0"/>
        <v>0</v>
      </c>
    </row>
    <row r="14" spans="1:43" ht="123.75" customHeight="1" x14ac:dyDescent="0.25">
      <c r="A14" s="46">
        <v>6</v>
      </c>
      <c r="B14" s="91" t="s">
        <v>37</v>
      </c>
      <c r="C14" s="112"/>
      <c r="D14" s="10" t="s">
        <v>38</v>
      </c>
      <c r="E14" s="10" t="s">
        <v>39</v>
      </c>
      <c r="F14" s="11" t="s">
        <v>40</v>
      </c>
      <c r="G14" s="14">
        <f>H14+I14+J14+K14</f>
        <v>1000</v>
      </c>
      <c r="H14" s="14">
        <v>1000</v>
      </c>
      <c r="I14" s="14">
        <v>0</v>
      </c>
      <c r="J14" s="14">
        <v>0</v>
      </c>
      <c r="K14" s="14">
        <v>0</v>
      </c>
      <c r="L14" s="14">
        <f>M14+N14+O14+P14</f>
        <v>1000</v>
      </c>
      <c r="M14" s="14">
        <v>1000</v>
      </c>
      <c r="N14" s="14">
        <v>0</v>
      </c>
      <c r="O14" s="14">
        <v>0</v>
      </c>
      <c r="P14" s="14">
        <v>0</v>
      </c>
      <c r="Q14" s="14">
        <v>1000</v>
      </c>
      <c r="R14" s="14">
        <v>1000</v>
      </c>
      <c r="S14" s="14">
        <v>0</v>
      </c>
      <c r="T14" s="14">
        <v>0</v>
      </c>
      <c r="U14" s="14">
        <v>0</v>
      </c>
      <c r="V14" s="14">
        <v>950</v>
      </c>
      <c r="W14" s="14">
        <v>950</v>
      </c>
      <c r="X14" s="14">
        <v>0</v>
      </c>
      <c r="Y14" s="14">
        <v>0</v>
      </c>
      <c r="Z14" s="14">
        <v>0</v>
      </c>
      <c r="AA14" s="14">
        <v>950</v>
      </c>
      <c r="AB14" s="14">
        <v>950</v>
      </c>
      <c r="AC14" s="14">
        <v>0</v>
      </c>
      <c r="AD14" s="14">
        <v>0</v>
      </c>
      <c r="AE14" s="14">
        <v>0</v>
      </c>
      <c r="AF14" s="14">
        <f>1000+700</f>
        <v>1700</v>
      </c>
      <c r="AG14" s="14">
        <f>1000+700</f>
        <v>1700</v>
      </c>
      <c r="AH14" s="14">
        <v>0</v>
      </c>
      <c r="AI14" s="14">
        <v>0</v>
      </c>
      <c r="AJ14" s="14">
        <v>0</v>
      </c>
      <c r="AK14" s="14">
        <f t="shared" si="1"/>
        <v>6600</v>
      </c>
      <c r="AL14" s="14">
        <f>H14+M14+R14+W14+AB14+AG14</f>
        <v>6600</v>
      </c>
      <c r="AM14" s="14">
        <f t="shared" si="0"/>
        <v>0</v>
      </c>
      <c r="AN14" s="14">
        <f t="shared" si="0"/>
        <v>0</v>
      </c>
      <c r="AO14" s="14">
        <f t="shared" si="0"/>
        <v>0</v>
      </c>
    </row>
    <row r="15" spans="1:43" ht="51.75" customHeight="1" x14ac:dyDescent="0.25">
      <c r="A15" s="46">
        <v>7</v>
      </c>
      <c r="B15" s="91" t="s">
        <v>41</v>
      </c>
      <c r="C15" s="112"/>
      <c r="D15" s="10" t="s">
        <v>42</v>
      </c>
      <c r="E15" s="10" t="s">
        <v>43</v>
      </c>
      <c r="F15" s="11" t="s">
        <v>44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1000</v>
      </c>
      <c r="R15" s="14">
        <v>1000</v>
      </c>
      <c r="S15" s="14">
        <v>0</v>
      </c>
      <c r="T15" s="14">
        <v>0</v>
      </c>
      <c r="U15" s="14">
        <v>0</v>
      </c>
      <c r="V15" s="14">
        <v>1000</v>
      </c>
      <c r="W15" s="14">
        <v>1000</v>
      </c>
      <c r="X15" s="14">
        <v>0</v>
      </c>
      <c r="Y15" s="14">
        <v>0</v>
      </c>
      <c r="Z15" s="14">
        <v>0</v>
      </c>
      <c r="AA15" s="14">
        <v>1000</v>
      </c>
      <c r="AB15" s="14">
        <v>1000</v>
      </c>
      <c r="AC15" s="14">
        <v>0</v>
      </c>
      <c r="AD15" s="14">
        <v>0</v>
      </c>
      <c r="AE15" s="14">
        <v>0</v>
      </c>
      <c r="AF15" s="14">
        <v>1000</v>
      </c>
      <c r="AG15" s="14">
        <v>1000</v>
      </c>
      <c r="AH15" s="14">
        <v>0</v>
      </c>
      <c r="AI15" s="14">
        <v>0</v>
      </c>
      <c r="AJ15" s="14">
        <v>0</v>
      </c>
      <c r="AK15" s="14">
        <f t="shared" si="1"/>
        <v>4000</v>
      </c>
      <c r="AL15" s="14">
        <f>H15+M15+R15+W15+AB15+AG15</f>
        <v>4000</v>
      </c>
      <c r="AM15" s="14">
        <v>0</v>
      </c>
      <c r="AN15" s="14">
        <v>0</v>
      </c>
      <c r="AO15" s="14">
        <v>0</v>
      </c>
    </row>
    <row r="16" spans="1:43" ht="97.5" customHeight="1" x14ac:dyDescent="0.25">
      <c r="A16" s="46">
        <v>8</v>
      </c>
      <c r="B16" s="91" t="s">
        <v>45</v>
      </c>
      <c r="C16" s="112"/>
      <c r="D16" s="10" t="s">
        <v>46</v>
      </c>
      <c r="E16" s="10" t="s">
        <v>43</v>
      </c>
      <c r="F16" s="11" t="s">
        <v>44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2687</v>
      </c>
      <c r="R16" s="14">
        <v>2687</v>
      </c>
      <c r="S16" s="14">
        <v>0</v>
      </c>
      <c r="T16" s="14">
        <v>0</v>
      </c>
      <c r="U16" s="14">
        <v>0</v>
      </c>
      <c r="V16" s="14">
        <f>W16+X16+Y16+Z16</f>
        <v>20478</v>
      </c>
      <c r="W16" s="14">
        <f>2687+6626+11165</f>
        <v>20478</v>
      </c>
      <c r="X16" s="14">
        <v>0</v>
      </c>
      <c r="Y16" s="14">
        <v>0</v>
      </c>
      <c r="Z16" s="14">
        <v>0</v>
      </c>
      <c r="AA16" s="14">
        <v>2687</v>
      </c>
      <c r="AB16" s="14">
        <v>2687</v>
      </c>
      <c r="AC16" s="14">
        <v>0</v>
      </c>
      <c r="AD16" s="14">
        <v>0</v>
      </c>
      <c r="AE16" s="14">
        <v>0</v>
      </c>
      <c r="AF16" s="14">
        <v>1840</v>
      </c>
      <c r="AG16" s="14">
        <v>1840</v>
      </c>
      <c r="AH16" s="14">
        <v>0</v>
      </c>
      <c r="AI16" s="14">
        <v>0</v>
      </c>
      <c r="AJ16" s="14">
        <v>0</v>
      </c>
      <c r="AK16" s="14">
        <f>AL16+AM16+AN16+AO16</f>
        <v>27692</v>
      </c>
      <c r="AL16" s="14">
        <f t="shared" ref="AL16:AL19" si="2">H16+M16+R16+W16+AB16+AG16</f>
        <v>27692</v>
      </c>
      <c r="AM16" s="14">
        <v>0</v>
      </c>
      <c r="AN16" s="14">
        <v>0</v>
      </c>
      <c r="AO16" s="14">
        <v>0</v>
      </c>
    </row>
    <row r="17" spans="1:41" ht="117" customHeight="1" x14ac:dyDescent="0.25">
      <c r="A17" s="46">
        <v>9</v>
      </c>
      <c r="B17" s="91" t="s">
        <v>47</v>
      </c>
      <c r="C17" s="112"/>
      <c r="D17" s="11" t="s">
        <v>48</v>
      </c>
      <c r="E17" s="10" t="s">
        <v>43</v>
      </c>
      <c r="F17" s="11" t="s">
        <v>49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2">
        <v>2989</v>
      </c>
      <c r="W17" s="12">
        <v>2989</v>
      </c>
      <c r="X17" s="12">
        <v>0</v>
      </c>
      <c r="Y17" s="12">
        <v>0</v>
      </c>
      <c r="Z17" s="12">
        <v>0</v>
      </c>
      <c r="AA17" s="12">
        <f>AB17+AC17</f>
        <v>3160.4</v>
      </c>
      <c r="AB17" s="12">
        <v>2000</v>
      </c>
      <c r="AC17" s="12">
        <v>1160.4000000000001</v>
      </c>
      <c r="AD17" s="12">
        <v>0</v>
      </c>
      <c r="AE17" s="12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12">
        <f t="shared" si="1"/>
        <v>6149.4</v>
      </c>
      <c r="AL17" s="12">
        <f t="shared" si="2"/>
        <v>4989</v>
      </c>
      <c r="AM17" s="12">
        <f>AC17</f>
        <v>1160.4000000000001</v>
      </c>
      <c r="AN17" s="12">
        <v>0</v>
      </c>
      <c r="AO17" s="12">
        <v>0</v>
      </c>
    </row>
    <row r="18" spans="1:41" ht="142.5" customHeight="1" x14ac:dyDescent="0.25">
      <c r="A18" s="46">
        <v>10</v>
      </c>
      <c r="B18" s="114" t="s">
        <v>50</v>
      </c>
      <c r="C18" s="115"/>
      <c r="D18" s="11" t="s">
        <v>51</v>
      </c>
      <c r="E18" s="10" t="s">
        <v>43</v>
      </c>
      <c r="F18" s="11" t="s">
        <v>52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700</v>
      </c>
      <c r="AB18" s="12">
        <v>700</v>
      </c>
      <c r="AC18" s="12">
        <v>0</v>
      </c>
      <c r="AD18" s="12">
        <v>0</v>
      </c>
      <c r="AE18" s="12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2">
        <f t="shared" si="1"/>
        <v>700</v>
      </c>
      <c r="AL18" s="12">
        <f t="shared" si="2"/>
        <v>700</v>
      </c>
      <c r="AM18" s="12">
        <v>0</v>
      </c>
      <c r="AN18" s="12">
        <v>0</v>
      </c>
      <c r="AO18" s="12">
        <v>0</v>
      </c>
    </row>
    <row r="19" spans="1:41" ht="114" customHeight="1" x14ac:dyDescent="0.25">
      <c r="A19" s="46">
        <v>11</v>
      </c>
      <c r="B19" s="116" t="s">
        <v>53</v>
      </c>
      <c r="C19" s="112"/>
      <c r="D19" s="11" t="s">
        <v>54</v>
      </c>
      <c r="E19" s="10" t="s">
        <v>43</v>
      </c>
      <c r="F19" s="11" t="s">
        <v>49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f t="shared" ref="V19" si="3">W19+X19+Y19+Z19</f>
        <v>3463</v>
      </c>
      <c r="W19" s="14">
        <v>3463</v>
      </c>
      <c r="X19" s="14">
        <v>0</v>
      </c>
      <c r="Y19" s="14">
        <v>0</v>
      </c>
      <c r="Z19" s="14">
        <v>0</v>
      </c>
      <c r="AA19" s="14">
        <v>3463</v>
      </c>
      <c r="AB19" s="14">
        <v>3463</v>
      </c>
      <c r="AC19" s="14">
        <v>0</v>
      </c>
      <c r="AD19" s="14">
        <v>0</v>
      </c>
      <c r="AE19" s="14">
        <v>0</v>
      </c>
      <c r="AF19" s="14">
        <v>4310</v>
      </c>
      <c r="AG19" s="14">
        <v>4310</v>
      </c>
      <c r="AH19" s="14">
        <v>0</v>
      </c>
      <c r="AI19" s="14">
        <v>0</v>
      </c>
      <c r="AJ19" s="14">
        <v>0</v>
      </c>
      <c r="AK19" s="14">
        <f t="shared" si="1"/>
        <v>11236</v>
      </c>
      <c r="AL19" s="14">
        <f t="shared" si="2"/>
        <v>11236</v>
      </c>
      <c r="AM19" s="14">
        <v>0</v>
      </c>
      <c r="AN19" s="14">
        <v>0</v>
      </c>
      <c r="AO19" s="14">
        <v>0</v>
      </c>
    </row>
    <row r="20" spans="1:41" ht="15" x14ac:dyDescent="0.2">
      <c r="A20" s="46">
        <v>12</v>
      </c>
      <c r="B20" s="103" t="s">
        <v>55</v>
      </c>
      <c r="C20" s="104"/>
      <c r="D20" s="105"/>
      <c r="E20" s="15"/>
      <c r="F20" s="11"/>
      <c r="G20" s="16">
        <f t="shared" ref="G20:P20" si="4">SUM(G11:G19)</f>
        <v>2650</v>
      </c>
      <c r="H20" s="16">
        <f t="shared" si="4"/>
        <v>2650</v>
      </c>
      <c r="I20" s="16">
        <f t="shared" si="4"/>
        <v>0</v>
      </c>
      <c r="J20" s="16">
        <f t="shared" si="4"/>
        <v>0</v>
      </c>
      <c r="K20" s="16">
        <f t="shared" si="4"/>
        <v>0</v>
      </c>
      <c r="L20" s="16">
        <f t="shared" si="4"/>
        <v>1325</v>
      </c>
      <c r="M20" s="16">
        <f t="shared" si="4"/>
        <v>1325</v>
      </c>
      <c r="N20" s="16">
        <f t="shared" si="4"/>
        <v>0</v>
      </c>
      <c r="O20" s="16">
        <f t="shared" si="4"/>
        <v>0</v>
      </c>
      <c r="P20" s="16">
        <f t="shared" si="4"/>
        <v>0</v>
      </c>
      <c r="Q20" s="64">
        <f>Q21+Q22+Q23+Q24</f>
        <v>5012</v>
      </c>
      <c r="R20" s="64">
        <f t="shared" ref="R20:AK20" si="5">SUM(R11:R19)</f>
        <v>5012</v>
      </c>
      <c r="S20" s="64">
        <f t="shared" si="5"/>
        <v>0</v>
      </c>
      <c r="T20" s="64">
        <f t="shared" si="5"/>
        <v>0</v>
      </c>
      <c r="U20" s="64">
        <f t="shared" si="5"/>
        <v>0</v>
      </c>
      <c r="V20" s="16">
        <f t="shared" si="5"/>
        <v>29205</v>
      </c>
      <c r="W20" s="16">
        <f t="shared" si="5"/>
        <v>29205</v>
      </c>
      <c r="X20" s="16">
        <f t="shared" si="5"/>
        <v>0</v>
      </c>
      <c r="Y20" s="16">
        <f t="shared" si="5"/>
        <v>0</v>
      </c>
      <c r="Z20" s="16">
        <f t="shared" si="5"/>
        <v>0</v>
      </c>
      <c r="AA20" s="16">
        <f t="shared" si="5"/>
        <v>11960.4</v>
      </c>
      <c r="AB20" s="16">
        <f t="shared" si="5"/>
        <v>10800</v>
      </c>
      <c r="AC20" s="16">
        <f t="shared" si="5"/>
        <v>1160.4000000000001</v>
      </c>
      <c r="AD20" s="16">
        <f t="shared" si="5"/>
        <v>0</v>
      </c>
      <c r="AE20" s="16">
        <f t="shared" si="5"/>
        <v>0</v>
      </c>
      <c r="AF20" s="17">
        <f t="shared" si="5"/>
        <v>8850</v>
      </c>
      <c r="AG20" s="17">
        <f t="shared" si="5"/>
        <v>8850</v>
      </c>
      <c r="AH20" s="17">
        <f t="shared" si="5"/>
        <v>0</v>
      </c>
      <c r="AI20" s="17">
        <f t="shared" si="5"/>
        <v>0</v>
      </c>
      <c r="AJ20" s="17">
        <f t="shared" si="5"/>
        <v>0</v>
      </c>
      <c r="AK20" s="16">
        <f t="shared" si="5"/>
        <v>59002.400000000001</v>
      </c>
      <c r="AL20" s="16">
        <f>H20+M20+R20+W20+AB20+AG20</f>
        <v>57842</v>
      </c>
      <c r="AM20" s="16">
        <f>SUM(AM11:AM19)</f>
        <v>1160.4000000000001</v>
      </c>
      <c r="AN20" s="16">
        <f>SUM(AN11:AN19)</f>
        <v>0</v>
      </c>
      <c r="AO20" s="16">
        <f>SUM(AO11:AO19)</f>
        <v>0</v>
      </c>
    </row>
    <row r="21" spans="1:41" ht="18.75" customHeight="1" x14ac:dyDescent="0.2">
      <c r="A21" s="46">
        <v>13</v>
      </c>
      <c r="B21" s="72" t="s">
        <v>56</v>
      </c>
      <c r="C21" s="73"/>
      <c r="D21" s="74"/>
      <c r="E21" s="15"/>
      <c r="F21" s="11"/>
      <c r="G21" s="12">
        <f>G11</f>
        <v>1000</v>
      </c>
      <c r="H21" s="12">
        <f t="shared" ref="H21:W24" si="6">H11</f>
        <v>1000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>
        <f t="shared" si="6"/>
        <v>0</v>
      </c>
      <c r="P21" s="12">
        <f t="shared" si="6"/>
        <v>0</v>
      </c>
      <c r="Q21" s="13">
        <f>R21+S21+T21+U21</f>
        <v>3687</v>
      </c>
      <c r="R21" s="13">
        <f>R11+R15+R16+R17+R19</f>
        <v>3687</v>
      </c>
      <c r="S21" s="13">
        <f t="shared" si="6"/>
        <v>0</v>
      </c>
      <c r="T21" s="13">
        <f t="shared" si="6"/>
        <v>0</v>
      </c>
      <c r="U21" s="13">
        <f t="shared" si="6"/>
        <v>0</v>
      </c>
      <c r="V21" s="13">
        <f>W21+X21+Y21+Z21</f>
        <v>27930</v>
      </c>
      <c r="W21" s="13">
        <f>W11+W15+W16+W17+W19</f>
        <v>27930</v>
      </c>
      <c r="X21" s="13">
        <f t="shared" ref="X21:Z21" si="7">X11+X15+X16+X17+X19</f>
        <v>0</v>
      </c>
      <c r="Y21" s="13">
        <f t="shared" si="7"/>
        <v>0</v>
      </c>
      <c r="Z21" s="13">
        <f t="shared" si="7"/>
        <v>0</v>
      </c>
      <c r="AA21" s="13">
        <f>AA11+AA15+AA16+AA17+AA19+AA18</f>
        <v>11010.4</v>
      </c>
      <c r="AB21" s="13">
        <f>AB11+AB15+AB16+AB17+AB19+AB18</f>
        <v>9850</v>
      </c>
      <c r="AC21" s="13">
        <f t="shared" ref="AC21:AL21" si="8">AC11+AC15+AC16+AC17+AC19+AC18</f>
        <v>1160.4000000000001</v>
      </c>
      <c r="AD21" s="13">
        <f t="shared" si="8"/>
        <v>0</v>
      </c>
      <c r="AE21" s="13">
        <f t="shared" si="8"/>
        <v>0</v>
      </c>
      <c r="AF21" s="14">
        <f t="shared" si="8"/>
        <v>7150</v>
      </c>
      <c r="AG21" s="14">
        <f t="shared" si="8"/>
        <v>7150</v>
      </c>
      <c r="AH21" s="14">
        <f t="shared" si="8"/>
        <v>0</v>
      </c>
      <c r="AI21" s="14">
        <f t="shared" si="8"/>
        <v>0</v>
      </c>
      <c r="AJ21" s="14">
        <f t="shared" si="8"/>
        <v>0</v>
      </c>
      <c r="AK21" s="13">
        <f t="shared" si="8"/>
        <v>50777.4</v>
      </c>
      <c r="AL21" s="13">
        <f t="shared" si="8"/>
        <v>49617</v>
      </c>
      <c r="AM21" s="12">
        <f>AM17</f>
        <v>1160.4000000000001</v>
      </c>
      <c r="AN21" s="12">
        <f>AN11</f>
        <v>0</v>
      </c>
      <c r="AO21" s="12">
        <f>AO11</f>
        <v>0</v>
      </c>
    </row>
    <row r="22" spans="1:41" ht="15" x14ac:dyDescent="0.2">
      <c r="A22" s="46">
        <v>14</v>
      </c>
      <c r="B22" s="69" t="s">
        <v>57</v>
      </c>
      <c r="C22" s="70"/>
      <c r="D22" s="71"/>
      <c r="E22" s="15"/>
      <c r="F22" s="11"/>
      <c r="G22" s="12">
        <f>G12</f>
        <v>650</v>
      </c>
      <c r="H22" s="12">
        <f t="shared" si="6"/>
        <v>650</v>
      </c>
      <c r="I22" s="12">
        <f t="shared" si="6"/>
        <v>0</v>
      </c>
      <c r="J22" s="12">
        <f t="shared" si="6"/>
        <v>0</v>
      </c>
      <c r="K22" s="12">
        <f t="shared" si="6"/>
        <v>0</v>
      </c>
      <c r="L22" s="12">
        <f t="shared" si="6"/>
        <v>325</v>
      </c>
      <c r="M22" s="12">
        <f t="shared" si="6"/>
        <v>325</v>
      </c>
      <c r="N22" s="12">
        <f t="shared" si="6"/>
        <v>0</v>
      </c>
      <c r="O22" s="12">
        <f t="shared" si="6"/>
        <v>0</v>
      </c>
      <c r="P22" s="12">
        <f t="shared" si="6"/>
        <v>0</v>
      </c>
      <c r="Q22" s="13">
        <f t="shared" si="6"/>
        <v>325</v>
      </c>
      <c r="R22" s="13">
        <f t="shared" si="6"/>
        <v>325</v>
      </c>
      <c r="S22" s="13">
        <f t="shared" si="6"/>
        <v>0</v>
      </c>
      <c r="T22" s="13">
        <f t="shared" si="6"/>
        <v>0</v>
      </c>
      <c r="U22" s="13">
        <f t="shared" si="6"/>
        <v>0</v>
      </c>
      <c r="V22" s="12">
        <f t="shared" si="6"/>
        <v>325</v>
      </c>
      <c r="W22" s="12">
        <f t="shared" si="6"/>
        <v>325</v>
      </c>
      <c r="X22" s="12">
        <f t="shared" ref="V22:AO24" si="9">X12</f>
        <v>0</v>
      </c>
      <c r="Y22" s="12">
        <f t="shared" si="9"/>
        <v>0</v>
      </c>
      <c r="Z22" s="12">
        <f t="shared" si="9"/>
        <v>0</v>
      </c>
      <c r="AA22" s="12">
        <f t="shared" si="9"/>
        <v>0</v>
      </c>
      <c r="AB22" s="12">
        <f t="shared" si="9"/>
        <v>0</v>
      </c>
      <c r="AC22" s="12">
        <f t="shared" si="9"/>
        <v>0</v>
      </c>
      <c r="AD22" s="12">
        <f t="shared" si="9"/>
        <v>0</v>
      </c>
      <c r="AE22" s="12">
        <f t="shared" si="9"/>
        <v>0</v>
      </c>
      <c r="AF22" s="14">
        <f t="shared" si="9"/>
        <v>0</v>
      </c>
      <c r="AG22" s="14">
        <f t="shared" si="9"/>
        <v>0</v>
      </c>
      <c r="AH22" s="14">
        <f t="shared" si="9"/>
        <v>0</v>
      </c>
      <c r="AI22" s="14">
        <f t="shared" si="9"/>
        <v>0</v>
      </c>
      <c r="AJ22" s="14">
        <f t="shared" si="9"/>
        <v>0</v>
      </c>
      <c r="AK22" s="12">
        <f t="shared" si="9"/>
        <v>1625</v>
      </c>
      <c r="AL22" s="12">
        <f t="shared" si="9"/>
        <v>1625</v>
      </c>
      <c r="AM22" s="12">
        <f t="shared" si="9"/>
        <v>0</v>
      </c>
      <c r="AN22" s="12">
        <f t="shared" si="9"/>
        <v>0</v>
      </c>
      <c r="AO22" s="12">
        <f t="shared" si="9"/>
        <v>0</v>
      </c>
    </row>
    <row r="23" spans="1:41" ht="15" x14ac:dyDescent="0.2">
      <c r="A23" s="46">
        <v>15</v>
      </c>
      <c r="B23" s="69" t="s">
        <v>58</v>
      </c>
      <c r="C23" s="70"/>
      <c r="D23" s="71"/>
      <c r="E23" s="15"/>
      <c r="F23" s="11"/>
      <c r="G23" s="12">
        <f>G13</f>
        <v>0</v>
      </c>
      <c r="H23" s="12">
        <f t="shared" si="6"/>
        <v>0</v>
      </c>
      <c r="I23" s="12">
        <f t="shared" si="6"/>
        <v>0</v>
      </c>
      <c r="J23" s="12">
        <f t="shared" si="6"/>
        <v>0</v>
      </c>
      <c r="K23" s="12">
        <f t="shared" si="6"/>
        <v>0</v>
      </c>
      <c r="L23" s="12">
        <f t="shared" si="6"/>
        <v>0</v>
      </c>
      <c r="M23" s="12">
        <f t="shared" si="6"/>
        <v>0</v>
      </c>
      <c r="N23" s="12">
        <f t="shared" si="6"/>
        <v>0</v>
      </c>
      <c r="O23" s="12">
        <f t="shared" si="6"/>
        <v>0</v>
      </c>
      <c r="P23" s="12">
        <f t="shared" si="6"/>
        <v>0</v>
      </c>
      <c r="Q23" s="13">
        <f t="shared" si="6"/>
        <v>0</v>
      </c>
      <c r="R23" s="13">
        <f t="shared" si="6"/>
        <v>0</v>
      </c>
      <c r="S23" s="13">
        <f t="shared" si="6"/>
        <v>0</v>
      </c>
      <c r="T23" s="13">
        <f t="shared" si="6"/>
        <v>0</v>
      </c>
      <c r="U23" s="13">
        <f t="shared" si="6"/>
        <v>0</v>
      </c>
      <c r="V23" s="12">
        <f t="shared" si="9"/>
        <v>0</v>
      </c>
      <c r="W23" s="12">
        <f t="shared" si="9"/>
        <v>0</v>
      </c>
      <c r="X23" s="12">
        <f t="shared" si="9"/>
        <v>0</v>
      </c>
      <c r="Y23" s="12">
        <f t="shared" si="9"/>
        <v>0</v>
      </c>
      <c r="Z23" s="12">
        <f t="shared" si="9"/>
        <v>0</v>
      </c>
      <c r="AA23" s="12">
        <f t="shared" si="9"/>
        <v>0</v>
      </c>
      <c r="AB23" s="12">
        <f t="shared" si="9"/>
        <v>0</v>
      </c>
      <c r="AC23" s="12">
        <f t="shared" si="9"/>
        <v>0</v>
      </c>
      <c r="AD23" s="12">
        <f t="shared" si="9"/>
        <v>0</v>
      </c>
      <c r="AE23" s="12">
        <f t="shared" si="9"/>
        <v>0</v>
      </c>
      <c r="AF23" s="14">
        <f t="shared" si="9"/>
        <v>0</v>
      </c>
      <c r="AG23" s="14">
        <f t="shared" si="9"/>
        <v>0</v>
      </c>
      <c r="AH23" s="14">
        <f t="shared" si="9"/>
        <v>0</v>
      </c>
      <c r="AI23" s="14">
        <f t="shared" si="9"/>
        <v>0</v>
      </c>
      <c r="AJ23" s="14">
        <f t="shared" si="9"/>
        <v>0</v>
      </c>
      <c r="AK23" s="12">
        <f t="shared" si="9"/>
        <v>0</v>
      </c>
      <c r="AL23" s="12">
        <f t="shared" si="9"/>
        <v>0</v>
      </c>
      <c r="AM23" s="12">
        <f t="shared" si="9"/>
        <v>0</v>
      </c>
      <c r="AN23" s="12">
        <f t="shared" si="9"/>
        <v>0</v>
      </c>
      <c r="AO23" s="12">
        <f t="shared" si="9"/>
        <v>0</v>
      </c>
    </row>
    <row r="24" spans="1:41" ht="15" x14ac:dyDescent="0.2">
      <c r="A24" s="46">
        <v>16</v>
      </c>
      <c r="B24" s="69" t="s">
        <v>59</v>
      </c>
      <c r="C24" s="70"/>
      <c r="D24" s="71"/>
      <c r="E24" s="15"/>
      <c r="F24" s="11"/>
      <c r="G24" s="12">
        <f>G14</f>
        <v>1000</v>
      </c>
      <c r="H24" s="12">
        <f t="shared" si="6"/>
        <v>1000</v>
      </c>
      <c r="I24" s="12">
        <f t="shared" si="6"/>
        <v>0</v>
      </c>
      <c r="J24" s="12">
        <f t="shared" si="6"/>
        <v>0</v>
      </c>
      <c r="K24" s="12">
        <f t="shared" si="6"/>
        <v>0</v>
      </c>
      <c r="L24" s="12">
        <f t="shared" si="6"/>
        <v>1000</v>
      </c>
      <c r="M24" s="12">
        <f t="shared" si="6"/>
        <v>1000</v>
      </c>
      <c r="N24" s="12">
        <f t="shared" si="6"/>
        <v>0</v>
      </c>
      <c r="O24" s="12">
        <f t="shared" si="6"/>
        <v>0</v>
      </c>
      <c r="P24" s="12">
        <f t="shared" si="6"/>
        <v>0</v>
      </c>
      <c r="Q24" s="13">
        <f>Q14</f>
        <v>1000</v>
      </c>
      <c r="R24" s="13">
        <f t="shared" si="6"/>
        <v>1000</v>
      </c>
      <c r="S24" s="13">
        <f t="shared" si="6"/>
        <v>0</v>
      </c>
      <c r="T24" s="13">
        <f t="shared" si="6"/>
        <v>0</v>
      </c>
      <c r="U24" s="13">
        <f t="shared" si="6"/>
        <v>0</v>
      </c>
      <c r="V24" s="12">
        <f t="shared" si="9"/>
        <v>950</v>
      </c>
      <c r="W24" s="12">
        <f t="shared" si="9"/>
        <v>950</v>
      </c>
      <c r="X24" s="12">
        <f t="shared" si="9"/>
        <v>0</v>
      </c>
      <c r="Y24" s="12">
        <f t="shared" si="9"/>
        <v>0</v>
      </c>
      <c r="Z24" s="12">
        <f t="shared" si="9"/>
        <v>0</v>
      </c>
      <c r="AA24" s="12">
        <f t="shared" si="9"/>
        <v>950</v>
      </c>
      <c r="AB24" s="12">
        <f t="shared" si="9"/>
        <v>950</v>
      </c>
      <c r="AC24" s="12">
        <f t="shared" si="9"/>
        <v>0</v>
      </c>
      <c r="AD24" s="12">
        <f t="shared" si="9"/>
        <v>0</v>
      </c>
      <c r="AE24" s="12">
        <f t="shared" si="9"/>
        <v>0</v>
      </c>
      <c r="AF24" s="14">
        <f t="shared" si="9"/>
        <v>1700</v>
      </c>
      <c r="AG24" s="14">
        <f t="shared" si="9"/>
        <v>1700</v>
      </c>
      <c r="AH24" s="14">
        <f t="shared" si="9"/>
        <v>0</v>
      </c>
      <c r="AI24" s="14">
        <f t="shared" si="9"/>
        <v>0</v>
      </c>
      <c r="AJ24" s="14">
        <f t="shared" si="9"/>
        <v>0</v>
      </c>
      <c r="AK24" s="12">
        <f t="shared" si="9"/>
        <v>6600</v>
      </c>
      <c r="AL24" s="12">
        <f t="shared" si="9"/>
        <v>6600</v>
      </c>
      <c r="AM24" s="12">
        <f t="shared" si="9"/>
        <v>0</v>
      </c>
      <c r="AN24" s="12">
        <f t="shared" si="9"/>
        <v>0</v>
      </c>
      <c r="AO24" s="12">
        <f t="shared" si="9"/>
        <v>0</v>
      </c>
    </row>
    <row r="25" spans="1:41" s="9" customFormat="1" ht="15" x14ac:dyDescent="0.25">
      <c r="A25" s="8">
        <v>17</v>
      </c>
      <c r="B25" s="106" t="s">
        <v>60</v>
      </c>
      <c r="C25" s="113"/>
      <c r="D25" s="99" t="s">
        <v>61</v>
      </c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1"/>
    </row>
    <row r="26" spans="1:41" ht="177.75" customHeight="1" x14ac:dyDescent="0.25">
      <c r="A26" s="46">
        <v>18</v>
      </c>
      <c r="B26" s="91" t="s">
        <v>62</v>
      </c>
      <c r="C26" s="112"/>
      <c r="D26" s="10" t="s">
        <v>63</v>
      </c>
      <c r="E26" s="10" t="s">
        <v>64</v>
      </c>
      <c r="F26" s="11" t="s">
        <v>40</v>
      </c>
      <c r="G26" s="46" t="s">
        <v>65</v>
      </c>
      <c r="H26" s="46" t="s">
        <v>65</v>
      </c>
      <c r="I26" s="46" t="s">
        <v>65</v>
      </c>
      <c r="J26" s="46" t="s">
        <v>65</v>
      </c>
      <c r="K26" s="46" t="s">
        <v>65</v>
      </c>
      <c r="L26" s="46" t="s">
        <v>65</v>
      </c>
      <c r="M26" s="46" t="s">
        <v>65</v>
      </c>
      <c r="N26" s="46" t="s">
        <v>65</v>
      </c>
      <c r="O26" s="46" t="s">
        <v>65</v>
      </c>
      <c r="P26" s="46" t="s">
        <v>65</v>
      </c>
      <c r="Q26" s="65" t="s">
        <v>65</v>
      </c>
      <c r="R26" s="65" t="s">
        <v>65</v>
      </c>
      <c r="S26" s="65" t="s">
        <v>65</v>
      </c>
      <c r="T26" s="65" t="s">
        <v>65</v>
      </c>
      <c r="U26" s="65" t="s">
        <v>65</v>
      </c>
      <c r="V26" s="57" t="s">
        <v>65</v>
      </c>
      <c r="W26" s="46" t="s">
        <v>65</v>
      </c>
      <c r="X26" s="46" t="s">
        <v>65</v>
      </c>
      <c r="Y26" s="46" t="s">
        <v>65</v>
      </c>
      <c r="Z26" s="46" t="s">
        <v>65</v>
      </c>
      <c r="AA26" s="46" t="s">
        <v>65</v>
      </c>
      <c r="AB26" s="46" t="s">
        <v>65</v>
      </c>
      <c r="AC26" s="46" t="s">
        <v>65</v>
      </c>
      <c r="AD26" s="46" t="s">
        <v>65</v>
      </c>
      <c r="AE26" s="46" t="s">
        <v>65</v>
      </c>
      <c r="AF26" s="46" t="s">
        <v>65</v>
      </c>
      <c r="AG26" s="46" t="s">
        <v>65</v>
      </c>
      <c r="AH26" s="46" t="s">
        <v>65</v>
      </c>
      <c r="AI26" s="46" t="s">
        <v>65</v>
      </c>
      <c r="AJ26" s="46" t="s">
        <v>65</v>
      </c>
      <c r="AK26" s="92" t="s">
        <v>66</v>
      </c>
      <c r="AL26" s="93"/>
      <c r="AM26" s="93"/>
      <c r="AN26" s="93"/>
      <c r="AO26" s="94"/>
    </row>
    <row r="27" spans="1:41" ht="177" customHeight="1" x14ac:dyDescent="0.25">
      <c r="A27" s="46">
        <v>19</v>
      </c>
      <c r="B27" s="91" t="s">
        <v>67</v>
      </c>
      <c r="C27" s="112"/>
      <c r="D27" s="10" t="s">
        <v>68</v>
      </c>
      <c r="E27" s="10" t="s">
        <v>64</v>
      </c>
      <c r="F27" s="11" t="s">
        <v>40</v>
      </c>
      <c r="G27" s="46" t="s">
        <v>65</v>
      </c>
      <c r="H27" s="46" t="s">
        <v>65</v>
      </c>
      <c r="I27" s="46" t="s">
        <v>65</v>
      </c>
      <c r="J27" s="46" t="s">
        <v>65</v>
      </c>
      <c r="K27" s="46" t="s">
        <v>65</v>
      </c>
      <c r="L27" s="46" t="s">
        <v>65</v>
      </c>
      <c r="M27" s="46" t="s">
        <v>65</v>
      </c>
      <c r="N27" s="46" t="s">
        <v>65</v>
      </c>
      <c r="O27" s="46" t="s">
        <v>65</v>
      </c>
      <c r="P27" s="46" t="s">
        <v>65</v>
      </c>
      <c r="Q27" s="65" t="s">
        <v>65</v>
      </c>
      <c r="R27" s="65" t="s">
        <v>65</v>
      </c>
      <c r="S27" s="65" t="s">
        <v>65</v>
      </c>
      <c r="T27" s="65" t="s">
        <v>65</v>
      </c>
      <c r="U27" s="65" t="s">
        <v>65</v>
      </c>
      <c r="V27" s="57" t="s">
        <v>65</v>
      </c>
      <c r="W27" s="46" t="s">
        <v>65</v>
      </c>
      <c r="X27" s="46" t="s">
        <v>65</v>
      </c>
      <c r="Y27" s="46" t="s">
        <v>65</v>
      </c>
      <c r="Z27" s="46" t="s">
        <v>65</v>
      </c>
      <c r="AA27" s="46" t="s">
        <v>65</v>
      </c>
      <c r="AB27" s="46" t="s">
        <v>65</v>
      </c>
      <c r="AC27" s="46" t="s">
        <v>65</v>
      </c>
      <c r="AD27" s="46" t="s">
        <v>65</v>
      </c>
      <c r="AE27" s="46" t="s">
        <v>65</v>
      </c>
      <c r="AF27" s="46" t="s">
        <v>65</v>
      </c>
      <c r="AG27" s="46" t="s">
        <v>65</v>
      </c>
      <c r="AH27" s="46" t="s">
        <v>65</v>
      </c>
      <c r="AI27" s="46" t="s">
        <v>65</v>
      </c>
      <c r="AJ27" s="46" t="s">
        <v>65</v>
      </c>
      <c r="AK27" s="92" t="s">
        <v>66</v>
      </c>
      <c r="AL27" s="93"/>
      <c r="AM27" s="93"/>
      <c r="AN27" s="93"/>
      <c r="AO27" s="94"/>
    </row>
    <row r="28" spans="1:41" ht="177.75" customHeight="1" x14ac:dyDescent="0.25">
      <c r="A28" s="46">
        <v>20</v>
      </c>
      <c r="B28" s="91" t="s">
        <v>69</v>
      </c>
      <c r="C28" s="112"/>
      <c r="D28" s="10" t="s">
        <v>70</v>
      </c>
      <c r="E28" s="10" t="s">
        <v>64</v>
      </c>
      <c r="F28" s="11" t="s">
        <v>40</v>
      </c>
      <c r="G28" s="46" t="s">
        <v>65</v>
      </c>
      <c r="H28" s="46" t="s">
        <v>65</v>
      </c>
      <c r="I28" s="46" t="s">
        <v>65</v>
      </c>
      <c r="J28" s="46" t="s">
        <v>65</v>
      </c>
      <c r="K28" s="46" t="s">
        <v>65</v>
      </c>
      <c r="L28" s="46" t="s">
        <v>65</v>
      </c>
      <c r="M28" s="46" t="s">
        <v>65</v>
      </c>
      <c r="N28" s="46" t="s">
        <v>65</v>
      </c>
      <c r="O28" s="46" t="s">
        <v>65</v>
      </c>
      <c r="P28" s="46" t="s">
        <v>65</v>
      </c>
      <c r="Q28" s="65" t="s">
        <v>65</v>
      </c>
      <c r="R28" s="65" t="s">
        <v>65</v>
      </c>
      <c r="S28" s="65" t="s">
        <v>65</v>
      </c>
      <c r="T28" s="65" t="s">
        <v>65</v>
      </c>
      <c r="U28" s="65" t="s">
        <v>65</v>
      </c>
      <c r="V28" s="57" t="s">
        <v>65</v>
      </c>
      <c r="W28" s="46" t="s">
        <v>65</v>
      </c>
      <c r="X28" s="46" t="s">
        <v>65</v>
      </c>
      <c r="Y28" s="46" t="s">
        <v>65</v>
      </c>
      <c r="Z28" s="46" t="s">
        <v>65</v>
      </c>
      <c r="AA28" s="46" t="s">
        <v>65</v>
      </c>
      <c r="AB28" s="46" t="s">
        <v>65</v>
      </c>
      <c r="AC28" s="46" t="s">
        <v>65</v>
      </c>
      <c r="AD28" s="46" t="s">
        <v>65</v>
      </c>
      <c r="AE28" s="46" t="s">
        <v>65</v>
      </c>
      <c r="AF28" s="46" t="s">
        <v>65</v>
      </c>
      <c r="AG28" s="46" t="s">
        <v>65</v>
      </c>
      <c r="AH28" s="46" t="s">
        <v>65</v>
      </c>
      <c r="AI28" s="46" t="s">
        <v>65</v>
      </c>
      <c r="AJ28" s="46" t="s">
        <v>65</v>
      </c>
      <c r="AK28" s="92" t="s">
        <v>66</v>
      </c>
      <c r="AL28" s="93"/>
      <c r="AM28" s="93"/>
      <c r="AN28" s="93"/>
      <c r="AO28" s="94"/>
    </row>
    <row r="29" spans="1:41" ht="171" customHeight="1" x14ac:dyDescent="0.25">
      <c r="A29" s="46">
        <v>21</v>
      </c>
      <c r="B29" s="91" t="s">
        <v>71</v>
      </c>
      <c r="C29" s="112"/>
      <c r="D29" s="10" t="s">
        <v>72</v>
      </c>
      <c r="E29" s="10" t="s">
        <v>64</v>
      </c>
      <c r="F29" s="11" t="s">
        <v>40</v>
      </c>
      <c r="G29" s="46" t="s">
        <v>65</v>
      </c>
      <c r="H29" s="46" t="s">
        <v>65</v>
      </c>
      <c r="I29" s="46" t="s">
        <v>65</v>
      </c>
      <c r="J29" s="46" t="s">
        <v>65</v>
      </c>
      <c r="K29" s="46" t="s">
        <v>65</v>
      </c>
      <c r="L29" s="46" t="s">
        <v>65</v>
      </c>
      <c r="M29" s="46" t="s">
        <v>65</v>
      </c>
      <c r="N29" s="46" t="s">
        <v>65</v>
      </c>
      <c r="O29" s="46" t="s">
        <v>65</v>
      </c>
      <c r="P29" s="46" t="s">
        <v>65</v>
      </c>
      <c r="Q29" s="65" t="s">
        <v>65</v>
      </c>
      <c r="R29" s="65" t="s">
        <v>65</v>
      </c>
      <c r="S29" s="65" t="s">
        <v>65</v>
      </c>
      <c r="T29" s="65" t="s">
        <v>65</v>
      </c>
      <c r="U29" s="65" t="s">
        <v>65</v>
      </c>
      <c r="V29" s="57" t="s">
        <v>65</v>
      </c>
      <c r="W29" s="46" t="s">
        <v>65</v>
      </c>
      <c r="X29" s="46" t="s">
        <v>65</v>
      </c>
      <c r="Y29" s="46" t="s">
        <v>65</v>
      </c>
      <c r="Z29" s="46" t="s">
        <v>65</v>
      </c>
      <c r="AA29" s="46" t="s">
        <v>65</v>
      </c>
      <c r="AB29" s="46" t="s">
        <v>65</v>
      </c>
      <c r="AC29" s="46" t="s">
        <v>65</v>
      </c>
      <c r="AD29" s="46" t="s">
        <v>65</v>
      </c>
      <c r="AE29" s="46" t="s">
        <v>65</v>
      </c>
      <c r="AF29" s="46" t="s">
        <v>65</v>
      </c>
      <c r="AG29" s="46" t="s">
        <v>65</v>
      </c>
      <c r="AH29" s="46" t="s">
        <v>65</v>
      </c>
      <c r="AI29" s="46" t="s">
        <v>65</v>
      </c>
      <c r="AJ29" s="46" t="s">
        <v>65</v>
      </c>
      <c r="AK29" s="92" t="s">
        <v>66</v>
      </c>
      <c r="AL29" s="93"/>
      <c r="AM29" s="93"/>
      <c r="AN29" s="93"/>
      <c r="AO29" s="94"/>
    </row>
    <row r="30" spans="1:41" ht="196.5" customHeight="1" x14ac:dyDescent="0.25">
      <c r="A30" s="46">
        <v>22</v>
      </c>
      <c r="B30" s="91" t="s">
        <v>73</v>
      </c>
      <c r="C30" s="112"/>
      <c r="D30" s="10" t="s">
        <v>74</v>
      </c>
      <c r="E30" s="10" t="s">
        <v>75</v>
      </c>
      <c r="F30" s="11" t="s">
        <v>40</v>
      </c>
      <c r="G30" s="46" t="s">
        <v>65</v>
      </c>
      <c r="H30" s="46" t="s">
        <v>65</v>
      </c>
      <c r="I30" s="46" t="s">
        <v>65</v>
      </c>
      <c r="J30" s="46" t="s">
        <v>65</v>
      </c>
      <c r="K30" s="46" t="s">
        <v>65</v>
      </c>
      <c r="L30" s="46" t="s">
        <v>65</v>
      </c>
      <c r="M30" s="46" t="s">
        <v>65</v>
      </c>
      <c r="N30" s="46" t="s">
        <v>65</v>
      </c>
      <c r="O30" s="46" t="s">
        <v>65</v>
      </c>
      <c r="P30" s="46" t="s">
        <v>65</v>
      </c>
      <c r="Q30" s="65" t="s">
        <v>65</v>
      </c>
      <c r="R30" s="65" t="s">
        <v>65</v>
      </c>
      <c r="S30" s="65" t="s">
        <v>65</v>
      </c>
      <c r="T30" s="65" t="s">
        <v>65</v>
      </c>
      <c r="U30" s="65" t="s">
        <v>65</v>
      </c>
      <c r="V30" s="57" t="s">
        <v>65</v>
      </c>
      <c r="W30" s="46" t="s">
        <v>65</v>
      </c>
      <c r="X30" s="46" t="s">
        <v>65</v>
      </c>
      <c r="Y30" s="46" t="s">
        <v>65</v>
      </c>
      <c r="Z30" s="46" t="s">
        <v>65</v>
      </c>
      <c r="AA30" s="46" t="s">
        <v>65</v>
      </c>
      <c r="AB30" s="46" t="s">
        <v>65</v>
      </c>
      <c r="AC30" s="46" t="s">
        <v>65</v>
      </c>
      <c r="AD30" s="46" t="s">
        <v>65</v>
      </c>
      <c r="AE30" s="46" t="s">
        <v>65</v>
      </c>
      <c r="AF30" s="46" t="s">
        <v>65</v>
      </c>
      <c r="AG30" s="46" t="s">
        <v>65</v>
      </c>
      <c r="AH30" s="46" t="s">
        <v>65</v>
      </c>
      <c r="AI30" s="46" t="s">
        <v>65</v>
      </c>
      <c r="AJ30" s="46" t="s">
        <v>65</v>
      </c>
      <c r="AK30" s="92" t="s">
        <v>66</v>
      </c>
      <c r="AL30" s="93"/>
      <c r="AM30" s="93"/>
      <c r="AN30" s="93"/>
      <c r="AO30" s="94"/>
    </row>
    <row r="31" spans="1:41" ht="15" x14ac:dyDescent="0.25">
      <c r="A31" s="46">
        <v>23</v>
      </c>
      <c r="B31" s="103" t="s">
        <v>76</v>
      </c>
      <c r="C31" s="104"/>
      <c r="D31" s="105"/>
      <c r="E31" s="18"/>
      <c r="F31" s="19"/>
      <c r="G31" s="46" t="s">
        <v>65</v>
      </c>
      <c r="H31" s="46" t="s">
        <v>65</v>
      </c>
      <c r="I31" s="46" t="s">
        <v>65</v>
      </c>
      <c r="J31" s="46" t="s">
        <v>65</v>
      </c>
      <c r="K31" s="46" t="s">
        <v>65</v>
      </c>
      <c r="L31" s="46" t="s">
        <v>65</v>
      </c>
      <c r="M31" s="46" t="s">
        <v>65</v>
      </c>
      <c r="N31" s="46" t="s">
        <v>65</v>
      </c>
      <c r="O31" s="46" t="s">
        <v>65</v>
      </c>
      <c r="P31" s="46" t="s">
        <v>65</v>
      </c>
      <c r="Q31" s="65" t="s">
        <v>65</v>
      </c>
      <c r="R31" s="65" t="s">
        <v>65</v>
      </c>
      <c r="S31" s="65" t="s">
        <v>65</v>
      </c>
      <c r="T31" s="65" t="s">
        <v>65</v>
      </c>
      <c r="U31" s="65" t="s">
        <v>65</v>
      </c>
      <c r="V31" s="57" t="s">
        <v>65</v>
      </c>
      <c r="W31" s="46" t="s">
        <v>65</v>
      </c>
      <c r="X31" s="46" t="s">
        <v>65</v>
      </c>
      <c r="Y31" s="46" t="s">
        <v>65</v>
      </c>
      <c r="Z31" s="46" t="s">
        <v>65</v>
      </c>
      <c r="AA31" s="46" t="s">
        <v>65</v>
      </c>
      <c r="AB31" s="46" t="s">
        <v>65</v>
      </c>
      <c r="AC31" s="46" t="s">
        <v>65</v>
      </c>
      <c r="AD31" s="46" t="s">
        <v>65</v>
      </c>
      <c r="AE31" s="46" t="s">
        <v>65</v>
      </c>
      <c r="AF31" s="46" t="s">
        <v>65</v>
      </c>
      <c r="AG31" s="46" t="s">
        <v>65</v>
      </c>
      <c r="AH31" s="46" t="s">
        <v>65</v>
      </c>
      <c r="AI31" s="46" t="s">
        <v>65</v>
      </c>
      <c r="AJ31" s="46" t="s">
        <v>65</v>
      </c>
      <c r="AK31" s="20" t="s">
        <v>65</v>
      </c>
      <c r="AL31" s="21" t="s">
        <v>65</v>
      </c>
      <c r="AM31" s="21" t="s">
        <v>65</v>
      </c>
      <c r="AN31" s="21" t="s">
        <v>65</v>
      </c>
      <c r="AO31" s="21" t="s">
        <v>65</v>
      </c>
    </row>
    <row r="32" spans="1:41" s="9" customFormat="1" ht="15" x14ac:dyDescent="0.25">
      <c r="A32" s="8">
        <v>24</v>
      </c>
      <c r="B32" s="50" t="s">
        <v>77</v>
      </c>
      <c r="C32" s="99" t="s">
        <v>78</v>
      </c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1"/>
    </row>
    <row r="33" spans="1:41" ht="110.25" customHeight="1" x14ac:dyDescent="0.25">
      <c r="A33" s="46">
        <v>25</v>
      </c>
      <c r="B33" s="92" t="s">
        <v>79</v>
      </c>
      <c r="C33" s="94"/>
      <c r="D33" s="45" t="s">
        <v>80</v>
      </c>
      <c r="E33" s="10" t="s">
        <v>81</v>
      </c>
      <c r="F33" s="11" t="s">
        <v>40</v>
      </c>
      <c r="G33" s="46" t="s">
        <v>65</v>
      </c>
      <c r="H33" s="46" t="s">
        <v>65</v>
      </c>
      <c r="I33" s="46" t="s">
        <v>65</v>
      </c>
      <c r="J33" s="46" t="s">
        <v>65</v>
      </c>
      <c r="K33" s="46" t="s">
        <v>65</v>
      </c>
      <c r="L33" s="46" t="s">
        <v>65</v>
      </c>
      <c r="M33" s="46" t="s">
        <v>65</v>
      </c>
      <c r="N33" s="46" t="s">
        <v>65</v>
      </c>
      <c r="O33" s="46" t="s">
        <v>65</v>
      </c>
      <c r="P33" s="46" t="s">
        <v>65</v>
      </c>
      <c r="Q33" s="65" t="s">
        <v>65</v>
      </c>
      <c r="R33" s="65" t="s">
        <v>65</v>
      </c>
      <c r="S33" s="65" t="s">
        <v>65</v>
      </c>
      <c r="T33" s="65" t="s">
        <v>65</v>
      </c>
      <c r="U33" s="65" t="s">
        <v>65</v>
      </c>
      <c r="V33" s="57" t="s">
        <v>65</v>
      </c>
      <c r="W33" s="46" t="s">
        <v>65</v>
      </c>
      <c r="X33" s="46" t="s">
        <v>65</v>
      </c>
      <c r="Y33" s="46" t="s">
        <v>65</v>
      </c>
      <c r="Z33" s="46" t="s">
        <v>65</v>
      </c>
      <c r="AA33" s="49" t="s">
        <v>65</v>
      </c>
      <c r="AB33" s="49" t="s">
        <v>65</v>
      </c>
      <c r="AC33" s="49" t="s">
        <v>65</v>
      </c>
      <c r="AD33" s="49" t="s">
        <v>65</v>
      </c>
      <c r="AE33" s="49" t="s">
        <v>65</v>
      </c>
      <c r="AF33" s="46" t="s">
        <v>65</v>
      </c>
      <c r="AG33" s="49" t="s">
        <v>65</v>
      </c>
      <c r="AH33" s="49" t="s">
        <v>65</v>
      </c>
      <c r="AI33" s="49" t="s">
        <v>65</v>
      </c>
      <c r="AJ33" s="49" t="s">
        <v>65</v>
      </c>
      <c r="AK33" s="92" t="s">
        <v>66</v>
      </c>
      <c r="AL33" s="93"/>
      <c r="AM33" s="93"/>
      <c r="AN33" s="93"/>
      <c r="AO33" s="94"/>
    </row>
    <row r="34" spans="1:41" ht="117" customHeight="1" x14ac:dyDescent="0.25">
      <c r="A34" s="46">
        <v>26</v>
      </c>
      <c r="B34" s="92" t="s">
        <v>82</v>
      </c>
      <c r="C34" s="94"/>
      <c r="D34" s="45" t="s">
        <v>83</v>
      </c>
      <c r="E34" s="10" t="s">
        <v>84</v>
      </c>
      <c r="F34" s="11" t="s">
        <v>40</v>
      </c>
      <c r="G34" s="46" t="s">
        <v>65</v>
      </c>
      <c r="H34" s="46" t="s">
        <v>65</v>
      </c>
      <c r="I34" s="46" t="s">
        <v>65</v>
      </c>
      <c r="J34" s="46" t="s">
        <v>65</v>
      </c>
      <c r="K34" s="46" t="s">
        <v>65</v>
      </c>
      <c r="L34" s="46" t="s">
        <v>65</v>
      </c>
      <c r="M34" s="46" t="s">
        <v>65</v>
      </c>
      <c r="N34" s="46" t="s">
        <v>65</v>
      </c>
      <c r="O34" s="46" t="s">
        <v>65</v>
      </c>
      <c r="P34" s="46" t="s">
        <v>65</v>
      </c>
      <c r="Q34" s="65" t="s">
        <v>65</v>
      </c>
      <c r="R34" s="65" t="s">
        <v>65</v>
      </c>
      <c r="S34" s="65" t="s">
        <v>65</v>
      </c>
      <c r="T34" s="65" t="s">
        <v>65</v>
      </c>
      <c r="U34" s="65" t="s">
        <v>65</v>
      </c>
      <c r="V34" s="57" t="s">
        <v>65</v>
      </c>
      <c r="W34" s="46" t="s">
        <v>65</v>
      </c>
      <c r="X34" s="46" t="s">
        <v>65</v>
      </c>
      <c r="Y34" s="46" t="s">
        <v>65</v>
      </c>
      <c r="Z34" s="46" t="s">
        <v>65</v>
      </c>
      <c r="AA34" s="49" t="s">
        <v>65</v>
      </c>
      <c r="AB34" s="49" t="s">
        <v>65</v>
      </c>
      <c r="AC34" s="49" t="s">
        <v>65</v>
      </c>
      <c r="AD34" s="49" t="s">
        <v>65</v>
      </c>
      <c r="AE34" s="49" t="s">
        <v>65</v>
      </c>
      <c r="AF34" s="46" t="s">
        <v>65</v>
      </c>
      <c r="AG34" s="49" t="s">
        <v>65</v>
      </c>
      <c r="AH34" s="49" t="s">
        <v>65</v>
      </c>
      <c r="AI34" s="49" t="s">
        <v>65</v>
      </c>
      <c r="AJ34" s="49" t="s">
        <v>65</v>
      </c>
      <c r="AK34" s="92" t="s">
        <v>66</v>
      </c>
      <c r="AL34" s="93"/>
      <c r="AM34" s="93"/>
      <c r="AN34" s="93"/>
      <c r="AO34" s="94"/>
    </row>
    <row r="35" spans="1:41" ht="18.75" customHeight="1" x14ac:dyDescent="0.25">
      <c r="A35" s="46">
        <v>27</v>
      </c>
      <c r="B35" s="103" t="s">
        <v>85</v>
      </c>
      <c r="C35" s="104"/>
      <c r="D35" s="105"/>
      <c r="E35" s="18"/>
      <c r="F35" s="11"/>
      <c r="G35" s="46" t="s">
        <v>65</v>
      </c>
      <c r="H35" s="46" t="s">
        <v>65</v>
      </c>
      <c r="I35" s="46" t="s">
        <v>65</v>
      </c>
      <c r="J35" s="46" t="s">
        <v>65</v>
      </c>
      <c r="K35" s="46" t="s">
        <v>65</v>
      </c>
      <c r="L35" s="46" t="s">
        <v>65</v>
      </c>
      <c r="M35" s="46" t="s">
        <v>65</v>
      </c>
      <c r="N35" s="46" t="s">
        <v>65</v>
      </c>
      <c r="O35" s="46" t="s">
        <v>65</v>
      </c>
      <c r="P35" s="46" t="s">
        <v>65</v>
      </c>
      <c r="Q35" s="65" t="s">
        <v>65</v>
      </c>
      <c r="R35" s="65" t="s">
        <v>65</v>
      </c>
      <c r="S35" s="65" t="s">
        <v>65</v>
      </c>
      <c r="T35" s="65" t="s">
        <v>65</v>
      </c>
      <c r="U35" s="65" t="s">
        <v>65</v>
      </c>
      <c r="V35" s="57" t="s">
        <v>65</v>
      </c>
      <c r="W35" s="46" t="s">
        <v>65</v>
      </c>
      <c r="X35" s="46" t="s">
        <v>65</v>
      </c>
      <c r="Y35" s="46" t="s">
        <v>65</v>
      </c>
      <c r="Z35" s="46" t="s">
        <v>65</v>
      </c>
      <c r="AA35" s="49" t="s">
        <v>65</v>
      </c>
      <c r="AB35" s="49" t="s">
        <v>65</v>
      </c>
      <c r="AC35" s="49" t="s">
        <v>65</v>
      </c>
      <c r="AD35" s="49" t="s">
        <v>65</v>
      </c>
      <c r="AE35" s="49" t="s">
        <v>65</v>
      </c>
      <c r="AF35" s="46" t="s">
        <v>65</v>
      </c>
      <c r="AG35" s="49" t="s">
        <v>65</v>
      </c>
      <c r="AH35" s="49" t="s">
        <v>65</v>
      </c>
      <c r="AI35" s="49" t="s">
        <v>65</v>
      </c>
      <c r="AJ35" s="49" t="s">
        <v>65</v>
      </c>
      <c r="AK35" s="20" t="s">
        <v>65</v>
      </c>
      <c r="AL35" s="21" t="s">
        <v>65</v>
      </c>
      <c r="AM35" s="21" t="s">
        <v>65</v>
      </c>
      <c r="AN35" s="21" t="s">
        <v>65</v>
      </c>
      <c r="AO35" s="21" t="s">
        <v>65</v>
      </c>
    </row>
    <row r="36" spans="1:41" ht="15" x14ac:dyDescent="0.25">
      <c r="A36" s="46">
        <v>28</v>
      </c>
      <c r="B36" s="22" t="s">
        <v>86</v>
      </c>
      <c r="C36" s="99" t="s">
        <v>87</v>
      </c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1"/>
    </row>
    <row r="37" spans="1:41" ht="89.25" customHeight="1" x14ac:dyDescent="0.25">
      <c r="A37" s="46">
        <v>29</v>
      </c>
      <c r="B37" s="92" t="s">
        <v>88</v>
      </c>
      <c r="C37" s="94"/>
      <c r="D37" s="45" t="s">
        <v>89</v>
      </c>
      <c r="E37" s="10" t="s">
        <v>90</v>
      </c>
      <c r="F37" s="11" t="s">
        <v>40</v>
      </c>
      <c r="G37" s="46" t="s">
        <v>65</v>
      </c>
      <c r="H37" s="46" t="s">
        <v>65</v>
      </c>
      <c r="I37" s="46" t="s">
        <v>65</v>
      </c>
      <c r="J37" s="46" t="s">
        <v>65</v>
      </c>
      <c r="K37" s="46" t="s">
        <v>65</v>
      </c>
      <c r="L37" s="46" t="s">
        <v>65</v>
      </c>
      <c r="M37" s="46" t="s">
        <v>65</v>
      </c>
      <c r="N37" s="46" t="s">
        <v>65</v>
      </c>
      <c r="O37" s="46" t="s">
        <v>65</v>
      </c>
      <c r="P37" s="46" t="s">
        <v>65</v>
      </c>
      <c r="Q37" s="65" t="s">
        <v>65</v>
      </c>
      <c r="R37" s="65" t="s">
        <v>65</v>
      </c>
      <c r="S37" s="65" t="s">
        <v>65</v>
      </c>
      <c r="T37" s="65" t="s">
        <v>65</v>
      </c>
      <c r="U37" s="65" t="s">
        <v>65</v>
      </c>
      <c r="V37" s="57" t="s">
        <v>65</v>
      </c>
      <c r="W37" s="46" t="s">
        <v>65</v>
      </c>
      <c r="X37" s="46" t="s">
        <v>65</v>
      </c>
      <c r="Y37" s="46" t="s">
        <v>65</v>
      </c>
      <c r="Z37" s="46" t="s">
        <v>65</v>
      </c>
      <c r="AA37" s="46" t="s">
        <v>65</v>
      </c>
      <c r="AB37" s="46" t="s">
        <v>65</v>
      </c>
      <c r="AC37" s="46" t="s">
        <v>65</v>
      </c>
      <c r="AD37" s="46" t="s">
        <v>65</v>
      </c>
      <c r="AE37" s="46" t="s">
        <v>65</v>
      </c>
      <c r="AF37" s="46" t="s">
        <v>65</v>
      </c>
      <c r="AG37" s="46" t="s">
        <v>65</v>
      </c>
      <c r="AH37" s="46" t="s">
        <v>65</v>
      </c>
      <c r="AI37" s="46" t="s">
        <v>65</v>
      </c>
      <c r="AJ37" s="46" t="s">
        <v>65</v>
      </c>
      <c r="AK37" s="92" t="s">
        <v>66</v>
      </c>
      <c r="AL37" s="93"/>
      <c r="AM37" s="93"/>
      <c r="AN37" s="93"/>
      <c r="AO37" s="94"/>
    </row>
    <row r="38" spans="1:41" ht="179.25" customHeight="1" x14ac:dyDescent="0.25">
      <c r="A38" s="46">
        <v>30</v>
      </c>
      <c r="B38" s="89" t="s">
        <v>91</v>
      </c>
      <c r="C38" s="90"/>
      <c r="D38" s="45" t="s">
        <v>92</v>
      </c>
      <c r="E38" s="10" t="s">
        <v>93</v>
      </c>
      <c r="F38" s="11" t="s">
        <v>40</v>
      </c>
      <c r="G38" s="46" t="s">
        <v>65</v>
      </c>
      <c r="H38" s="46" t="s">
        <v>65</v>
      </c>
      <c r="I38" s="46" t="s">
        <v>65</v>
      </c>
      <c r="J38" s="46" t="s">
        <v>65</v>
      </c>
      <c r="K38" s="46" t="s">
        <v>65</v>
      </c>
      <c r="L38" s="46" t="s">
        <v>65</v>
      </c>
      <c r="M38" s="46" t="s">
        <v>65</v>
      </c>
      <c r="N38" s="46" t="s">
        <v>65</v>
      </c>
      <c r="O38" s="46" t="s">
        <v>65</v>
      </c>
      <c r="P38" s="46" t="s">
        <v>65</v>
      </c>
      <c r="Q38" s="65" t="s">
        <v>65</v>
      </c>
      <c r="R38" s="65" t="s">
        <v>65</v>
      </c>
      <c r="S38" s="65" t="s">
        <v>65</v>
      </c>
      <c r="T38" s="65" t="s">
        <v>65</v>
      </c>
      <c r="U38" s="65" t="s">
        <v>65</v>
      </c>
      <c r="V38" s="57" t="s">
        <v>65</v>
      </c>
      <c r="W38" s="46" t="s">
        <v>65</v>
      </c>
      <c r="X38" s="46" t="s">
        <v>65</v>
      </c>
      <c r="Y38" s="46" t="s">
        <v>65</v>
      </c>
      <c r="Z38" s="46" t="s">
        <v>65</v>
      </c>
      <c r="AA38" s="46" t="s">
        <v>65</v>
      </c>
      <c r="AB38" s="46" t="s">
        <v>65</v>
      </c>
      <c r="AC38" s="46" t="s">
        <v>65</v>
      </c>
      <c r="AD38" s="46" t="s">
        <v>65</v>
      </c>
      <c r="AE38" s="46" t="s">
        <v>65</v>
      </c>
      <c r="AF38" s="46" t="s">
        <v>65</v>
      </c>
      <c r="AG38" s="46" t="s">
        <v>65</v>
      </c>
      <c r="AH38" s="46" t="s">
        <v>65</v>
      </c>
      <c r="AI38" s="46" t="s">
        <v>65</v>
      </c>
      <c r="AJ38" s="46" t="s">
        <v>65</v>
      </c>
      <c r="AK38" s="92" t="s">
        <v>66</v>
      </c>
      <c r="AL38" s="93"/>
      <c r="AM38" s="93"/>
      <c r="AN38" s="93"/>
      <c r="AO38" s="94"/>
    </row>
    <row r="39" spans="1:41" ht="186" customHeight="1" x14ac:dyDescent="0.25">
      <c r="A39" s="46">
        <v>31</v>
      </c>
      <c r="B39" s="89" t="s">
        <v>94</v>
      </c>
      <c r="C39" s="90"/>
      <c r="D39" s="45" t="s">
        <v>95</v>
      </c>
      <c r="E39" s="10" t="s">
        <v>96</v>
      </c>
      <c r="F39" s="11" t="s">
        <v>40</v>
      </c>
      <c r="G39" s="46" t="s">
        <v>65</v>
      </c>
      <c r="H39" s="46" t="s">
        <v>65</v>
      </c>
      <c r="I39" s="46" t="s">
        <v>65</v>
      </c>
      <c r="J39" s="46" t="s">
        <v>65</v>
      </c>
      <c r="K39" s="46" t="s">
        <v>65</v>
      </c>
      <c r="L39" s="46" t="s">
        <v>65</v>
      </c>
      <c r="M39" s="46" t="s">
        <v>65</v>
      </c>
      <c r="N39" s="46" t="s">
        <v>65</v>
      </c>
      <c r="O39" s="46" t="s">
        <v>65</v>
      </c>
      <c r="P39" s="46" t="s">
        <v>65</v>
      </c>
      <c r="Q39" s="65" t="s">
        <v>65</v>
      </c>
      <c r="R39" s="65" t="s">
        <v>65</v>
      </c>
      <c r="S39" s="65" t="s">
        <v>65</v>
      </c>
      <c r="T39" s="65" t="s">
        <v>65</v>
      </c>
      <c r="U39" s="65" t="s">
        <v>65</v>
      </c>
      <c r="V39" s="57" t="s">
        <v>65</v>
      </c>
      <c r="W39" s="46" t="s">
        <v>65</v>
      </c>
      <c r="X39" s="46" t="s">
        <v>65</v>
      </c>
      <c r="Y39" s="46" t="s">
        <v>65</v>
      </c>
      <c r="Z39" s="46" t="s">
        <v>65</v>
      </c>
      <c r="AA39" s="46" t="s">
        <v>65</v>
      </c>
      <c r="AB39" s="46" t="s">
        <v>65</v>
      </c>
      <c r="AC39" s="46" t="s">
        <v>65</v>
      </c>
      <c r="AD39" s="46" t="s">
        <v>65</v>
      </c>
      <c r="AE39" s="46" t="s">
        <v>65</v>
      </c>
      <c r="AF39" s="46" t="s">
        <v>65</v>
      </c>
      <c r="AG39" s="46" t="s">
        <v>65</v>
      </c>
      <c r="AH39" s="46" t="s">
        <v>65</v>
      </c>
      <c r="AI39" s="46" t="s">
        <v>65</v>
      </c>
      <c r="AJ39" s="46" t="s">
        <v>65</v>
      </c>
      <c r="AK39" s="92" t="s">
        <v>66</v>
      </c>
      <c r="AL39" s="93"/>
      <c r="AM39" s="93"/>
      <c r="AN39" s="93"/>
      <c r="AO39" s="94"/>
    </row>
    <row r="40" spans="1:41" ht="15" x14ac:dyDescent="0.25">
      <c r="A40" s="46">
        <v>32</v>
      </c>
      <c r="B40" s="108" t="s">
        <v>97</v>
      </c>
      <c r="C40" s="109"/>
      <c r="D40" s="110"/>
      <c r="E40" s="23"/>
      <c r="F40" s="11"/>
      <c r="G40" s="46" t="s">
        <v>65</v>
      </c>
      <c r="H40" s="46" t="s">
        <v>65</v>
      </c>
      <c r="I40" s="46" t="s">
        <v>65</v>
      </c>
      <c r="J40" s="46" t="s">
        <v>65</v>
      </c>
      <c r="K40" s="46" t="s">
        <v>65</v>
      </c>
      <c r="L40" s="46" t="s">
        <v>65</v>
      </c>
      <c r="M40" s="46" t="s">
        <v>65</v>
      </c>
      <c r="N40" s="46" t="s">
        <v>65</v>
      </c>
      <c r="O40" s="46" t="s">
        <v>65</v>
      </c>
      <c r="P40" s="46" t="s">
        <v>65</v>
      </c>
      <c r="Q40" s="65" t="s">
        <v>65</v>
      </c>
      <c r="R40" s="65" t="s">
        <v>65</v>
      </c>
      <c r="S40" s="65" t="s">
        <v>65</v>
      </c>
      <c r="T40" s="65" t="s">
        <v>65</v>
      </c>
      <c r="U40" s="65" t="s">
        <v>65</v>
      </c>
      <c r="V40" s="57" t="s">
        <v>65</v>
      </c>
      <c r="W40" s="46" t="s">
        <v>65</v>
      </c>
      <c r="X40" s="46" t="s">
        <v>65</v>
      </c>
      <c r="Y40" s="46" t="s">
        <v>65</v>
      </c>
      <c r="Z40" s="46" t="s">
        <v>65</v>
      </c>
      <c r="AA40" s="46" t="s">
        <v>65</v>
      </c>
      <c r="AB40" s="46" t="s">
        <v>65</v>
      </c>
      <c r="AC40" s="46" t="s">
        <v>65</v>
      </c>
      <c r="AD40" s="46" t="s">
        <v>65</v>
      </c>
      <c r="AE40" s="46" t="s">
        <v>65</v>
      </c>
      <c r="AF40" s="46" t="s">
        <v>65</v>
      </c>
      <c r="AG40" s="46" t="s">
        <v>65</v>
      </c>
      <c r="AH40" s="46" t="s">
        <v>65</v>
      </c>
      <c r="AI40" s="46" t="s">
        <v>65</v>
      </c>
      <c r="AJ40" s="46" t="s">
        <v>65</v>
      </c>
      <c r="AK40" s="20" t="s">
        <v>65</v>
      </c>
      <c r="AL40" s="21" t="s">
        <v>65</v>
      </c>
      <c r="AM40" s="21" t="s">
        <v>65</v>
      </c>
      <c r="AN40" s="21" t="s">
        <v>65</v>
      </c>
      <c r="AO40" s="21" t="s">
        <v>65</v>
      </c>
    </row>
    <row r="41" spans="1:41" ht="15" x14ac:dyDescent="0.25">
      <c r="A41" s="46">
        <v>33</v>
      </c>
      <c r="B41" s="111" t="s">
        <v>98</v>
      </c>
      <c r="C41" s="111"/>
      <c r="D41" s="99" t="s">
        <v>99</v>
      </c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1"/>
    </row>
    <row r="42" spans="1:41" ht="52.5" customHeight="1" x14ac:dyDescent="0.25">
      <c r="A42" s="46">
        <v>34</v>
      </c>
      <c r="B42" s="86" t="s">
        <v>100</v>
      </c>
      <c r="C42" s="86"/>
      <c r="D42" s="10" t="s">
        <v>101</v>
      </c>
      <c r="E42" s="10" t="s">
        <v>102</v>
      </c>
      <c r="F42" s="11" t="s">
        <v>103</v>
      </c>
      <c r="G42" s="46" t="s">
        <v>65</v>
      </c>
      <c r="H42" s="46" t="s">
        <v>65</v>
      </c>
      <c r="I42" s="46" t="s">
        <v>65</v>
      </c>
      <c r="J42" s="46" t="s">
        <v>65</v>
      </c>
      <c r="K42" s="46" t="s">
        <v>65</v>
      </c>
      <c r="L42" s="46" t="s">
        <v>65</v>
      </c>
      <c r="M42" s="46" t="s">
        <v>65</v>
      </c>
      <c r="N42" s="46" t="s">
        <v>65</v>
      </c>
      <c r="O42" s="46" t="s">
        <v>65</v>
      </c>
      <c r="P42" s="46" t="s">
        <v>65</v>
      </c>
      <c r="Q42" s="65" t="s">
        <v>65</v>
      </c>
      <c r="R42" s="65" t="s">
        <v>65</v>
      </c>
      <c r="S42" s="65" t="s">
        <v>65</v>
      </c>
      <c r="T42" s="65" t="s">
        <v>65</v>
      </c>
      <c r="U42" s="65" t="s">
        <v>65</v>
      </c>
      <c r="V42" s="57" t="s">
        <v>65</v>
      </c>
      <c r="W42" s="46" t="s">
        <v>65</v>
      </c>
      <c r="X42" s="46" t="s">
        <v>65</v>
      </c>
      <c r="Y42" s="46" t="s">
        <v>65</v>
      </c>
      <c r="Z42" s="46" t="s">
        <v>65</v>
      </c>
      <c r="AA42" s="46" t="s">
        <v>65</v>
      </c>
      <c r="AB42" s="46" t="s">
        <v>65</v>
      </c>
      <c r="AC42" s="46" t="s">
        <v>65</v>
      </c>
      <c r="AD42" s="46" t="s">
        <v>65</v>
      </c>
      <c r="AE42" s="46" t="s">
        <v>65</v>
      </c>
      <c r="AF42" s="46" t="s">
        <v>65</v>
      </c>
      <c r="AG42" s="46" t="s">
        <v>65</v>
      </c>
      <c r="AH42" s="46" t="s">
        <v>65</v>
      </c>
      <c r="AI42" s="46" t="s">
        <v>65</v>
      </c>
      <c r="AJ42" s="46" t="s">
        <v>65</v>
      </c>
      <c r="AK42" s="92" t="s">
        <v>66</v>
      </c>
      <c r="AL42" s="93"/>
      <c r="AM42" s="93"/>
      <c r="AN42" s="93"/>
      <c r="AO42" s="94"/>
    </row>
    <row r="43" spans="1:41" ht="117" customHeight="1" x14ac:dyDescent="0.25">
      <c r="A43" s="46">
        <v>35</v>
      </c>
      <c r="B43" s="107" t="s">
        <v>104</v>
      </c>
      <c r="C43" s="107"/>
      <c r="D43" s="10" t="s">
        <v>105</v>
      </c>
      <c r="E43" s="10" t="s">
        <v>106</v>
      </c>
      <c r="F43" s="11" t="s">
        <v>40</v>
      </c>
      <c r="G43" s="46" t="s">
        <v>65</v>
      </c>
      <c r="H43" s="46" t="s">
        <v>65</v>
      </c>
      <c r="I43" s="46" t="s">
        <v>65</v>
      </c>
      <c r="J43" s="46" t="s">
        <v>65</v>
      </c>
      <c r="K43" s="46" t="s">
        <v>65</v>
      </c>
      <c r="L43" s="46" t="s">
        <v>65</v>
      </c>
      <c r="M43" s="46" t="s">
        <v>65</v>
      </c>
      <c r="N43" s="46" t="s">
        <v>65</v>
      </c>
      <c r="O43" s="46" t="s">
        <v>65</v>
      </c>
      <c r="P43" s="46" t="s">
        <v>65</v>
      </c>
      <c r="Q43" s="65" t="s">
        <v>65</v>
      </c>
      <c r="R43" s="65" t="s">
        <v>65</v>
      </c>
      <c r="S43" s="65" t="s">
        <v>65</v>
      </c>
      <c r="T43" s="65" t="s">
        <v>65</v>
      </c>
      <c r="U43" s="65" t="s">
        <v>65</v>
      </c>
      <c r="V43" s="57" t="s">
        <v>65</v>
      </c>
      <c r="W43" s="46" t="s">
        <v>65</v>
      </c>
      <c r="X43" s="46" t="s">
        <v>65</v>
      </c>
      <c r="Y43" s="46" t="s">
        <v>65</v>
      </c>
      <c r="Z43" s="46" t="s">
        <v>65</v>
      </c>
      <c r="AA43" s="46" t="s">
        <v>65</v>
      </c>
      <c r="AB43" s="46" t="s">
        <v>65</v>
      </c>
      <c r="AC43" s="46" t="s">
        <v>65</v>
      </c>
      <c r="AD43" s="46" t="s">
        <v>65</v>
      </c>
      <c r="AE43" s="46" t="s">
        <v>65</v>
      </c>
      <c r="AF43" s="46" t="s">
        <v>65</v>
      </c>
      <c r="AG43" s="46" t="s">
        <v>65</v>
      </c>
      <c r="AH43" s="46" t="s">
        <v>65</v>
      </c>
      <c r="AI43" s="46" t="s">
        <v>65</v>
      </c>
      <c r="AJ43" s="46" t="s">
        <v>65</v>
      </c>
      <c r="AK43" s="92" t="s">
        <v>107</v>
      </c>
      <c r="AL43" s="93"/>
      <c r="AM43" s="93"/>
      <c r="AN43" s="93"/>
      <c r="AO43" s="94"/>
    </row>
    <row r="44" spans="1:41" ht="104.25" customHeight="1" x14ac:dyDescent="0.25">
      <c r="A44" s="46">
        <v>36</v>
      </c>
      <c r="B44" s="107" t="s">
        <v>108</v>
      </c>
      <c r="C44" s="107"/>
      <c r="D44" s="10" t="s">
        <v>109</v>
      </c>
      <c r="E44" s="10" t="s">
        <v>110</v>
      </c>
      <c r="F44" s="11" t="s">
        <v>40</v>
      </c>
      <c r="G44" s="46" t="s">
        <v>65</v>
      </c>
      <c r="H44" s="46" t="s">
        <v>65</v>
      </c>
      <c r="I44" s="46" t="s">
        <v>65</v>
      </c>
      <c r="J44" s="46" t="s">
        <v>65</v>
      </c>
      <c r="K44" s="46" t="s">
        <v>65</v>
      </c>
      <c r="L44" s="46" t="s">
        <v>65</v>
      </c>
      <c r="M44" s="46" t="s">
        <v>65</v>
      </c>
      <c r="N44" s="46" t="s">
        <v>65</v>
      </c>
      <c r="O44" s="46" t="s">
        <v>65</v>
      </c>
      <c r="P44" s="46" t="s">
        <v>65</v>
      </c>
      <c r="Q44" s="65" t="s">
        <v>65</v>
      </c>
      <c r="R44" s="65" t="s">
        <v>65</v>
      </c>
      <c r="S44" s="65" t="s">
        <v>65</v>
      </c>
      <c r="T44" s="65" t="s">
        <v>65</v>
      </c>
      <c r="U44" s="65" t="s">
        <v>65</v>
      </c>
      <c r="V44" s="57" t="s">
        <v>65</v>
      </c>
      <c r="W44" s="46" t="s">
        <v>65</v>
      </c>
      <c r="X44" s="46" t="s">
        <v>65</v>
      </c>
      <c r="Y44" s="46" t="s">
        <v>65</v>
      </c>
      <c r="Z44" s="46" t="s">
        <v>65</v>
      </c>
      <c r="AA44" s="46" t="s">
        <v>65</v>
      </c>
      <c r="AB44" s="46" t="s">
        <v>65</v>
      </c>
      <c r="AC44" s="46" t="s">
        <v>65</v>
      </c>
      <c r="AD44" s="46" t="s">
        <v>65</v>
      </c>
      <c r="AE44" s="46" t="s">
        <v>65</v>
      </c>
      <c r="AF44" s="46" t="s">
        <v>65</v>
      </c>
      <c r="AG44" s="46" t="s">
        <v>65</v>
      </c>
      <c r="AH44" s="46" t="s">
        <v>65</v>
      </c>
      <c r="AI44" s="46" t="s">
        <v>65</v>
      </c>
      <c r="AJ44" s="46" t="s">
        <v>65</v>
      </c>
      <c r="AK44" s="92" t="s">
        <v>66</v>
      </c>
      <c r="AL44" s="93"/>
      <c r="AM44" s="93"/>
      <c r="AN44" s="93"/>
      <c r="AO44" s="94"/>
    </row>
    <row r="45" spans="1:41" ht="78.75" customHeight="1" x14ac:dyDescent="0.25">
      <c r="A45" s="46">
        <v>37</v>
      </c>
      <c r="B45" s="107" t="s">
        <v>111</v>
      </c>
      <c r="C45" s="107"/>
      <c r="D45" s="10" t="s">
        <v>112</v>
      </c>
      <c r="E45" s="10" t="s">
        <v>110</v>
      </c>
      <c r="F45" s="11" t="s">
        <v>40</v>
      </c>
      <c r="G45" s="46" t="s">
        <v>65</v>
      </c>
      <c r="H45" s="46" t="s">
        <v>65</v>
      </c>
      <c r="I45" s="46" t="s">
        <v>65</v>
      </c>
      <c r="J45" s="46" t="s">
        <v>65</v>
      </c>
      <c r="K45" s="46" t="s">
        <v>65</v>
      </c>
      <c r="L45" s="46" t="s">
        <v>65</v>
      </c>
      <c r="M45" s="46" t="s">
        <v>65</v>
      </c>
      <c r="N45" s="46" t="s">
        <v>65</v>
      </c>
      <c r="O45" s="46" t="s">
        <v>65</v>
      </c>
      <c r="P45" s="46" t="s">
        <v>65</v>
      </c>
      <c r="Q45" s="65" t="s">
        <v>65</v>
      </c>
      <c r="R45" s="65" t="s">
        <v>65</v>
      </c>
      <c r="S45" s="65" t="s">
        <v>65</v>
      </c>
      <c r="T45" s="65" t="s">
        <v>65</v>
      </c>
      <c r="U45" s="65" t="s">
        <v>65</v>
      </c>
      <c r="V45" s="57" t="s">
        <v>65</v>
      </c>
      <c r="W45" s="46" t="s">
        <v>65</v>
      </c>
      <c r="X45" s="46" t="s">
        <v>65</v>
      </c>
      <c r="Y45" s="46" t="s">
        <v>65</v>
      </c>
      <c r="Z45" s="46" t="s">
        <v>65</v>
      </c>
      <c r="AA45" s="46" t="s">
        <v>65</v>
      </c>
      <c r="AB45" s="46" t="s">
        <v>65</v>
      </c>
      <c r="AC45" s="46" t="s">
        <v>65</v>
      </c>
      <c r="AD45" s="46" t="s">
        <v>65</v>
      </c>
      <c r="AE45" s="46" t="s">
        <v>65</v>
      </c>
      <c r="AF45" s="46" t="s">
        <v>65</v>
      </c>
      <c r="AG45" s="46" t="s">
        <v>65</v>
      </c>
      <c r="AH45" s="46" t="s">
        <v>65</v>
      </c>
      <c r="AI45" s="46" t="s">
        <v>65</v>
      </c>
      <c r="AJ45" s="46" t="s">
        <v>65</v>
      </c>
      <c r="AK45" s="92" t="s">
        <v>66</v>
      </c>
      <c r="AL45" s="93"/>
      <c r="AM45" s="93"/>
      <c r="AN45" s="93"/>
      <c r="AO45" s="94"/>
    </row>
    <row r="46" spans="1:41" ht="78.75" customHeight="1" x14ac:dyDescent="0.25">
      <c r="A46" s="46">
        <v>38</v>
      </c>
      <c r="B46" s="102" t="s">
        <v>113</v>
      </c>
      <c r="C46" s="102"/>
      <c r="D46" s="24" t="s">
        <v>114</v>
      </c>
      <c r="E46" s="10" t="s">
        <v>43</v>
      </c>
      <c r="F46" s="11" t="s">
        <v>40</v>
      </c>
      <c r="G46" s="46" t="s">
        <v>65</v>
      </c>
      <c r="H46" s="46" t="s">
        <v>65</v>
      </c>
      <c r="I46" s="46" t="s">
        <v>65</v>
      </c>
      <c r="J46" s="46" t="s">
        <v>65</v>
      </c>
      <c r="K46" s="46" t="s">
        <v>65</v>
      </c>
      <c r="L46" s="46" t="s">
        <v>65</v>
      </c>
      <c r="M46" s="46" t="s">
        <v>65</v>
      </c>
      <c r="N46" s="46" t="s">
        <v>65</v>
      </c>
      <c r="O46" s="46" t="s">
        <v>65</v>
      </c>
      <c r="P46" s="46" t="s">
        <v>65</v>
      </c>
      <c r="Q46" s="57" t="s">
        <v>65</v>
      </c>
      <c r="R46" s="57" t="s">
        <v>65</v>
      </c>
      <c r="S46" s="57" t="s">
        <v>65</v>
      </c>
      <c r="T46" s="57" t="s">
        <v>65</v>
      </c>
      <c r="U46" s="57" t="s">
        <v>65</v>
      </c>
      <c r="V46" s="57" t="s">
        <v>65</v>
      </c>
      <c r="W46" s="46" t="s">
        <v>65</v>
      </c>
      <c r="X46" s="46" t="s">
        <v>65</v>
      </c>
      <c r="Y46" s="46" t="s">
        <v>65</v>
      </c>
      <c r="Z46" s="46" t="s">
        <v>65</v>
      </c>
      <c r="AA46" s="46" t="s">
        <v>65</v>
      </c>
      <c r="AB46" s="46" t="s">
        <v>65</v>
      </c>
      <c r="AC46" s="46" t="s">
        <v>65</v>
      </c>
      <c r="AD46" s="46" t="s">
        <v>65</v>
      </c>
      <c r="AE46" s="46" t="s">
        <v>65</v>
      </c>
      <c r="AF46" s="46" t="s">
        <v>65</v>
      </c>
      <c r="AG46" s="46" t="s">
        <v>65</v>
      </c>
      <c r="AH46" s="46" t="s">
        <v>65</v>
      </c>
      <c r="AI46" s="46" t="s">
        <v>65</v>
      </c>
      <c r="AJ46" s="46" t="s">
        <v>65</v>
      </c>
      <c r="AK46" s="92" t="s">
        <v>66</v>
      </c>
      <c r="AL46" s="93"/>
      <c r="AM46" s="93"/>
      <c r="AN46" s="93"/>
      <c r="AO46" s="94"/>
    </row>
    <row r="47" spans="1:41" ht="15" x14ac:dyDescent="0.25">
      <c r="A47" s="46">
        <v>39</v>
      </c>
      <c r="B47" s="103" t="s">
        <v>115</v>
      </c>
      <c r="C47" s="104"/>
      <c r="D47" s="105"/>
      <c r="E47" s="18"/>
      <c r="F47" s="11"/>
      <c r="G47" s="25" t="s">
        <v>65</v>
      </c>
      <c r="H47" s="25" t="s">
        <v>65</v>
      </c>
      <c r="I47" s="25" t="s">
        <v>65</v>
      </c>
      <c r="J47" s="25" t="s">
        <v>65</v>
      </c>
      <c r="K47" s="25" t="s">
        <v>65</v>
      </c>
      <c r="L47" s="25" t="s">
        <v>65</v>
      </c>
      <c r="M47" s="25" t="s">
        <v>65</v>
      </c>
      <c r="N47" s="25" t="s">
        <v>65</v>
      </c>
      <c r="O47" s="25" t="s">
        <v>65</v>
      </c>
      <c r="P47" s="25" t="s">
        <v>65</v>
      </c>
      <c r="Q47" s="25" t="s">
        <v>65</v>
      </c>
      <c r="R47" s="25" t="s">
        <v>65</v>
      </c>
      <c r="S47" s="25" t="s">
        <v>65</v>
      </c>
      <c r="T47" s="25" t="s">
        <v>65</v>
      </c>
      <c r="U47" s="25" t="s">
        <v>65</v>
      </c>
      <c r="V47" s="25" t="s">
        <v>65</v>
      </c>
      <c r="W47" s="25" t="s">
        <v>65</v>
      </c>
      <c r="X47" s="25" t="s">
        <v>65</v>
      </c>
      <c r="Y47" s="25" t="s">
        <v>65</v>
      </c>
      <c r="Z47" s="25" t="s">
        <v>65</v>
      </c>
      <c r="AA47" s="25" t="s">
        <v>65</v>
      </c>
      <c r="AB47" s="25" t="s">
        <v>65</v>
      </c>
      <c r="AC47" s="25" t="s">
        <v>65</v>
      </c>
      <c r="AD47" s="25" t="s">
        <v>65</v>
      </c>
      <c r="AE47" s="25" t="s">
        <v>65</v>
      </c>
      <c r="AF47" s="25" t="s">
        <v>65</v>
      </c>
      <c r="AG47" s="25" t="s">
        <v>65</v>
      </c>
      <c r="AH47" s="25" t="s">
        <v>65</v>
      </c>
      <c r="AI47" s="25" t="s">
        <v>65</v>
      </c>
      <c r="AJ47" s="25" t="s">
        <v>65</v>
      </c>
      <c r="AK47" s="25" t="s">
        <v>65</v>
      </c>
      <c r="AL47" s="25" t="s">
        <v>65</v>
      </c>
      <c r="AM47" s="25" t="s">
        <v>65</v>
      </c>
      <c r="AN47" s="25" t="s">
        <v>65</v>
      </c>
      <c r="AO47" s="25" t="s">
        <v>65</v>
      </c>
    </row>
    <row r="48" spans="1:41" s="9" customFormat="1" ht="15" x14ac:dyDescent="0.25">
      <c r="A48" s="8">
        <v>40</v>
      </c>
      <c r="B48" s="106" t="s">
        <v>116</v>
      </c>
      <c r="C48" s="106"/>
      <c r="D48" s="99" t="s">
        <v>117</v>
      </c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1"/>
    </row>
    <row r="49" spans="1:44" ht="219.75" customHeight="1" x14ac:dyDescent="0.25">
      <c r="A49" s="46">
        <v>41</v>
      </c>
      <c r="B49" s="91" t="s">
        <v>118</v>
      </c>
      <c r="C49" s="91"/>
      <c r="D49" s="10" t="s">
        <v>119</v>
      </c>
      <c r="E49" s="10" t="s">
        <v>120</v>
      </c>
      <c r="F49" s="11" t="s">
        <v>40</v>
      </c>
      <c r="G49" s="46" t="s">
        <v>65</v>
      </c>
      <c r="H49" s="46" t="s">
        <v>65</v>
      </c>
      <c r="I49" s="46" t="s">
        <v>65</v>
      </c>
      <c r="J49" s="46" t="s">
        <v>65</v>
      </c>
      <c r="K49" s="46" t="s">
        <v>65</v>
      </c>
      <c r="L49" s="46" t="s">
        <v>65</v>
      </c>
      <c r="M49" s="46" t="s">
        <v>65</v>
      </c>
      <c r="N49" s="46" t="s">
        <v>65</v>
      </c>
      <c r="O49" s="46" t="s">
        <v>65</v>
      </c>
      <c r="P49" s="46" t="s">
        <v>65</v>
      </c>
      <c r="Q49" s="65" t="s">
        <v>65</v>
      </c>
      <c r="R49" s="65" t="s">
        <v>65</v>
      </c>
      <c r="S49" s="65" t="s">
        <v>65</v>
      </c>
      <c r="T49" s="65" t="s">
        <v>65</v>
      </c>
      <c r="U49" s="65" t="s">
        <v>65</v>
      </c>
      <c r="V49" s="57" t="s">
        <v>65</v>
      </c>
      <c r="W49" s="46" t="s">
        <v>65</v>
      </c>
      <c r="X49" s="46" t="s">
        <v>65</v>
      </c>
      <c r="Y49" s="46" t="s">
        <v>65</v>
      </c>
      <c r="Z49" s="46" t="s">
        <v>65</v>
      </c>
      <c r="AA49" s="46" t="s">
        <v>65</v>
      </c>
      <c r="AB49" s="46" t="s">
        <v>65</v>
      </c>
      <c r="AC49" s="46" t="s">
        <v>65</v>
      </c>
      <c r="AD49" s="46" t="s">
        <v>65</v>
      </c>
      <c r="AE49" s="46" t="s">
        <v>65</v>
      </c>
      <c r="AF49" s="46" t="s">
        <v>65</v>
      </c>
      <c r="AG49" s="46" t="s">
        <v>65</v>
      </c>
      <c r="AH49" s="46" t="s">
        <v>65</v>
      </c>
      <c r="AI49" s="46" t="s">
        <v>65</v>
      </c>
      <c r="AJ49" s="46" t="s">
        <v>65</v>
      </c>
      <c r="AK49" s="92" t="s">
        <v>66</v>
      </c>
      <c r="AL49" s="93"/>
      <c r="AM49" s="93"/>
      <c r="AN49" s="93"/>
      <c r="AO49" s="94"/>
    </row>
    <row r="50" spans="1:44" ht="177" customHeight="1" x14ac:dyDescent="0.25">
      <c r="A50" s="46">
        <v>42</v>
      </c>
      <c r="B50" s="91" t="s">
        <v>121</v>
      </c>
      <c r="C50" s="91"/>
      <c r="D50" s="10" t="s">
        <v>122</v>
      </c>
      <c r="E50" s="10" t="s">
        <v>123</v>
      </c>
      <c r="F50" s="11" t="s">
        <v>40</v>
      </c>
      <c r="G50" s="46" t="s">
        <v>65</v>
      </c>
      <c r="H50" s="46" t="s">
        <v>65</v>
      </c>
      <c r="I50" s="46" t="s">
        <v>65</v>
      </c>
      <c r="J50" s="46" t="s">
        <v>65</v>
      </c>
      <c r="K50" s="46" t="s">
        <v>65</v>
      </c>
      <c r="L50" s="46" t="s">
        <v>65</v>
      </c>
      <c r="M50" s="46" t="s">
        <v>65</v>
      </c>
      <c r="N50" s="46" t="s">
        <v>65</v>
      </c>
      <c r="O50" s="46" t="s">
        <v>65</v>
      </c>
      <c r="P50" s="46" t="s">
        <v>65</v>
      </c>
      <c r="Q50" s="65" t="s">
        <v>65</v>
      </c>
      <c r="R50" s="65" t="s">
        <v>65</v>
      </c>
      <c r="S50" s="65" t="s">
        <v>65</v>
      </c>
      <c r="T50" s="65" t="s">
        <v>65</v>
      </c>
      <c r="U50" s="65" t="s">
        <v>65</v>
      </c>
      <c r="V50" s="57" t="s">
        <v>65</v>
      </c>
      <c r="W50" s="46" t="s">
        <v>65</v>
      </c>
      <c r="X50" s="46" t="s">
        <v>65</v>
      </c>
      <c r="Y50" s="46" t="s">
        <v>65</v>
      </c>
      <c r="Z50" s="46" t="s">
        <v>65</v>
      </c>
      <c r="AA50" s="46" t="s">
        <v>65</v>
      </c>
      <c r="AB50" s="46" t="s">
        <v>65</v>
      </c>
      <c r="AC50" s="46" t="s">
        <v>65</v>
      </c>
      <c r="AD50" s="46" t="s">
        <v>65</v>
      </c>
      <c r="AE50" s="46" t="s">
        <v>65</v>
      </c>
      <c r="AF50" s="46" t="s">
        <v>65</v>
      </c>
      <c r="AG50" s="46" t="s">
        <v>65</v>
      </c>
      <c r="AH50" s="46" t="s">
        <v>65</v>
      </c>
      <c r="AI50" s="46" t="s">
        <v>65</v>
      </c>
      <c r="AJ50" s="46" t="s">
        <v>65</v>
      </c>
      <c r="AK50" s="92" t="s">
        <v>66</v>
      </c>
      <c r="AL50" s="93"/>
      <c r="AM50" s="93"/>
      <c r="AN50" s="93"/>
      <c r="AO50" s="94"/>
    </row>
    <row r="51" spans="1:44" ht="171.75" customHeight="1" x14ac:dyDescent="0.25">
      <c r="A51" s="46">
        <v>43</v>
      </c>
      <c r="B51" s="91" t="s">
        <v>124</v>
      </c>
      <c r="C51" s="91"/>
      <c r="D51" s="10" t="s">
        <v>125</v>
      </c>
      <c r="E51" s="10" t="s">
        <v>126</v>
      </c>
      <c r="F51" s="11" t="s">
        <v>127</v>
      </c>
      <c r="G51" s="46" t="s">
        <v>65</v>
      </c>
      <c r="H51" s="46" t="s">
        <v>65</v>
      </c>
      <c r="I51" s="46" t="s">
        <v>65</v>
      </c>
      <c r="J51" s="46" t="s">
        <v>65</v>
      </c>
      <c r="K51" s="46" t="s">
        <v>65</v>
      </c>
      <c r="L51" s="46" t="s">
        <v>65</v>
      </c>
      <c r="M51" s="46" t="s">
        <v>65</v>
      </c>
      <c r="N51" s="46" t="s">
        <v>65</v>
      </c>
      <c r="O51" s="46" t="s">
        <v>65</v>
      </c>
      <c r="P51" s="46" t="s">
        <v>65</v>
      </c>
      <c r="Q51" s="65" t="s">
        <v>65</v>
      </c>
      <c r="R51" s="65" t="s">
        <v>65</v>
      </c>
      <c r="S51" s="65" t="s">
        <v>65</v>
      </c>
      <c r="T51" s="65" t="s">
        <v>65</v>
      </c>
      <c r="U51" s="65" t="s">
        <v>65</v>
      </c>
      <c r="V51" s="57" t="s">
        <v>65</v>
      </c>
      <c r="W51" s="46" t="s">
        <v>65</v>
      </c>
      <c r="X51" s="46" t="s">
        <v>65</v>
      </c>
      <c r="Y51" s="46" t="s">
        <v>65</v>
      </c>
      <c r="Z51" s="46" t="s">
        <v>65</v>
      </c>
      <c r="AA51" s="46" t="s">
        <v>65</v>
      </c>
      <c r="AB51" s="46" t="s">
        <v>65</v>
      </c>
      <c r="AC51" s="46" t="s">
        <v>65</v>
      </c>
      <c r="AD51" s="46" t="s">
        <v>65</v>
      </c>
      <c r="AE51" s="46" t="s">
        <v>65</v>
      </c>
      <c r="AF51" s="46" t="s">
        <v>65</v>
      </c>
      <c r="AG51" s="46" t="s">
        <v>65</v>
      </c>
      <c r="AH51" s="46" t="s">
        <v>65</v>
      </c>
      <c r="AI51" s="46" t="s">
        <v>65</v>
      </c>
      <c r="AJ51" s="46" t="s">
        <v>65</v>
      </c>
      <c r="AK51" s="92" t="s">
        <v>66</v>
      </c>
      <c r="AL51" s="93"/>
      <c r="AM51" s="93"/>
      <c r="AN51" s="93"/>
      <c r="AO51" s="94"/>
    </row>
    <row r="52" spans="1:44" ht="15" x14ac:dyDescent="0.25">
      <c r="A52" s="46">
        <v>44</v>
      </c>
      <c r="B52" s="95" t="s">
        <v>128</v>
      </c>
      <c r="C52" s="96"/>
      <c r="D52" s="97"/>
      <c r="E52" s="18"/>
      <c r="F52" s="11"/>
      <c r="G52" s="46" t="s">
        <v>65</v>
      </c>
      <c r="H52" s="46" t="s">
        <v>65</v>
      </c>
      <c r="I52" s="46" t="s">
        <v>65</v>
      </c>
      <c r="J52" s="46" t="s">
        <v>65</v>
      </c>
      <c r="K52" s="46" t="s">
        <v>65</v>
      </c>
      <c r="L52" s="46" t="s">
        <v>65</v>
      </c>
      <c r="M52" s="46" t="s">
        <v>65</v>
      </c>
      <c r="N52" s="46" t="s">
        <v>65</v>
      </c>
      <c r="O52" s="46" t="s">
        <v>65</v>
      </c>
      <c r="P52" s="46" t="s">
        <v>65</v>
      </c>
      <c r="Q52" s="65" t="s">
        <v>65</v>
      </c>
      <c r="R52" s="65" t="s">
        <v>65</v>
      </c>
      <c r="S52" s="65" t="s">
        <v>65</v>
      </c>
      <c r="T52" s="65" t="s">
        <v>65</v>
      </c>
      <c r="U52" s="65" t="s">
        <v>65</v>
      </c>
      <c r="V52" s="57" t="s">
        <v>65</v>
      </c>
      <c r="W52" s="46" t="s">
        <v>65</v>
      </c>
      <c r="X52" s="46" t="s">
        <v>65</v>
      </c>
      <c r="Y52" s="46" t="s">
        <v>65</v>
      </c>
      <c r="Z52" s="46" t="s">
        <v>65</v>
      </c>
      <c r="AA52" s="46" t="s">
        <v>65</v>
      </c>
      <c r="AB52" s="46" t="s">
        <v>65</v>
      </c>
      <c r="AC52" s="46" t="s">
        <v>65</v>
      </c>
      <c r="AD52" s="46" t="s">
        <v>65</v>
      </c>
      <c r="AE52" s="46" t="s">
        <v>65</v>
      </c>
      <c r="AF52" s="46" t="s">
        <v>65</v>
      </c>
      <c r="AG52" s="46" t="s">
        <v>65</v>
      </c>
      <c r="AH52" s="46" t="s">
        <v>65</v>
      </c>
      <c r="AI52" s="46" t="s">
        <v>65</v>
      </c>
      <c r="AJ52" s="46" t="s">
        <v>65</v>
      </c>
      <c r="AK52" s="20" t="s">
        <v>65</v>
      </c>
      <c r="AL52" s="21" t="s">
        <v>65</v>
      </c>
      <c r="AM52" s="21" t="s">
        <v>65</v>
      </c>
      <c r="AN52" s="21" t="s">
        <v>65</v>
      </c>
      <c r="AO52" s="21" t="s">
        <v>65</v>
      </c>
    </row>
    <row r="53" spans="1:44" s="9" customFormat="1" ht="15" x14ac:dyDescent="0.25">
      <c r="A53" s="8">
        <v>45</v>
      </c>
      <c r="B53" s="98" t="s">
        <v>129</v>
      </c>
      <c r="C53" s="98"/>
      <c r="D53" s="99" t="s">
        <v>130</v>
      </c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1"/>
    </row>
    <row r="54" spans="1:44" ht="60" customHeight="1" x14ac:dyDescent="0.25">
      <c r="A54" s="46">
        <v>46</v>
      </c>
      <c r="B54" s="86" t="s">
        <v>131</v>
      </c>
      <c r="C54" s="86"/>
      <c r="D54" s="11" t="s">
        <v>132</v>
      </c>
      <c r="E54" s="87" t="s">
        <v>133</v>
      </c>
      <c r="F54" s="11" t="s">
        <v>40</v>
      </c>
      <c r="G54" s="26">
        <v>10629</v>
      </c>
      <c r="H54" s="26">
        <v>10629</v>
      </c>
      <c r="I54" s="26">
        <v>0</v>
      </c>
      <c r="J54" s="26">
        <v>0</v>
      </c>
      <c r="K54" s="26">
        <v>0</v>
      </c>
      <c r="L54" s="26">
        <f>M54+N54+O54+P54</f>
        <v>9263</v>
      </c>
      <c r="M54" s="26">
        <f>9349-52-34</f>
        <v>9263</v>
      </c>
      <c r="N54" s="26">
        <v>0</v>
      </c>
      <c r="O54" s="26">
        <v>0</v>
      </c>
      <c r="P54" s="26">
        <v>0</v>
      </c>
      <c r="Q54" s="27">
        <f>U54+T54+S54+R54</f>
        <v>15971</v>
      </c>
      <c r="R54" s="27">
        <f>8678-22+7347-32</f>
        <v>15971</v>
      </c>
      <c r="S54" s="27">
        <v>0</v>
      </c>
      <c r="T54" s="27">
        <v>0</v>
      </c>
      <c r="U54" s="27">
        <v>0</v>
      </c>
      <c r="V54" s="27">
        <v>38070</v>
      </c>
      <c r="W54" s="26">
        <v>38070</v>
      </c>
      <c r="X54" s="26">
        <v>0</v>
      </c>
      <c r="Y54" s="26">
        <v>0</v>
      </c>
      <c r="Z54" s="26">
        <v>0</v>
      </c>
      <c r="AA54" s="27">
        <f>SUM(AB54+AC54)</f>
        <v>38314</v>
      </c>
      <c r="AB54" s="26">
        <v>8952</v>
      </c>
      <c r="AC54" s="26">
        <v>29362</v>
      </c>
      <c r="AD54" s="26">
        <v>0</v>
      </c>
      <c r="AE54" s="26">
        <v>0</v>
      </c>
      <c r="AF54" s="42">
        <f>31569.6+9109-2.2-2-25+16.6</f>
        <v>40666</v>
      </c>
      <c r="AG54" s="43">
        <f>5.6+9109-2.2-2-25+16.6</f>
        <v>9102</v>
      </c>
      <c r="AH54" s="29">
        <v>31564</v>
      </c>
      <c r="AI54" s="29">
        <v>0</v>
      </c>
      <c r="AJ54" s="29">
        <v>0</v>
      </c>
      <c r="AK54" s="30">
        <f>AL54+AM54+AN54+AO54</f>
        <v>152913</v>
      </c>
      <c r="AL54" s="31">
        <f>H54+M54+R54+W54+AB54+AG54</f>
        <v>91987</v>
      </c>
      <c r="AM54" s="32">
        <f t="shared" ref="AL54:AO66" si="10">I54+N54+S54+X54+AC54+AH54</f>
        <v>60926</v>
      </c>
      <c r="AN54" s="32">
        <f t="shared" si="10"/>
        <v>0</v>
      </c>
      <c r="AO54" s="32">
        <f t="shared" si="10"/>
        <v>0</v>
      </c>
      <c r="AQ54" s="44"/>
      <c r="AR54" s="44"/>
    </row>
    <row r="55" spans="1:44" ht="72.75" customHeight="1" x14ac:dyDescent="0.25">
      <c r="A55" s="46">
        <v>47</v>
      </c>
      <c r="B55" s="89"/>
      <c r="C55" s="90"/>
      <c r="D55" s="11" t="s">
        <v>164</v>
      </c>
      <c r="E55" s="88"/>
      <c r="F55" s="11">
        <v>2016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f>M55+N55+O55+P55</f>
        <v>613</v>
      </c>
      <c r="M55" s="26">
        <v>613</v>
      </c>
      <c r="N55" s="26">
        <v>0</v>
      </c>
      <c r="O55" s="26">
        <v>0</v>
      </c>
      <c r="P55" s="26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6">
        <v>0</v>
      </c>
      <c r="W55" s="26">
        <v>0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26">
        <v>0</v>
      </c>
      <c r="AD55" s="26">
        <v>0</v>
      </c>
      <c r="AE55" s="26">
        <v>0</v>
      </c>
      <c r="AF55" s="28">
        <v>0</v>
      </c>
      <c r="AG55" s="28">
        <v>0</v>
      </c>
      <c r="AH55" s="29">
        <v>0</v>
      </c>
      <c r="AI55" s="29">
        <v>0</v>
      </c>
      <c r="AJ55" s="29">
        <v>0</v>
      </c>
      <c r="AK55" s="33">
        <f>AL55+AM55+AN55+AO55</f>
        <v>613</v>
      </c>
      <c r="AL55" s="32">
        <f t="shared" si="10"/>
        <v>613</v>
      </c>
      <c r="AM55" s="32">
        <v>0</v>
      </c>
      <c r="AN55" s="32">
        <v>0</v>
      </c>
      <c r="AO55" s="32">
        <v>0</v>
      </c>
    </row>
    <row r="56" spans="1:44" ht="72" customHeight="1" x14ac:dyDescent="0.25">
      <c r="A56" s="46">
        <v>48</v>
      </c>
      <c r="B56" s="89" t="s">
        <v>134</v>
      </c>
      <c r="C56" s="90"/>
      <c r="D56" s="11" t="s">
        <v>136</v>
      </c>
      <c r="E56" s="51" t="s">
        <v>135</v>
      </c>
      <c r="F56" s="47" t="s">
        <v>49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f>W56+X56+Y56+Z56</f>
        <v>12</v>
      </c>
      <c r="W56" s="28">
        <v>12</v>
      </c>
      <c r="X56" s="28">
        <v>0</v>
      </c>
      <c r="Y56" s="28">
        <v>0</v>
      </c>
      <c r="Z56" s="28">
        <v>0</v>
      </c>
      <c r="AA56" s="28">
        <v>12</v>
      </c>
      <c r="AB56" s="28">
        <v>12</v>
      </c>
      <c r="AC56" s="28">
        <v>0</v>
      </c>
      <c r="AD56" s="28">
        <v>0</v>
      </c>
      <c r="AE56" s="28">
        <v>0</v>
      </c>
      <c r="AF56" s="28">
        <v>12</v>
      </c>
      <c r="AG56" s="28">
        <v>12</v>
      </c>
      <c r="AH56" s="29">
        <v>0</v>
      </c>
      <c r="AI56" s="29">
        <v>0</v>
      </c>
      <c r="AJ56" s="29">
        <v>0</v>
      </c>
      <c r="AK56" s="34">
        <f>AL56+AM56+AN56+AO56</f>
        <v>36</v>
      </c>
      <c r="AL56" s="32">
        <f t="shared" si="10"/>
        <v>36</v>
      </c>
      <c r="AM56" s="32">
        <v>0</v>
      </c>
      <c r="AN56" s="32">
        <v>0</v>
      </c>
      <c r="AO56" s="32">
        <v>0</v>
      </c>
    </row>
    <row r="57" spans="1:44" ht="72.75" customHeight="1" x14ac:dyDescent="0.25">
      <c r="A57" s="46">
        <v>49</v>
      </c>
      <c r="B57" s="89" t="s">
        <v>137</v>
      </c>
      <c r="C57" s="90"/>
      <c r="D57" s="11" t="s">
        <v>138</v>
      </c>
      <c r="E57" s="51" t="s">
        <v>135</v>
      </c>
      <c r="F57" s="47" t="s">
        <v>52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f t="shared" ref="V57:V58" si="11">W57+X57+Y57+Z57</f>
        <v>0</v>
      </c>
      <c r="W57" s="28">
        <v>0</v>
      </c>
      <c r="X57" s="28">
        <v>0</v>
      </c>
      <c r="Y57" s="28">
        <v>0</v>
      </c>
      <c r="Z57" s="28">
        <v>0</v>
      </c>
      <c r="AA57" s="28">
        <v>187</v>
      </c>
      <c r="AB57" s="28">
        <v>187</v>
      </c>
      <c r="AC57" s="28">
        <v>0</v>
      </c>
      <c r="AD57" s="28">
        <v>0</v>
      </c>
      <c r="AE57" s="28">
        <v>0</v>
      </c>
      <c r="AF57" s="42">
        <f>187-187</f>
        <v>0</v>
      </c>
      <c r="AG57" s="42">
        <f>187-187</f>
        <v>0</v>
      </c>
      <c r="AH57" s="29">
        <v>0</v>
      </c>
      <c r="AI57" s="29">
        <v>0</v>
      </c>
      <c r="AJ57" s="29">
        <v>0</v>
      </c>
      <c r="AK57" s="55">
        <f t="shared" ref="AK57:AK59" si="12">AL57+AM57+AN57+AO57</f>
        <v>187</v>
      </c>
      <c r="AL57" s="31">
        <f t="shared" si="10"/>
        <v>187</v>
      </c>
      <c r="AM57" s="32">
        <v>0</v>
      </c>
      <c r="AN57" s="32">
        <v>0</v>
      </c>
      <c r="AO57" s="32">
        <v>0</v>
      </c>
      <c r="AQ57" s="44"/>
      <c r="AR57" s="44"/>
    </row>
    <row r="58" spans="1:44" ht="72.75" customHeight="1" x14ac:dyDescent="0.25">
      <c r="A58" s="46">
        <v>50</v>
      </c>
      <c r="B58" s="89" t="s">
        <v>139</v>
      </c>
      <c r="C58" s="90"/>
      <c r="D58" s="11" t="s">
        <v>140</v>
      </c>
      <c r="E58" s="51" t="s">
        <v>135</v>
      </c>
      <c r="F58" s="47" t="s">
        <v>52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f t="shared" si="11"/>
        <v>0</v>
      </c>
      <c r="W58" s="28">
        <v>0</v>
      </c>
      <c r="X58" s="28">
        <v>0</v>
      </c>
      <c r="Y58" s="28">
        <v>0</v>
      </c>
      <c r="Z58" s="28">
        <v>0</v>
      </c>
      <c r="AA58" s="28">
        <v>32</v>
      </c>
      <c r="AB58" s="28">
        <v>32</v>
      </c>
      <c r="AC58" s="28">
        <v>0</v>
      </c>
      <c r="AD58" s="28">
        <v>0</v>
      </c>
      <c r="AE58" s="28">
        <v>0</v>
      </c>
      <c r="AF58" s="28">
        <v>32</v>
      </c>
      <c r="AG58" s="28">
        <v>32</v>
      </c>
      <c r="AH58" s="29">
        <v>0</v>
      </c>
      <c r="AI58" s="29">
        <v>0</v>
      </c>
      <c r="AJ58" s="29">
        <v>0</v>
      </c>
      <c r="AK58" s="34">
        <f t="shared" si="12"/>
        <v>64</v>
      </c>
      <c r="AL58" s="32">
        <f t="shared" si="10"/>
        <v>64</v>
      </c>
      <c r="AM58" s="32">
        <v>0</v>
      </c>
      <c r="AN58" s="32">
        <v>0</v>
      </c>
      <c r="AO58" s="32">
        <v>0</v>
      </c>
    </row>
    <row r="59" spans="1:44" ht="72.75" customHeight="1" x14ac:dyDescent="0.25">
      <c r="A59" s="46">
        <v>51</v>
      </c>
      <c r="B59" s="79" t="s">
        <v>141</v>
      </c>
      <c r="C59" s="79"/>
      <c r="D59" s="54" t="s">
        <v>142</v>
      </c>
      <c r="E59" s="51" t="s">
        <v>135</v>
      </c>
      <c r="F59" s="47">
        <v>2020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28">
        <v>360</v>
      </c>
      <c r="AG59" s="28">
        <v>360</v>
      </c>
      <c r="AH59" s="29">
        <v>0</v>
      </c>
      <c r="AI59" s="29">
        <v>0</v>
      </c>
      <c r="AJ59" s="29">
        <v>0</v>
      </c>
      <c r="AK59" s="34">
        <f t="shared" si="12"/>
        <v>360</v>
      </c>
      <c r="AL59" s="32">
        <f t="shared" si="10"/>
        <v>360</v>
      </c>
      <c r="AM59" s="32">
        <v>0</v>
      </c>
      <c r="AN59" s="32">
        <v>0</v>
      </c>
      <c r="AO59" s="32">
        <v>0</v>
      </c>
    </row>
    <row r="60" spans="1:44" ht="24" customHeight="1" x14ac:dyDescent="0.25">
      <c r="A60" s="46">
        <v>51</v>
      </c>
      <c r="B60" s="80" t="s">
        <v>143</v>
      </c>
      <c r="C60" s="81"/>
      <c r="D60" s="82"/>
      <c r="E60" s="10"/>
      <c r="F60" s="11" t="s">
        <v>40</v>
      </c>
      <c r="G60" s="25">
        <f>G54</f>
        <v>10629</v>
      </c>
      <c r="H60" s="25">
        <f t="shared" ref="H60:P60" si="13">H54</f>
        <v>10629</v>
      </c>
      <c r="I60" s="25">
        <f t="shared" si="13"/>
        <v>0</v>
      </c>
      <c r="J60" s="25">
        <f t="shared" si="13"/>
        <v>0</v>
      </c>
      <c r="K60" s="25">
        <f t="shared" si="13"/>
        <v>0</v>
      </c>
      <c r="L60" s="25">
        <f t="shared" si="13"/>
        <v>9263</v>
      </c>
      <c r="M60" s="25">
        <f t="shared" si="13"/>
        <v>9263</v>
      </c>
      <c r="N60" s="25">
        <f t="shared" si="13"/>
        <v>0</v>
      </c>
      <c r="O60" s="25">
        <f t="shared" si="13"/>
        <v>0</v>
      </c>
      <c r="P60" s="25">
        <f t="shared" si="13"/>
        <v>0</v>
      </c>
      <c r="Q60" s="25">
        <f>Q54</f>
        <v>15971</v>
      </c>
      <c r="R60" s="25">
        <f>R54</f>
        <v>15971</v>
      </c>
      <c r="S60" s="25">
        <f>S54</f>
        <v>0</v>
      </c>
      <c r="T60" s="25">
        <f t="shared" ref="T60:AJ60" si="14">T54</f>
        <v>0</v>
      </c>
      <c r="U60" s="25">
        <f t="shared" si="14"/>
        <v>0</v>
      </c>
      <c r="V60" s="25">
        <f>V54+V55+V56+V57+V58</f>
        <v>38082</v>
      </c>
      <c r="W60" s="25">
        <f>W54+W55+W56+W57+W58</f>
        <v>38082</v>
      </c>
      <c r="X60" s="25">
        <f t="shared" si="14"/>
        <v>0</v>
      </c>
      <c r="Y60" s="25">
        <f t="shared" si="14"/>
        <v>0</v>
      </c>
      <c r="Z60" s="25">
        <f t="shared" si="14"/>
        <v>0</v>
      </c>
      <c r="AA60" s="25">
        <f>AA54+AA55+AA56+AA57+AA58</f>
        <v>38545</v>
      </c>
      <c r="AB60" s="25">
        <f>AB54+AB55+AB56+AB57+AB58</f>
        <v>9183</v>
      </c>
      <c r="AC60" s="25">
        <v>29362</v>
      </c>
      <c r="AD60" s="25">
        <f t="shared" si="14"/>
        <v>0</v>
      </c>
      <c r="AE60" s="25">
        <f t="shared" si="14"/>
        <v>0</v>
      </c>
      <c r="AF60" s="35">
        <f>AF54+AF55+AF56+AF57+AF58+AF59</f>
        <v>41070</v>
      </c>
      <c r="AG60" s="35">
        <f>AG54+AG55+AG56+AG57+AG58+AG59</f>
        <v>9506</v>
      </c>
      <c r="AH60" s="25">
        <f t="shared" si="14"/>
        <v>31564</v>
      </c>
      <c r="AI60" s="25">
        <f t="shared" si="14"/>
        <v>0</v>
      </c>
      <c r="AJ60" s="25">
        <f t="shared" si="14"/>
        <v>0</v>
      </c>
      <c r="AK60" s="35">
        <f>AK54+AK56+AK57+AK58+AK59</f>
        <v>153560</v>
      </c>
      <c r="AL60" s="35">
        <f>AL54+AL56+AL57+AL58+AL59</f>
        <v>92634</v>
      </c>
      <c r="AM60" s="25">
        <f>AM54+AM56+AM57+AM58+AM59</f>
        <v>60926</v>
      </c>
      <c r="AN60" s="25">
        <f t="shared" ref="AN60:AO60" si="15">AN54</f>
        <v>0</v>
      </c>
      <c r="AO60" s="25">
        <f t="shared" si="15"/>
        <v>0</v>
      </c>
      <c r="AQ60" s="44"/>
      <c r="AR60" s="44"/>
    </row>
    <row r="61" spans="1:44" ht="19.5" customHeight="1" x14ac:dyDescent="0.25">
      <c r="A61" s="46">
        <v>52</v>
      </c>
      <c r="B61" s="72" t="s">
        <v>144</v>
      </c>
      <c r="C61" s="73"/>
      <c r="D61" s="74"/>
      <c r="E61" s="10"/>
      <c r="F61" s="11"/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f>M61+N61+O61+P61</f>
        <v>613</v>
      </c>
      <c r="M61" s="26">
        <v>613</v>
      </c>
      <c r="N61" s="26">
        <v>0</v>
      </c>
      <c r="O61" s="26">
        <v>0</v>
      </c>
      <c r="P61" s="26">
        <v>0</v>
      </c>
      <c r="Q61" s="27">
        <v>0</v>
      </c>
      <c r="R61" s="27">
        <v>0</v>
      </c>
      <c r="S61" s="27">
        <v>0</v>
      </c>
      <c r="T61" s="27">
        <v>0</v>
      </c>
      <c r="U61" s="27">
        <v>0</v>
      </c>
      <c r="V61" s="26">
        <v>0</v>
      </c>
      <c r="W61" s="26">
        <v>0</v>
      </c>
      <c r="X61" s="26">
        <v>0</v>
      </c>
      <c r="Y61" s="26">
        <v>0</v>
      </c>
      <c r="Z61" s="26">
        <v>0</v>
      </c>
      <c r="AA61" s="26">
        <v>0</v>
      </c>
      <c r="AB61" s="26">
        <v>0</v>
      </c>
      <c r="AC61" s="26">
        <v>0</v>
      </c>
      <c r="AD61" s="26">
        <v>0</v>
      </c>
      <c r="AE61" s="26">
        <v>0</v>
      </c>
      <c r="AF61" s="28">
        <v>0</v>
      </c>
      <c r="AG61" s="28">
        <v>0</v>
      </c>
      <c r="AH61" s="29">
        <v>0</v>
      </c>
      <c r="AI61" s="29">
        <v>0</v>
      </c>
      <c r="AJ61" s="29">
        <v>0</v>
      </c>
      <c r="AK61" s="36">
        <f>AK55</f>
        <v>613</v>
      </c>
      <c r="AL61" s="32">
        <f t="shared" si="10"/>
        <v>613</v>
      </c>
      <c r="AM61" s="32">
        <v>0</v>
      </c>
      <c r="AN61" s="32">
        <v>0</v>
      </c>
      <c r="AO61" s="32">
        <v>0</v>
      </c>
    </row>
    <row r="62" spans="1:44" ht="39.75" customHeight="1" x14ac:dyDescent="0.25">
      <c r="A62" s="46">
        <v>53</v>
      </c>
      <c r="B62" s="83" t="s">
        <v>145</v>
      </c>
      <c r="C62" s="84"/>
      <c r="D62" s="85"/>
      <c r="E62" s="19"/>
      <c r="F62" s="19"/>
      <c r="G62" s="37">
        <f t="shared" ref="G62:AO62" si="16">G20+G60</f>
        <v>13279</v>
      </c>
      <c r="H62" s="37">
        <f t="shared" si="16"/>
        <v>13279</v>
      </c>
      <c r="I62" s="37">
        <f t="shared" si="16"/>
        <v>0</v>
      </c>
      <c r="J62" s="37">
        <f t="shared" si="16"/>
        <v>0</v>
      </c>
      <c r="K62" s="37">
        <f t="shared" si="16"/>
        <v>0</v>
      </c>
      <c r="L62" s="37">
        <f t="shared" si="16"/>
        <v>10588</v>
      </c>
      <c r="M62" s="37">
        <f t="shared" si="16"/>
        <v>10588</v>
      </c>
      <c r="N62" s="37">
        <f t="shared" si="16"/>
        <v>0</v>
      </c>
      <c r="O62" s="37">
        <f t="shared" si="16"/>
        <v>0</v>
      </c>
      <c r="P62" s="37">
        <f t="shared" si="16"/>
        <v>0</v>
      </c>
      <c r="Q62" s="37">
        <f t="shared" si="16"/>
        <v>20983</v>
      </c>
      <c r="R62" s="37">
        <f t="shared" si="16"/>
        <v>20983</v>
      </c>
      <c r="S62" s="37">
        <f t="shared" si="16"/>
        <v>0</v>
      </c>
      <c r="T62" s="37">
        <f t="shared" si="16"/>
        <v>0</v>
      </c>
      <c r="U62" s="37">
        <f t="shared" si="16"/>
        <v>0</v>
      </c>
      <c r="V62" s="37">
        <f t="shared" si="16"/>
        <v>67287</v>
      </c>
      <c r="W62" s="37">
        <f t="shared" si="16"/>
        <v>67287</v>
      </c>
      <c r="X62" s="37">
        <f t="shared" si="16"/>
        <v>0</v>
      </c>
      <c r="Y62" s="37">
        <f t="shared" si="16"/>
        <v>0</v>
      </c>
      <c r="Z62" s="37">
        <f t="shared" si="16"/>
        <v>0</v>
      </c>
      <c r="AA62" s="37">
        <f t="shared" si="16"/>
        <v>50505.4</v>
      </c>
      <c r="AB62" s="37">
        <f t="shared" si="16"/>
        <v>19983</v>
      </c>
      <c r="AC62" s="37">
        <f t="shared" si="16"/>
        <v>30522.400000000001</v>
      </c>
      <c r="AD62" s="37">
        <f t="shared" si="16"/>
        <v>0</v>
      </c>
      <c r="AE62" s="37">
        <f t="shared" si="16"/>
        <v>0</v>
      </c>
      <c r="AF62" s="38">
        <f t="shared" si="16"/>
        <v>49920</v>
      </c>
      <c r="AG62" s="38">
        <f t="shared" si="16"/>
        <v>18356</v>
      </c>
      <c r="AH62" s="37">
        <f t="shared" si="16"/>
        <v>31564</v>
      </c>
      <c r="AI62" s="37">
        <f t="shared" si="16"/>
        <v>0</v>
      </c>
      <c r="AJ62" s="37">
        <f t="shared" si="16"/>
        <v>0</v>
      </c>
      <c r="AK62" s="38">
        <f t="shared" si="16"/>
        <v>212562.4</v>
      </c>
      <c r="AL62" s="38">
        <f t="shared" si="16"/>
        <v>150476</v>
      </c>
      <c r="AM62" s="37">
        <f t="shared" si="16"/>
        <v>62086.400000000001</v>
      </c>
      <c r="AN62" s="37">
        <f t="shared" si="16"/>
        <v>0</v>
      </c>
      <c r="AO62" s="37">
        <f t="shared" si="16"/>
        <v>0</v>
      </c>
      <c r="AQ62" s="44"/>
      <c r="AR62" s="44"/>
    </row>
    <row r="63" spans="1:44" ht="15.75" customHeight="1" x14ac:dyDescent="0.25">
      <c r="A63" s="46">
        <v>54</v>
      </c>
      <c r="B63" s="80" t="s">
        <v>146</v>
      </c>
      <c r="C63" s="81"/>
      <c r="D63" s="82"/>
      <c r="E63" s="10"/>
      <c r="F63" s="19"/>
      <c r="G63" s="25">
        <f t="shared" ref="G63:Z63" si="17">G21+G60</f>
        <v>11629</v>
      </c>
      <c r="H63" s="25">
        <f t="shared" si="17"/>
        <v>11629</v>
      </c>
      <c r="I63" s="25">
        <f t="shared" si="17"/>
        <v>0</v>
      </c>
      <c r="J63" s="25">
        <f t="shared" si="17"/>
        <v>0</v>
      </c>
      <c r="K63" s="25">
        <f t="shared" si="17"/>
        <v>0</v>
      </c>
      <c r="L63" s="25">
        <f t="shared" si="17"/>
        <v>9263</v>
      </c>
      <c r="M63" s="25">
        <f t="shared" si="17"/>
        <v>9263</v>
      </c>
      <c r="N63" s="25">
        <f t="shared" si="17"/>
        <v>0</v>
      </c>
      <c r="O63" s="25">
        <f t="shared" si="17"/>
        <v>0</v>
      </c>
      <c r="P63" s="25">
        <f t="shared" si="17"/>
        <v>0</v>
      </c>
      <c r="Q63" s="25">
        <f t="shared" si="17"/>
        <v>19658</v>
      </c>
      <c r="R63" s="25">
        <f t="shared" si="17"/>
        <v>19658</v>
      </c>
      <c r="S63" s="25">
        <f t="shared" si="17"/>
        <v>0</v>
      </c>
      <c r="T63" s="25">
        <f t="shared" si="17"/>
        <v>0</v>
      </c>
      <c r="U63" s="25">
        <f t="shared" si="17"/>
        <v>0</v>
      </c>
      <c r="V63" s="25">
        <f t="shared" si="17"/>
        <v>66012</v>
      </c>
      <c r="W63" s="25">
        <f t="shared" si="17"/>
        <v>66012</v>
      </c>
      <c r="X63" s="25">
        <f t="shared" si="17"/>
        <v>0</v>
      </c>
      <c r="Y63" s="25">
        <f t="shared" si="17"/>
        <v>0</v>
      </c>
      <c r="Z63" s="25">
        <f t="shared" si="17"/>
        <v>0</v>
      </c>
      <c r="AA63" s="25">
        <f>AA21+AA60</f>
        <v>49555.4</v>
      </c>
      <c r="AB63" s="25">
        <f>AB21+AB60+AD63</f>
        <v>19033</v>
      </c>
      <c r="AC63" s="25">
        <f t="shared" ref="AC63:AO63" si="18">AC21+AC60</f>
        <v>30522.400000000001</v>
      </c>
      <c r="AD63" s="25">
        <f t="shared" si="18"/>
        <v>0</v>
      </c>
      <c r="AE63" s="25">
        <f t="shared" si="18"/>
        <v>0</v>
      </c>
      <c r="AF63" s="35">
        <f>AF21+AF60</f>
        <v>48220</v>
      </c>
      <c r="AG63" s="35">
        <f t="shared" si="18"/>
        <v>16656</v>
      </c>
      <c r="AH63" s="25">
        <f t="shared" si="18"/>
        <v>31564</v>
      </c>
      <c r="AI63" s="25">
        <f t="shared" si="18"/>
        <v>0</v>
      </c>
      <c r="AJ63" s="25">
        <f t="shared" si="18"/>
        <v>0</v>
      </c>
      <c r="AK63" s="35">
        <f t="shared" si="18"/>
        <v>204337.4</v>
      </c>
      <c r="AL63" s="35">
        <f t="shared" si="18"/>
        <v>142251</v>
      </c>
      <c r="AM63" s="25">
        <f t="shared" si="18"/>
        <v>62086.400000000001</v>
      </c>
      <c r="AN63" s="25">
        <f t="shared" si="18"/>
        <v>0</v>
      </c>
      <c r="AO63" s="25">
        <f t="shared" si="18"/>
        <v>0</v>
      </c>
      <c r="AQ63" s="44"/>
      <c r="AR63" s="44"/>
    </row>
    <row r="64" spans="1:44" ht="15" customHeight="1" x14ac:dyDescent="0.25">
      <c r="A64" s="46">
        <v>55</v>
      </c>
      <c r="B64" s="69" t="s">
        <v>147</v>
      </c>
      <c r="C64" s="70"/>
      <c r="D64" s="71"/>
      <c r="E64" s="11"/>
      <c r="F64" s="19"/>
      <c r="G64" s="25">
        <f>G22</f>
        <v>650</v>
      </c>
      <c r="H64" s="25">
        <f t="shared" ref="H64:AL66" si="19">H22</f>
        <v>650</v>
      </c>
      <c r="I64" s="25">
        <f t="shared" si="19"/>
        <v>0</v>
      </c>
      <c r="J64" s="25">
        <f t="shared" si="19"/>
        <v>0</v>
      </c>
      <c r="K64" s="25">
        <f t="shared" si="19"/>
        <v>0</v>
      </c>
      <c r="L64" s="25">
        <f t="shared" si="19"/>
        <v>325</v>
      </c>
      <c r="M64" s="25">
        <f t="shared" si="19"/>
        <v>325</v>
      </c>
      <c r="N64" s="25">
        <f t="shared" si="19"/>
        <v>0</v>
      </c>
      <c r="O64" s="25">
        <f t="shared" si="19"/>
        <v>0</v>
      </c>
      <c r="P64" s="25">
        <f t="shared" si="19"/>
        <v>0</v>
      </c>
      <c r="Q64" s="39">
        <f t="shared" si="19"/>
        <v>325</v>
      </c>
      <c r="R64" s="39">
        <f t="shared" si="19"/>
        <v>325</v>
      </c>
      <c r="S64" s="39">
        <f t="shared" si="19"/>
        <v>0</v>
      </c>
      <c r="T64" s="39">
        <f t="shared" si="19"/>
        <v>0</v>
      </c>
      <c r="U64" s="39">
        <f t="shared" si="19"/>
        <v>0</v>
      </c>
      <c r="V64" s="25">
        <f t="shared" si="19"/>
        <v>325</v>
      </c>
      <c r="W64" s="25">
        <f t="shared" si="19"/>
        <v>325</v>
      </c>
      <c r="X64" s="25">
        <f t="shared" si="19"/>
        <v>0</v>
      </c>
      <c r="Y64" s="25">
        <f t="shared" si="19"/>
        <v>0</v>
      </c>
      <c r="Z64" s="25">
        <f t="shared" si="19"/>
        <v>0</v>
      </c>
      <c r="AA64" s="25">
        <f t="shared" si="19"/>
        <v>0</v>
      </c>
      <c r="AB64" s="25">
        <f t="shared" si="19"/>
        <v>0</v>
      </c>
      <c r="AC64" s="25">
        <f t="shared" si="19"/>
        <v>0</v>
      </c>
      <c r="AD64" s="25">
        <f t="shared" si="19"/>
        <v>0</v>
      </c>
      <c r="AE64" s="25">
        <f t="shared" si="19"/>
        <v>0</v>
      </c>
      <c r="AF64" s="25">
        <f t="shared" si="19"/>
        <v>0</v>
      </c>
      <c r="AG64" s="25">
        <f t="shared" si="19"/>
        <v>0</v>
      </c>
      <c r="AH64" s="25">
        <f t="shared" si="19"/>
        <v>0</v>
      </c>
      <c r="AI64" s="25">
        <f t="shared" si="19"/>
        <v>0</v>
      </c>
      <c r="AJ64" s="25">
        <f t="shared" si="19"/>
        <v>0</v>
      </c>
      <c r="AK64" s="36">
        <f t="shared" si="19"/>
        <v>1625</v>
      </c>
      <c r="AL64" s="36">
        <f t="shared" si="19"/>
        <v>1625</v>
      </c>
      <c r="AM64" s="32">
        <f t="shared" si="10"/>
        <v>0</v>
      </c>
      <c r="AN64" s="32">
        <f t="shared" si="10"/>
        <v>0</v>
      </c>
      <c r="AO64" s="32">
        <f t="shared" si="10"/>
        <v>0</v>
      </c>
    </row>
    <row r="65" spans="1:44" ht="15" x14ac:dyDescent="0.25">
      <c r="A65" s="46">
        <v>56</v>
      </c>
      <c r="B65" s="69" t="s">
        <v>148</v>
      </c>
      <c r="C65" s="70"/>
      <c r="D65" s="71"/>
      <c r="E65" s="11"/>
      <c r="F65" s="19"/>
      <c r="G65" s="25">
        <f>G23</f>
        <v>0</v>
      </c>
      <c r="H65" s="25">
        <f t="shared" si="19"/>
        <v>0</v>
      </c>
      <c r="I65" s="25">
        <f t="shared" si="19"/>
        <v>0</v>
      </c>
      <c r="J65" s="25">
        <f t="shared" si="19"/>
        <v>0</v>
      </c>
      <c r="K65" s="25">
        <f t="shared" si="19"/>
        <v>0</v>
      </c>
      <c r="L65" s="25">
        <f t="shared" si="19"/>
        <v>0</v>
      </c>
      <c r="M65" s="25">
        <f t="shared" si="19"/>
        <v>0</v>
      </c>
      <c r="N65" s="25">
        <f t="shared" si="19"/>
        <v>0</v>
      </c>
      <c r="O65" s="25">
        <f t="shared" si="19"/>
        <v>0</v>
      </c>
      <c r="P65" s="25">
        <f t="shared" si="19"/>
        <v>0</v>
      </c>
      <c r="Q65" s="39">
        <f t="shared" si="19"/>
        <v>0</v>
      </c>
      <c r="R65" s="39">
        <f t="shared" si="19"/>
        <v>0</v>
      </c>
      <c r="S65" s="39">
        <f t="shared" si="19"/>
        <v>0</v>
      </c>
      <c r="T65" s="39">
        <f t="shared" si="19"/>
        <v>0</v>
      </c>
      <c r="U65" s="39">
        <f t="shared" si="19"/>
        <v>0</v>
      </c>
      <c r="V65" s="25">
        <f t="shared" si="19"/>
        <v>0</v>
      </c>
      <c r="W65" s="25">
        <f t="shared" si="19"/>
        <v>0</v>
      </c>
      <c r="X65" s="25">
        <f t="shared" si="19"/>
        <v>0</v>
      </c>
      <c r="Y65" s="25">
        <f t="shared" si="19"/>
        <v>0</v>
      </c>
      <c r="Z65" s="25">
        <f t="shared" si="19"/>
        <v>0</v>
      </c>
      <c r="AA65" s="25">
        <f t="shared" si="19"/>
        <v>0</v>
      </c>
      <c r="AB65" s="25">
        <f t="shared" si="19"/>
        <v>0</v>
      </c>
      <c r="AC65" s="25">
        <f t="shared" si="19"/>
        <v>0</v>
      </c>
      <c r="AD65" s="25">
        <f t="shared" si="19"/>
        <v>0</v>
      </c>
      <c r="AE65" s="25">
        <f t="shared" si="19"/>
        <v>0</v>
      </c>
      <c r="AF65" s="25">
        <f t="shared" si="19"/>
        <v>0</v>
      </c>
      <c r="AG65" s="25">
        <f t="shared" si="19"/>
        <v>0</v>
      </c>
      <c r="AH65" s="25">
        <f t="shared" si="19"/>
        <v>0</v>
      </c>
      <c r="AI65" s="25">
        <f t="shared" si="19"/>
        <v>0</v>
      </c>
      <c r="AJ65" s="25">
        <f t="shared" si="19"/>
        <v>0</v>
      </c>
      <c r="AK65" s="36">
        <f t="shared" si="19"/>
        <v>0</v>
      </c>
      <c r="AL65" s="36">
        <f t="shared" si="10"/>
        <v>0</v>
      </c>
      <c r="AM65" s="32">
        <f t="shared" si="10"/>
        <v>0</v>
      </c>
      <c r="AN65" s="32">
        <f t="shared" si="10"/>
        <v>0</v>
      </c>
      <c r="AO65" s="32">
        <f t="shared" si="10"/>
        <v>0</v>
      </c>
    </row>
    <row r="66" spans="1:44" ht="15" x14ac:dyDescent="0.25">
      <c r="A66" s="46">
        <v>57</v>
      </c>
      <c r="B66" s="69" t="s">
        <v>149</v>
      </c>
      <c r="C66" s="70"/>
      <c r="D66" s="71"/>
      <c r="E66" s="11"/>
      <c r="F66" s="19"/>
      <c r="G66" s="25">
        <f>G24</f>
        <v>1000</v>
      </c>
      <c r="H66" s="25">
        <f t="shared" si="19"/>
        <v>1000</v>
      </c>
      <c r="I66" s="25">
        <f t="shared" si="19"/>
        <v>0</v>
      </c>
      <c r="J66" s="25">
        <f t="shared" si="19"/>
        <v>0</v>
      </c>
      <c r="K66" s="25">
        <f t="shared" si="19"/>
        <v>0</v>
      </c>
      <c r="L66" s="25">
        <f t="shared" si="19"/>
        <v>1000</v>
      </c>
      <c r="M66" s="25">
        <f t="shared" si="19"/>
        <v>1000</v>
      </c>
      <c r="N66" s="25">
        <f t="shared" si="19"/>
        <v>0</v>
      </c>
      <c r="O66" s="25">
        <f t="shared" si="19"/>
        <v>0</v>
      </c>
      <c r="P66" s="25">
        <f t="shared" si="19"/>
        <v>0</v>
      </c>
      <c r="Q66" s="39">
        <f t="shared" si="19"/>
        <v>1000</v>
      </c>
      <c r="R66" s="39">
        <f t="shared" si="19"/>
        <v>1000</v>
      </c>
      <c r="S66" s="39">
        <f t="shared" si="19"/>
        <v>0</v>
      </c>
      <c r="T66" s="39">
        <f t="shared" si="19"/>
        <v>0</v>
      </c>
      <c r="U66" s="39">
        <f t="shared" si="19"/>
        <v>0</v>
      </c>
      <c r="V66" s="39">
        <f>V24</f>
        <v>950</v>
      </c>
      <c r="W66" s="39">
        <f>W24</f>
        <v>950</v>
      </c>
      <c r="X66" s="25">
        <f t="shared" si="19"/>
        <v>0</v>
      </c>
      <c r="Y66" s="25">
        <f t="shared" si="19"/>
        <v>0</v>
      </c>
      <c r="Z66" s="25">
        <f t="shared" si="19"/>
        <v>0</v>
      </c>
      <c r="AA66" s="39">
        <f>AA24</f>
        <v>950</v>
      </c>
      <c r="AB66" s="39">
        <f>AB24</f>
        <v>950</v>
      </c>
      <c r="AC66" s="25">
        <f t="shared" si="19"/>
        <v>0</v>
      </c>
      <c r="AD66" s="25">
        <f t="shared" si="19"/>
        <v>0</v>
      </c>
      <c r="AE66" s="25">
        <f t="shared" si="19"/>
        <v>0</v>
      </c>
      <c r="AF66" s="25">
        <f>AF24</f>
        <v>1700</v>
      </c>
      <c r="AG66" s="25">
        <f>AG24</f>
        <v>1700</v>
      </c>
      <c r="AH66" s="25">
        <f t="shared" si="19"/>
        <v>0</v>
      </c>
      <c r="AI66" s="25">
        <f t="shared" si="19"/>
        <v>0</v>
      </c>
      <c r="AJ66" s="25">
        <f t="shared" si="19"/>
        <v>0</v>
      </c>
      <c r="AK66" s="40">
        <f>AK24</f>
        <v>6600</v>
      </c>
      <c r="AL66" s="40">
        <f>AL24</f>
        <v>6600</v>
      </c>
      <c r="AM66" s="32">
        <f t="shared" si="10"/>
        <v>0</v>
      </c>
      <c r="AN66" s="32">
        <f t="shared" si="10"/>
        <v>0</v>
      </c>
      <c r="AO66" s="32">
        <f t="shared" si="10"/>
        <v>0</v>
      </c>
    </row>
    <row r="67" spans="1:44" ht="18" customHeight="1" x14ac:dyDescent="0.25">
      <c r="A67" s="46">
        <v>58</v>
      </c>
      <c r="B67" s="72" t="s">
        <v>150</v>
      </c>
      <c r="C67" s="73"/>
      <c r="D67" s="74"/>
      <c r="E67" s="11"/>
      <c r="F67" s="11"/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613</v>
      </c>
      <c r="M67" s="25">
        <v>613</v>
      </c>
      <c r="N67" s="25">
        <v>0</v>
      </c>
      <c r="O67" s="25">
        <v>0</v>
      </c>
      <c r="P67" s="25">
        <v>0</v>
      </c>
      <c r="Q67" s="39">
        <v>0</v>
      </c>
      <c r="R67" s="39">
        <v>0</v>
      </c>
      <c r="S67" s="39">
        <v>0</v>
      </c>
      <c r="T67" s="39">
        <v>0</v>
      </c>
      <c r="U67" s="39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36">
        <v>613</v>
      </c>
      <c r="AL67" s="36">
        <v>613</v>
      </c>
      <c r="AM67" s="36">
        <v>0</v>
      </c>
      <c r="AN67" s="36">
        <v>0</v>
      </c>
      <c r="AO67" s="36">
        <v>0</v>
      </c>
    </row>
    <row r="68" spans="1:44" s="41" customFormat="1" ht="37.5" customHeight="1" x14ac:dyDescent="0.25">
      <c r="A68" s="46">
        <v>59</v>
      </c>
      <c r="B68" s="75" t="s">
        <v>151</v>
      </c>
      <c r="C68" s="76"/>
      <c r="D68" s="77"/>
      <c r="E68" s="19"/>
      <c r="F68" s="19"/>
      <c r="G68" s="37">
        <v>13279</v>
      </c>
      <c r="H68" s="37">
        <v>13279</v>
      </c>
      <c r="I68" s="37" t="s">
        <v>65</v>
      </c>
      <c r="J68" s="37" t="s">
        <v>65</v>
      </c>
      <c r="K68" s="37" t="s">
        <v>65</v>
      </c>
      <c r="L68" s="37">
        <f>L62+L61</f>
        <v>11201</v>
      </c>
      <c r="M68" s="37">
        <f>M62+M61</f>
        <v>11201</v>
      </c>
      <c r="N68" s="37" t="s">
        <v>65</v>
      </c>
      <c r="O68" s="37" t="s">
        <v>65</v>
      </c>
      <c r="P68" s="37" t="s">
        <v>65</v>
      </c>
      <c r="Q68" s="66">
        <f>Q62+Q67</f>
        <v>20983</v>
      </c>
      <c r="R68" s="66">
        <f>R62+R67</f>
        <v>20983</v>
      </c>
      <c r="S68" s="66" t="s">
        <v>65</v>
      </c>
      <c r="T68" s="66" t="s">
        <v>65</v>
      </c>
      <c r="U68" s="66" t="s">
        <v>65</v>
      </c>
      <c r="V68" s="37">
        <f>V63+V64+V66</f>
        <v>67287</v>
      </c>
      <c r="W68" s="37">
        <f>W63+W64+W66</f>
        <v>67287</v>
      </c>
      <c r="X68" s="37" t="s">
        <v>65</v>
      </c>
      <c r="Y68" s="37" t="s">
        <v>65</v>
      </c>
      <c r="Z68" s="37" t="s">
        <v>65</v>
      </c>
      <c r="AA68" s="37">
        <f>AA63+AA64+AA66</f>
        <v>50505.4</v>
      </c>
      <c r="AB68" s="37">
        <f>AB63+AB64+AB66</f>
        <v>19983</v>
      </c>
      <c r="AC68" s="37">
        <f>AC63+AC64+AC66</f>
        <v>30522.400000000001</v>
      </c>
      <c r="AD68" s="37" t="s">
        <v>65</v>
      </c>
      <c r="AE68" s="37" t="s">
        <v>65</v>
      </c>
      <c r="AF68" s="38">
        <f>AF63+AF64+AF66</f>
        <v>49920</v>
      </c>
      <c r="AG68" s="38">
        <f>AG63+AG64+AG66</f>
        <v>18356</v>
      </c>
      <c r="AH68" s="37">
        <f>AH63+AH64+AH66</f>
        <v>31564</v>
      </c>
      <c r="AI68" s="37" t="s">
        <v>65</v>
      </c>
      <c r="AJ68" s="37" t="s">
        <v>65</v>
      </c>
      <c r="AK68" s="37" t="s">
        <v>152</v>
      </c>
      <c r="AL68" s="37" t="s">
        <v>152</v>
      </c>
      <c r="AM68" s="37" t="s">
        <v>152</v>
      </c>
      <c r="AN68" s="37" t="s">
        <v>152</v>
      </c>
      <c r="AO68" s="37" t="s">
        <v>152</v>
      </c>
      <c r="AQ68" s="44"/>
      <c r="AR68" s="44"/>
    </row>
    <row r="69" spans="1:44" ht="15" customHeight="1" x14ac:dyDescent="0.25">
      <c r="A69" s="78" t="s">
        <v>153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</row>
    <row r="70" spans="1:44" s="7" customFormat="1" ht="15" customHeight="1" x14ac:dyDescent="0.25">
      <c r="A70" s="67" t="s">
        <v>154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</row>
    <row r="71" spans="1:44" s="7" customFormat="1" ht="15" customHeight="1" x14ac:dyDescent="0.25">
      <c r="A71" s="67" t="s">
        <v>155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</row>
    <row r="72" spans="1:44" s="7" customFormat="1" ht="15" customHeight="1" x14ac:dyDescent="0.25">
      <c r="A72" s="67" t="s">
        <v>156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</row>
    <row r="73" spans="1:44" s="7" customFormat="1" ht="15" customHeight="1" x14ac:dyDescent="0.25">
      <c r="A73" s="67" t="s">
        <v>157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</row>
    <row r="74" spans="1:44" s="7" customFormat="1" ht="15" customHeight="1" x14ac:dyDescent="0.25">
      <c r="A74" s="67" t="s">
        <v>158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</row>
    <row r="75" spans="1:44" s="7" customFormat="1" ht="15" customHeight="1" x14ac:dyDescent="0.25">
      <c r="A75" s="67" t="s">
        <v>159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</row>
    <row r="76" spans="1:44" s="7" customFormat="1" ht="15" customHeight="1" x14ac:dyDescent="0.25">
      <c r="A76" s="67" t="s">
        <v>160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</row>
    <row r="77" spans="1:44" s="7" customFormat="1" ht="15" customHeight="1" x14ac:dyDescent="0.25">
      <c r="A77" s="67" t="s">
        <v>161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</row>
    <row r="78" spans="1:44" s="7" customFormat="1" ht="15" customHeight="1" x14ac:dyDescent="0.25">
      <c r="A78" s="67" t="s">
        <v>162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</row>
    <row r="79" spans="1:44" s="7" customFormat="1" ht="15" customHeight="1" x14ac:dyDescent="0.25">
      <c r="A79" s="67" t="s">
        <v>163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</row>
    <row r="80" spans="1:44" s="7" customFormat="1" ht="15" x14ac:dyDescent="0.25">
      <c r="A80" s="1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</row>
    <row r="81" spans="1:37" s="7" customFormat="1" ht="15" x14ac:dyDescent="0.25">
      <c r="A81" s="1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</row>
  </sheetData>
  <mergeCells count="115">
    <mergeCell ref="AB1:AO1"/>
    <mergeCell ref="AB2:AO2"/>
    <mergeCell ref="AB3:AO3"/>
    <mergeCell ref="B4:AK4"/>
    <mergeCell ref="A5:A8"/>
    <mergeCell ref="B5:C7"/>
    <mergeCell ref="D5:D7"/>
    <mergeCell ref="E5:E7"/>
    <mergeCell ref="F5:F7"/>
    <mergeCell ref="G5:AO5"/>
    <mergeCell ref="B12:C12"/>
    <mergeCell ref="B13:C13"/>
    <mergeCell ref="B14:C14"/>
    <mergeCell ref="B15:C15"/>
    <mergeCell ref="B16:C16"/>
    <mergeCell ref="B17:C17"/>
    <mergeCell ref="AK6:AO6"/>
    <mergeCell ref="B8:C8"/>
    <mergeCell ref="B9:AO9"/>
    <mergeCell ref="B10:C10"/>
    <mergeCell ref="D10:AO10"/>
    <mergeCell ref="B11:C11"/>
    <mergeCell ref="G6:K6"/>
    <mergeCell ref="L6:P6"/>
    <mergeCell ref="Q6:U6"/>
    <mergeCell ref="V6:Z6"/>
    <mergeCell ref="AA6:AE6"/>
    <mergeCell ref="AF6:AJ6"/>
    <mergeCell ref="B24:D24"/>
    <mergeCell ref="B25:C25"/>
    <mergeCell ref="D25:AO25"/>
    <mergeCell ref="B26:C26"/>
    <mergeCell ref="AK26:AO26"/>
    <mergeCell ref="B27:C27"/>
    <mergeCell ref="AK27:AO27"/>
    <mergeCell ref="B18:C18"/>
    <mergeCell ref="B19:C19"/>
    <mergeCell ref="B20:D20"/>
    <mergeCell ref="B21:D21"/>
    <mergeCell ref="B22:D22"/>
    <mergeCell ref="B23:D23"/>
    <mergeCell ref="B31:D31"/>
    <mergeCell ref="C32:AO32"/>
    <mergeCell ref="B33:C33"/>
    <mergeCell ref="AK33:AO33"/>
    <mergeCell ref="B34:C34"/>
    <mergeCell ref="AK34:AO34"/>
    <mergeCell ref="B28:C28"/>
    <mergeCell ref="AK28:AO28"/>
    <mergeCell ref="B29:C29"/>
    <mergeCell ref="AK29:AO29"/>
    <mergeCell ref="B30:C30"/>
    <mergeCell ref="AK30:AO30"/>
    <mergeCell ref="B39:C39"/>
    <mergeCell ref="AK39:AO39"/>
    <mergeCell ref="B40:D40"/>
    <mergeCell ref="B41:C41"/>
    <mergeCell ref="D41:AO41"/>
    <mergeCell ref="B42:C42"/>
    <mergeCell ref="AK42:AO42"/>
    <mergeCell ref="B35:D35"/>
    <mergeCell ref="C36:AO36"/>
    <mergeCell ref="B37:C37"/>
    <mergeCell ref="AK37:AO37"/>
    <mergeCell ref="B38:C38"/>
    <mergeCell ref="AK38:AO38"/>
    <mergeCell ref="B46:C46"/>
    <mergeCell ref="AK46:AO46"/>
    <mergeCell ref="B47:D47"/>
    <mergeCell ref="B48:C48"/>
    <mergeCell ref="D48:AO48"/>
    <mergeCell ref="B49:C49"/>
    <mergeCell ref="AK49:AO49"/>
    <mergeCell ref="B43:C43"/>
    <mergeCell ref="AK43:AO43"/>
    <mergeCell ref="B44:C44"/>
    <mergeCell ref="AK44:AO44"/>
    <mergeCell ref="B45:C45"/>
    <mergeCell ref="AK45:AO45"/>
    <mergeCell ref="B54:C54"/>
    <mergeCell ref="E54:E55"/>
    <mergeCell ref="B55:C55"/>
    <mergeCell ref="B56:C56"/>
    <mergeCell ref="B57:C57"/>
    <mergeCell ref="B58:C58"/>
    <mergeCell ref="B50:C50"/>
    <mergeCell ref="AK50:AO50"/>
    <mergeCell ref="B51:C51"/>
    <mergeCell ref="AK51:AO51"/>
    <mergeCell ref="B52:D52"/>
    <mergeCell ref="B53:C53"/>
    <mergeCell ref="D53:AO53"/>
    <mergeCell ref="B65:D65"/>
    <mergeCell ref="B66:D66"/>
    <mergeCell ref="B67:D67"/>
    <mergeCell ref="B68:D68"/>
    <mergeCell ref="A69:AK69"/>
    <mergeCell ref="A70:AK70"/>
    <mergeCell ref="B59:C59"/>
    <mergeCell ref="B60:D60"/>
    <mergeCell ref="B61:D61"/>
    <mergeCell ref="B62:D62"/>
    <mergeCell ref="B63:D63"/>
    <mergeCell ref="B64:D64"/>
    <mergeCell ref="A77:AK77"/>
    <mergeCell ref="A78:AK78"/>
    <mergeCell ref="A79:AK79"/>
    <mergeCell ref="B80:AK80"/>
    <mergeCell ref="B81:AK81"/>
    <mergeCell ref="A71:AK71"/>
    <mergeCell ref="A72:AK72"/>
    <mergeCell ref="A73:AK73"/>
    <mergeCell ref="A74:AK74"/>
    <mergeCell ref="A75:AK75"/>
    <mergeCell ref="A76:AK76"/>
  </mergeCells>
  <hyperlinks>
    <hyperlink ref="B20" location="Par483" display="Par483" xr:uid="{B451754D-32EA-46D4-987C-1FACCDD230D5}"/>
    <hyperlink ref="B31" location="Par534" display="Par534" xr:uid="{77690113-5CFE-4AC9-A399-71C6FD8CFBEB}"/>
    <hyperlink ref="B35" location="Par534" display="Par534" xr:uid="{6439E964-2159-4AE5-8B5A-E2CBBEEA0788}"/>
    <hyperlink ref="B40" location="Par642" display="Par642" xr:uid="{4DA8DE11-E990-4E77-AB1A-8DD4173E91DE}"/>
    <hyperlink ref="B47" location="Par722" display="Par722" xr:uid="{CA2C537D-C476-4D8C-8D6B-0863020ABB82}"/>
    <hyperlink ref="B52" location="Par767" display="Par767" xr:uid="{AF50FF35-4232-4867-9106-86827098243C}"/>
  </hyperlinks>
  <pageMargins left="0.31496062992125984" right="0.31496062992125984" top="0.35433070866141736" bottom="0.35433070866141736" header="0.31496062992125984" footer="0.19685039370078741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yakovleva.mu</dc:creator>
  <cp:lastModifiedBy>rusakova.sv</cp:lastModifiedBy>
  <cp:lastPrinted>2020-12-25T07:24:36Z</cp:lastPrinted>
  <dcterms:created xsi:type="dcterms:W3CDTF">2020-01-17T05:51:58Z</dcterms:created>
  <dcterms:modified xsi:type="dcterms:W3CDTF">2021-01-14T11:44:42Z</dcterms:modified>
</cp:coreProperties>
</file>