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48" windowWidth="22992" windowHeight="10032"/>
  </bookViews>
  <sheets>
    <sheet name="приложение 12" sheetId="1" r:id="rId1"/>
  </sheets>
  <definedNames>
    <definedName name="_xlnm.Print_Titles" localSheetId="0">'приложение 12'!$4:$4</definedName>
  </definedNames>
  <calcPr calcId="145621"/>
</workbook>
</file>

<file path=xl/calcChain.xml><?xml version="1.0" encoding="utf-8"?>
<calcChain xmlns="http://schemas.openxmlformats.org/spreadsheetml/2006/main">
  <c r="D29" i="1" l="1"/>
  <c r="D28" i="1"/>
  <c r="D20" i="1"/>
  <c r="D19" i="1"/>
  <c r="D21" i="1" s="1"/>
  <c r="D40" i="1" l="1"/>
  <c r="D10" i="1"/>
  <c r="D12" i="1" s="1"/>
  <c r="D44" i="1"/>
  <c r="D45" i="1" l="1"/>
</calcChain>
</file>

<file path=xl/sharedStrings.xml><?xml version="1.0" encoding="utf-8"?>
<sst xmlns="http://schemas.openxmlformats.org/spreadsheetml/2006/main" count="80" uniqueCount="51">
  <si>
    <t>N п/п</t>
  </si>
  <si>
    <t>Территория размещения</t>
  </si>
  <si>
    <t>ГРБС</t>
  </si>
  <si>
    <t>Финансовые ресурсы, тыс. руб.</t>
  </si>
  <si>
    <t>Установка МАФ</t>
  </si>
  <si>
    <t>Установка МАФ с нанесением видео-QR-кодов на объекты туристической направленности: Памятник "Хачкар" (ул. Жилина), Стела "Устремление" (ул. К. Маркса), Молодежный драматический театр (ул. Чайкиной), Речной вокзал (ул. Коммунистическая), Горельеф "Ульяна Громова" (ул. У. Громовой), Краеведческий музей (б-р Ленина, 22), Художественный музей (б-р Ленина, 22), Центральная площадь: памятник Николаю Угоднику (Центральная площадь), Площадь Свободы: Обелиск Славы (пл. Свободы), Мэрия городского округа Тольятти (пл. Свободы), Памятник Верности (Южное шоссе), Технический музей (Южное шоссе), Спасо-Преображенский собор (ул. Юбилейная), Парк Победы (ул. Юбилейная), Памятник В.Н. Татищеву (ул. Комзина), информационно-туристический стенд (Речной вокзал, Центральная площадь, Спасо-Преображенский собор, памятник В.Н. Татищеву), "Буревестник" (ул. К. Маркса), ДС "Волгарь" (ул. Фрунзе), Стела "Устремление" (ул. К. Маркса)</t>
  </si>
  <si>
    <t>ДГХ</t>
  </si>
  <si>
    <t>Установка типового бульварного (металлического) указателя направления движения (двуязычного) к объектам притяжения (с двумя - четырьмя стрелками): Портпоселок (ул. Комзина), Портпоселок (ул. Комзина - Комсомольское шоссе), Центральная площадь, Парк Победы (ул. Юбилейная), Парк Победы (ул. Юбилейная), Парк Победы (ул. Фрунзе), Площадь Свободы (Молодежный б-р), Технический музей (Южное шоссе), ТЦ "Русь на Волге" (ул. Революционная), Музей ОАО "Автоваз" (Южное шоссе), Поволжский православный институт (Юбилейная), Гостиница "Амакс" (ул. Юбилейная), Памятник "Хачкар" (ул. Жилина), Мечеть (пересечение Автозаводское шоссе и ул. Ларина), Театр "Пилигрим" (пл. Свободы), ДК "ТольяттиАзот" (ул. Коммунистическая), Набережная Комсомольского района (ул. Коммунистическая); Спасо-Преображенский собор (ул. Юбилейная), Парк Победы (ул. Юбилейная), ДКиТ (ул. Юбилейная), Краеведческий музей (б-р Ленина, 22), Дворец спорта "Волгарь" (ул. Юбилейная - Приморский б-р), Площадь Свободы: Обелиск Славы (пл. Свободы), Площадь речного вокзала (пересечение ул. Коммунистическая и ул. Матросова), Молодежный драматический театр (пересечение ул. Матросова и Л. Чайкиной), Памятник В.Н. Татищеву (ул. Комзина), Памятник "Верности" (Южное шоссе)</t>
  </si>
  <si>
    <t>ДДХиТ</t>
  </si>
  <si>
    <t>Установка дорожного знака с обозначением достопримечательности на стойке: Мечеть (пересечение Автозаводское шоссе и ул. Ларина), Речной вокзал (пересечение ул. Коммунистическая и ул. Матросова), Молодежный драматический театр (пересечение ул. Матросова и Л. Чайкиной), Парк отдыха (пересечение ул. Матросова и ул. Мурысева), Парк отдыха - набережная (ул. Коммунистическая), Центральная библиотека (ул. Ленинградская и б-р Ленина), Часовня и памятник Николаю (ул. Ленинградская), Здание Думы городского округа Тольятти (ул. Ленинградская), Памятник "Хачкар" (ул. Жилина), Памятник - стела "Обелиск Славы" (пл. Свободы); Стела "Устремление" (ул. К. Маркса), Театр "Пилигрим" (ул. К. Маркса), Памятник верности (Памятник собаке) (Южное шоссе), Технический музей (Южное шоссе), Часовня Михаила Архангела (Южное шоссе), Стадион "Спутник" (ул. Юбилейная), Дворец спорта "Волгарь" (ул. Юбилейная), Стадион "Торпедо" (пересечение ул. Юбилейная и пр-т Приморский), Дворец бракосочетания (ул. Революционная), Спортивный парк "Спин-Спорт" (Комсомольское шоссе); Автовокзал (Южное шоссе - ул. Л. Яшина), Православный храм (ул. Комзина), Православный храм (ул. Лесная - 50 лет Октября), Православный храм (ул. Матросова - ул. Чайкиной), Православный храм (ул. Комзина, на спуске), Стадион "Труд" (ул. К. Маркса), Дворец бракосочетания (ул. Жилина), Железнодорожный вокзал (пересечение Южное шоссе и ул. Борковская), Автовокзал (пересечение ул. Свердлова и ул. Юбилейная), Дворец детского и юношеского творчества (пересечение ул. Спортивная и пр-т Степана Разина), Православный храм (пересечение ул. Революционная и пр-т Ленинский), Причал (пересечение ул. Юбилейная и ул. Спортивная), Автовокзал (пересечение ул. Родины и ул. Мира), Краеведческий музей (пересечение ул. Ленинградской и б-р Ленина), Художественный музей (пересечение ул. Ленинградской и б-р Ленина), Центр города (Центральная площадь), Парк отдыха (Центральная площадь). Установка дорожного знака с обозначением достопримечательности на стойке: Городской парк (ул. Мира), Городской парк (ул. Юбилейная), Детский центр развлечений (ул. Революционная), Информация (Речной вокзал), Информация (Центральная площадь), Информация (Спасо-Преображенский собор), Памятник В.Н. Татищеву, Стоянка судов (Лесопарковое шоссе и Комсомольское шоссе), Туристический автобус (Речной вокзал, Центральная площадь, Спасо-Преображенский собор, памятник В.Н. Татищеву, набережная Комсомольского района)</t>
  </si>
  <si>
    <t>Итого по мероприятию</t>
  </si>
  <si>
    <t>Установка объектов информационно-туристической тематики</t>
  </si>
  <si>
    <t>Установка информационно-туристических (двуязычных) стендов (пилонов): ТТК "Аэрохолл" (ул. Баныкина), Молл "Парк Хаус" (Автозаводское шоссе), ТЦ "Русь на Волге" (ул. Революционная), Молодежный драматический театр (ул. Чайкиной), Центр отдыха "ТольяттиАзот" (ул. Коммунистическая), Территория санатория "Надежда" (Лесопарковое шоссе), Комсомольское шоссе, в сквере около школы N 1 (ул. Комзина) - 7 шт., на б-ре Ленина (Краеведческий и Художественный музеи), Технический музей; Парк Победы (ул. Юбилейная, два входа), Смотровая площадка набережной Комсомольского района, ул. Коммунистическая; ТРК "Вега" (ул. Спортивная), Дворец спорта "Волгарь" (ул. Фрунзе), Поволжский православный институт (ул. Юбилейная), Дворец спорта "Волгарь" (ул. Фрунзе), Площадь речного вокзала (пересечение ул. Коммунистическая и ул. Матросова), Центральная площадь (пересечение ул. Ленинградская и б-р Ленина), Спасо-Преображенский собор (пересечение пр-т Ленинский и ул. Юбилейная), Памятник В.Н. Татищеву (ул. Комзина). Всего - 14 шт.</t>
  </si>
  <si>
    <t>Создание арт-объектов на торцах зданий с согласованием с собственниками: Комсомольский район - 2 шт., Автозаводский район - 3 шт. Центральный район - 1 шт. Всего - 6 шт.</t>
  </si>
  <si>
    <t>Установка репродукций картин (2 x 1,5) из фондов Художественного музея на заборах по траектории следования: Комсомольский район - 5 шт., пл. Свободы - 10 шт., Автозаводский район - 10 шт.</t>
  </si>
  <si>
    <t>Создание арт-объектов на торцах зданий с согласованием с собственниками: Центральный район - 1 шт.</t>
  </si>
  <si>
    <t>Установка репродукций картин (2 x 1,5) из фондов Художественного музея на заборах по траектории следования: Центральный район - 5 шт.</t>
  </si>
  <si>
    <t>Ремонт остановок общественного транспорта с заменой автопавильонов</t>
  </si>
  <si>
    <t>Остановочные павильоны с установкой внутри павильона репродукций картин из фондов Художественного музея, с урнами, остановочными диванами и антивандальными рекламными тумбами</t>
  </si>
  <si>
    <t>Замена павильона остановки общественного транспорта для туристического маршрута: Центральный район - 32 шт., Автозаводский район - 79 шт., Комсомольский район - 21 шт. Установка остановочных антивандальных рекламных тумб (30 шт.): Комсомольский район - 6 шт., Центральный район - 24 шт.</t>
  </si>
  <si>
    <t>Остановочные павильоны с установкой внутри павильона репродукций картин из фондов Художественного музея, с урнами, остановочными диванами и антивандальными рекламными тумбами:</t>
  </si>
  <si>
    <t>Замена павильона остановки общественного транспорта для туристического маршрута: замена 5 шт.</t>
  </si>
  <si>
    <t>Устройство объектов ландшафтной архитектуры</t>
  </si>
  <si>
    <t>Подготовка проектной документации</t>
  </si>
  <si>
    <t>Устройство объектов ландшафтной архитектуры на кольцевых развязках и перекрестках:</t>
  </si>
  <si>
    <t>Кольцевая развязка ул. А. Матросова, ул. У. Громовой</t>
  </si>
  <si>
    <t>Кольцевая развязка ул. Лесная и ул. 50 лет Октября</t>
  </si>
  <si>
    <t>Цветочная композиция (2 шт.) (Ленинский пр-т - ул. Революционная)</t>
  </si>
  <si>
    <t>Кольцевая развязка ул. Баныкина, ул. Комсомольская, ул. Васильевская, ул. Базовая</t>
  </si>
  <si>
    <t>Кольцевая развязка Южное шоссе и ул. Ботаническая</t>
  </si>
  <si>
    <t>Кольцевая развязка Южное шоссе и ул. Полякова</t>
  </si>
  <si>
    <t>Кольцевая развязка Южное шоссе и ул. Борковская</t>
  </si>
  <si>
    <t>Установка архитектурно-средовых композиций в районах города</t>
  </si>
  <si>
    <t>Проектирование типовой стелы с названием районов - 3 шт.</t>
  </si>
  <si>
    <t>ДГД</t>
  </si>
  <si>
    <t>Создание типовой стелы с названием районов - 6 шт.</t>
  </si>
  <si>
    <t>2.1.</t>
  </si>
  <si>
    <t>2.2.</t>
  </si>
  <si>
    <t>2.3.</t>
  </si>
  <si>
    <t>2.4.</t>
  </si>
  <si>
    <t>2.5.</t>
  </si>
  <si>
    <t>2.6.</t>
  </si>
  <si>
    <t>2.7.</t>
  </si>
  <si>
    <t>Установка типового бульварного (металлического) указателя направления движения (двуязычного) к объектам притяжения (с двумя-четырьмя стрелками): Автозаводский район - 3 шт., Центральный район - 5 шт. Комсомольский район - 2 шт. Всего - 10 шт.</t>
  </si>
  <si>
    <t>5.1.</t>
  </si>
  <si>
    <t>Итого на 2024 год</t>
  </si>
  <si>
    <t>Установка типового бульварного (металлического) указателя направления движения (двуязычного) к объектам притяжения (с двумя-четырьмя стрелками): Автозаводский район - 3 шт., Центральный район - 2 шт. Всего - 5 шт.</t>
  </si>
  <si>
    <t>Создание Арт-объектов на торцах зданий с согласованием с собственниками: Центральный район - 1 шт. Автозаводский район - 1 шт.</t>
  </si>
  <si>
    <t>Установка репродукций картин (2 x 1,5) из фондов Художественного музея на заборах по траектории следования: Автозаводский район - 5 шт. Комсомольский район - 5 шт.</t>
  </si>
  <si>
    <t>Замена павильона остановки общественного транспорта для туристического маршрута: замена 10 шт.</t>
  </si>
  <si>
    <t>Таблица № 6 (2024 год)</t>
  </si>
</sst>
</file>

<file path=xl/styles.xml><?xml version="1.0" encoding="utf-8"?>
<styleSheet xmlns="http://schemas.openxmlformats.org/spreadsheetml/2006/main" xmlns:mc="http://schemas.openxmlformats.org/markup-compatibility/2006" xmlns:x14ac="http://schemas.microsoft.com/office/spreadsheetml/2009/9/ac" mc:Ignorable="x14ac">
  <fonts count="2" x14ac:knownFonts="1">
    <font>
      <sz val="11"/>
      <color theme="1"/>
      <name val="Calibri"/>
      <family val="2"/>
      <charset val="204"/>
      <scheme val="minor"/>
    </font>
    <font>
      <sz val="10"/>
      <color theme="1"/>
      <name val="Times New Roman"/>
      <family val="1"/>
      <charset val="204"/>
    </font>
  </fonts>
  <fills count="2">
    <fill>
      <patternFill patternType="none"/>
    </fill>
    <fill>
      <patternFill patternType="gray125"/>
    </fill>
  </fills>
  <borders count="26">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s>
  <cellStyleXfs count="1">
    <xf numFmtId="0" fontId="0" fillId="0" borderId="0"/>
  </cellStyleXfs>
  <cellXfs count="53">
    <xf numFmtId="0" fontId="0" fillId="0" borderId="0" xfId="0"/>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8" xfId="0" applyFont="1" applyBorder="1" applyAlignment="1">
      <alignment horizontal="center" vertical="center" wrapText="1"/>
    </xf>
    <xf numFmtId="0" fontId="1" fillId="0" borderId="9" xfId="0" applyFont="1" applyBorder="1" applyAlignment="1">
      <alignment horizontal="center" vertical="center" wrapText="1"/>
    </xf>
    <xf numFmtId="0" fontId="1" fillId="0" borderId="12" xfId="0" applyFont="1" applyBorder="1" applyAlignment="1">
      <alignment horizontal="center" vertical="center" wrapText="1"/>
    </xf>
    <xf numFmtId="3" fontId="1" fillId="0" borderId="13" xfId="0" applyNumberFormat="1" applyFont="1" applyBorder="1" applyAlignment="1">
      <alignment horizontal="center" vertical="center" wrapText="1"/>
    </xf>
    <xf numFmtId="0" fontId="1" fillId="0" borderId="14" xfId="0" applyFont="1" applyBorder="1" applyAlignment="1">
      <alignment horizontal="center" vertical="center" wrapText="1"/>
    </xf>
    <xf numFmtId="3" fontId="1" fillId="0" borderId="1" xfId="0" applyNumberFormat="1"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2" xfId="0" applyFont="1" applyBorder="1" applyAlignment="1">
      <alignment vertical="center" wrapText="1"/>
    </xf>
    <xf numFmtId="0" fontId="1" fillId="0" borderId="13" xfId="0" applyFont="1" applyBorder="1" applyAlignment="1">
      <alignment vertical="center" wrapText="1"/>
    </xf>
    <xf numFmtId="0" fontId="1" fillId="0" borderId="19" xfId="0" applyFont="1" applyBorder="1" applyAlignment="1">
      <alignment vertical="center" wrapText="1"/>
    </xf>
    <xf numFmtId="0" fontId="1" fillId="0" borderId="20"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9" xfId="0" applyNumberFormat="1" applyFont="1" applyBorder="1" applyAlignment="1">
      <alignment horizontal="center" vertical="center" wrapText="1"/>
    </xf>
    <xf numFmtId="0" fontId="1" fillId="0" borderId="18" xfId="0" applyFont="1" applyBorder="1" applyAlignment="1">
      <alignment vertical="center" wrapText="1"/>
    </xf>
    <xf numFmtId="3" fontId="1" fillId="0" borderId="12" xfId="0" applyNumberFormat="1" applyFont="1" applyBorder="1" applyAlignment="1">
      <alignment horizontal="center" vertical="center" wrapText="1"/>
    </xf>
    <xf numFmtId="3" fontId="1" fillId="0" borderId="14" xfId="0" applyNumberFormat="1" applyFont="1" applyBorder="1" applyAlignment="1">
      <alignment horizontal="center" vertical="center" wrapText="1"/>
    </xf>
    <xf numFmtId="0" fontId="1" fillId="0" borderId="13" xfId="0" applyNumberFormat="1" applyFont="1" applyBorder="1" applyAlignment="1">
      <alignment horizontal="center" vertical="center" wrapText="1"/>
    </xf>
    <xf numFmtId="0" fontId="1" fillId="0" borderId="19" xfId="0" applyNumberFormat="1" applyFont="1" applyBorder="1" applyAlignment="1">
      <alignment horizontal="center" vertical="center" wrapText="1"/>
    </xf>
    <xf numFmtId="0" fontId="0" fillId="0" borderId="18" xfId="0" applyBorder="1"/>
    <xf numFmtId="0" fontId="1" fillId="0" borderId="15"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4" xfId="0" applyFont="1" applyBorder="1" applyAlignment="1">
      <alignment vertical="center" wrapText="1"/>
    </xf>
    <xf numFmtId="0" fontId="1" fillId="0" borderId="25"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3" xfId="0" applyFont="1" applyBorder="1" applyAlignment="1">
      <alignment horizontal="left" vertical="center" wrapText="1"/>
    </xf>
    <xf numFmtId="0" fontId="1" fillId="0" borderId="4" xfId="0" applyFont="1" applyBorder="1" applyAlignment="1">
      <alignment horizontal="left" vertical="center" wrapText="1"/>
    </xf>
    <xf numFmtId="0" fontId="1" fillId="0" borderId="5" xfId="0" applyFont="1" applyBorder="1" applyAlignment="1">
      <alignment vertical="center" wrapText="1"/>
    </xf>
    <xf numFmtId="0" fontId="1" fillId="0" borderId="6" xfId="0" applyFont="1" applyBorder="1" applyAlignment="1">
      <alignment vertical="center" wrapText="1"/>
    </xf>
    <xf numFmtId="0" fontId="1" fillId="0" borderId="11" xfId="0" applyFont="1" applyBorder="1" applyAlignment="1">
      <alignment vertical="center" wrapText="1"/>
    </xf>
    <xf numFmtId="0" fontId="1" fillId="0" borderId="0" xfId="0" applyFont="1" applyAlignment="1">
      <alignment horizontal="center"/>
    </xf>
    <xf numFmtId="0" fontId="1" fillId="0" borderId="14" xfId="0" applyFont="1" applyBorder="1" applyAlignment="1">
      <alignment horizontal="left" vertical="center" wrapText="1"/>
    </xf>
    <xf numFmtId="0" fontId="1" fillId="0" borderId="15" xfId="0" applyFont="1" applyBorder="1" applyAlignment="1">
      <alignment horizontal="left"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7" xfId="0" applyFont="1" applyBorder="1" applyAlignment="1">
      <alignment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8"/>
  <sheetViews>
    <sheetView tabSelected="1" zoomScale="90" zoomScaleNormal="90" workbookViewId="0">
      <selection activeCell="H7" sqref="H7"/>
    </sheetView>
  </sheetViews>
  <sheetFormatPr defaultRowHeight="14.4" x14ac:dyDescent="0.3"/>
  <cols>
    <col min="2" max="2" width="50.5546875" customWidth="1"/>
    <col min="4" max="4" width="17.6640625" customWidth="1"/>
  </cols>
  <sheetData>
    <row r="1" spans="1:4" x14ac:dyDescent="0.3">
      <c r="C1" s="43" t="s">
        <v>50</v>
      </c>
      <c r="D1" s="43"/>
    </row>
    <row r="2" spans="1:4" ht="15.75" thickBot="1" x14ac:dyDescent="0.3"/>
    <row r="3" spans="1:4" ht="30" customHeight="1" thickBot="1" x14ac:dyDescent="0.35">
      <c r="A3" s="1" t="s">
        <v>0</v>
      </c>
      <c r="B3" s="18" t="s">
        <v>1</v>
      </c>
      <c r="C3" s="1" t="s">
        <v>2</v>
      </c>
      <c r="D3" s="2" t="s">
        <v>3</v>
      </c>
    </row>
    <row r="4" spans="1:4" ht="15.75" thickBot="1" x14ac:dyDescent="0.3">
      <c r="A4" s="1">
        <v>1</v>
      </c>
      <c r="B4" s="18">
        <v>2</v>
      </c>
      <c r="C4" s="1">
        <v>3</v>
      </c>
      <c r="D4" s="2">
        <v>4</v>
      </c>
    </row>
    <row r="5" spans="1:4" ht="15" thickBot="1" x14ac:dyDescent="0.35">
      <c r="A5" s="35" t="s">
        <v>4</v>
      </c>
      <c r="B5" s="36"/>
      <c r="C5" s="36"/>
      <c r="D5" s="37"/>
    </row>
    <row r="6" spans="1:4" ht="225" customHeight="1" x14ac:dyDescent="0.3">
      <c r="A6" s="14">
        <v>1</v>
      </c>
      <c r="B6" s="11" t="s">
        <v>5</v>
      </c>
      <c r="C6" s="15" t="s">
        <v>6</v>
      </c>
      <c r="D6" s="5">
        <v>377</v>
      </c>
    </row>
    <row r="7" spans="1:4" ht="316.8" x14ac:dyDescent="0.3">
      <c r="A7" s="16">
        <v>2</v>
      </c>
      <c r="B7" s="12" t="s">
        <v>7</v>
      </c>
      <c r="C7" s="9" t="s">
        <v>8</v>
      </c>
      <c r="D7" s="6">
        <v>1974</v>
      </c>
    </row>
    <row r="8" spans="1:4" ht="191.25" customHeight="1" x14ac:dyDescent="0.3">
      <c r="A8" s="50">
        <v>3</v>
      </c>
      <c r="B8" s="44" t="s">
        <v>9</v>
      </c>
      <c r="C8" s="46" t="s">
        <v>8</v>
      </c>
      <c r="D8" s="48">
        <v>348</v>
      </c>
    </row>
    <row r="9" spans="1:4" ht="405" customHeight="1" x14ac:dyDescent="0.3">
      <c r="A9" s="51"/>
      <c r="B9" s="45"/>
      <c r="C9" s="47"/>
      <c r="D9" s="49"/>
    </row>
    <row r="10" spans="1:4" ht="68.25" customHeight="1" x14ac:dyDescent="0.3">
      <c r="A10" s="17">
        <v>4</v>
      </c>
      <c r="B10" s="33" t="s">
        <v>43</v>
      </c>
      <c r="C10" s="10" t="s">
        <v>8</v>
      </c>
      <c r="D10" s="7">
        <f>197+197</f>
        <v>394</v>
      </c>
    </row>
    <row r="11" spans="1:4" ht="57.75" customHeight="1" thickBot="1" x14ac:dyDescent="0.35">
      <c r="A11" s="34">
        <v>5</v>
      </c>
      <c r="B11" s="13" t="s">
        <v>46</v>
      </c>
      <c r="C11" s="31" t="s">
        <v>8</v>
      </c>
      <c r="D11" s="22">
        <v>197</v>
      </c>
    </row>
    <row r="12" spans="1:4" ht="15" thickBot="1" x14ac:dyDescent="0.35">
      <c r="A12" s="40" t="s">
        <v>10</v>
      </c>
      <c r="B12" s="41"/>
      <c r="C12" s="42"/>
      <c r="D12" s="8">
        <f>SUM(D6:D11)</f>
        <v>3290</v>
      </c>
    </row>
    <row r="13" spans="1:4" ht="20.25" customHeight="1" thickBot="1" x14ac:dyDescent="0.35">
      <c r="A13" s="35" t="s">
        <v>11</v>
      </c>
      <c r="B13" s="36"/>
      <c r="C13" s="36"/>
      <c r="D13" s="37"/>
    </row>
    <row r="14" spans="1:4" ht="258.75" customHeight="1" x14ac:dyDescent="0.3">
      <c r="A14" s="5">
        <v>1</v>
      </c>
      <c r="B14" s="11" t="s">
        <v>12</v>
      </c>
      <c r="C14" s="21" t="s">
        <v>6</v>
      </c>
      <c r="D14" s="5">
        <v>1080</v>
      </c>
    </row>
    <row r="15" spans="1:4" ht="52.8" x14ac:dyDescent="0.3">
      <c r="A15" s="20">
        <v>2</v>
      </c>
      <c r="B15" s="12" t="s">
        <v>13</v>
      </c>
      <c r="C15" s="9" t="s">
        <v>6</v>
      </c>
      <c r="D15" s="6">
        <v>3878</v>
      </c>
    </row>
    <row r="16" spans="1:4" ht="52.8" x14ac:dyDescent="0.3">
      <c r="A16" s="20">
        <v>3</v>
      </c>
      <c r="B16" s="12" t="s">
        <v>14</v>
      </c>
      <c r="C16" s="9" t="s">
        <v>6</v>
      </c>
      <c r="D16" s="20">
        <v>534</v>
      </c>
    </row>
    <row r="17" spans="1:4" ht="26.4" x14ac:dyDescent="0.3">
      <c r="A17" s="20">
        <v>4</v>
      </c>
      <c r="B17" s="12" t="s">
        <v>15</v>
      </c>
      <c r="C17" s="9" t="s">
        <v>6</v>
      </c>
      <c r="D17" s="20">
        <v>554</v>
      </c>
    </row>
    <row r="18" spans="1:4" ht="39.6" x14ac:dyDescent="0.3">
      <c r="A18" s="20">
        <v>5</v>
      </c>
      <c r="B18" s="12" t="s">
        <v>16</v>
      </c>
      <c r="C18" s="9" t="s">
        <v>6</v>
      </c>
      <c r="D18" s="20">
        <v>89</v>
      </c>
    </row>
    <row r="19" spans="1:4" ht="51" customHeight="1" x14ac:dyDescent="0.3">
      <c r="A19" s="20">
        <v>6</v>
      </c>
      <c r="B19" s="12" t="s">
        <v>47</v>
      </c>
      <c r="C19" s="9" t="s">
        <v>6</v>
      </c>
      <c r="D19" s="20">
        <f>554+554</f>
        <v>1108</v>
      </c>
    </row>
    <row r="20" spans="1:4" ht="60" customHeight="1" thickBot="1" x14ac:dyDescent="0.35">
      <c r="A20" s="32">
        <v>7</v>
      </c>
      <c r="B20" s="33" t="s">
        <v>48</v>
      </c>
      <c r="C20" s="10" t="s">
        <v>6</v>
      </c>
      <c r="D20" s="7">
        <f>89+89</f>
        <v>178</v>
      </c>
    </row>
    <row r="21" spans="1:4" ht="18.75" customHeight="1" thickBot="1" x14ac:dyDescent="0.35">
      <c r="A21" s="40" t="s">
        <v>10</v>
      </c>
      <c r="B21" s="41"/>
      <c r="C21" s="42"/>
      <c r="D21" s="8">
        <f>SUM(D14:D20)</f>
        <v>7421</v>
      </c>
    </row>
    <row r="22" spans="1:4" ht="19.5" customHeight="1" thickBot="1" x14ac:dyDescent="0.35">
      <c r="A22" s="35" t="s">
        <v>17</v>
      </c>
      <c r="B22" s="36"/>
      <c r="C22" s="36"/>
      <c r="D22" s="37"/>
    </row>
    <row r="23" spans="1:4" ht="52.8" x14ac:dyDescent="0.3">
      <c r="A23" s="19">
        <v>1</v>
      </c>
      <c r="B23" s="11" t="s">
        <v>18</v>
      </c>
      <c r="C23" s="24"/>
      <c r="D23" s="11"/>
    </row>
    <row r="24" spans="1:4" ht="79.2" x14ac:dyDescent="0.3">
      <c r="A24" s="3">
        <v>2</v>
      </c>
      <c r="B24" s="12" t="s">
        <v>19</v>
      </c>
      <c r="C24" s="9" t="s">
        <v>8</v>
      </c>
      <c r="D24" s="6">
        <v>23955</v>
      </c>
    </row>
    <row r="25" spans="1:4" ht="52.8" x14ac:dyDescent="0.3">
      <c r="A25" s="3">
        <v>3</v>
      </c>
      <c r="B25" s="12" t="s">
        <v>20</v>
      </c>
      <c r="C25" s="9" t="s">
        <v>8</v>
      </c>
      <c r="D25" s="12"/>
    </row>
    <row r="26" spans="1:4" ht="29.25" customHeight="1" x14ac:dyDescent="0.3">
      <c r="A26" s="3">
        <v>4</v>
      </c>
      <c r="B26" s="12" t="s">
        <v>21</v>
      </c>
      <c r="C26" s="9" t="s">
        <v>8</v>
      </c>
      <c r="D26" s="20">
        <v>822</v>
      </c>
    </row>
    <row r="27" spans="1:4" ht="57" customHeight="1" x14ac:dyDescent="0.3">
      <c r="A27" s="3">
        <v>5</v>
      </c>
      <c r="B27" s="12" t="s">
        <v>20</v>
      </c>
      <c r="C27" s="9"/>
      <c r="D27" s="20"/>
    </row>
    <row r="28" spans="1:4" ht="30" customHeight="1" thickBot="1" x14ac:dyDescent="0.35">
      <c r="A28" s="23" t="s">
        <v>44</v>
      </c>
      <c r="B28" s="33" t="s">
        <v>49</v>
      </c>
      <c r="C28" s="10" t="s">
        <v>8</v>
      </c>
      <c r="D28" s="32">
        <f>822+822</f>
        <v>1644</v>
      </c>
    </row>
    <row r="29" spans="1:4" ht="21" customHeight="1" thickBot="1" x14ac:dyDescent="0.35">
      <c r="A29" s="40" t="s">
        <v>10</v>
      </c>
      <c r="B29" s="41"/>
      <c r="C29" s="52"/>
      <c r="D29" s="8">
        <f>SUM(D23:D28)</f>
        <v>26421</v>
      </c>
    </row>
    <row r="30" spans="1:4" ht="22.5" customHeight="1" thickBot="1" x14ac:dyDescent="0.35">
      <c r="A30" s="35" t="s">
        <v>22</v>
      </c>
      <c r="B30" s="36"/>
      <c r="C30" s="36"/>
      <c r="D30" s="37"/>
    </row>
    <row r="31" spans="1:4" x14ac:dyDescent="0.3">
      <c r="A31" s="5">
        <v>1</v>
      </c>
      <c r="B31" s="11" t="s">
        <v>23</v>
      </c>
      <c r="C31" s="21" t="s">
        <v>6</v>
      </c>
      <c r="D31" s="25">
        <v>1466</v>
      </c>
    </row>
    <row r="32" spans="1:4" ht="26.4" x14ac:dyDescent="0.3">
      <c r="A32" s="20">
        <v>2</v>
      </c>
      <c r="B32" s="12" t="s">
        <v>24</v>
      </c>
      <c r="C32" s="9" t="s">
        <v>6</v>
      </c>
      <c r="D32" s="6">
        <v>14661</v>
      </c>
    </row>
    <row r="33" spans="1:4" x14ac:dyDescent="0.3">
      <c r="A33" s="27" t="s">
        <v>36</v>
      </c>
      <c r="B33" s="12" t="s">
        <v>25</v>
      </c>
      <c r="C33" s="9" t="s">
        <v>6</v>
      </c>
      <c r="D33" s="6">
        <v>1389</v>
      </c>
    </row>
    <row r="34" spans="1:4" x14ac:dyDescent="0.3">
      <c r="A34" s="27" t="s">
        <v>37</v>
      </c>
      <c r="B34" s="12" t="s">
        <v>26</v>
      </c>
      <c r="C34" s="9" t="s">
        <v>6</v>
      </c>
      <c r="D34" s="6">
        <v>1669</v>
      </c>
    </row>
    <row r="35" spans="1:4" ht="26.4" x14ac:dyDescent="0.3">
      <c r="A35" s="27" t="s">
        <v>38</v>
      </c>
      <c r="B35" s="12" t="s">
        <v>27</v>
      </c>
      <c r="C35" s="9" t="s">
        <v>6</v>
      </c>
      <c r="D35" s="6">
        <v>4792</v>
      </c>
    </row>
    <row r="36" spans="1:4" ht="26.4" x14ac:dyDescent="0.3">
      <c r="A36" s="27" t="s">
        <v>39</v>
      </c>
      <c r="B36" s="12" t="s">
        <v>28</v>
      </c>
      <c r="C36" s="9" t="s">
        <v>6</v>
      </c>
      <c r="D36" s="6">
        <v>1605</v>
      </c>
    </row>
    <row r="37" spans="1:4" x14ac:dyDescent="0.3">
      <c r="A37" s="27" t="s">
        <v>40</v>
      </c>
      <c r="B37" s="12" t="s">
        <v>29</v>
      </c>
      <c r="C37" s="9" t="s">
        <v>6</v>
      </c>
      <c r="D37" s="6">
        <v>1729</v>
      </c>
    </row>
    <row r="38" spans="1:4" x14ac:dyDescent="0.3">
      <c r="A38" s="27" t="s">
        <v>41</v>
      </c>
      <c r="B38" s="12" t="s">
        <v>30</v>
      </c>
      <c r="C38" s="9" t="s">
        <v>6</v>
      </c>
      <c r="D38" s="6">
        <v>1734</v>
      </c>
    </row>
    <row r="39" spans="1:4" ht="20.25" customHeight="1" thickBot="1" x14ac:dyDescent="0.35">
      <c r="A39" s="28" t="s">
        <v>42</v>
      </c>
      <c r="B39" s="13" t="s">
        <v>31</v>
      </c>
      <c r="C39" s="10" t="s">
        <v>6</v>
      </c>
      <c r="D39" s="26">
        <v>1743</v>
      </c>
    </row>
    <row r="40" spans="1:4" ht="21" customHeight="1" thickBot="1" x14ac:dyDescent="0.35">
      <c r="A40" s="38" t="s">
        <v>10</v>
      </c>
      <c r="B40" s="39"/>
      <c r="C40" s="39"/>
      <c r="D40" s="8">
        <f>D32+D31</f>
        <v>16127</v>
      </c>
    </row>
    <row r="41" spans="1:4" ht="25.5" customHeight="1" thickBot="1" x14ac:dyDescent="0.35">
      <c r="A41" s="35" t="s">
        <v>32</v>
      </c>
      <c r="B41" s="36"/>
      <c r="C41" s="36"/>
      <c r="D41" s="37"/>
    </row>
    <row r="42" spans="1:4" x14ac:dyDescent="0.3">
      <c r="A42" s="19">
        <v>1</v>
      </c>
      <c r="B42" s="11" t="s">
        <v>33</v>
      </c>
      <c r="C42" s="21" t="s">
        <v>34</v>
      </c>
      <c r="D42" s="30">
        <v>672</v>
      </c>
    </row>
    <row r="43" spans="1:4" ht="15" thickBot="1" x14ac:dyDescent="0.35">
      <c r="A43" s="4">
        <v>2</v>
      </c>
      <c r="B43" s="13" t="s">
        <v>35</v>
      </c>
      <c r="C43" s="10" t="s">
        <v>34</v>
      </c>
      <c r="D43" s="26">
        <v>9000</v>
      </c>
    </row>
    <row r="44" spans="1:4" ht="19.5" customHeight="1" thickBot="1" x14ac:dyDescent="0.35">
      <c r="A44" s="40" t="s">
        <v>10</v>
      </c>
      <c r="B44" s="41"/>
      <c r="C44" s="42"/>
      <c r="D44" s="8">
        <f>SUM(D42:D43)</f>
        <v>9672</v>
      </c>
    </row>
    <row r="45" spans="1:4" ht="19.5" customHeight="1" thickBot="1" x14ac:dyDescent="0.35">
      <c r="A45" s="40" t="s">
        <v>45</v>
      </c>
      <c r="B45" s="41"/>
      <c r="C45" s="42"/>
      <c r="D45" s="8">
        <f>D44+D40+D29+D21+D12</f>
        <v>62931</v>
      </c>
    </row>
    <row r="48" spans="1:4" x14ac:dyDescent="0.3">
      <c r="B48" s="29"/>
      <c r="C48" s="29"/>
    </row>
  </sheetData>
  <mergeCells count="16">
    <mergeCell ref="A12:C12"/>
    <mergeCell ref="A13:D13"/>
    <mergeCell ref="A21:C21"/>
    <mergeCell ref="A22:D22"/>
    <mergeCell ref="A29:C29"/>
    <mergeCell ref="C1:D1"/>
    <mergeCell ref="B8:B9"/>
    <mergeCell ref="C8:C9"/>
    <mergeCell ref="D8:D9"/>
    <mergeCell ref="A8:A9"/>
    <mergeCell ref="A5:D5"/>
    <mergeCell ref="A30:D30"/>
    <mergeCell ref="A40:C40"/>
    <mergeCell ref="A41:D41"/>
    <mergeCell ref="A44:C44"/>
    <mergeCell ref="A45:C45"/>
  </mergeCells>
  <pageMargins left="0.70866141732283472" right="0.70866141732283472" top="1.2598425196850394" bottom="0.74803149606299213" header="0.31496062992125984" footer="0.31496062992125984"/>
  <pageSetup paperSize="9" firstPageNumber="74" orientation="portrait" useFirstPageNumber="1" r:id="rId1"/>
  <headerFooter differentFirst="1">
    <oddHeader>&amp;C&amp;"Times New Roman,обычный"&amp;10&amp;P</oddHeader>
    <firstHeader>&amp;C&amp;"Times New Roman,обычный"&amp;10&amp;P&amp;R&amp;"Times New Roman,обычный"&amp;10Приложение 12
к постановлению администрации
 городского округа Тольятти
от____________№_________</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приложение 12</vt:lpstr>
      <vt:lpstr>'приложение 12'!Заголовки_для_печати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Пользователь</cp:lastModifiedBy>
  <cp:lastPrinted>2021-02-26T12:26:59Z</cp:lastPrinted>
  <dcterms:created xsi:type="dcterms:W3CDTF">2020-02-12T10:30:43Z</dcterms:created>
  <dcterms:modified xsi:type="dcterms:W3CDTF">2021-02-26T12:31:40Z</dcterms:modified>
</cp:coreProperties>
</file>