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<sst xmlns="http://schemas.openxmlformats.org/spreadsheetml/2006/main" count="177" uniqueCount="105">
  <si>
    <t>Квалификационные уровни</t>
  </si>
  <si>
    <t>Наименование должности</t>
  </si>
  <si>
    <t xml:space="preserve">1 квалификационный уровень </t>
  </si>
  <si>
    <t>Делопроизводитель</t>
  </si>
  <si>
    <t>Кассир</t>
  </si>
  <si>
    <t>Администратор</t>
  </si>
  <si>
    <t>Техник</t>
  </si>
  <si>
    <t>Диспетчер</t>
  </si>
  <si>
    <t>2 квалификационный уровень</t>
  </si>
  <si>
    <t>Заведующий хозяйством</t>
  </si>
  <si>
    <t>Заведующий канцелярией</t>
  </si>
  <si>
    <t>Аналитик</t>
  </si>
  <si>
    <t>Бухгалтер</t>
  </si>
  <si>
    <t>Инженер</t>
  </si>
  <si>
    <t>Инженер-электроник</t>
  </si>
  <si>
    <t>Инженер-программист (программист)</t>
  </si>
  <si>
    <t>Инспектор фонда</t>
  </si>
  <si>
    <t>Экономист</t>
  </si>
  <si>
    <r>
      <t>Юрисконсульт</t>
    </r>
    <r>
      <rPr>
        <u val="single"/>
        <sz val="12"/>
        <color indexed="8"/>
        <rFont val="Times New Roman"/>
        <family val="1"/>
      </rPr>
      <t xml:space="preserve"> </t>
    </r>
  </si>
  <si>
    <t>Специалист по защите информации</t>
  </si>
  <si>
    <t>Специалист по связям с общественностью</t>
  </si>
  <si>
    <t>Специалист по кадрам</t>
  </si>
  <si>
    <t>2 квалификационный уровень (должности служащих первого квалификационного уровня, по которым может устанавливаться II внутридолжностная категория)</t>
  </si>
  <si>
    <t>Аналитик 2 категории</t>
  </si>
  <si>
    <t>Бухгалтер 2 категории</t>
  </si>
  <si>
    <t>Инженер 2 категории</t>
  </si>
  <si>
    <t>Инженер-электроник  2 категории</t>
  </si>
  <si>
    <t>Инженер-программист (программист)  2                  категории</t>
  </si>
  <si>
    <t>Инспектор фонда 2 категории</t>
  </si>
  <si>
    <t>Экономист 2 категории</t>
  </si>
  <si>
    <t>Юрисконсульт  2 категории</t>
  </si>
  <si>
    <t>Специалист по защите информации 2 категории</t>
  </si>
  <si>
    <t>3 квалификационный уровень (должности служащих первого квалификационного уровня, по которым может устанавливаться  I внутридолжностная категория)</t>
  </si>
  <si>
    <t>Аналитик 1 категории</t>
  </si>
  <si>
    <t>Бухгалтер 1 категории</t>
  </si>
  <si>
    <t>Инженер 1 категории</t>
  </si>
  <si>
    <t>Инженер-электроник  1 категории</t>
  </si>
  <si>
    <t>Инженер-программист (программист)  1                  категории</t>
  </si>
  <si>
    <t>Инспектор фонда 1 категории</t>
  </si>
  <si>
    <t>Экономист 1 категории</t>
  </si>
  <si>
    <t>Юрисконсульт  1 категории</t>
  </si>
  <si>
    <t>Специалист по защите информации 1 категории</t>
  </si>
  <si>
    <t>4 квалификационный уровень (должности служащих первого квалификационного уровня, по которым может устанавливаться производное должностное наименование «ведущий»)</t>
  </si>
  <si>
    <t>Ведущий аналитик</t>
  </si>
  <si>
    <t>Ведущий бухгалтер</t>
  </si>
  <si>
    <t>Ведущий инженер</t>
  </si>
  <si>
    <t>Ведущий инженер-электроник</t>
  </si>
  <si>
    <t>Ведущий инженер-программист (программист)</t>
  </si>
  <si>
    <t>Ведущий инспектор фонда</t>
  </si>
  <si>
    <t>Ведущий экономист</t>
  </si>
  <si>
    <r>
      <t>Ведущий юрисконсульт</t>
    </r>
    <r>
      <rPr>
        <u val="single"/>
        <sz val="12"/>
        <color indexed="8"/>
        <rFont val="Times New Roman"/>
        <family val="1"/>
      </rPr>
      <t xml:space="preserve"> </t>
    </r>
  </si>
  <si>
    <t>Ведущий специалист по защите информации</t>
  </si>
  <si>
    <t>Ведущий специалист по связям с общественностью</t>
  </si>
  <si>
    <t>Ведущий специалист по кадрам</t>
  </si>
  <si>
    <t xml:space="preserve">5 квалификационный уровень </t>
  </si>
  <si>
    <t>Заместитель главного бухгалтера</t>
  </si>
  <si>
    <t>Главный специалист по кадрам</t>
  </si>
  <si>
    <t>Главный юрисконсульт</t>
  </si>
  <si>
    <t>Главный диспетчер</t>
  </si>
  <si>
    <t xml:space="preserve">Дворник </t>
  </si>
  <si>
    <t>Гардеробщик</t>
  </si>
  <si>
    <t>Уборщик служебных помещений</t>
  </si>
  <si>
    <t>Старший курьер</t>
  </si>
  <si>
    <t>1 квалификационный уровень</t>
  </si>
  <si>
    <t>Рабочий по комплексному обслуживанию и ремонту здания</t>
  </si>
  <si>
    <t>Электромонтер по ремонту и обслуживанию электрооборудования</t>
  </si>
  <si>
    <t>4 квалификационный уровень (наименования профессий рабочих, предусмотренных 1-3 квалификационными уровнями, выполняющих важные (особо важные) и ответственные (особо ответственные работы)</t>
  </si>
  <si>
    <t>Водитель автомобиля</t>
  </si>
  <si>
    <t>Инспектор</t>
  </si>
  <si>
    <t>Инспектор 2 категории</t>
  </si>
  <si>
    <t>Инспектор 1 категории</t>
  </si>
  <si>
    <t>Специалист по охране труда 2 категории</t>
  </si>
  <si>
    <t>Специалист по охране труда 1 категории</t>
  </si>
  <si>
    <t>Ведущий специалист по охране труда</t>
  </si>
  <si>
    <t>Специалист гражданской обороны</t>
  </si>
  <si>
    <t>Помощник руководителя</t>
  </si>
  <si>
    <t>Системный администратор</t>
  </si>
  <si>
    <t>Заместитель начальника отдела</t>
  </si>
  <si>
    <t xml:space="preserve">Начальник отдела </t>
  </si>
  <si>
    <t>Профессиональная квалификационная группа  «Общеотраслевые должности руководителей, специалистов и служащих первого уровня»</t>
  </si>
  <si>
    <t>Рекомендуемый должностной оклад, руб.</t>
  </si>
  <si>
    <t xml:space="preserve">Ведущий специалист по противодействию коррупции
</t>
  </si>
  <si>
    <t>Профессиональная квалификационная группа «Общеотраслевые профессии рабочих первого уровня»</t>
  </si>
  <si>
    <t>Профессиональная квалификационная группа  «Общеотраслевые профессии рабочих второго уровня»</t>
  </si>
  <si>
    <t>Профессиональная квалификационная группа должностей педагогических работников</t>
  </si>
  <si>
    <t>4 квалификационный уровень</t>
  </si>
  <si>
    <t>Преподаватель</t>
  </si>
  <si>
    <t>Профессиональная квалификационная группа «Общеотраслевые должности руководителей, специалистов и служащих четвертого уровня»</t>
  </si>
  <si>
    <t>Профессиональная квалификационная группа "Общеотраслевые должности руководителей, специалистов и служащих второго уровня"</t>
  </si>
  <si>
    <t>Профессиональная квалификационная группа  «Общеотраслевые должности руководителей, специалистов и служащих третьего уровня»</t>
  </si>
  <si>
    <t>Ведущий инспектор</t>
  </si>
  <si>
    <t>Приложение № 1 
к Положению об оплате труда работников
муниципальных учреждений, находящихся в
ведомственном подчинении департамента
информационных технологий и связи
администрации городского округа Тольятти</t>
  </si>
  <si>
    <t>Начальник отделения (управления)</t>
  </si>
  <si>
    <t>Начальник сектора (бюро, службы)</t>
  </si>
  <si>
    <t>Специалист по закупкам 2 категории</t>
  </si>
  <si>
    <t>Повышающий коэффициент</t>
  </si>
  <si>
    <t>1-3</t>
  </si>
  <si>
    <t>0</t>
  </si>
  <si>
    <t>Приложение № 1
к постановлению администрации
городского округа Тольятти
от _________________ № ________________</t>
  </si>
  <si>
    <t>Администратор баз данных</t>
  </si>
  <si>
    <t>Администратор программ для ЭВМ</t>
  </si>
  <si>
    <t>Специалист по информационным технологиям</t>
  </si>
  <si>
    <t>Размеры базовых должностных окладов (окладов) работников муниципальных учреждений, находящихся в ведомственном подчинении департамента информационных технологий и связи администрации городского округа Тольятти</t>
  </si>
  <si>
    <t>Базовый должностной оклад, руб.</t>
  </si>
  <si>
    <t>Размеры базовых должностных окладов (окладов)  по должностям,  не отнесенным к профессиональным квалификационным группам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</si>
</sst>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39" fillId="0" borderId="10" xfId="0" applyNumberFormat="1" applyFont="1" applyBorder="1" applyAlignment="1">
      <alignment horizontal="right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/>
    </xf>
    <xf numFmtId="0" fontId="39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right"/>
    </xf>
    <xf numFmtId="49" fontId="39" fillId="0" borderId="10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SheetLayoutView="100" workbookViewId="0" topLeftCell="A28">
      <selection activeCell="H78" sqref="H78"/>
    </sheetView>
  </sheetViews>
  <sheetFormatPr defaultColWidth="9.140625" defaultRowHeight="15" outlineLevelCol="1"/>
  <cols>
    <col min="1" max="1" width="28.00390625" style="0" customWidth="1"/>
    <col min="2" max="2" width="24.00390625" style="0" customWidth="1"/>
    <col min="3" max="3" width="23.140625" style="0" customWidth="1"/>
    <col min="4" max="4" width="20.57421875" style="0" hidden="1" customWidth="1" outlineLevel="1"/>
    <col min="5" max="5" width="21.140625" style="0" hidden="1" customWidth="1" outlineLevel="1"/>
    <col min="6" max="6" width="13.140625" style="0" hidden="1" customWidth="1" outlineLevel="1"/>
    <col min="7" max="7" width="2.28125" style="0" hidden="1" customWidth="1" collapsed="1"/>
    <col min="8" max="8" width="23.421875" style="0" customWidth="1"/>
    <col min="9" max="9" width="15.28125" style="14" customWidth="1"/>
    <col min="10" max="10" width="0.2890625" style="0" hidden="1" customWidth="1"/>
  </cols>
  <sheetData>
    <row r="1" spans="1:9" ht="60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</row>
    <row r="3" spans="1:9" ht="89.25" customHeight="1">
      <c r="A3" s="24" t="s">
        <v>91</v>
      </c>
      <c r="B3" s="24"/>
      <c r="C3" s="24"/>
      <c r="D3" s="24"/>
      <c r="E3" s="24"/>
      <c r="F3" s="24"/>
      <c r="G3" s="24"/>
      <c r="H3" s="24"/>
      <c r="I3" s="24"/>
    </row>
    <row r="4" spans="1:9" ht="15.75" customHeight="1">
      <c r="A4" s="25" t="s">
        <v>102</v>
      </c>
      <c r="B4" s="25"/>
      <c r="C4" s="25"/>
      <c r="D4" s="25"/>
      <c r="E4" s="25"/>
      <c r="F4" s="25"/>
      <c r="G4" s="25"/>
      <c r="H4" s="25"/>
      <c r="I4" s="25"/>
    </row>
    <row r="5" spans="1:9" ht="46.5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1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59.25" customHeight="1">
      <c r="A7" s="4" t="s">
        <v>0</v>
      </c>
      <c r="B7" s="23" t="s">
        <v>1</v>
      </c>
      <c r="C7" s="23"/>
      <c r="D7" s="4" t="s">
        <v>80</v>
      </c>
      <c r="E7" s="4" t="s">
        <v>80</v>
      </c>
      <c r="F7" s="6" t="s">
        <v>80</v>
      </c>
      <c r="G7" s="8" t="s">
        <v>80</v>
      </c>
      <c r="H7" s="9" t="s">
        <v>103</v>
      </c>
      <c r="I7" s="12" t="s">
        <v>95</v>
      </c>
    </row>
    <row r="8" spans="1:9" ht="15.75">
      <c r="A8" s="4">
        <v>1</v>
      </c>
      <c r="B8" s="23">
        <v>2</v>
      </c>
      <c r="C8" s="23"/>
      <c r="D8" s="4">
        <v>3</v>
      </c>
      <c r="E8" s="4">
        <v>3</v>
      </c>
      <c r="F8" s="6">
        <v>3</v>
      </c>
      <c r="G8" s="8">
        <v>3</v>
      </c>
      <c r="H8" s="9">
        <v>3</v>
      </c>
      <c r="I8" s="13">
        <v>4</v>
      </c>
    </row>
    <row r="9" spans="1:9" ht="54" customHeight="1">
      <c r="A9" s="23" t="s">
        <v>79</v>
      </c>
      <c r="B9" s="23"/>
      <c r="C9" s="23"/>
      <c r="D9" s="1"/>
      <c r="E9" s="1"/>
      <c r="F9" s="1"/>
      <c r="H9" s="10"/>
      <c r="I9" s="13"/>
    </row>
    <row r="10" spans="1:10" ht="18" customHeight="1">
      <c r="A10" s="27" t="s">
        <v>2</v>
      </c>
      <c r="B10" s="27" t="s">
        <v>3</v>
      </c>
      <c r="C10" s="27"/>
      <c r="D10" s="1">
        <v>11290</v>
      </c>
      <c r="E10" s="1">
        <f>ROUND(D10*1.058,0)</f>
        <v>11945</v>
      </c>
      <c r="F10" s="1">
        <f>ROUND(E10*1.028,0)</f>
        <v>12279</v>
      </c>
      <c r="G10" s="1">
        <f>ROUND(F10*1.032,0)</f>
        <v>12672</v>
      </c>
      <c r="H10" s="1">
        <f>ROUND(G10*1.185,0)+1</f>
        <v>15017</v>
      </c>
      <c r="I10" s="15">
        <v>0</v>
      </c>
      <c r="J10" s="16"/>
    </row>
    <row r="11" spans="1:10" ht="15.75" customHeight="1">
      <c r="A11" s="27"/>
      <c r="B11" s="27" t="s">
        <v>4</v>
      </c>
      <c r="C11" s="27"/>
      <c r="D11" s="1">
        <v>11290</v>
      </c>
      <c r="E11" s="1">
        <f aca="true" t="shared" si="0" ref="E11:E74">ROUND(D11*1.058,0)</f>
        <v>11945</v>
      </c>
      <c r="F11" s="1">
        <f>ROUND(E11*1.028,0)</f>
        <v>12279</v>
      </c>
      <c r="G11" s="1">
        <f>ROUND(F11*1.032,0)</f>
        <v>12672</v>
      </c>
      <c r="H11" s="1">
        <f>ROUND(G11*1.185,0)+1</f>
        <v>15017</v>
      </c>
      <c r="I11" s="15">
        <v>0</v>
      </c>
      <c r="J11" s="16"/>
    </row>
    <row r="12" spans="1:10" ht="45" customHeight="1">
      <c r="A12" s="23" t="s">
        <v>88</v>
      </c>
      <c r="B12" s="23"/>
      <c r="C12" s="23"/>
      <c r="D12" s="1"/>
      <c r="E12" s="1"/>
      <c r="F12" s="1"/>
      <c r="G12" s="1"/>
      <c r="H12" s="1"/>
      <c r="I12" s="15"/>
      <c r="J12" s="16"/>
    </row>
    <row r="13" spans="1:10" ht="15.75">
      <c r="A13" s="27" t="s">
        <v>2</v>
      </c>
      <c r="B13" s="27" t="s">
        <v>5</v>
      </c>
      <c r="C13" s="27"/>
      <c r="D13" s="1">
        <v>11406</v>
      </c>
      <c r="E13" s="1">
        <f t="shared" si="0"/>
        <v>12068</v>
      </c>
      <c r="F13" s="1">
        <f aca="true" t="shared" si="1" ref="F13:F74">ROUND(E13*1.028,0)</f>
        <v>12406</v>
      </c>
      <c r="G13" s="1">
        <f>ROUND(F13*1.032,0)</f>
        <v>12803</v>
      </c>
      <c r="H13" s="1">
        <f aca="true" t="shared" si="2" ref="H13:H72">ROUND(G13*1.185,0)</f>
        <v>15172</v>
      </c>
      <c r="I13" s="15">
        <v>0</v>
      </c>
      <c r="J13" s="16">
        <f>G13*18.5%+G13</f>
        <v>15171.555</v>
      </c>
    </row>
    <row r="14" spans="1:10" ht="15.75">
      <c r="A14" s="27"/>
      <c r="B14" s="28" t="s">
        <v>6</v>
      </c>
      <c r="C14" s="28"/>
      <c r="D14" s="1">
        <v>11406</v>
      </c>
      <c r="E14" s="1">
        <f>ROUND(D14*1.058,0)</f>
        <v>12068</v>
      </c>
      <c r="F14" s="1">
        <f>ROUND(E14*1.028,0)</f>
        <v>12406</v>
      </c>
      <c r="G14" s="1">
        <f>ROUND(F14*1.032,0)</f>
        <v>12803</v>
      </c>
      <c r="H14" s="1">
        <f t="shared" si="2"/>
        <v>15172</v>
      </c>
      <c r="I14" s="15">
        <v>0</v>
      </c>
      <c r="J14" s="16">
        <f aca="true" t="shared" si="3" ref="J14:J77">G14*18.5%+G14</f>
        <v>15171.555</v>
      </c>
    </row>
    <row r="15" spans="1:10" ht="15.75">
      <c r="A15" s="27"/>
      <c r="B15" s="28" t="s">
        <v>7</v>
      </c>
      <c r="C15" s="28"/>
      <c r="D15" s="1">
        <v>11406</v>
      </c>
      <c r="E15" s="1">
        <f t="shared" si="0"/>
        <v>12068</v>
      </c>
      <c r="F15" s="1">
        <f t="shared" si="1"/>
        <v>12406</v>
      </c>
      <c r="G15" s="1">
        <f>ROUND(F15*1.032,0)</f>
        <v>12803</v>
      </c>
      <c r="H15" s="1">
        <f t="shared" si="2"/>
        <v>15172</v>
      </c>
      <c r="I15" s="15">
        <v>0</v>
      </c>
      <c r="J15" s="16">
        <f t="shared" si="3"/>
        <v>15171.555</v>
      </c>
    </row>
    <row r="16" spans="1:10" ht="18.75" customHeight="1">
      <c r="A16" s="27" t="s">
        <v>8</v>
      </c>
      <c r="B16" s="27" t="s">
        <v>9</v>
      </c>
      <c r="C16" s="27"/>
      <c r="D16" s="1">
        <v>12224</v>
      </c>
      <c r="E16" s="1">
        <f t="shared" si="0"/>
        <v>12933</v>
      </c>
      <c r="F16" s="1">
        <f t="shared" si="1"/>
        <v>13295</v>
      </c>
      <c r="G16" s="1">
        <v>13721</v>
      </c>
      <c r="H16" s="1">
        <f>ROUND(G16*1.185,0)+1</f>
        <v>16260</v>
      </c>
      <c r="I16" s="15">
        <v>0</v>
      </c>
      <c r="J16" s="16">
        <f t="shared" si="3"/>
        <v>16259.385</v>
      </c>
    </row>
    <row r="17" spans="1:10" ht="18.75" customHeight="1">
      <c r="A17" s="27"/>
      <c r="B17" s="27" t="s">
        <v>10</v>
      </c>
      <c r="C17" s="27"/>
      <c r="D17" s="1">
        <v>12224</v>
      </c>
      <c r="E17" s="1">
        <f t="shared" si="0"/>
        <v>12933</v>
      </c>
      <c r="F17" s="1">
        <f t="shared" si="1"/>
        <v>13295</v>
      </c>
      <c r="G17" s="1">
        <v>13721</v>
      </c>
      <c r="H17" s="1">
        <f>ROUND(G17*1.185,0)+1</f>
        <v>16260</v>
      </c>
      <c r="I17" s="15">
        <v>0</v>
      </c>
      <c r="J17" s="16">
        <f t="shared" si="3"/>
        <v>16259.385</v>
      </c>
    </row>
    <row r="18" spans="1:10" ht="50.25" customHeight="1">
      <c r="A18" s="23" t="s">
        <v>89</v>
      </c>
      <c r="B18" s="23"/>
      <c r="C18" s="23"/>
      <c r="D18" s="1"/>
      <c r="E18" s="1"/>
      <c r="F18" s="1"/>
      <c r="G18" s="1"/>
      <c r="H18" s="1"/>
      <c r="I18" s="17"/>
      <c r="J18" s="16">
        <f t="shared" si="3"/>
        <v>0</v>
      </c>
    </row>
    <row r="19" spans="1:10" ht="15.75">
      <c r="A19" s="27" t="s">
        <v>2</v>
      </c>
      <c r="B19" s="27" t="s">
        <v>11</v>
      </c>
      <c r="C19" s="27"/>
      <c r="D19" s="1">
        <v>12341</v>
      </c>
      <c r="E19" s="1">
        <f t="shared" si="0"/>
        <v>13057</v>
      </c>
      <c r="F19" s="1">
        <f t="shared" si="1"/>
        <v>13423</v>
      </c>
      <c r="G19" s="1">
        <f>ROUND(F19*1.032,0)</f>
        <v>13853</v>
      </c>
      <c r="H19" s="1">
        <f t="shared" si="2"/>
        <v>16416</v>
      </c>
      <c r="I19" s="15">
        <v>0</v>
      </c>
      <c r="J19" s="16">
        <f t="shared" si="3"/>
        <v>16415.805</v>
      </c>
    </row>
    <row r="20" spans="1:10" ht="15.75">
      <c r="A20" s="27"/>
      <c r="B20" s="27" t="s">
        <v>12</v>
      </c>
      <c r="C20" s="27"/>
      <c r="D20" s="1">
        <v>12341</v>
      </c>
      <c r="E20" s="1">
        <f t="shared" si="0"/>
        <v>13057</v>
      </c>
      <c r="F20" s="1">
        <f t="shared" si="1"/>
        <v>13423</v>
      </c>
      <c r="G20" s="1">
        <f aca="true" t="shared" si="4" ref="G20:G81">ROUND(F20*1.032,0)</f>
        <v>13853</v>
      </c>
      <c r="H20" s="1">
        <f t="shared" si="2"/>
        <v>16416</v>
      </c>
      <c r="I20" s="15">
        <v>0</v>
      </c>
      <c r="J20" s="16">
        <f t="shared" si="3"/>
        <v>16415.805</v>
      </c>
    </row>
    <row r="21" spans="1:10" ht="15.75">
      <c r="A21" s="27"/>
      <c r="B21" s="27" t="s">
        <v>13</v>
      </c>
      <c r="C21" s="27"/>
      <c r="D21" s="1">
        <v>12341</v>
      </c>
      <c r="E21" s="1">
        <f t="shared" si="0"/>
        <v>13057</v>
      </c>
      <c r="F21" s="1">
        <f t="shared" si="1"/>
        <v>13423</v>
      </c>
      <c r="G21" s="1">
        <f t="shared" si="4"/>
        <v>13853</v>
      </c>
      <c r="H21" s="1">
        <f t="shared" si="2"/>
        <v>16416</v>
      </c>
      <c r="I21" s="15">
        <v>0</v>
      </c>
      <c r="J21" s="16">
        <f t="shared" si="3"/>
        <v>16415.805</v>
      </c>
    </row>
    <row r="22" spans="1:10" ht="15.75">
      <c r="A22" s="27"/>
      <c r="B22" s="27" t="s">
        <v>14</v>
      </c>
      <c r="C22" s="27"/>
      <c r="D22" s="1">
        <v>12341</v>
      </c>
      <c r="E22" s="1">
        <f t="shared" si="0"/>
        <v>13057</v>
      </c>
      <c r="F22" s="1">
        <f t="shared" si="1"/>
        <v>13423</v>
      </c>
      <c r="G22" s="1">
        <f t="shared" si="4"/>
        <v>13853</v>
      </c>
      <c r="H22" s="1">
        <f t="shared" si="2"/>
        <v>16416</v>
      </c>
      <c r="I22" s="15">
        <v>0</v>
      </c>
      <c r="J22" s="16">
        <f t="shared" si="3"/>
        <v>16415.805</v>
      </c>
    </row>
    <row r="23" spans="1:10" ht="15.75">
      <c r="A23" s="27"/>
      <c r="B23" s="29" t="s">
        <v>15</v>
      </c>
      <c r="C23" s="29"/>
      <c r="D23" s="2">
        <v>12341</v>
      </c>
      <c r="E23" s="2">
        <f t="shared" si="0"/>
        <v>13057</v>
      </c>
      <c r="F23" s="2">
        <f t="shared" si="1"/>
        <v>13423</v>
      </c>
      <c r="G23" s="2">
        <f t="shared" si="4"/>
        <v>13853</v>
      </c>
      <c r="H23" s="2">
        <f t="shared" si="2"/>
        <v>16416</v>
      </c>
      <c r="I23" s="20" t="s">
        <v>97</v>
      </c>
      <c r="J23" s="16">
        <f t="shared" si="3"/>
        <v>16415.805</v>
      </c>
    </row>
    <row r="24" spans="1:10" ht="15.75">
      <c r="A24" s="27"/>
      <c r="B24" s="27" t="s">
        <v>16</v>
      </c>
      <c r="C24" s="27"/>
      <c r="D24" s="1">
        <v>12341</v>
      </c>
      <c r="E24" s="1">
        <f t="shared" si="0"/>
        <v>13057</v>
      </c>
      <c r="F24" s="1">
        <f t="shared" si="1"/>
        <v>13423</v>
      </c>
      <c r="G24" s="1">
        <f t="shared" si="4"/>
        <v>13853</v>
      </c>
      <c r="H24" s="1">
        <f t="shared" si="2"/>
        <v>16416</v>
      </c>
      <c r="I24" s="15" t="s">
        <v>97</v>
      </c>
      <c r="J24" s="16">
        <f t="shared" si="3"/>
        <v>16415.805</v>
      </c>
    </row>
    <row r="25" spans="1:10" ht="15.75">
      <c r="A25" s="27"/>
      <c r="B25" s="27" t="s">
        <v>17</v>
      </c>
      <c r="C25" s="27"/>
      <c r="D25" s="1">
        <v>12341</v>
      </c>
      <c r="E25" s="1">
        <f t="shared" si="0"/>
        <v>13057</v>
      </c>
      <c r="F25" s="1">
        <f t="shared" si="1"/>
        <v>13423</v>
      </c>
      <c r="G25" s="1">
        <f t="shared" si="4"/>
        <v>13853</v>
      </c>
      <c r="H25" s="1">
        <f t="shared" si="2"/>
        <v>16416</v>
      </c>
      <c r="I25" s="15" t="s">
        <v>97</v>
      </c>
      <c r="J25" s="16">
        <f t="shared" si="3"/>
        <v>16415.805</v>
      </c>
    </row>
    <row r="26" spans="1:10" ht="15.75">
      <c r="A26" s="27"/>
      <c r="B26" s="27" t="s">
        <v>18</v>
      </c>
      <c r="C26" s="27"/>
      <c r="D26" s="1">
        <v>12341</v>
      </c>
      <c r="E26" s="1">
        <f t="shared" si="0"/>
        <v>13057</v>
      </c>
      <c r="F26" s="1">
        <f t="shared" si="1"/>
        <v>13423</v>
      </c>
      <c r="G26" s="1">
        <f t="shared" si="4"/>
        <v>13853</v>
      </c>
      <c r="H26" s="1">
        <f t="shared" si="2"/>
        <v>16416</v>
      </c>
      <c r="I26" s="15" t="s">
        <v>97</v>
      </c>
      <c r="J26" s="16">
        <f t="shared" si="3"/>
        <v>16415.805</v>
      </c>
    </row>
    <row r="27" spans="1:10" ht="15.75">
      <c r="A27" s="27"/>
      <c r="B27" s="27" t="s">
        <v>19</v>
      </c>
      <c r="C27" s="27"/>
      <c r="D27" s="1">
        <v>12341</v>
      </c>
      <c r="E27" s="1">
        <f t="shared" si="0"/>
        <v>13057</v>
      </c>
      <c r="F27" s="1">
        <f t="shared" si="1"/>
        <v>13423</v>
      </c>
      <c r="G27" s="1">
        <f t="shared" si="4"/>
        <v>13853</v>
      </c>
      <c r="H27" s="1">
        <f t="shared" si="2"/>
        <v>16416</v>
      </c>
      <c r="I27" s="15" t="s">
        <v>97</v>
      </c>
      <c r="J27" s="16">
        <f t="shared" si="3"/>
        <v>16415.805</v>
      </c>
    </row>
    <row r="28" spans="1:10" ht="27.75" customHeight="1">
      <c r="A28" s="27"/>
      <c r="B28" s="27" t="s">
        <v>20</v>
      </c>
      <c r="C28" s="27"/>
      <c r="D28" s="1">
        <v>12341</v>
      </c>
      <c r="E28" s="1">
        <f t="shared" si="0"/>
        <v>13057</v>
      </c>
      <c r="F28" s="1">
        <f t="shared" si="1"/>
        <v>13423</v>
      </c>
      <c r="G28" s="1">
        <f t="shared" si="4"/>
        <v>13853</v>
      </c>
      <c r="H28" s="1">
        <f t="shared" si="2"/>
        <v>16416</v>
      </c>
      <c r="I28" s="15" t="s">
        <v>97</v>
      </c>
      <c r="J28" s="16">
        <f t="shared" si="3"/>
        <v>16415.805</v>
      </c>
    </row>
    <row r="29" spans="1:10" ht="15.75">
      <c r="A29" s="27"/>
      <c r="B29" s="27" t="s">
        <v>21</v>
      </c>
      <c r="C29" s="27"/>
      <c r="D29" s="1">
        <v>12341</v>
      </c>
      <c r="E29" s="1">
        <f t="shared" si="0"/>
        <v>13057</v>
      </c>
      <c r="F29" s="1">
        <f t="shared" si="1"/>
        <v>13423</v>
      </c>
      <c r="G29" s="1">
        <f t="shared" si="4"/>
        <v>13853</v>
      </c>
      <c r="H29" s="1">
        <f t="shared" si="2"/>
        <v>16416</v>
      </c>
      <c r="I29" s="15" t="s">
        <v>97</v>
      </c>
      <c r="J29" s="16">
        <f t="shared" si="3"/>
        <v>16415.805</v>
      </c>
    </row>
    <row r="30" spans="1:10" ht="15.75">
      <c r="A30" s="27" t="s">
        <v>22</v>
      </c>
      <c r="B30" s="27" t="s">
        <v>23</v>
      </c>
      <c r="C30" s="27"/>
      <c r="D30" s="1">
        <v>13238</v>
      </c>
      <c r="E30" s="1">
        <f t="shared" si="0"/>
        <v>14006</v>
      </c>
      <c r="F30" s="1">
        <f t="shared" si="1"/>
        <v>14398</v>
      </c>
      <c r="G30" s="1">
        <f t="shared" si="4"/>
        <v>14859</v>
      </c>
      <c r="H30" s="1">
        <f t="shared" si="2"/>
        <v>17608</v>
      </c>
      <c r="I30" s="15" t="s">
        <v>97</v>
      </c>
      <c r="J30" s="16">
        <f t="shared" si="3"/>
        <v>17607.915</v>
      </c>
    </row>
    <row r="31" spans="1:10" ht="15.75">
      <c r="A31" s="27"/>
      <c r="B31" s="27" t="s">
        <v>24</v>
      </c>
      <c r="C31" s="27"/>
      <c r="D31" s="1">
        <v>13238</v>
      </c>
      <c r="E31" s="1">
        <f t="shared" si="0"/>
        <v>14006</v>
      </c>
      <c r="F31" s="1">
        <f t="shared" si="1"/>
        <v>14398</v>
      </c>
      <c r="G31" s="1">
        <f t="shared" si="4"/>
        <v>14859</v>
      </c>
      <c r="H31" s="1">
        <f t="shared" si="2"/>
        <v>17608</v>
      </c>
      <c r="I31" s="15" t="s">
        <v>97</v>
      </c>
      <c r="J31" s="16">
        <f t="shared" si="3"/>
        <v>17607.915</v>
      </c>
    </row>
    <row r="32" spans="1:10" ht="15.75">
      <c r="A32" s="27"/>
      <c r="B32" s="27" t="s">
        <v>25</v>
      </c>
      <c r="C32" s="27"/>
      <c r="D32" s="1">
        <v>13238</v>
      </c>
      <c r="E32" s="1">
        <f t="shared" si="0"/>
        <v>14006</v>
      </c>
      <c r="F32" s="1">
        <f t="shared" si="1"/>
        <v>14398</v>
      </c>
      <c r="G32" s="1">
        <f t="shared" si="4"/>
        <v>14859</v>
      </c>
      <c r="H32" s="1">
        <f t="shared" si="2"/>
        <v>17608</v>
      </c>
      <c r="I32" s="15" t="s">
        <v>97</v>
      </c>
      <c r="J32" s="16">
        <f t="shared" si="3"/>
        <v>17607.915</v>
      </c>
    </row>
    <row r="33" spans="1:10" ht="15.75">
      <c r="A33" s="27"/>
      <c r="B33" s="27" t="s">
        <v>26</v>
      </c>
      <c r="C33" s="27"/>
      <c r="D33" s="1">
        <v>13238</v>
      </c>
      <c r="E33" s="1">
        <f t="shared" si="0"/>
        <v>14006</v>
      </c>
      <c r="F33" s="1">
        <f t="shared" si="1"/>
        <v>14398</v>
      </c>
      <c r="G33" s="1">
        <f t="shared" si="4"/>
        <v>14859</v>
      </c>
      <c r="H33" s="1">
        <f t="shared" si="2"/>
        <v>17608</v>
      </c>
      <c r="I33" s="15" t="s">
        <v>97</v>
      </c>
      <c r="J33" s="16">
        <f t="shared" si="3"/>
        <v>17607.915</v>
      </c>
    </row>
    <row r="34" spans="1:10" ht="38.25" customHeight="1">
      <c r="A34" s="27"/>
      <c r="B34" s="29" t="s">
        <v>27</v>
      </c>
      <c r="C34" s="29"/>
      <c r="D34" s="2">
        <v>13238</v>
      </c>
      <c r="E34" s="2">
        <f t="shared" si="0"/>
        <v>14006</v>
      </c>
      <c r="F34" s="2">
        <f t="shared" si="1"/>
        <v>14398</v>
      </c>
      <c r="G34" s="2">
        <f>ROUND(F34*1.032,0)</f>
        <v>14859</v>
      </c>
      <c r="H34" s="2">
        <f t="shared" si="2"/>
        <v>17608</v>
      </c>
      <c r="I34" s="20" t="s">
        <v>97</v>
      </c>
      <c r="J34" s="16">
        <f t="shared" si="3"/>
        <v>17607.915</v>
      </c>
    </row>
    <row r="35" spans="1:10" ht="15.75">
      <c r="A35" s="27"/>
      <c r="B35" s="27" t="s">
        <v>28</v>
      </c>
      <c r="C35" s="27"/>
      <c r="D35" s="1">
        <v>13238</v>
      </c>
      <c r="E35" s="1">
        <f t="shared" si="0"/>
        <v>14006</v>
      </c>
      <c r="F35" s="1">
        <f t="shared" si="1"/>
        <v>14398</v>
      </c>
      <c r="G35" s="1">
        <f t="shared" si="4"/>
        <v>14859</v>
      </c>
      <c r="H35" s="1">
        <f t="shared" si="2"/>
        <v>17608</v>
      </c>
      <c r="I35" s="15" t="s">
        <v>97</v>
      </c>
      <c r="J35" s="16">
        <f t="shared" si="3"/>
        <v>17607.915</v>
      </c>
    </row>
    <row r="36" spans="1:10" ht="15.75">
      <c r="A36" s="27"/>
      <c r="B36" s="27" t="s">
        <v>29</v>
      </c>
      <c r="C36" s="27"/>
      <c r="D36" s="1">
        <v>13238</v>
      </c>
      <c r="E36" s="1">
        <f t="shared" si="0"/>
        <v>14006</v>
      </c>
      <c r="F36" s="1">
        <f t="shared" si="1"/>
        <v>14398</v>
      </c>
      <c r="G36" s="1">
        <f t="shared" si="4"/>
        <v>14859</v>
      </c>
      <c r="H36" s="1">
        <f t="shared" si="2"/>
        <v>17608</v>
      </c>
      <c r="I36" s="15" t="s">
        <v>97</v>
      </c>
      <c r="J36" s="16">
        <f t="shared" si="3"/>
        <v>17607.915</v>
      </c>
    </row>
    <row r="37" spans="1:10" ht="15.75">
      <c r="A37" s="27"/>
      <c r="B37" s="27" t="s">
        <v>30</v>
      </c>
      <c r="C37" s="27"/>
      <c r="D37" s="1">
        <v>13238</v>
      </c>
      <c r="E37" s="1">
        <f t="shared" si="0"/>
        <v>14006</v>
      </c>
      <c r="F37" s="1">
        <f t="shared" si="1"/>
        <v>14398</v>
      </c>
      <c r="G37" s="1">
        <f t="shared" si="4"/>
        <v>14859</v>
      </c>
      <c r="H37" s="1">
        <f t="shared" si="2"/>
        <v>17608</v>
      </c>
      <c r="I37" s="15" t="s">
        <v>97</v>
      </c>
      <c r="J37" s="16">
        <f t="shared" si="3"/>
        <v>17607.915</v>
      </c>
    </row>
    <row r="38" spans="1:10" ht="27" customHeight="1">
      <c r="A38" s="27"/>
      <c r="B38" s="27" t="s">
        <v>31</v>
      </c>
      <c r="C38" s="27"/>
      <c r="D38" s="1">
        <v>13238</v>
      </c>
      <c r="E38" s="1">
        <f t="shared" si="0"/>
        <v>14006</v>
      </c>
      <c r="F38" s="1">
        <f t="shared" si="1"/>
        <v>14398</v>
      </c>
      <c r="G38" s="1">
        <f>ROUND(F38*1.032,0)</f>
        <v>14859</v>
      </c>
      <c r="H38" s="1">
        <f t="shared" si="2"/>
        <v>17608</v>
      </c>
      <c r="I38" s="15" t="s">
        <v>97</v>
      </c>
      <c r="J38" s="16">
        <f t="shared" si="3"/>
        <v>17607.915</v>
      </c>
    </row>
    <row r="39" spans="1:10" ht="15.75">
      <c r="A39" s="27" t="s">
        <v>32</v>
      </c>
      <c r="B39" s="27" t="s">
        <v>33</v>
      </c>
      <c r="C39" s="27"/>
      <c r="D39" s="1">
        <v>14194</v>
      </c>
      <c r="E39" s="1">
        <f t="shared" si="0"/>
        <v>15017</v>
      </c>
      <c r="F39" s="1">
        <f t="shared" si="1"/>
        <v>15437</v>
      </c>
      <c r="G39" s="1">
        <f t="shared" si="4"/>
        <v>15931</v>
      </c>
      <c r="H39" s="1">
        <f>ROUND(G39*1.185,0)+1</f>
        <v>18879</v>
      </c>
      <c r="I39" s="15" t="s">
        <v>97</v>
      </c>
      <c r="J39" s="16">
        <f t="shared" si="3"/>
        <v>18878.235</v>
      </c>
    </row>
    <row r="40" spans="1:10" ht="15.75">
      <c r="A40" s="27"/>
      <c r="B40" s="27" t="s">
        <v>34</v>
      </c>
      <c r="C40" s="27"/>
      <c r="D40" s="1">
        <v>14194</v>
      </c>
      <c r="E40" s="1">
        <f t="shared" si="0"/>
        <v>15017</v>
      </c>
      <c r="F40" s="1">
        <f t="shared" si="1"/>
        <v>15437</v>
      </c>
      <c r="G40" s="1">
        <f t="shared" si="4"/>
        <v>15931</v>
      </c>
      <c r="H40" s="1">
        <f aca="true" t="shared" si="5" ref="H40:H47">ROUND(G40*1.185,0)+1</f>
        <v>18879</v>
      </c>
      <c r="I40" s="15" t="s">
        <v>97</v>
      </c>
      <c r="J40" s="16">
        <f t="shared" si="3"/>
        <v>18878.235</v>
      </c>
    </row>
    <row r="41" spans="1:10" ht="15.75">
      <c r="A41" s="27"/>
      <c r="B41" s="27" t="s">
        <v>35</v>
      </c>
      <c r="C41" s="27"/>
      <c r="D41" s="1">
        <v>14194</v>
      </c>
      <c r="E41" s="1">
        <f t="shared" si="0"/>
        <v>15017</v>
      </c>
      <c r="F41" s="1">
        <f t="shared" si="1"/>
        <v>15437</v>
      </c>
      <c r="G41" s="1">
        <f t="shared" si="4"/>
        <v>15931</v>
      </c>
      <c r="H41" s="1">
        <f t="shared" si="5"/>
        <v>18879</v>
      </c>
      <c r="I41" s="15" t="s">
        <v>97</v>
      </c>
      <c r="J41" s="16">
        <f t="shared" si="3"/>
        <v>18878.235</v>
      </c>
    </row>
    <row r="42" spans="1:10" ht="15.75">
      <c r="A42" s="27"/>
      <c r="B42" s="27" t="s">
        <v>36</v>
      </c>
      <c r="C42" s="27"/>
      <c r="D42" s="1">
        <v>14194</v>
      </c>
      <c r="E42" s="1">
        <f t="shared" si="0"/>
        <v>15017</v>
      </c>
      <c r="F42" s="1">
        <f t="shared" si="1"/>
        <v>15437</v>
      </c>
      <c r="G42" s="1">
        <f t="shared" si="4"/>
        <v>15931</v>
      </c>
      <c r="H42" s="1">
        <f t="shared" si="5"/>
        <v>18879</v>
      </c>
      <c r="I42" s="15" t="s">
        <v>97</v>
      </c>
      <c r="J42" s="16">
        <f t="shared" si="3"/>
        <v>18878.235</v>
      </c>
    </row>
    <row r="43" spans="1:11" s="11" customFormat="1" ht="32.25" customHeight="1">
      <c r="A43" s="27"/>
      <c r="B43" s="29" t="s">
        <v>37</v>
      </c>
      <c r="C43" s="29"/>
      <c r="D43" s="2">
        <v>14194</v>
      </c>
      <c r="E43" s="2">
        <f t="shared" si="0"/>
        <v>15017</v>
      </c>
      <c r="F43" s="2">
        <f t="shared" si="1"/>
        <v>15437</v>
      </c>
      <c r="G43" s="2">
        <f>ROUND(F43*1.032,0)</f>
        <v>15931</v>
      </c>
      <c r="H43" s="2">
        <f t="shared" si="5"/>
        <v>18879</v>
      </c>
      <c r="I43" s="20" t="s">
        <v>97</v>
      </c>
      <c r="J43" s="18">
        <f t="shared" si="3"/>
        <v>18878.235</v>
      </c>
      <c r="K43" s="22"/>
    </row>
    <row r="44" spans="1:10" ht="15.75">
      <c r="A44" s="27"/>
      <c r="B44" s="27" t="s">
        <v>38</v>
      </c>
      <c r="C44" s="27"/>
      <c r="D44" s="1">
        <v>14194</v>
      </c>
      <c r="E44" s="1">
        <f t="shared" si="0"/>
        <v>15017</v>
      </c>
      <c r="F44" s="1">
        <f t="shared" si="1"/>
        <v>15437</v>
      </c>
      <c r="G44" s="1">
        <f t="shared" si="4"/>
        <v>15931</v>
      </c>
      <c r="H44" s="1">
        <f t="shared" si="5"/>
        <v>18879</v>
      </c>
      <c r="I44" s="15" t="s">
        <v>97</v>
      </c>
      <c r="J44" s="16">
        <f t="shared" si="3"/>
        <v>18878.235</v>
      </c>
    </row>
    <row r="45" spans="1:10" ht="15.75">
      <c r="A45" s="27"/>
      <c r="B45" s="27" t="s">
        <v>39</v>
      </c>
      <c r="C45" s="27"/>
      <c r="D45" s="1">
        <v>14194</v>
      </c>
      <c r="E45" s="1">
        <f t="shared" si="0"/>
        <v>15017</v>
      </c>
      <c r="F45" s="1">
        <f t="shared" si="1"/>
        <v>15437</v>
      </c>
      <c r="G45" s="1">
        <f t="shared" si="4"/>
        <v>15931</v>
      </c>
      <c r="H45" s="1">
        <f t="shared" si="5"/>
        <v>18879</v>
      </c>
      <c r="I45" s="15" t="s">
        <v>97</v>
      </c>
      <c r="J45" s="16">
        <f t="shared" si="3"/>
        <v>18878.235</v>
      </c>
    </row>
    <row r="46" spans="1:10" ht="15.75">
      <c r="A46" s="27"/>
      <c r="B46" s="27" t="s">
        <v>40</v>
      </c>
      <c r="C46" s="27"/>
      <c r="D46" s="1">
        <v>14194</v>
      </c>
      <c r="E46" s="1">
        <f t="shared" si="0"/>
        <v>15017</v>
      </c>
      <c r="F46" s="1">
        <f t="shared" si="1"/>
        <v>15437</v>
      </c>
      <c r="G46" s="1">
        <f t="shared" si="4"/>
        <v>15931</v>
      </c>
      <c r="H46" s="1">
        <f t="shared" si="5"/>
        <v>18879</v>
      </c>
      <c r="I46" s="15" t="s">
        <v>97</v>
      </c>
      <c r="J46" s="16">
        <f t="shared" si="3"/>
        <v>18878.235</v>
      </c>
    </row>
    <row r="47" spans="1:10" ht="15.75">
      <c r="A47" s="27"/>
      <c r="B47" s="27" t="s">
        <v>41</v>
      </c>
      <c r="C47" s="27"/>
      <c r="D47" s="1">
        <v>14194</v>
      </c>
      <c r="E47" s="1">
        <f t="shared" si="0"/>
        <v>15017</v>
      </c>
      <c r="F47" s="1">
        <f t="shared" si="1"/>
        <v>15437</v>
      </c>
      <c r="G47" s="1">
        <f t="shared" si="4"/>
        <v>15931</v>
      </c>
      <c r="H47" s="1">
        <f t="shared" si="5"/>
        <v>18879</v>
      </c>
      <c r="I47" s="15" t="s">
        <v>97</v>
      </c>
      <c r="J47" s="16">
        <f t="shared" si="3"/>
        <v>18878.235</v>
      </c>
    </row>
    <row r="48" spans="1:10" s="22" customFormat="1" ht="15.75">
      <c r="A48" s="29" t="s">
        <v>42</v>
      </c>
      <c r="B48" s="29" t="s">
        <v>43</v>
      </c>
      <c r="C48" s="29"/>
      <c r="D48" s="2">
        <v>16893</v>
      </c>
      <c r="E48" s="2">
        <f t="shared" si="0"/>
        <v>17873</v>
      </c>
      <c r="F48" s="2">
        <f t="shared" si="1"/>
        <v>18373</v>
      </c>
      <c r="G48" s="2">
        <f t="shared" si="4"/>
        <v>18961</v>
      </c>
      <c r="H48" s="2">
        <f t="shared" si="2"/>
        <v>22469</v>
      </c>
      <c r="I48" s="20" t="s">
        <v>96</v>
      </c>
      <c r="J48" s="21">
        <f t="shared" si="3"/>
        <v>22468.785</v>
      </c>
    </row>
    <row r="49" spans="1:10" s="22" customFormat="1" ht="15.75">
      <c r="A49" s="29"/>
      <c r="B49" s="29" t="s">
        <v>44</v>
      </c>
      <c r="C49" s="29"/>
      <c r="D49" s="2">
        <v>16893</v>
      </c>
      <c r="E49" s="2">
        <f t="shared" si="0"/>
        <v>17873</v>
      </c>
      <c r="F49" s="2">
        <f t="shared" si="1"/>
        <v>18373</v>
      </c>
      <c r="G49" s="2">
        <f t="shared" si="4"/>
        <v>18961</v>
      </c>
      <c r="H49" s="2">
        <f t="shared" si="2"/>
        <v>22469</v>
      </c>
      <c r="I49" s="20" t="s">
        <v>96</v>
      </c>
      <c r="J49" s="21">
        <f t="shared" si="3"/>
        <v>22468.785</v>
      </c>
    </row>
    <row r="50" spans="1:10" s="22" customFormat="1" ht="15.75">
      <c r="A50" s="29"/>
      <c r="B50" s="29" t="s">
        <v>45</v>
      </c>
      <c r="C50" s="29"/>
      <c r="D50" s="2">
        <v>16893</v>
      </c>
      <c r="E50" s="2">
        <f t="shared" si="0"/>
        <v>17873</v>
      </c>
      <c r="F50" s="2">
        <f t="shared" si="1"/>
        <v>18373</v>
      </c>
      <c r="G50" s="2">
        <f t="shared" si="4"/>
        <v>18961</v>
      </c>
      <c r="H50" s="2">
        <f t="shared" si="2"/>
        <v>22469</v>
      </c>
      <c r="I50" s="20" t="s">
        <v>96</v>
      </c>
      <c r="J50" s="21">
        <f t="shared" si="3"/>
        <v>22468.785</v>
      </c>
    </row>
    <row r="51" spans="1:10" s="22" customFormat="1" ht="15.75">
      <c r="A51" s="29"/>
      <c r="B51" s="29" t="s">
        <v>46</v>
      </c>
      <c r="C51" s="29"/>
      <c r="D51" s="2">
        <v>16893</v>
      </c>
      <c r="E51" s="2">
        <f t="shared" si="0"/>
        <v>17873</v>
      </c>
      <c r="F51" s="2">
        <f t="shared" si="1"/>
        <v>18373</v>
      </c>
      <c r="G51" s="2">
        <f t="shared" si="4"/>
        <v>18961</v>
      </c>
      <c r="H51" s="2">
        <f t="shared" si="2"/>
        <v>22469</v>
      </c>
      <c r="I51" s="20" t="s">
        <v>96</v>
      </c>
      <c r="J51" s="21">
        <f t="shared" si="3"/>
        <v>22468.785</v>
      </c>
    </row>
    <row r="52" spans="1:10" s="22" customFormat="1" ht="15.75">
      <c r="A52" s="29"/>
      <c r="B52" s="29" t="s">
        <v>47</v>
      </c>
      <c r="C52" s="29"/>
      <c r="D52" s="2">
        <v>16893</v>
      </c>
      <c r="E52" s="2">
        <f t="shared" si="0"/>
        <v>17873</v>
      </c>
      <c r="F52" s="2">
        <f t="shared" si="1"/>
        <v>18373</v>
      </c>
      <c r="G52" s="2">
        <f t="shared" si="4"/>
        <v>18961</v>
      </c>
      <c r="H52" s="2">
        <f t="shared" si="2"/>
        <v>22469</v>
      </c>
      <c r="I52" s="20" t="s">
        <v>96</v>
      </c>
      <c r="J52" s="21">
        <f t="shared" si="3"/>
        <v>22468.785</v>
      </c>
    </row>
    <row r="53" spans="1:10" s="22" customFormat="1" ht="15.75">
      <c r="A53" s="29"/>
      <c r="B53" s="29" t="s">
        <v>48</v>
      </c>
      <c r="C53" s="29"/>
      <c r="D53" s="2">
        <v>16893</v>
      </c>
      <c r="E53" s="2">
        <f t="shared" si="0"/>
        <v>17873</v>
      </c>
      <c r="F53" s="2">
        <f t="shared" si="1"/>
        <v>18373</v>
      </c>
      <c r="G53" s="2">
        <f t="shared" si="4"/>
        <v>18961</v>
      </c>
      <c r="H53" s="2">
        <f t="shared" si="2"/>
        <v>22469</v>
      </c>
      <c r="I53" s="20" t="s">
        <v>96</v>
      </c>
      <c r="J53" s="21">
        <f t="shared" si="3"/>
        <v>22468.785</v>
      </c>
    </row>
    <row r="54" spans="1:10" s="22" customFormat="1" ht="15.75">
      <c r="A54" s="29"/>
      <c r="B54" s="29" t="s">
        <v>49</v>
      </c>
      <c r="C54" s="29"/>
      <c r="D54" s="2">
        <v>16893</v>
      </c>
      <c r="E54" s="2">
        <f t="shared" si="0"/>
        <v>17873</v>
      </c>
      <c r="F54" s="2">
        <f t="shared" si="1"/>
        <v>18373</v>
      </c>
      <c r="G54" s="2">
        <f t="shared" si="4"/>
        <v>18961</v>
      </c>
      <c r="H54" s="2">
        <v>22469</v>
      </c>
      <c r="I54" s="20" t="s">
        <v>96</v>
      </c>
      <c r="J54" s="21">
        <f t="shared" si="3"/>
        <v>22468.785</v>
      </c>
    </row>
    <row r="55" spans="1:10" s="22" customFormat="1" ht="15.75">
      <c r="A55" s="29"/>
      <c r="B55" s="29" t="s">
        <v>50</v>
      </c>
      <c r="C55" s="29"/>
      <c r="D55" s="2">
        <v>16893</v>
      </c>
      <c r="E55" s="2">
        <f t="shared" si="0"/>
        <v>17873</v>
      </c>
      <c r="F55" s="2">
        <f t="shared" si="1"/>
        <v>18373</v>
      </c>
      <c r="G55" s="2">
        <f t="shared" si="4"/>
        <v>18961</v>
      </c>
      <c r="H55" s="2">
        <f t="shared" si="2"/>
        <v>22469</v>
      </c>
      <c r="I55" s="20" t="s">
        <v>96</v>
      </c>
      <c r="J55" s="21">
        <f t="shared" si="3"/>
        <v>22468.785</v>
      </c>
    </row>
    <row r="56" spans="1:10" s="22" customFormat="1" ht="15.75">
      <c r="A56" s="29"/>
      <c r="B56" s="29" t="s">
        <v>51</v>
      </c>
      <c r="C56" s="29"/>
      <c r="D56" s="2">
        <v>16893</v>
      </c>
      <c r="E56" s="2">
        <f t="shared" si="0"/>
        <v>17873</v>
      </c>
      <c r="F56" s="2">
        <f t="shared" si="1"/>
        <v>18373</v>
      </c>
      <c r="G56" s="2">
        <f t="shared" si="4"/>
        <v>18961</v>
      </c>
      <c r="H56" s="2">
        <f t="shared" si="2"/>
        <v>22469</v>
      </c>
      <c r="I56" s="20" t="s">
        <v>96</v>
      </c>
      <c r="J56" s="21">
        <f t="shared" si="3"/>
        <v>22468.785</v>
      </c>
    </row>
    <row r="57" spans="1:10" s="22" customFormat="1" ht="30" customHeight="1">
      <c r="A57" s="29"/>
      <c r="B57" s="29" t="s">
        <v>52</v>
      </c>
      <c r="C57" s="29"/>
      <c r="D57" s="2">
        <v>16893</v>
      </c>
      <c r="E57" s="2">
        <f t="shared" si="0"/>
        <v>17873</v>
      </c>
      <c r="F57" s="2">
        <f t="shared" si="1"/>
        <v>18373</v>
      </c>
      <c r="G57" s="2">
        <f t="shared" si="4"/>
        <v>18961</v>
      </c>
      <c r="H57" s="2">
        <f t="shared" si="2"/>
        <v>22469</v>
      </c>
      <c r="I57" s="20" t="s">
        <v>96</v>
      </c>
      <c r="J57" s="21">
        <f t="shared" si="3"/>
        <v>22468.785</v>
      </c>
    </row>
    <row r="58" spans="1:10" s="22" customFormat="1" ht="17.25" customHeight="1">
      <c r="A58" s="29"/>
      <c r="B58" s="29" t="s">
        <v>53</v>
      </c>
      <c r="C58" s="29"/>
      <c r="D58" s="2">
        <v>16893</v>
      </c>
      <c r="E58" s="2">
        <f t="shared" si="0"/>
        <v>17873</v>
      </c>
      <c r="F58" s="2">
        <f t="shared" si="1"/>
        <v>18373</v>
      </c>
      <c r="G58" s="2">
        <f t="shared" si="4"/>
        <v>18961</v>
      </c>
      <c r="H58" s="2">
        <f t="shared" si="2"/>
        <v>22469</v>
      </c>
      <c r="I58" s="20" t="s">
        <v>96</v>
      </c>
      <c r="J58" s="21">
        <f t="shared" si="3"/>
        <v>22468.785</v>
      </c>
    </row>
    <row r="59" spans="1:11" ht="15.75">
      <c r="A59" s="27" t="s">
        <v>54</v>
      </c>
      <c r="B59" s="29" t="s">
        <v>55</v>
      </c>
      <c r="C59" s="29"/>
      <c r="D59" s="2">
        <v>17507</v>
      </c>
      <c r="E59" s="2">
        <f t="shared" si="0"/>
        <v>18522</v>
      </c>
      <c r="F59" s="2">
        <f t="shared" si="1"/>
        <v>19041</v>
      </c>
      <c r="G59" s="2">
        <v>19651</v>
      </c>
      <c r="H59" s="2">
        <f>ROUND(G59*1.185,0)+1</f>
        <v>23287</v>
      </c>
      <c r="I59" s="20" t="s">
        <v>97</v>
      </c>
      <c r="J59" s="21">
        <f t="shared" si="3"/>
        <v>23286.435</v>
      </c>
      <c r="K59" s="22"/>
    </row>
    <row r="60" spans="1:10" ht="15.75">
      <c r="A60" s="27"/>
      <c r="B60" s="27" t="s">
        <v>56</v>
      </c>
      <c r="C60" s="27"/>
      <c r="D60" s="1">
        <v>17507</v>
      </c>
      <c r="E60" s="1">
        <f t="shared" si="0"/>
        <v>18522</v>
      </c>
      <c r="F60" s="1">
        <f t="shared" si="1"/>
        <v>19041</v>
      </c>
      <c r="G60" s="1">
        <v>19651</v>
      </c>
      <c r="H60" s="1">
        <f aca="true" t="shared" si="6" ref="H60:H67">ROUND(G60*1.185,0)+1</f>
        <v>23287</v>
      </c>
      <c r="I60" s="15" t="s">
        <v>97</v>
      </c>
      <c r="J60" s="16">
        <f t="shared" si="3"/>
        <v>23286.435</v>
      </c>
    </row>
    <row r="61" spans="1:10" ht="15.75">
      <c r="A61" s="27"/>
      <c r="B61" s="27" t="s">
        <v>57</v>
      </c>
      <c r="C61" s="27"/>
      <c r="D61" s="1">
        <v>17507</v>
      </c>
      <c r="E61" s="1">
        <f t="shared" si="0"/>
        <v>18522</v>
      </c>
      <c r="F61" s="1">
        <f t="shared" si="1"/>
        <v>19041</v>
      </c>
      <c r="G61" s="1">
        <v>19651</v>
      </c>
      <c r="H61" s="1">
        <f t="shared" si="6"/>
        <v>23287</v>
      </c>
      <c r="I61" s="15" t="s">
        <v>97</v>
      </c>
      <c r="J61" s="16">
        <f t="shared" si="3"/>
        <v>23286.435</v>
      </c>
    </row>
    <row r="62" spans="1:10" ht="48" customHeight="1">
      <c r="A62" s="23" t="s">
        <v>87</v>
      </c>
      <c r="B62" s="23"/>
      <c r="C62" s="23"/>
      <c r="D62" s="1"/>
      <c r="E62" s="1"/>
      <c r="F62" s="1"/>
      <c r="G62" s="1"/>
      <c r="H62" s="1"/>
      <c r="I62" s="17"/>
      <c r="J62" s="16">
        <f t="shared" si="3"/>
        <v>0</v>
      </c>
    </row>
    <row r="63" spans="1:10" ht="41.25" customHeight="1">
      <c r="A63" s="5" t="s">
        <v>8</v>
      </c>
      <c r="B63" s="27" t="s">
        <v>58</v>
      </c>
      <c r="C63" s="27"/>
      <c r="D63" s="1">
        <v>18532</v>
      </c>
      <c r="E63" s="1">
        <f t="shared" si="0"/>
        <v>19607</v>
      </c>
      <c r="F63" s="1">
        <f t="shared" si="1"/>
        <v>20156</v>
      </c>
      <c r="G63" s="1">
        <f>ROUND(F63*1.032,0)</f>
        <v>20801</v>
      </c>
      <c r="H63" s="1">
        <f t="shared" si="6"/>
        <v>24650</v>
      </c>
      <c r="I63" s="15" t="s">
        <v>97</v>
      </c>
      <c r="J63" s="16">
        <f t="shared" si="3"/>
        <v>24649.185</v>
      </c>
    </row>
    <row r="64" spans="1:10" ht="36.75" customHeight="1">
      <c r="A64" s="23" t="s">
        <v>82</v>
      </c>
      <c r="B64" s="23"/>
      <c r="C64" s="23"/>
      <c r="D64" s="1"/>
      <c r="E64" s="1"/>
      <c r="F64" s="1"/>
      <c r="G64" s="1"/>
      <c r="H64" s="1"/>
      <c r="I64" s="15"/>
      <c r="J64" s="16">
        <f t="shared" si="3"/>
        <v>0</v>
      </c>
    </row>
    <row r="65" spans="1:10" ht="15.75">
      <c r="A65" s="27" t="s">
        <v>2</v>
      </c>
      <c r="B65" s="27" t="s">
        <v>59</v>
      </c>
      <c r="C65" s="27"/>
      <c r="D65" s="1">
        <v>7196</v>
      </c>
      <c r="E65" s="1">
        <f t="shared" si="0"/>
        <v>7613</v>
      </c>
      <c r="F65" s="1">
        <f t="shared" si="1"/>
        <v>7826</v>
      </c>
      <c r="G65" s="1">
        <v>8077</v>
      </c>
      <c r="H65" s="1">
        <f t="shared" si="6"/>
        <v>9572</v>
      </c>
      <c r="I65" s="15" t="s">
        <v>97</v>
      </c>
      <c r="J65" s="16">
        <f t="shared" si="3"/>
        <v>9571.244999999999</v>
      </c>
    </row>
    <row r="66" spans="1:10" ht="15.75">
      <c r="A66" s="27"/>
      <c r="B66" s="27" t="s">
        <v>60</v>
      </c>
      <c r="C66" s="27"/>
      <c r="D66" s="1">
        <v>7196</v>
      </c>
      <c r="E66" s="1">
        <f t="shared" si="0"/>
        <v>7613</v>
      </c>
      <c r="F66" s="1">
        <f t="shared" si="1"/>
        <v>7826</v>
      </c>
      <c r="G66" s="1">
        <v>8077</v>
      </c>
      <c r="H66" s="1">
        <f t="shared" si="6"/>
        <v>9572</v>
      </c>
      <c r="I66" s="15" t="s">
        <v>97</v>
      </c>
      <c r="J66" s="16">
        <f t="shared" si="3"/>
        <v>9571.244999999999</v>
      </c>
    </row>
    <row r="67" spans="1:10" ht="15.75">
      <c r="A67" s="27"/>
      <c r="B67" s="27" t="s">
        <v>61</v>
      </c>
      <c r="C67" s="27"/>
      <c r="D67" s="1">
        <v>7196</v>
      </c>
      <c r="E67" s="1">
        <f t="shared" si="0"/>
        <v>7613</v>
      </c>
      <c r="F67" s="1">
        <f t="shared" si="1"/>
        <v>7826</v>
      </c>
      <c r="G67" s="1">
        <v>8077</v>
      </c>
      <c r="H67" s="1">
        <f t="shared" si="6"/>
        <v>9572</v>
      </c>
      <c r="I67" s="15" t="s">
        <v>97</v>
      </c>
      <c r="J67" s="16">
        <f t="shared" si="3"/>
        <v>9571.244999999999</v>
      </c>
    </row>
    <row r="68" spans="1:10" ht="31.5" customHeight="1">
      <c r="A68" s="5" t="s">
        <v>8</v>
      </c>
      <c r="B68" s="30" t="s">
        <v>62</v>
      </c>
      <c r="C68" s="30"/>
      <c r="D68" s="1">
        <v>7856</v>
      </c>
      <c r="E68" s="1">
        <f t="shared" si="0"/>
        <v>8312</v>
      </c>
      <c r="F68" s="1">
        <f t="shared" si="1"/>
        <v>8545</v>
      </c>
      <c r="G68" s="1">
        <v>8819</v>
      </c>
      <c r="H68" s="1">
        <f t="shared" si="2"/>
        <v>10451</v>
      </c>
      <c r="I68" s="15" t="s">
        <v>97</v>
      </c>
      <c r="J68" s="16">
        <f t="shared" si="3"/>
        <v>10450.515</v>
      </c>
    </row>
    <row r="69" spans="1:10" ht="52.5" customHeight="1">
      <c r="A69" s="23" t="s">
        <v>83</v>
      </c>
      <c r="B69" s="23"/>
      <c r="C69" s="23"/>
      <c r="D69" s="1"/>
      <c r="E69" s="1"/>
      <c r="F69" s="1"/>
      <c r="G69" s="1"/>
      <c r="H69" s="1"/>
      <c r="I69" s="17"/>
      <c r="J69" s="16">
        <f t="shared" si="3"/>
        <v>0</v>
      </c>
    </row>
    <row r="70" spans="1:10" ht="36" customHeight="1">
      <c r="A70" s="27" t="s">
        <v>63</v>
      </c>
      <c r="B70" s="27" t="s">
        <v>64</v>
      </c>
      <c r="C70" s="27"/>
      <c r="D70" s="1">
        <v>11290</v>
      </c>
      <c r="E70" s="1">
        <f t="shared" si="0"/>
        <v>11945</v>
      </c>
      <c r="F70" s="1">
        <f t="shared" si="1"/>
        <v>12279</v>
      </c>
      <c r="G70" s="1">
        <f>ROUND(F70*1.032,0)</f>
        <v>12672</v>
      </c>
      <c r="H70" s="1">
        <f>ROUND(G70*1.185,0)+1</f>
        <v>15017</v>
      </c>
      <c r="I70" s="15" t="s">
        <v>97</v>
      </c>
      <c r="J70" s="16">
        <f t="shared" si="3"/>
        <v>15016.32</v>
      </c>
    </row>
    <row r="71" spans="1:10" ht="36" customHeight="1">
      <c r="A71" s="27"/>
      <c r="B71" s="27" t="s">
        <v>65</v>
      </c>
      <c r="C71" s="27"/>
      <c r="D71" s="1">
        <v>11290</v>
      </c>
      <c r="E71" s="1">
        <f t="shared" si="0"/>
        <v>11945</v>
      </c>
      <c r="F71" s="1">
        <f t="shared" si="1"/>
        <v>12279</v>
      </c>
      <c r="G71" s="1">
        <f>ROUND(F71*1.032,0)</f>
        <v>12672</v>
      </c>
      <c r="H71" s="1">
        <f>ROUND(G71*1.185,0)+1</f>
        <v>15017</v>
      </c>
      <c r="I71" s="15" t="s">
        <v>97</v>
      </c>
      <c r="J71" s="16">
        <f t="shared" si="3"/>
        <v>15016.32</v>
      </c>
    </row>
    <row r="72" spans="1:10" ht="160.5" customHeight="1">
      <c r="A72" s="5" t="s">
        <v>66</v>
      </c>
      <c r="B72" s="30" t="s">
        <v>67</v>
      </c>
      <c r="C72" s="30"/>
      <c r="D72" s="1">
        <v>13175</v>
      </c>
      <c r="E72" s="1">
        <f t="shared" si="0"/>
        <v>13939</v>
      </c>
      <c r="F72" s="1">
        <f t="shared" si="1"/>
        <v>14329</v>
      </c>
      <c r="G72" s="1">
        <f>ROUND(F72*1.032,0)</f>
        <v>14788</v>
      </c>
      <c r="H72" s="1">
        <f t="shared" si="2"/>
        <v>17524</v>
      </c>
      <c r="I72" s="17"/>
      <c r="J72" s="16">
        <f t="shared" si="3"/>
        <v>17523.78</v>
      </c>
    </row>
    <row r="73" spans="1:10" ht="31.5" customHeight="1">
      <c r="A73" s="31" t="s">
        <v>84</v>
      </c>
      <c r="B73" s="32"/>
      <c r="C73" s="32"/>
      <c r="D73" s="2"/>
      <c r="E73" s="1"/>
      <c r="F73" s="1"/>
      <c r="G73" s="1"/>
      <c r="H73" s="1"/>
      <c r="I73" s="17"/>
      <c r="J73" s="16">
        <f t="shared" si="3"/>
        <v>0</v>
      </c>
    </row>
    <row r="74" spans="1:10" ht="31.5" customHeight="1">
      <c r="A74" s="3" t="s">
        <v>85</v>
      </c>
      <c r="B74" s="33" t="s">
        <v>86</v>
      </c>
      <c r="C74" s="34"/>
      <c r="D74" s="2">
        <v>17733</v>
      </c>
      <c r="E74" s="1">
        <f t="shared" si="0"/>
        <v>18762</v>
      </c>
      <c r="F74" s="1">
        <f t="shared" si="1"/>
        <v>19287</v>
      </c>
      <c r="G74" s="1">
        <v>19905</v>
      </c>
      <c r="H74" s="1">
        <f>ROUND(G74*1.185,0)+1</f>
        <v>23588</v>
      </c>
      <c r="I74" s="15" t="s">
        <v>97</v>
      </c>
      <c r="J74" s="16">
        <f t="shared" si="3"/>
        <v>23587.425</v>
      </c>
    </row>
    <row r="75" spans="1:10" ht="50.25" customHeight="1">
      <c r="A75" s="35" t="s">
        <v>104</v>
      </c>
      <c r="B75" s="35"/>
      <c r="C75" s="35"/>
      <c r="D75" s="1"/>
      <c r="E75" s="1"/>
      <c r="F75" s="1"/>
      <c r="G75" s="1"/>
      <c r="H75" s="1"/>
      <c r="I75" s="17"/>
      <c r="J75" s="16">
        <f t="shared" si="3"/>
        <v>0</v>
      </c>
    </row>
    <row r="76" spans="1:10" ht="15.75">
      <c r="A76" s="27" t="s">
        <v>68</v>
      </c>
      <c r="B76" s="27"/>
      <c r="C76" s="27"/>
      <c r="D76" s="1">
        <v>11290</v>
      </c>
      <c r="E76" s="1">
        <f aca="true" t="shared" si="7" ref="E76:E94">ROUND(D76*1.058,0)</f>
        <v>11945</v>
      </c>
      <c r="F76" s="1">
        <f aca="true" t="shared" si="8" ref="F76:F93">ROUND(E76*1.028,0)</f>
        <v>12279</v>
      </c>
      <c r="G76" s="1">
        <f>ROUND(F76*1.032,0)</f>
        <v>12672</v>
      </c>
      <c r="H76" s="1">
        <f>ROUND(G76*1.185,0)+1</f>
        <v>15017</v>
      </c>
      <c r="I76" s="15" t="s">
        <v>97</v>
      </c>
      <c r="J76" s="16">
        <f t="shared" si="3"/>
        <v>15016.32</v>
      </c>
    </row>
    <row r="77" spans="1:10" ht="15.75">
      <c r="A77" s="27" t="s">
        <v>69</v>
      </c>
      <c r="B77" s="27"/>
      <c r="C77" s="27"/>
      <c r="D77" s="1">
        <v>13238</v>
      </c>
      <c r="E77" s="1">
        <f t="shared" si="7"/>
        <v>14006</v>
      </c>
      <c r="F77" s="1">
        <f t="shared" si="8"/>
        <v>14398</v>
      </c>
      <c r="G77" s="1">
        <f>ROUND(F77*1.032,0)</f>
        <v>14859</v>
      </c>
      <c r="H77" s="1">
        <f aca="true" t="shared" si="9" ref="H77:H94">ROUND(G77*1.185,0)</f>
        <v>17608</v>
      </c>
      <c r="I77" s="15" t="s">
        <v>97</v>
      </c>
      <c r="J77" s="16">
        <f t="shared" si="3"/>
        <v>17607.915</v>
      </c>
    </row>
    <row r="78" spans="1:10" ht="15.75">
      <c r="A78" s="27" t="s">
        <v>70</v>
      </c>
      <c r="B78" s="27"/>
      <c r="C78" s="27"/>
      <c r="D78" s="1">
        <v>14194</v>
      </c>
      <c r="E78" s="1">
        <f t="shared" si="7"/>
        <v>15017</v>
      </c>
      <c r="F78" s="1">
        <f t="shared" si="8"/>
        <v>15437</v>
      </c>
      <c r="G78" s="1">
        <f>ROUND(F78*1.032,0)</f>
        <v>15931</v>
      </c>
      <c r="H78" s="1">
        <f>ROUND(G78*1.185,0)+1</f>
        <v>18879</v>
      </c>
      <c r="I78" s="15" t="s">
        <v>97</v>
      </c>
      <c r="J78" s="16">
        <f aca="true" t="shared" si="10" ref="J78:J94">G78*18.5%+G78</f>
        <v>18878.235</v>
      </c>
    </row>
    <row r="79" spans="1:10" ht="15.75">
      <c r="A79" s="27" t="s">
        <v>90</v>
      </c>
      <c r="B79" s="27"/>
      <c r="C79" s="27"/>
      <c r="D79" s="1">
        <v>16893</v>
      </c>
      <c r="E79" s="1">
        <f t="shared" si="7"/>
        <v>17873</v>
      </c>
      <c r="F79" s="1">
        <f t="shared" si="8"/>
        <v>18373</v>
      </c>
      <c r="G79" s="1">
        <f t="shared" si="4"/>
        <v>18961</v>
      </c>
      <c r="H79" s="1">
        <f t="shared" si="9"/>
        <v>22469</v>
      </c>
      <c r="I79" s="15" t="s">
        <v>97</v>
      </c>
      <c r="J79" s="16">
        <f t="shared" si="10"/>
        <v>22468.785</v>
      </c>
    </row>
    <row r="80" spans="1:10" ht="15.75">
      <c r="A80" s="27" t="s">
        <v>71</v>
      </c>
      <c r="B80" s="27"/>
      <c r="C80" s="27"/>
      <c r="D80" s="1">
        <v>13238</v>
      </c>
      <c r="E80" s="1">
        <f t="shared" si="7"/>
        <v>14006</v>
      </c>
      <c r="F80" s="1">
        <f t="shared" si="8"/>
        <v>14398</v>
      </c>
      <c r="G80" s="1">
        <f t="shared" si="4"/>
        <v>14859</v>
      </c>
      <c r="H80" s="1">
        <f t="shared" si="9"/>
        <v>17608</v>
      </c>
      <c r="I80" s="15" t="s">
        <v>97</v>
      </c>
      <c r="J80" s="16">
        <f t="shared" si="10"/>
        <v>17607.915</v>
      </c>
    </row>
    <row r="81" spans="1:10" ht="15.75">
      <c r="A81" s="27" t="s">
        <v>72</v>
      </c>
      <c r="B81" s="27"/>
      <c r="C81" s="27"/>
      <c r="D81" s="1">
        <v>14194</v>
      </c>
      <c r="E81" s="1">
        <f t="shared" si="7"/>
        <v>15017</v>
      </c>
      <c r="F81" s="1">
        <f t="shared" si="8"/>
        <v>15437</v>
      </c>
      <c r="G81" s="1">
        <f t="shared" si="4"/>
        <v>15931</v>
      </c>
      <c r="H81" s="1">
        <f>ROUND(G81*1.185,0)+1</f>
        <v>18879</v>
      </c>
      <c r="I81" s="15" t="s">
        <v>97</v>
      </c>
      <c r="J81" s="16">
        <f t="shared" si="10"/>
        <v>18878.235</v>
      </c>
    </row>
    <row r="82" spans="1:10" ht="15.75">
      <c r="A82" s="27" t="s">
        <v>73</v>
      </c>
      <c r="B82" s="27"/>
      <c r="C82" s="27"/>
      <c r="D82" s="1">
        <v>16893</v>
      </c>
      <c r="E82" s="1">
        <f t="shared" si="7"/>
        <v>17873</v>
      </c>
      <c r="F82" s="1">
        <f>ROUND(E82*1.028,0)</f>
        <v>18373</v>
      </c>
      <c r="G82" s="1">
        <f aca="true" t="shared" si="11" ref="G82:G93">ROUND(F82*1.032,0)</f>
        <v>18961</v>
      </c>
      <c r="H82" s="1">
        <f t="shared" si="9"/>
        <v>22469</v>
      </c>
      <c r="I82" s="15" t="s">
        <v>97</v>
      </c>
      <c r="J82" s="16">
        <f t="shared" si="10"/>
        <v>22468.785</v>
      </c>
    </row>
    <row r="83" spans="1:10" s="7" customFormat="1" ht="15.75">
      <c r="A83" s="33" t="s">
        <v>94</v>
      </c>
      <c r="B83" s="36"/>
      <c r="C83" s="34"/>
      <c r="D83" s="2"/>
      <c r="E83" s="2">
        <v>14006</v>
      </c>
      <c r="F83" s="2">
        <f>ROUND(E83*1.028,0)</f>
        <v>14398</v>
      </c>
      <c r="G83" s="1">
        <f t="shared" si="11"/>
        <v>14859</v>
      </c>
      <c r="H83" s="1">
        <f t="shared" si="9"/>
        <v>17608</v>
      </c>
      <c r="I83" s="19" t="s">
        <v>97</v>
      </c>
      <c r="J83" s="16">
        <f t="shared" si="10"/>
        <v>17607.915</v>
      </c>
    </row>
    <row r="84" spans="1:10" ht="15.75">
      <c r="A84" s="29" t="s">
        <v>74</v>
      </c>
      <c r="B84" s="29"/>
      <c r="C84" s="29"/>
      <c r="D84" s="2">
        <v>13238</v>
      </c>
      <c r="E84" s="2">
        <f t="shared" si="7"/>
        <v>14006</v>
      </c>
      <c r="F84" s="2">
        <f t="shared" si="8"/>
        <v>14398</v>
      </c>
      <c r="G84" s="1">
        <f t="shared" si="11"/>
        <v>14859</v>
      </c>
      <c r="H84" s="1">
        <f t="shared" si="9"/>
        <v>17608</v>
      </c>
      <c r="I84" s="15" t="s">
        <v>97</v>
      </c>
      <c r="J84" s="16">
        <f t="shared" si="10"/>
        <v>17607.915</v>
      </c>
    </row>
    <row r="85" spans="1:10" ht="15.75">
      <c r="A85" s="29" t="s">
        <v>75</v>
      </c>
      <c r="B85" s="29"/>
      <c r="C85" s="29"/>
      <c r="D85" s="2">
        <v>13238</v>
      </c>
      <c r="E85" s="2">
        <f t="shared" si="7"/>
        <v>14006</v>
      </c>
      <c r="F85" s="2">
        <f t="shared" si="8"/>
        <v>14398</v>
      </c>
      <c r="G85" s="1">
        <f t="shared" si="11"/>
        <v>14859</v>
      </c>
      <c r="H85" s="1">
        <f t="shared" si="9"/>
        <v>17608</v>
      </c>
      <c r="I85" s="15" t="s">
        <v>97</v>
      </c>
      <c r="J85" s="16">
        <f t="shared" si="10"/>
        <v>17607.915</v>
      </c>
    </row>
    <row r="86" spans="1:10" s="22" customFormat="1" ht="15.75">
      <c r="A86" s="29" t="s">
        <v>76</v>
      </c>
      <c r="B86" s="29"/>
      <c r="C86" s="29"/>
      <c r="D86" s="2">
        <v>16893</v>
      </c>
      <c r="E86" s="2">
        <f t="shared" si="7"/>
        <v>17873</v>
      </c>
      <c r="F86" s="2">
        <f t="shared" si="8"/>
        <v>18373</v>
      </c>
      <c r="G86" s="2">
        <f t="shared" si="11"/>
        <v>18961</v>
      </c>
      <c r="H86" s="2">
        <f t="shared" si="9"/>
        <v>22469</v>
      </c>
      <c r="I86" s="20" t="s">
        <v>96</v>
      </c>
      <c r="J86" s="21">
        <f t="shared" si="10"/>
        <v>22468.785</v>
      </c>
    </row>
    <row r="87" spans="1:10" s="22" customFormat="1" ht="15.75">
      <c r="A87" s="33" t="s">
        <v>99</v>
      </c>
      <c r="B87" s="36"/>
      <c r="C87" s="34"/>
      <c r="D87" s="2"/>
      <c r="E87" s="2"/>
      <c r="F87" s="2"/>
      <c r="G87" s="2"/>
      <c r="H87" s="2">
        <v>22469</v>
      </c>
      <c r="I87" s="20" t="s">
        <v>96</v>
      </c>
      <c r="J87" s="21"/>
    </row>
    <row r="88" spans="1:10" s="22" customFormat="1" ht="15.75">
      <c r="A88" s="33" t="s">
        <v>100</v>
      </c>
      <c r="B88" s="36"/>
      <c r="C88" s="34"/>
      <c r="D88" s="2"/>
      <c r="E88" s="2"/>
      <c r="F88" s="2"/>
      <c r="G88" s="2"/>
      <c r="H88" s="2">
        <v>22469</v>
      </c>
      <c r="I88" s="20" t="s">
        <v>96</v>
      </c>
      <c r="J88" s="21"/>
    </row>
    <row r="89" spans="1:10" s="22" customFormat="1" ht="15.75">
      <c r="A89" s="33" t="s">
        <v>101</v>
      </c>
      <c r="B89" s="36"/>
      <c r="C89" s="34"/>
      <c r="D89" s="2"/>
      <c r="E89" s="2"/>
      <c r="F89" s="2"/>
      <c r="G89" s="2"/>
      <c r="H89" s="2">
        <v>22469</v>
      </c>
      <c r="I89" s="20" t="s">
        <v>96</v>
      </c>
      <c r="J89" s="21"/>
    </row>
    <row r="90" spans="1:10" ht="15.75">
      <c r="A90" s="29" t="s">
        <v>77</v>
      </c>
      <c r="B90" s="29"/>
      <c r="C90" s="29"/>
      <c r="D90" s="2">
        <v>16893</v>
      </c>
      <c r="E90" s="2">
        <f t="shared" si="7"/>
        <v>17873</v>
      </c>
      <c r="F90" s="2">
        <f t="shared" si="8"/>
        <v>18373</v>
      </c>
      <c r="G90" s="1">
        <f t="shared" si="11"/>
        <v>18961</v>
      </c>
      <c r="H90" s="1">
        <f t="shared" si="9"/>
        <v>22469</v>
      </c>
      <c r="I90" s="15" t="s">
        <v>97</v>
      </c>
      <c r="J90" s="16">
        <f t="shared" si="10"/>
        <v>22468.785</v>
      </c>
    </row>
    <row r="91" spans="1:10" ht="15" customHeight="1">
      <c r="A91" s="37" t="s">
        <v>81</v>
      </c>
      <c r="B91" s="37"/>
      <c r="C91" s="37"/>
      <c r="D91" s="2">
        <v>16893</v>
      </c>
      <c r="E91" s="2">
        <f t="shared" si="7"/>
        <v>17873</v>
      </c>
      <c r="F91" s="2">
        <f t="shared" si="8"/>
        <v>18373</v>
      </c>
      <c r="G91" s="1">
        <f t="shared" si="11"/>
        <v>18961</v>
      </c>
      <c r="H91" s="1">
        <f t="shared" si="9"/>
        <v>22469</v>
      </c>
      <c r="I91" s="15" t="s">
        <v>97</v>
      </c>
      <c r="J91" s="16">
        <f t="shared" si="10"/>
        <v>22468.785</v>
      </c>
    </row>
    <row r="92" spans="1:10" ht="15.75">
      <c r="A92" s="29" t="s">
        <v>93</v>
      </c>
      <c r="B92" s="29"/>
      <c r="C92" s="29"/>
      <c r="D92" s="2">
        <v>17507</v>
      </c>
      <c r="E92" s="2">
        <f t="shared" si="7"/>
        <v>18522</v>
      </c>
      <c r="F92" s="2">
        <f t="shared" si="8"/>
        <v>19041</v>
      </c>
      <c r="G92" s="1">
        <v>19651</v>
      </c>
      <c r="H92" s="1">
        <f>ROUND(G92*1.185,0)+1</f>
        <v>23287</v>
      </c>
      <c r="I92" s="15" t="s">
        <v>97</v>
      </c>
      <c r="J92" s="16">
        <f t="shared" si="10"/>
        <v>23286.435</v>
      </c>
    </row>
    <row r="93" spans="1:10" ht="15.75">
      <c r="A93" s="29" t="s">
        <v>78</v>
      </c>
      <c r="B93" s="29"/>
      <c r="C93" s="29"/>
      <c r="D93" s="2">
        <v>18532</v>
      </c>
      <c r="E93" s="2">
        <f t="shared" si="7"/>
        <v>19607</v>
      </c>
      <c r="F93" s="2">
        <f t="shared" si="8"/>
        <v>20156</v>
      </c>
      <c r="G93" s="1">
        <f t="shared" si="11"/>
        <v>20801</v>
      </c>
      <c r="H93" s="1">
        <v>24650</v>
      </c>
      <c r="I93" s="15" t="s">
        <v>97</v>
      </c>
      <c r="J93" s="16">
        <f t="shared" si="10"/>
        <v>24649.185</v>
      </c>
    </row>
    <row r="94" spans="1:10" ht="15.75">
      <c r="A94" s="29" t="s">
        <v>92</v>
      </c>
      <c r="B94" s="29"/>
      <c r="C94" s="29"/>
      <c r="D94" s="2">
        <v>21656</v>
      </c>
      <c r="E94" s="2">
        <f t="shared" si="7"/>
        <v>22912</v>
      </c>
      <c r="F94" s="2">
        <f>ROUND(E94*1.028,0)</f>
        <v>23554</v>
      </c>
      <c r="G94" s="1">
        <f>ROUND(F94*1.032,0)</f>
        <v>24308</v>
      </c>
      <c r="H94" s="1">
        <f t="shared" si="9"/>
        <v>28805</v>
      </c>
      <c r="I94" s="15" t="s">
        <v>97</v>
      </c>
      <c r="J94" s="16">
        <f t="shared" si="10"/>
        <v>28804.98</v>
      </c>
    </row>
  </sheetData>
  <sheetProtection/>
  <mergeCells count="101">
    <mergeCell ref="A94:C94"/>
    <mergeCell ref="A85:C85"/>
    <mergeCell ref="A86:C86"/>
    <mergeCell ref="A90:C90"/>
    <mergeCell ref="A91:C91"/>
    <mergeCell ref="A92:C92"/>
    <mergeCell ref="A93:C93"/>
    <mergeCell ref="A87:C87"/>
    <mergeCell ref="A88:C88"/>
    <mergeCell ref="A89:C89"/>
    <mergeCell ref="A79:C79"/>
    <mergeCell ref="A80:C80"/>
    <mergeCell ref="A81:C81"/>
    <mergeCell ref="A82:C82"/>
    <mergeCell ref="A84:C84"/>
    <mergeCell ref="A83:C83"/>
    <mergeCell ref="A73:C73"/>
    <mergeCell ref="B74:C74"/>
    <mergeCell ref="A75:C75"/>
    <mergeCell ref="A76:C76"/>
    <mergeCell ref="A77:C77"/>
    <mergeCell ref="A78:C78"/>
    <mergeCell ref="B68:C68"/>
    <mergeCell ref="A69:C69"/>
    <mergeCell ref="A70:A71"/>
    <mergeCell ref="B70:C70"/>
    <mergeCell ref="B71:C71"/>
    <mergeCell ref="B72:C72"/>
    <mergeCell ref="A62:C62"/>
    <mergeCell ref="B63:C63"/>
    <mergeCell ref="A64:C64"/>
    <mergeCell ref="A65:A67"/>
    <mergeCell ref="B65:C65"/>
    <mergeCell ref="B66:C66"/>
    <mergeCell ref="B67:C67"/>
    <mergeCell ref="B57:C57"/>
    <mergeCell ref="B58:C58"/>
    <mergeCell ref="A59:A61"/>
    <mergeCell ref="B59:C59"/>
    <mergeCell ref="B60:C60"/>
    <mergeCell ref="B61:C61"/>
    <mergeCell ref="A48:A58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30:A3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B27:C27"/>
    <mergeCell ref="B28:C28"/>
    <mergeCell ref="B29:C29"/>
    <mergeCell ref="A16:A17"/>
    <mergeCell ref="B16:C16"/>
    <mergeCell ref="B17:C17"/>
    <mergeCell ref="A18:C18"/>
    <mergeCell ref="A19:A29"/>
    <mergeCell ref="B19:C19"/>
    <mergeCell ref="B20:C20"/>
    <mergeCell ref="B21:C21"/>
    <mergeCell ref="B22:C22"/>
    <mergeCell ref="B23:C23"/>
    <mergeCell ref="A10:A11"/>
    <mergeCell ref="B10:C10"/>
    <mergeCell ref="B11:C11"/>
    <mergeCell ref="A12:C12"/>
    <mergeCell ref="A13:A15"/>
    <mergeCell ref="B13:C13"/>
    <mergeCell ref="B14:C14"/>
    <mergeCell ref="B15:C15"/>
    <mergeCell ref="B7:C7"/>
    <mergeCell ref="B8:C8"/>
    <mergeCell ref="A9:C9"/>
    <mergeCell ref="A1:I1"/>
    <mergeCell ref="A3:I3"/>
    <mergeCell ref="A4:I6"/>
  </mergeCells>
  <printOptions gridLines="1"/>
  <pageMargins left="0.7086614173228347" right="0.3937007874015748" top="0.7480314960629921" bottom="0.7480314960629921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Юдина Юлия Валентиновна</dc:creator>
  <cp:keywords/>
  <dc:description/>
  <cp:lastModifiedBy>USER</cp:lastModifiedBy>
  <cp:lastPrinted>2023-12-28T05:22:38Z</cp:lastPrinted>
  <dcterms:created xsi:type="dcterms:W3CDTF">2017-12-13T06:21:38Z</dcterms:created>
  <dcterms:modified xsi:type="dcterms:W3CDTF">2024-04-16T10:25:51Z</dcterms:modified>
  <cp:category/>
  <cp:version/>
  <cp:contentType/>
  <cp:contentStatus/>
</cp:coreProperties>
</file>