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5180" windowHeight="8928" tabRatio="601" activeTab="0"/>
  </bookViews>
  <sheets>
    <sheet name="2015-ДИТИС" sheetId="1" r:id="rId1"/>
  </sheets>
  <definedNames>
    <definedName name="_xlnm._FilterDatabase" localSheetId="0" hidden="1">'2015-ДИТИС'!$A$8:$G$110</definedName>
    <definedName name="_xlnm.Print_Titles" localSheetId="0">'2015-ДИТИС'!$8:$10</definedName>
    <definedName name="_xlnm.Print_Area" localSheetId="0">'2015-ДИТИС'!$A$1:$V$108</definedName>
  </definedNames>
  <calcPr fullCalcOnLoad="1" refMode="R1C1"/>
</workbook>
</file>

<file path=xl/sharedStrings.xml><?xml version="1.0" encoding="utf-8"?>
<sst xmlns="http://schemas.openxmlformats.org/spreadsheetml/2006/main" count="479" uniqueCount="129">
  <si>
    <t>06</t>
  </si>
  <si>
    <t>Социальное обеспечение населения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</si>
  <si>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</si>
  <si>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</si>
  <si>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</si>
  <si>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>Связь и информатика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</si>
  <si>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</si>
  <si>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</si>
  <si>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к решению Думы</t>
  </si>
  <si>
    <t>13</t>
  </si>
  <si>
    <t>Департамент информационных технологий и связи мэрии городского округа Тольятти</t>
  </si>
  <si>
    <t>10</t>
  </si>
  <si>
    <t>ЦСР</t>
  </si>
  <si>
    <t>ВР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</si>
  <si>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</si>
  <si>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</si>
  <si>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</si>
  <si>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</si>
  <si>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</si>
  <si>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</si>
  <si>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04</t>
  </si>
  <si>
    <t>Мероприятия в установленной сфере деятельности</t>
  </si>
  <si>
    <t>200</t>
  </si>
  <si>
    <t>Закупка товаров, работ и услуг для государственных (муниципальных) нужд</t>
  </si>
  <si>
    <t>Непрограммное направление расходов</t>
  </si>
  <si>
    <t>990 00 00</t>
  </si>
  <si>
    <t>Финансовое обеспечение деятельности муниципальных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</si>
  <si>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</si>
  <si>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</si>
  <si>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Выплаты компенсационного характера</t>
  </si>
  <si>
    <t>300</t>
  </si>
  <si>
    <t>990 05 00</t>
  </si>
  <si>
    <t>Иные бюджетные ассигнования</t>
  </si>
  <si>
    <t>800</t>
  </si>
  <si>
    <t>Социальное обеспечение и иные выплаты населению</t>
  </si>
  <si>
    <t>Выплаты отдельным категориям граждан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</si>
  <si>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2014-2016 годы</t>
  </si>
  <si>
    <t>Мероприятия в области социальной политики</t>
  </si>
  <si>
    <t>050 00 00</t>
  </si>
  <si>
    <t>050 04 00</t>
  </si>
  <si>
    <t>050 04 37</t>
  </si>
  <si>
    <t>Муниципальная программа «Развитие информационно-телекоммуникационной инфраструктуры городского округа Тольятти на 2014 – 2016 годы»</t>
  </si>
  <si>
    <t>Учреждения, обеспечивающие предоставление государственных и муниципальных услуг</t>
  </si>
  <si>
    <t>Мероприятия в сфере информационно-коммуникационных технологий и связи</t>
  </si>
  <si>
    <t>Учреждения, осуществляющие деятельность в сфере связи и информатики</t>
  </si>
  <si>
    <t>Выплаты компенсационного характера в сфере связи и информатики</t>
  </si>
  <si>
    <t>Ежемесячные компенсационные денежные выплаты на питание детям-инвалидам</t>
  </si>
  <si>
    <t>Ежемесячные денежные компенсации затрат на проезд в городском общественном транспорте учащимся (студентам)</t>
  </si>
  <si>
    <t xml:space="preserve">Ежемесячные компенсационные денежные выплаты семьям, имеющим детей с установленным положительным статусом ВИЧ-инфекции, рожденных от ВИЧ-инфицированных матерей </t>
  </si>
  <si>
    <t xml:space="preserve">Ежемесячные денежные выплаты Почетным гражданам городского округа Тольятти </t>
  </si>
  <si>
    <t xml:space="preserve">Ежемесячные денежные выплаты Епифанцеву М.В. </t>
  </si>
  <si>
    <t xml:space="preserve">Выплата рентных платежей по договорам пожизненной ренты </t>
  </si>
  <si>
    <t>110 00 00</t>
  </si>
  <si>
    <t>110 02 00</t>
  </si>
  <si>
    <t>110 02 48</t>
  </si>
  <si>
    <t>990 05 48</t>
  </si>
  <si>
    <t>Выплаты компенсационного характера по учреждениям обеспечивающим предоставление государственных и муниципальных услуг</t>
  </si>
  <si>
    <t>Пенсия за выслугу лет муниципальным служащим</t>
  </si>
  <si>
    <t xml:space="preserve">Ежемесячные пособия студенческим семьям, имеющим детей </t>
  </si>
  <si>
    <t xml:space="preserve">Единовременные денежные выплаты на оплату оздоровительных услуг Почетным гражданам городского округа Тольятти </t>
  </si>
  <si>
    <t xml:space="preserve">Ежемесячные пособия на содержание детей депутата, выборного должностного лица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</si>
  <si>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Единовременные компенсационные денежные выплаты гражданам, попавшим в трудные жизненные ситуации и чрезвычайные обстоятельства, а также гражданам без определенного места жительства</t>
  </si>
  <si>
    <t xml:space="preserve">Именные премии мэра для жителей городского округа Тольятти с ограниченными возможностями здоровья и добровольцев </t>
  </si>
  <si>
    <t>110 02 47</t>
  </si>
  <si>
    <t>110 04 00</t>
  </si>
  <si>
    <t>110 04 46</t>
  </si>
  <si>
    <t>990 05 47</t>
  </si>
  <si>
    <t>990 08 00</t>
  </si>
  <si>
    <t>990 08 01</t>
  </si>
  <si>
    <t>050 09 00</t>
  </si>
  <si>
    <t>050 09 01</t>
  </si>
  <si>
    <t>050 09 02</t>
  </si>
  <si>
    <t>050 09 03</t>
  </si>
  <si>
    <t>050 09 04</t>
  </si>
  <si>
    <t>050 09 05</t>
  </si>
  <si>
    <t>050 09 06</t>
  </si>
  <si>
    <t>050 09 07</t>
  </si>
  <si>
    <t>050 09 08</t>
  </si>
  <si>
    <t>050 09 09</t>
  </si>
  <si>
    <t>050 09 10</t>
  </si>
  <si>
    <t>050 09 11</t>
  </si>
  <si>
    <t>050 09 12</t>
  </si>
  <si>
    <t>050 09 13</t>
  </si>
  <si>
    <t>050 09 14</t>
  </si>
  <si>
    <t>050 09 15</t>
  </si>
  <si>
    <t>050 09 16</t>
  </si>
  <si>
    <t>050 09 17</t>
  </si>
  <si>
    <t>050 09 18</t>
  </si>
  <si>
    <t>050 09 19</t>
  </si>
  <si>
    <t>050 09 20</t>
  </si>
  <si>
    <t>050 09 21</t>
  </si>
  <si>
    <t>050 09 22</t>
  </si>
  <si>
    <t>050 09 23</t>
  </si>
  <si>
    <t xml:space="preserve">Ежемесячные компенсационные выплаты отдельным категориям граждан на оплату социальных услуг, полученных в государственных учреждениях социального обслуживания </t>
  </si>
  <si>
    <t xml:space="preserve">Единовременные компенсационные денежные выплаты к Дню памяти погибших в радиационных авариях и катастрофах (26 апреля) </t>
  </si>
  <si>
    <t>Единовременные компенсационные денежные выплаты к Дню Победы (9 мая)</t>
  </si>
  <si>
    <t xml:space="preserve">Единовременные компенсационные денежные выплаты к Дню памяти жертвам политических репрессий (30 октября) </t>
  </si>
  <si>
    <t xml:space="preserve">Единовременные компенсационные денежные выплаты к Дню Героя (9 декабря) </t>
  </si>
  <si>
    <t xml:space="preserve">Ежемесячные компенсационные денежные выплаты родителям военнослужащих и сотрудников органов внутренних дел, погибших в период боевых действий 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</si>
  <si>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</si>
  <si>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Изменения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</si>
  <si>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проживавшим совместно с Почетным гражданином городского округа Тольятти на день его смерти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</si>
  <si>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изготовления и установки надгробного памятника на могиле умершего (погибшего) Почетного гражданина городского округа Тольятти за счет собственных средств</t>
  </si>
  <si>
    <t>Надбавка к пенсии ветеранам спорта - физическим лицам, проработавшим в качестве штатных работников физкультурно-спортивных организаций не менее 20 лет, имеющим почетное звание «Заслуженный работник физической культуры Российской Федерации», или группу инвалидности 1 и 2 (неработающие)</t>
  </si>
  <si>
    <t>Стипендии спортсменам, занявшим первое место на Олимпийских, или Паралимпийских, или Сурдлимпийских играх, или чемпионатах Мира (кроме юниоров (кадетов), ветеранов спорта) и подготовившим их тренерам</t>
  </si>
  <si>
    <t>Ежемесячные частичные компенсационные выплаты на оплату общей площади жилого помещения и коммунальных услуг Микряковой И.А.</t>
  </si>
  <si>
    <t>от  18.12.2013      № 140</t>
  </si>
  <si>
    <t>050 09 25</t>
  </si>
  <si>
    <t>Ежемесячные денежные выплаты гражданам, являющимся родителями (законными представителями) ВИЧ-инфицированных-несовершеннолетних, рожденных от ВИЧ-инфицированных матерей</t>
  </si>
  <si>
    <t>050 09 26</t>
  </si>
  <si>
    <t>050 09 27</t>
  </si>
  <si>
    <t>Ежемесячные денежные выплаты отцам, матерям (усыновителям) военнослужащих, погибших (умерших, пропавших без вести) в результате боевых действий, вооруженных конфликтов</t>
  </si>
  <si>
    <t>050 09 28</t>
  </si>
  <si>
    <t>050 09 29</t>
  </si>
  <si>
    <t>Ежемесячные денежные выплаты гражданам, признанным инвалидами по причине-инвлидность с детства вследствие ранения (контузии,увечья),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</si>
  <si>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 xml:space="preserve"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Республики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</si>
  <si>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Надбавка ветеранам спорта – физическим лицам, проработавшим в качестве штатных работников физкультурно-спортивных организаций не менее 20 лет, имеющие почетные звания «Заслуженный работник физической культуры Российской Федерации» или «Заслуженный тренер РСФСР», или «Заслуженный тренер России», или «Заслуженный тренер СССР», или группу инвалидности 1 или 2 (неработающие)</t>
  </si>
  <si>
    <t>КОСГУ</t>
  </si>
  <si>
    <t>290</t>
  </si>
  <si>
    <t>Услуги связи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</si>
  <si>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</si>
  <si>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</si>
  <si>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</si>
  <si>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</si>
  <si>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</si>
  <si>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241</t>
  </si>
  <si>
    <t>262</t>
  </si>
  <si>
    <t xml:space="preserve"> 241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</si>
  <si>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в ведомственной структуре расходов бюджета городского округа Тольятти на плановый период 2015 по департаменту информационных технологий и связи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</si>
</sst>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_ ;[Red]\-#,##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164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 wrapText="1"/>
    </xf>
    <xf numFmtId="3" fontId="9" fillId="33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 wrapText="1"/>
    </xf>
    <xf numFmtId="165" fontId="4" fillId="33" borderId="15" xfId="0" applyNumberFormat="1" applyFont="1" applyFill="1" applyBorder="1" applyAlignment="1">
      <alignment horizontal="center" wrapText="1"/>
    </xf>
    <xf numFmtId="3" fontId="7" fillId="33" borderId="15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center" wrapText="1"/>
    </xf>
    <xf numFmtId="49" fontId="9" fillId="33" borderId="15" xfId="0" applyNumberFormat="1" applyFont="1" applyFill="1" applyBorder="1" applyAlignment="1">
      <alignment horizontal="center" wrapText="1"/>
    </xf>
    <xf numFmtId="164" fontId="9" fillId="33" borderId="15" xfId="0" applyNumberFormat="1" applyFont="1" applyFill="1" applyBorder="1" applyAlignment="1">
      <alignment horizontal="center" wrapText="1"/>
    </xf>
    <xf numFmtId="3" fontId="9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164" fontId="4" fillId="33" borderId="15" xfId="0" applyNumberFormat="1" applyFont="1" applyFill="1" applyBorder="1" applyAlignment="1">
      <alignment horizontal="center" wrapText="1"/>
    </xf>
    <xf numFmtId="49" fontId="11" fillId="33" borderId="15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/>
    </xf>
    <xf numFmtId="3" fontId="4" fillId="33" borderId="15" xfId="59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left" wrapText="1"/>
    </xf>
    <xf numFmtId="3" fontId="5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9" fontId="7" fillId="33" borderId="15" xfId="55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right"/>
    </xf>
    <xf numFmtId="164" fontId="7" fillId="33" borderId="15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3" fontId="9" fillId="33" borderId="15" xfId="0" applyNumberFormat="1" applyFont="1" applyFill="1" applyBorder="1" applyAlignment="1">
      <alignment horizontal="center" vertical="center" wrapText="1"/>
    </xf>
    <xf numFmtId="3" fontId="11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4"/>
  <sheetViews>
    <sheetView showZeros="0" tabSelected="1" view="pageBreakPreview" zoomScale="70" zoomScaleNormal="87" zoomScaleSheetLayoutView="70" workbookViewId="0" topLeftCell="B16">
      <selection activeCell="H39" sqref="H39"/>
    </sheetView>
  </sheetViews>
  <sheetFormatPr defaultColWidth="9.125" defaultRowHeight="12.75" outlineLevelCol="1"/>
  <cols>
    <col min="1" max="1" width="10.875" style="9" hidden="1" customWidth="1"/>
    <col min="2" max="2" width="64.875" style="32" customWidth="1"/>
    <col min="3" max="3" width="9.625" style="21" customWidth="1"/>
    <col min="4" max="4" width="8.375" style="9" customWidth="1"/>
    <col min="5" max="5" width="8.125" style="9" customWidth="1"/>
    <col min="6" max="6" width="12.00390625" style="22" customWidth="1"/>
    <col min="7" max="7" width="8.50390625" style="21" customWidth="1"/>
    <col min="8" max="8" width="13.375" style="21" customWidth="1"/>
    <col min="9" max="9" width="17.00390625" style="11" hidden="1" customWidth="1" outlineLevel="1"/>
    <col min="10" max="10" width="16.50390625" style="12" hidden="1" customWidth="1" outlineLevel="1"/>
    <col min="11" max="11" width="16.875" style="12" hidden="1" customWidth="1" outlineLevel="1"/>
    <col min="12" max="12" width="17.625" style="12" hidden="1" customWidth="1" outlineLevel="1"/>
    <col min="13" max="13" width="14.50390625" style="24" hidden="1" customWidth="1" outlineLevel="1"/>
    <col min="14" max="14" width="11.625" style="24" hidden="1" customWidth="1" outlineLevel="1"/>
    <col min="15" max="15" width="12.50390625" style="28" hidden="1" customWidth="1" outlineLevel="1"/>
    <col min="16" max="16" width="10.625" style="28" hidden="1" customWidth="1" outlineLevel="1"/>
    <col min="17" max="17" width="15.00390625" style="24" hidden="1" customWidth="1" outlineLevel="1"/>
    <col min="18" max="18" width="15.875" style="24" hidden="1" customWidth="1" outlineLevel="1"/>
    <col min="19" max="19" width="11.00390625" style="12" hidden="1" customWidth="1" outlineLevel="1"/>
    <col min="20" max="20" width="9.625" style="12" hidden="1" customWidth="1" outlineLevel="1"/>
    <col min="21" max="21" width="16.50390625" style="12" customWidth="1" collapsed="1"/>
    <col min="22" max="22" width="16.125" style="12" hidden="1" customWidth="1" outlineLevel="1"/>
    <col min="23" max="23" width="9.125" style="12" customWidth="1" collapsed="1"/>
    <col min="24" max="16384" width="9.125" style="12" customWidth="1"/>
  </cols>
  <sheetData>
    <row r="1" spans="1:22" ht="18">
      <c r="A1" s="3"/>
      <c r="B1" s="31"/>
      <c r="C1" s="3"/>
      <c r="D1" s="3"/>
      <c r="E1" s="3"/>
      <c r="F1" s="3"/>
      <c r="G1" s="3"/>
      <c r="H1" s="3"/>
      <c r="I1" s="3"/>
      <c r="J1" s="3"/>
      <c r="K1" s="3"/>
      <c r="L1" s="3"/>
      <c r="M1" s="29"/>
      <c r="N1" s="29"/>
      <c r="Q1" s="71" t="s">
        <v>8</v>
      </c>
      <c r="R1" s="71"/>
      <c r="U1" s="71"/>
      <c r="V1" s="71"/>
    </row>
    <row r="2" spans="1:22" ht="18">
      <c r="A2" s="3"/>
      <c r="B2" s="31"/>
      <c r="C2" s="3"/>
      <c r="D2" s="3"/>
      <c r="E2" s="3"/>
      <c r="F2" s="3"/>
      <c r="G2" s="3"/>
      <c r="H2" s="3"/>
      <c r="I2" s="3"/>
      <c r="J2" s="3"/>
      <c r="K2" s="3"/>
      <c r="L2" s="3"/>
      <c r="M2" s="29"/>
      <c r="N2" s="29"/>
      <c r="Q2" s="30" t="s">
        <v>106</v>
      </c>
      <c r="R2" s="30"/>
      <c r="U2" s="30"/>
      <c r="V2" s="30"/>
    </row>
    <row r="3" spans="1:22" ht="18">
      <c r="A3" s="3"/>
      <c r="B3" s="31"/>
      <c r="C3" s="3"/>
      <c r="D3" s="3"/>
      <c r="E3" s="3"/>
      <c r="F3" s="3"/>
      <c r="G3" s="3"/>
      <c r="H3" s="3"/>
      <c r="I3" s="3"/>
      <c r="J3" s="3"/>
      <c r="K3" s="3"/>
      <c r="L3" s="3"/>
      <c r="M3" s="29"/>
      <c r="N3" s="29"/>
      <c r="U3" s="24"/>
      <c r="V3" s="24"/>
    </row>
    <row r="4" spans="1:22" ht="19.5" customHeight="1">
      <c r="A4" s="65" t="s">
        <v>128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30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79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8" ht="21" thickBot="1">
      <c r="A7" s="4"/>
      <c r="B7" s="34"/>
      <c r="C7" s="10"/>
      <c r="D7" s="19"/>
      <c r="E7" s="19"/>
      <c r="F7" s="19"/>
      <c r="G7" s="19"/>
      <c r="H7" s="19"/>
    </row>
    <row r="8" spans="1:22" ht="44.25" customHeight="1">
      <c r="A8" s="66" t="s">
        <v>15</v>
      </c>
      <c r="B8" s="68" t="s">
        <v>6</v>
      </c>
      <c r="C8" s="69" t="s">
        <v>15</v>
      </c>
      <c r="D8" s="70" t="s">
        <v>16</v>
      </c>
      <c r="E8" s="70" t="s">
        <v>17</v>
      </c>
      <c r="F8" s="72" t="s">
        <v>12</v>
      </c>
      <c r="G8" s="73" t="s">
        <v>13</v>
      </c>
      <c r="H8" s="73" t="s">
        <v>117</v>
      </c>
      <c r="I8" s="75" t="s">
        <v>7</v>
      </c>
      <c r="J8" s="75"/>
      <c r="K8" s="75" t="s">
        <v>100</v>
      </c>
      <c r="L8" s="75"/>
      <c r="M8" s="75" t="s">
        <v>7</v>
      </c>
      <c r="N8" s="75"/>
      <c r="O8" s="76" t="s">
        <v>100</v>
      </c>
      <c r="P8" s="76"/>
      <c r="Q8" s="74" t="s">
        <v>7</v>
      </c>
      <c r="R8" s="74"/>
      <c r="S8" s="76" t="s">
        <v>100</v>
      </c>
      <c r="T8" s="76"/>
      <c r="U8" s="74" t="s">
        <v>7</v>
      </c>
      <c r="V8" s="74"/>
    </row>
    <row r="9" spans="1:22" ht="21" customHeight="1">
      <c r="A9" s="67"/>
      <c r="B9" s="68"/>
      <c r="C9" s="69"/>
      <c r="D9" s="70"/>
      <c r="E9" s="70"/>
      <c r="F9" s="72"/>
      <c r="G9" s="73"/>
      <c r="H9" s="73"/>
      <c r="I9" s="70">
        <v>2015</v>
      </c>
      <c r="J9" s="70">
        <v>2016</v>
      </c>
      <c r="K9" s="75"/>
      <c r="L9" s="75"/>
      <c r="M9" s="74">
        <v>2015</v>
      </c>
      <c r="N9" s="74">
        <v>2016</v>
      </c>
      <c r="O9" s="74">
        <v>2015</v>
      </c>
      <c r="P9" s="74">
        <v>2016</v>
      </c>
      <c r="Q9" s="74">
        <v>2015</v>
      </c>
      <c r="R9" s="74">
        <v>2016</v>
      </c>
      <c r="S9" s="74">
        <v>2015</v>
      </c>
      <c r="T9" s="74">
        <v>2016</v>
      </c>
      <c r="U9" s="74">
        <v>2015</v>
      </c>
      <c r="V9" s="74">
        <v>2016</v>
      </c>
    </row>
    <row r="10" spans="1:22" ht="83.25" customHeight="1">
      <c r="A10" s="67"/>
      <c r="B10" s="68"/>
      <c r="C10" s="69"/>
      <c r="D10" s="70"/>
      <c r="E10" s="70"/>
      <c r="F10" s="72"/>
      <c r="G10" s="73"/>
      <c r="H10" s="73"/>
      <c r="I10" s="70"/>
      <c r="J10" s="70"/>
      <c r="K10" s="42">
        <v>2015</v>
      </c>
      <c r="L10" s="42">
        <v>2016</v>
      </c>
      <c r="M10" s="74"/>
      <c r="N10" s="74"/>
      <c r="O10" s="74"/>
      <c r="P10" s="74"/>
      <c r="Q10" s="74"/>
      <c r="R10" s="74"/>
      <c r="S10" s="74"/>
      <c r="T10" s="74"/>
      <c r="U10" s="74"/>
      <c r="V10" s="74"/>
    </row>
    <row r="11" spans="1:22" s="2" customFormat="1" ht="40.5">
      <c r="A11" s="6">
        <v>921</v>
      </c>
      <c r="B11" s="43" t="s">
        <v>10</v>
      </c>
      <c r="C11" s="44">
        <v>921</v>
      </c>
      <c r="D11" s="45"/>
      <c r="E11" s="45"/>
      <c r="F11" s="46"/>
      <c r="G11" s="45"/>
      <c r="H11" s="45"/>
      <c r="I11" s="47">
        <f aca="true" t="shared" si="0" ref="I11:N11">I12+I31+I40+I45+I104</f>
        <v>191513</v>
      </c>
      <c r="J11" s="47">
        <f>J12+J31+J40+J45+J104</f>
        <v>191513</v>
      </c>
      <c r="K11" s="47">
        <f>K12+K31+K40+K45+K104</f>
        <v>0</v>
      </c>
      <c r="L11" s="47">
        <f>L12+L31+L40+L45+L104</f>
        <v>0</v>
      </c>
      <c r="M11" s="47">
        <f t="shared" si="0"/>
        <v>191513</v>
      </c>
      <c r="N11" s="47">
        <f t="shared" si="0"/>
        <v>191513</v>
      </c>
      <c r="O11" s="48"/>
      <c r="P11" s="48"/>
      <c r="Q11" s="47">
        <f>Q12+Q31+Q40+Q45+Q104</f>
        <v>191513</v>
      </c>
      <c r="R11" s="47">
        <f>R12+R31+R40+R45+R104</f>
        <v>191513</v>
      </c>
      <c r="S11" s="48"/>
      <c r="T11" s="48"/>
      <c r="U11" s="47">
        <f>U12+U31+U40+U45+U104</f>
        <v>191513</v>
      </c>
      <c r="V11" s="47">
        <f>V12+V31+V40+V45+V104</f>
        <v>191513</v>
      </c>
    </row>
    <row r="12" spans="1:22" s="2" customFormat="1" ht="20.25">
      <c r="A12" s="6"/>
      <c r="B12" s="49" t="s">
        <v>14</v>
      </c>
      <c r="C12" s="50">
        <f>C11</f>
        <v>921</v>
      </c>
      <c r="D12" s="51" t="s">
        <v>18</v>
      </c>
      <c r="E12" s="51" t="s">
        <v>9</v>
      </c>
      <c r="F12" s="52"/>
      <c r="G12" s="51"/>
      <c r="H12" s="51"/>
      <c r="I12" s="53">
        <f aca="true" t="shared" si="1" ref="I12:N12">I13+I27</f>
        <v>134013</v>
      </c>
      <c r="J12" s="53">
        <f>J13+J27</f>
        <v>134013</v>
      </c>
      <c r="K12" s="53">
        <f>K13+K27</f>
        <v>0</v>
      </c>
      <c r="L12" s="53">
        <f>L13+L27</f>
        <v>0</v>
      </c>
      <c r="M12" s="53">
        <f t="shared" si="1"/>
        <v>134013</v>
      </c>
      <c r="N12" s="53">
        <f t="shared" si="1"/>
        <v>134013</v>
      </c>
      <c r="O12" s="48"/>
      <c r="P12" s="48"/>
      <c r="Q12" s="53">
        <f>Q13+Q27</f>
        <v>134013</v>
      </c>
      <c r="R12" s="53">
        <f>R13+R27</f>
        <v>134013</v>
      </c>
      <c r="S12" s="48"/>
      <c r="T12" s="48"/>
      <c r="U12" s="53">
        <f>U13+U27</f>
        <v>134013</v>
      </c>
      <c r="V12" s="53">
        <f>V13+V27</f>
        <v>134013</v>
      </c>
    </row>
    <row r="13" spans="1:22" s="2" customFormat="1" ht="51">
      <c r="A13" s="6"/>
      <c r="B13" s="41" t="s">
        <v>41</v>
      </c>
      <c r="C13" s="54">
        <f>C12</f>
        <v>921</v>
      </c>
      <c r="D13" s="45" t="s">
        <v>18</v>
      </c>
      <c r="E13" s="45" t="s">
        <v>9</v>
      </c>
      <c r="F13" s="55" t="s">
        <v>52</v>
      </c>
      <c r="G13" s="56"/>
      <c r="H13" s="56"/>
      <c r="I13" s="48">
        <f aca="true" t="shared" si="2" ref="I13:N13">I14+I17</f>
        <v>133852</v>
      </c>
      <c r="J13" s="48">
        <f>J14+J17</f>
        <v>133852</v>
      </c>
      <c r="K13" s="48">
        <f>K14+K17</f>
        <v>0</v>
      </c>
      <c r="L13" s="48">
        <f>L14+L17</f>
        <v>0</v>
      </c>
      <c r="M13" s="48">
        <f t="shared" si="2"/>
        <v>133852</v>
      </c>
      <c r="N13" s="48">
        <f t="shared" si="2"/>
        <v>133852</v>
      </c>
      <c r="O13" s="48"/>
      <c r="P13" s="48"/>
      <c r="Q13" s="48">
        <f>Q14+Q17</f>
        <v>133852</v>
      </c>
      <c r="R13" s="48">
        <f>R14+R17</f>
        <v>133852</v>
      </c>
      <c r="S13" s="48"/>
      <c r="T13" s="48"/>
      <c r="U13" s="48">
        <f>U14+U17</f>
        <v>133852</v>
      </c>
      <c r="V13" s="48">
        <f>V14+V17</f>
        <v>133852</v>
      </c>
    </row>
    <row r="14" spans="1:22" s="2" customFormat="1" ht="33.75">
      <c r="A14" s="6"/>
      <c r="B14" s="41" t="s">
        <v>26</v>
      </c>
      <c r="C14" s="54">
        <f>C13</f>
        <v>921</v>
      </c>
      <c r="D14" s="45" t="s">
        <v>18</v>
      </c>
      <c r="E14" s="45" t="s">
        <v>9</v>
      </c>
      <c r="F14" s="55" t="s">
        <v>53</v>
      </c>
      <c r="G14" s="56"/>
      <c r="H14" s="56"/>
      <c r="I14" s="48">
        <f>I15</f>
        <v>117075</v>
      </c>
      <c r="J14" s="48">
        <f aca="true" t="shared" si="3" ref="J14:L15">J15</f>
        <v>117075</v>
      </c>
      <c r="K14" s="48">
        <f t="shared" si="3"/>
        <v>0</v>
      </c>
      <c r="L14" s="48">
        <f t="shared" si="3"/>
        <v>0</v>
      </c>
      <c r="M14" s="48">
        <f>M15</f>
        <v>117075</v>
      </c>
      <c r="N14" s="48">
        <f>N15</f>
        <v>117075</v>
      </c>
      <c r="O14" s="48"/>
      <c r="P14" s="48"/>
      <c r="Q14" s="48">
        <f>Q15</f>
        <v>117075</v>
      </c>
      <c r="R14" s="48">
        <f>R15</f>
        <v>117075</v>
      </c>
      <c r="S14" s="48"/>
      <c r="T14" s="48"/>
      <c r="U14" s="48">
        <f>U15</f>
        <v>117075</v>
      </c>
      <c r="V14" s="48">
        <f>V15</f>
        <v>117075</v>
      </c>
    </row>
    <row r="15" spans="1:22" s="2" customFormat="1" ht="33.75">
      <c r="A15" s="6"/>
      <c r="B15" s="41" t="s">
        <v>42</v>
      </c>
      <c r="C15" s="54">
        <f aca="true" t="shared" si="4" ref="C15:C84">C14</f>
        <v>921</v>
      </c>
      <c r="D15" s="45" t="s">
        <v>18</v>
      </c>
      <c r="E15" s="45" t="s">
        <v>9</v>
      </c>
      <c r="F15" s="55" t="s">
        <v>63</v>
      </c>
      <c r="G15" s="56"/>
      <c r="H15" s="56"/>
      <c r="I15" s="48">
        <f>I16</f>
        <v>117075</v>
      </c>
      <c r="J15" s="48">
        <f t="shared" si="3"/>
        <v>117075</v>
      </c>
      <c r="K15" s="48">
        <f t="shared" si="3"/>
        <v>0</v>
      </c>
      <c r="L15" s="48">
        <f t="shared" si="3"/>
        <v>0</v>
      </c>
      <c r="M15" s="48">
        <f>M16</f>
        <v>117075</v>
      </c>
      <c r="N15" s="48">
        <f>N16</f>
        <v>117075</v>
      </c>
      <c r="O15" s="48"/>
      <c r="P15" s="48"/>
      <c r="Q15" s="48">
        <f>Q16</f>
        <v>117075</v>
      </c>
      <c r="R15" s="48">
        <f>R16</f>
        <v>117075</v>
      </c>
      <c r="S15" s="48"/>
      <c r="T15" s="48"/>
      <c r="U15" s="48">
        <f>U16</f>
        <v>117075</v>
      </c>
      <c r="V15" s="48">
        <f>V16</f>
        <v>117075</v>
      </c>
    </row>
    <row r="16" spans="1:22" s="2" customFormat="1" ht="33.75">
      <c r="A16" s="6"/>
      <c r="B16" s="41" t="s">
        <v>27</v>
      </c>
      <c r="C16" s="54">
        <f t="shared" si="4"/>
        <v>921</v>
      </c>
      <c r="D16" s="45" t="s">
        <v>18</v>
      </c>
      <c r="E16" s="45" t="s">
        <v>9</v>
      </c>
      <c r="F16" s="55" t="s">
        <v>63</v>
      </c>
      <c r="G16" s="45" t="s">
        <v>28</v>
      </c>
      <c r="H16" s="45" t="s">
        <v>125</v>
      </c>
      <c r="I16" s="48">
        <f>122542-5467</f>
        <v>117075</v>
      </c>
      <c r="J16" s="48">
        <f>122542-5467</f>
        <v>117075</v>
      </c>
      <c r="K16" s="57"/>
      <c r="L16" s="57"/>
      <c r="M16" s="58">
        <f>I16+K16</f>
        <v>117075</v>
      </c>
      <c r="N16" s="58">
        <f>J16+L16</f>
        <v>117075</v>
      </c>
      <c r="O16" s="48"/>
      <c r="P16" s="48"/>
      <c r="Q16" s="58">
        <f>M16+O16</f>
        <v>117075</v>
      </c>
      <c r="R16" s="58">
        <f>N16+P16</f>
        <v>117075</v>
      </c>
      <c r="S16" s="48"/>
      <c r="T16" s="48"/>
      <c r="U16" s="58">
        <f>Q16+S16</f>
        <v>117075</v>
      </c>
      <c r="V16" s="58">
        <f>R16+T16</f>
        <v>117075</v>
      </c>
    </row>
    <row r="17" spans="1:22" s="2" customFormat="1" ht="20.25">
      <c r="A17" s="6"/>
      <c r="B17" s="41" t="s">
        <v>21</v>
      </c>
      <c r="C17" s="54">
        <f t="shared" si="4"/>
        <v>921</v>
      </c>
      <c r="D17" s="45" t="s">
        <v>18</v>
      </c>
      <c r="E17" s="45" t="s">
        <v>9</v>
      </c>
      <c r="F17" s="55" t="s">
        <v>64</v>
      </c>
      <c r="G17" s="56"/>
      <c r="H17" s="56"/>
      <c r="I17" s="48">
        <f aca="true" t="shared" si="5" ref="I17:N17">I18</f>
        <v>16777</v>
      </c>
      <c r="J17" s="48">
        <f t="shared" si="5"/>
        <v>16777</v>
      </c>
      <c r="K17" s="48">
        <f t="shared" si="5"/>
        <v>0</v>
      </c>
      <c r="L17" s="48">
        <f t="shared" si="5"/>
        <v>0</v>
      </c>
      <c r="M17" s="48">
        <f t="shared" si="5"/>
        <v>16777</v>
      </c>
      <c r="N17" s="48">
        <f t="shared" si="5"/>
        <v>16777</v>
      </c>
      <c r="O17" s="48"/>
      <c r="P17" s="48"/>
      <c r="Q17" s="48">
        <f>Q18</f>
        <v>16777</v>
      </c>
      <c r="R17" s="48">
        <f>R18</f>
        <v>16777</v>
      </c>
      <c r="S17" s="48"/>
      <c r="T17" s="48"/>
      <c r="U17" s="48">
        <f>U18</f>
        <v>16777</v>
      </c>
      <c r="V17" s="48">
        <f>V18</f>
        <v>16777</v>
      </c>
    </row>
    <row r="18" spans="1:22" s="2" customFormat="1" ht="33.75">
      <c r="A18" s="6"/>
      <c r="B18" s="41" t="s">
        <v>43</v>
      </c>
      <c r="C18" s="54">
        <f t="shared" si="4"/>
        <v>921</v>
      </c>
      <c r="D18" s="45" t="s">
        <v>18</v>
      </c>
      <c r="E18" s="45" t="s">
        <v>9</v>
      </c>
      <c r="F18" s="55" t="s">
        <v>65</v>
      </c>
      <c r="G18" s="56"/>
      <c r="H18" s="56"/>
      <c r="I18" s="48">
        <f aca="true" t="shared" si="6" ref="I18:N18">I19+I26</f>
        <v>16777</v>
      </c>
      <c r="J18" s="48">
        <f t="shared" si="6"/>
        <v>16777</v>
      </c>
      <c r="K18" s="48">
        <f t="shared" si="6"/>
        <v>0</v>
      </c>
      <c r="L18" s="48">
        <f t="shared" si="6"/>
        <v>0</v>
      </c>
      <c r="M18" s="48">
        <f t="shared" si="6"/>
        <v>16777</v>
      </c>
      <c r="N18" s="48">
        <f t="shared" si="6"/>
        <v>16777</v>
      </c>
      <c r="O18" s="48"/>
      <c r="P18" s="48"/>
      <c r="Q18" s="48">
        <f>Q19+Q26</f>
        <v>16777</v>
      </c>
      <c r="R18" s="48">
        <f>R19+R26</f>
        <v>16777</v>
      </c>
      <c r="S18" s="48"/>
      <c r="T18" s="48"/>
      <c r="U18" s="48">
        <f>U19+U26</f>
        <v>16777</v>
      </c>
      <c r="V18" s="48">
        <f>V19+V26</f>
        <v>16777</v>
      </c>
    </row>
    <row r="19" spans="1:22" s="2" customFormat="1" ht="33.75">
      <c r="A19" s="6"/>
      <c r="B19" s="41" t="s">
        <v>23</v>
      </c>
      <c r="C19" s="54">
        <f t="shared" si="4"/>
        <v>921</v>
      </c>
      <c r="D19" s="45" t="s">
        <v>18</v>
      </c>
      <c r="E19" s="45" t="s">
        <v>9</v>
      </c>
      <c r="F19" s="55" t="s">
        <v>65</v>
      </c>
      <c r="G19" s="45" t="s">
        <v>22</v>
      </c>
      <c r="H19" s="45"/>
      <c r="I19" s="48">
        <v>16371</v>
      </c>
      <c r="J19" s="48">
        <v>16371</v>
      </c>
      <c r="K19" s="57"/>
      <c r="L19" s="57"/>
      <c r="M19" s="58">
        <f>I19+K19</f>
        <v>16371</v>
      </c>
      <c r="N19" s="58">
        <f>J19+L19</f>
        <v>16371</v>
      </c>
      <c r="O19" s="48"/>
      <c r="P19" s="48"/>
      <c r="Q19" s="58">
        <f>M19+O19</f>
        <v>16371</v>
      </c>
      <c r="R19" s="58">
        <f>N19+P19</f>
        <v>16371</v>
      </c>
      <c r="S19" s="48"/>
      <c r="T19" s="48"/>
      <c r="U19" s="58">
        <f>Q19+S19</f>
        <v>16371</v>
      </c>
      <c r="V19" s="58">
        <f>R19+T19</f>
        <v>16371</v>
      </c>
    </row>
    <row r="20" spans="1:22" s="2" customFormat="1" ht="20.25">
      <c r="A20" s="6"/>
      <c r="B20" s="59" t="s">
        <v>119</v>
      </c>
      <c r="C20" s="54">
        <f t="shared" si="4"/>
        <v>921</v>
      </c>
      <c r="D20" s="45" t="s">
        <v>18</v>
      </c>
      <c r="E20" s="45" t="s">
        <v>9</v>
      </c>
      <c r="F20" s="55" t="s">
        <v>65</v>
      </c>
      <c r="G20" s="45" t="s">
        <v>22</v>
      </c>
      <c r="H20" s="60">
        <v>221</v>
      </c>
      <c r="I20" s="48"/>
      <c r="J20" s="48"/>
      <c r="K20" s="57"/>
      <c r="L20" s="57"/>
      <c r="M20" s="58"/>
      <c r="N20" s="58"/>
      <c r="O20" s="48"/>
      <c r="P20" s="48"/>
      <c r="Q20" s="58"/>
      <c r="R20" s="58"/>
      <c r="S20" s="48"/>
      <c r="T20" s="48"/>
      <c r="U20" s="58">
        <v>4641</v>
      </c>
      <c r="V20" s="58">
        <v>4641000</v>
      </c>
    </row>
    <row r="21" spans="1:22" s="2" customFormat="1" ht="20.25">
      <c r="A21" s="6"/>
      <c r="B21" s="59" t="s">
        <v>120</v>
      </c>
      <c r="C21" s="54">
        <f t="shared" si="4"/>
        <v>921</v>
      </c>
      <c r="D21" s="45" t="s">
        <v>18</v>
      </c>
      <c r="E21" s="45" t="s">
        <v>9</v>
      </c>
      <c r="F21" s="55" t="s">
        <v>65</v>
      </c>
      <c r="G21" s="45" t="s">
        <v>22</v>
      </c>
      <c r="H21" s="60">
        <v>224</v>
      </c>
      <c r="I21" s="48"/>
      <c r="J21" s="48"/>
      <c r="K21" s="57"/>
      <c r="L21" s="57"/>
      <c r="M21" s="58"/>
      <c r="N21" s="58"/>
      <c r="O21" s="48"/>
      <c r="P21" s="48"/>
      <c r="Q21" s="58"/>
      <c r="R21" s="58"/>
      <c r="S21" s="48"/>
      <c r="T21" s="48"/>
      <c r="U21" s="58">
        <v>481</v>
      </c>
      <c r="V21" s="58">
        <v>481000</v>
      </c>
    </row>
    <row r="22" spans="1:22" s="2" customFormat="1" ht="20.25">
      <c r="A22" s="6"/>
      <c r="B22" s="59" t="s">
        <v>121</v>
      </c>
      <c r="C22" s="54">
        <f t="shared" si="4"/>
        <v>921</v>
      </c>
      <c r="D22" s="45" t="s">
        <v>18</v>
      </c>
      <c r="E22" s="45" t="s">
        <v>9</v>
      </c>
      <c r="F22" s="55" t="s">
        <v>65</v>
      </c>
      <c r="G22" s="45" t="s">
        <v>22</v>
      </c>
      <c r="H22" s="60">
        <v>225</v>
      </c>
      <c r="I22" s="48"/>
      <c r="J22" s="48"/>
      <c r="K22" s="57"/>
      <c r="L22" s="57"/>
      <c r="M22" s="58"/>
      <c r="N22" s="58"/>
      <c r="O22" s="48"/>
      <c r="P22" s="48"/>
      <c r="Q22" s="58"/>
      <c r="R22" s="58"/>
      <c r="S22" s="48"/>
      <c r="T22" s="48"/>
      <c r="U22" s="58">
        <v>1439</v>
      </c>
      <c r="V22" s="58">
        <v>1439000</v>
      </c>
    </row>
    <row r="23" spans="1:22" s="2" customFormat="1" ht="20.25">
      <c r="A23" s="6"/>
      <c r="B23" s="59" t="s">
        <v>122</v>
      </c>
      <c r="C23" s="54">
        <f t="shared" si="4"/>
        <v>921</v>
      </c>
      <c r="D23" s="45" t="s">
        <v>18</v>
      </c>
      <c r="E23" s="45" t="s">
        <v>9</v>
      </c>
      <c r="F23" s="55" t="s">
        <v>65</v>
      </c>
      <c r="G23" s="45" t="s">
        <v>22</v>
      </c>
      <c r="H23" s="60">
        <v>226</v>
      </c>
      <c r="I23" s="48"/>
      <c r="J23" s="48"/>
      <c r="K23" s="57"/>
      <c r="L23" s="57"/>
      <c r="M23" s="58"/>
      <c r="N23" s="58"/>
      <c r="O23" s="48"/>
      <c r="P23" s="48"/>
      <c r="Q23" s="58"/>
      <c r="R23" s="58"/>
      <c r="S23" s="48"/>
      <c r="T23" s="48"/>
      <c r="U23" s="58">
        <v>8080</v>
      </c>
      <c r="V23" s="58">
        <v>8080000</v>
      </c>
    </row>
    <row r="24" spans="1:22" s="2" customFormat="1" ht="20.25">
      <c r="A24" s="6"/>
      <c r="B24" s="61" t="s">
        <v>123</v>
      </c>
      <c r="C24" s="54">
        <f t="shared" si="4"/>
        <v>921</v>
      </c>
      <c r="D24" s="45" t="s">
        <v>18</v>
      </c>
      <c r="E24" s="45" t="s">
        <v>9</v>
      </c>
      <c r="F24" s="55" t="s">
        <v>65</v>
      </c>
      <c r="G24" s="45" t="s">
        <v>22</v>
      </c>
      <c r="H24" s="60">
        <v>310</v>
      </c>
      <c r="I24" s="48"/>
      <c r="J24" s="48"/>
      <c r="K24" s="57"/>
      <c r="L24" s="57"/>
      <c r="M24" s="58"/>
      <c r="N24" s="58"/>
      <c r="O24" s="48"/>
      <c r="P24" s="48"/>
      <c r="Q24" s="58"/>
      <c r="R24" s="58"/>
      <c r="S24" s="48"/>
      <c r="T24" s="48"/>
      <c r="U24" s="58">
        <v>975</v>
      </c>
      <c r="V24" s="58">
        <v>975000</v>
      </c>
    </row>
    <row r="25" spans="1:22" s="2" customFormat="1" ht="20.25">
      <c r="A25" s="6"/>
      <c r="B25" s="59" t="s">
        <v>124</v>
      </c>
      <c r="C25" s="54">
        <f t="shared" si="4"/>
        <v>921</v>
      </c>
      <c r="D25" s="45" t="s">
        <v>18</v>
      </c>
      <c r="E25" s="45" t="s">
        <v>9</v>
      </c>
      <c r="F25" s="55" t="s">
        <v>65</v>
      </c>
      <c r="G25" s="45" t="s">
        <v>22</v>
      </c>
      <c r="H25" s="60">
        <v>340</v>
      </c>
      <c r="I25" s="48"/>
      <c r="J25" s="48"/>
      <c r="K25" s="57"/>
      <c r="L25" s="57"/>
      <c r="M25" s="58"/>
      <c r="N25" s="58"/>
      <c r="O25" s="48"/>
      <c r="P25" s="48"/>
      <c r="Q25" s="58"/>
      <c r="R25" s="58"/>
      <c r="S25" s="48"/>
      <c r="T25" s="48"/>
      <c r="U25" s="58">
        <v>755</v>
      </c>
      <c r="V25" s="58">
        <v>755000</v>
      </c>
    </row>
    <row r="26" spans="1:22" s="2" customFormat="1" ht="20.25">
      <c r="A26" s="6"/>
      <c r="B26" s="41" t="s">
        <v>32</v>
      </c>
      <c r="C26" s="54">
        <f>C19</f>
        <v>921</v>
      </c>
      <c r="D26" s="45" t="s">
        <v>18</v>
      </c>
      <c r="E26" s="45" t="s">
        <v>9</v>
      </c>
      <c r="F26" s="55" t="s">
        <v>65</v>
      </c>
      <c r="G26" s="45" t="s">
        <v>33</v>
      </c>
      <c r="H26" s="45" t="s">
        <v>118</v>
      </c>
      <c r="I26" s="48">
        <v>406</v>
      </c>
      <c r="J26" s="48">
        <v>406</v>
      </c>
      <c r="K26" s="57"/>
      <c r="L26" s="57"/>
      <c r="M26" s="58">
        <f>I26+K26</f>
        <v>406</v>
      </c>
      <c r="N26" s="58">
        <f>J26+L26</f>
        <v>406</v>
      </c>
      <c r="O26" s="48"/>
      <c r="P26" s="48"/>
      <c r="Q26" s="58">
        <f>M26+O26</f>
        <v>406</v>
      </c>
      <c r="R26" s="58">
        <f>N26+P26</f>
        <v>406</v>
      </c>
      <c r="S26" s="48"/>
      <c r="T26" s="48"/>
      <c r="U26" s="58">
        <f>Q26+S26</f>
        <v>406</v>
      </c>
      <c r="V26" s="58">
        <f>R26+T26</f>
        <v>406</v>
      </c>
    </row>
    <row r="27" spans="1:22" s="2" customFormat="1" ht="20.25">
      <c r="A27" s="6"/>
      <c r="B27" s="41" t="s">
        <v>24</v>
      </c>
      <c r="C27" s="54">
        <f t="shared" si="4"/>
        <v>921</v>
      </c>
      <c r="D27" s="45" t="s">
        <v>18</v>
      </c>
      <c r="E27" s="45" t="s">
        <v>9</v>
      </c>
      <c r="F27" s="55" t="s">
        <v>25</v>
      </c>
      <c r="G27" s="56"/>
      <c r="H27" s="56"/>
      <c r="I27" s="48">
        <f aca="true" t="shared" si="7" ref="I27:N29">I28</f>
        <v>161</v>
      </c>
      <c r="J27" s="48">
        <f t="shared" si="7"/>
        <v>161</v>
      </c>
      <c r="K27" s="48">
        <f t="shared" si="7"/>
        <v>0</v>
      </c>
      <c r="L27" s="48">
        <f t="shared" si="7"/>
        <v>0</v>
      </c>
      <c r="M27" s="48">
        <f t="shared" si="7"/>
        <v>161</v>
      </c>
      <c r="N27" s="48">
        <f t="shared" si="7"/>
        <v>161</v>
      </c>
      <c r="O27" s="48"/>
      <c r="P27" s="48"/>
      <c r="Q27" s="48">
        <f aca="true" t="shared" si="8" ref="Q27:R29">Q28</f>
        <v>161</v>
      </c>
      <c r="R27" s="48">
        <f t="shared" si="8"/>
        <v>161</v>
      </c>
      <c r="S27" s="48"/>
      <c r="T27" s="48"/>
      <c r="U27" s="48">
        <f aca="true" t="shared" si="9" ref="U27:V29">U28</f>
        <v>161</v>
      </c>
      <c r="V27" s="48">
        <f t="shared" si="9"/>
        <v>161</v>
      </c>
    </row>
    <row r="28" spans="1:22" s="2" customFormat="1" ht="20.25">
      <c r="A28" s="6"/>
      <c r="B28" s="41" t="s">
        <v>29</v>
      </c>
      <c r="C28" s="54">
        <f t="shared" si="4"/>
        <v>921</v>
      </c>
      <c r="D28" s="45" t="s">
        <v>18</v>
      </c>
      <c r="E28" s="45" t="s">
        <v>9</v>
      </c>
      <c r="F28" s="55" t="s">
        <v>31</v>
      </c>
      <c r="G28" s="56"/>
      <c r="H28" s="56"/>
      <c r="I28" s="48">
        <f t="shared" si="7"/>
        <v>161</v>
      </c>
      <c r="J28" s="48">
        <f t="shared" si="7"/>
        <v>161</v>
      </c>
      <c r="K28" s="48">
        <f t="shared" si="7"/>
        <v>0</v>
      </c>
      <c r="L28" s="48">
        <f t="shared" si="7"/>
        <v>0</v>
      </c>
      <c r="M28" s="48">
        <f t="shared" si="7"/>
        <v>161</v>
      </c>
      <c r="N28" s="48">
        <f t="shared" si="7"/>
        <v>161</v>
      </c>
      <c r="O28" s="48"/>
      <c r="P28" s="48"/>
      <c r="Q28" s="48">
        <f t="shared" si="8"/>
        <v>161</v>
      </c>
      <c r="R28" s="48">
        <f t="shared" si="8"/>
        <v>161</v>
      </c>
      <c r="S28" s="48"/>
      <c r="T28" s="48"/>
      <c r="U28" s="48">
        <f t="shared" si="9"/>
        <v>161</v>
      </c>
      <c r="V28" s="48">
        <f t="shared" si="9"/>
        <v>161</v>
      </c>
    </row>
    <row r="29" spans="1:22" s="2" customFormat="1" ht="51">
      <c r="A29" s="6"/>
      <c r="B29" s="41" t="s">
        <v>56</v>
      </c>
      <c r="C29" s="54">
        <f t="shared" si="4"/>
        <v>921</v>
      </c>
      <c r="D29" s="45" t="s">
        <v>18</v>
      </c>
      <c r="E29" s="45" t="s">
        <v>9</v>
      </c>
      <c r="F29" s="55" t="s">
        <v>66</v>
      </c>
      <c r="G29" s="56"/>
      <c r="H29" s="56"/>
      <c r="I29" s="48">
        <f t="shared" si="7"/>
        <v>161</v>
      </c>
      <c r="J29" s="48">
        <f t="shared" si="7"/>
        <v>161</v>
      </c>
      <c r="K29" s="48">
        <f t="shared" si="7"/>
        <v>0</v>
      </c>
      <c r="L29" s="48">
        <f t="shared" si="7"/>
        <v>0</v>
      </c>
      <c r="M29" s="48">
        <f t="shared" si="7"/>
        <v>161</v>
      </c>
      <c r="N29" s="48">
        <f t="shared" si="7"/>
        <v>161</v>
      </c>
      <c r="O29" s="48"/>
      <c r="P29" s="48"/>
      <c r="Q29" s="48">
        <f t="shared" si="8"/>
        <v>161</v>
      </c>
      <c r="R29" s="48">
        <f t="shared" si="8"/>
        <v>161</v>
      </c>
      <c r="S29" s="48"/>
      <c r="T29" s="48"/>
      <c r="U29" s="48">
        <f t="shared" si="9"/>
        <v>161</v>
      </c>
      <c r="V29" s="48">
        <f t="shared" si="9"/>
        <v>161</v>
      </c>
    </row>
    <row r="30" spans="1:22" s="2" customFormat="1" ht="33.75">
      <c r="A30" s="6"/>
      <c r="B30" s="41" t="s">
        <v>27</v>
      </c>
      <c r="C30" s="54">
        <f t="shared" si="4"/>
        <v>921</v>
      </c>
      <c r="D30" s="45" t="s">
        <v>18</v>
      </c>
      <c r="E30" s="45" t="s">
        <v>9</v>
      </c>
      <c r="F30" s="55" t="s">
        <v>66</v>
      </c>
      <c r="G30" s="45" t="s">
        <v>28</v>
      </c>
      <c r="H30" s="45" t="s">
        <v>127</v>
      </c>
      <c r="I30" s="48">
        <v>161</v>
      </c>
      <c r="J30" s="48">
        <v>161</v>
      </c>
      <c r="K30" s="57"/>
      <c r="L30" s="57"/>
      <c r="M30" s="58">
        <f>I30+K30</f>
        <v>161</v>
      </c>
      <c r="N30" s="58">
        <f>J30+L30</f>
        <v>161</v>
      </c>
      <c r="O30" s="48"/>
      <c r="P30" s="48"/>
      <c r="Q30" s="58">
        <f>M30+O30</f>
        <v>161</v>
      </c>
      <c r="R30" s="58">
        <f>N30+P30</f>
        <v>161</v>
      </c>
      <c r="S30" s="48"/>
      <c r="T30" s="48"/>
      <c r="U30" s="58">
        <f>Q30+S30</f>
        <v>161</v>
      </c>
      <c r="V30" s="58">
        <f>R30+T30</f>
        <v>161</v>
      </c>
    </row>
    <row r="31" spans="1:22" s="2" customFormat="1" ht="20.25">
      <c r="A31" s="6"/>
      <c r="B31" s="49" t="s">
        <v>5</v>
      </c>
      <c r="C31" s="50">
        <f>C30</f>
        <v>921</v>
      </c>
      <c r="D31" s="51" t="s">
        <v>20</v>
      </c>
      <c r="E31" s="51" t="s">
        <v>11</v>
      </c>
      <c r="F31" s="52"/>
      <c r="G31" s="51"/>
      <c r="H31" s="51"/>
      <c r="I31" s="53">
        <f aca="true" t="shared" si="10" ref="I31:N31">I32+I36</f>
        <v>6551</v>
      </c>
      <c r="J31" s="53">
        <f t="shared" si="10"/>
        <v>6551</v>
      </c>
      <c r="K31" s="53">
        <f t="shared" si="10"/>
        <v>0</v>
      </c>
      <c r="L31" s="53">
        <f t="shared" si="10"/>
        <v>0</v>
      </c>
      <c r="M31" s="53">
        <f t="shared" si="10"/>
        <v>6551</v>
      </c>
      <c r="N31" s="53">
        <f t="shared" si="10"/>
        <v>6551</v>
      </c>
      <c r="O31" s="48"/>
      <c r="P31" s="48"/>
      <c r="Q31" s="53">
        <f>Q32+Q36</f>
        <v>6551</v>
      </c>
      <c r="R31" s="53">
        <f>R32+R36</f>
        <v>6551</v>
      </c>
      <c r="S31" s="48"/>
      <c r="T31" s="48"/>
      <c r="U31" s="53">
        <f>U32+U36</f>
        <v>6551</v>
      </c>
      <c r="V31" s="53">
        <f>V32+V36</f>
        <v>6551</v>
      </c>
    </row>
    <row r="32" spans="1:22" s="2" customFormat="1" ht="51">
      <c r="A32" s="6"/>
      <c r="B32" s="41" t="s">
        <v>41</v>
      </c>
      <c r="C32" s="54">
        <f t="shared" si="4"/>
        <v>921</v>
      </c>
      <c r="D32" s="45" t="s">
        <v>20</v>
      </c>
      <c r="E32" s="45" t="s">
        <v>11</v>
      </c>
      <c r="F32" s="55" t="s">
        <v>52</v>
      </c>
      <c r="G32" s="56"/>
      <c r="H32" s="56"/>
      <c r="I32" s="48">
        <f aca="true" t="shared" si="11" ref="I32:N34">I33</f>
        <v>6545</v>
      </c>
      <c r="J32" s="48">
        <f t="shared" si="11"/>
        <v>6545</v>
      </c>
      <c r="K32" s="48">
        <f t="shared" si="11"/>
        <v>0</v>
      </c>
      <c r="L32" s="48">
        <f t="shared" si="11"/>
        <v>0</v>
      </c>
      <c r="M32" s="48">
        <f t="shared" si="11"/>
        <v>6545</v>
      </c>
      <c r="N32" s="48">
        <f t="shared" si="11"/>
        <v>6545</v>
      </c>
      <c r="O32" s="48"/>
      <c r="P32" s="48"/>
      <c r="Q32" s="48">
        <f aca="true" t="shared" si="12" ref="Q32:R34">Q33</f>
        <v>6545</v>
      </c>
      <c r="R32" s="48">
        <f t="shared" si="12"/>
        <v>6545</v>
      </c>
      <c r="S32" s="48"/>
      <c r="T32" s="48"/>
      <c r="U32" s="48">
        <f aca="true" t="shared" si="13" ref="U32:V34">U33</f>
        <v>6545</v>
      </c>
      <c r="V32" s="48">
        <f t="shared" si="13"/>
        <v>6545</v>
      </c>
    </row>
    <row r="33" spans="1:22" s="2" customFormat="1" ht="33.75">
      <c r="A33" s="6"/>
      <c r="B33" s="41" t="s">
        <v>26</v>
      </c>
      <c r="C33" s="54">
        <f t="shared" si="4"/>
        <v>921</v>
      </c>
      <c r="D33" s="45" t="s">
        <v>20</v>
      </c>
      <c r="E33" s="45" t="s">
        <v>11</v>
      </c>
      <c r="F33" s="55" t="s">
        <v>53</v>
      </c>
      <c r="G33" s="56"/>
      <c r="H33" s="56"/>
      <c r="I33" s="48">
        <f t="shared" si="11"/>
        <v>6545</v>
      </c>
      <c r="J33" s="48">
        <f t="shared" si="11"/>
        <v>6545</v>
      </c>
      <c r="K33" s="48">
        <f t="shared" si="11"/>
        <v>0</v>
      </c>
      <c r="L33" s="48">
        <f t="shared" si="11"/>
        <v>0</v>
      </c>
      <c r="M33" s="48">
        <f t="shared" si="11"/>
        <v>6545</v>
      </c>
      <c r="N33" s="48">
        <f t="shared" si="11"/>
        <v>6545</v>
      </c>
      <c r="O33" s="48"/>
      <c r="P33" s="48"/>
      <c r="Q33" s="48">
        <f t="shared" si="12"/>
        <v>6545</v>
      </c>
      <c r="R33" s="48">
        <f t="shared" si="12"/>
        <v>6545</v>
      </c>
      <c r="S33" s="48"/>
      <c r="T33" s="48"/>
      <c r="U33" s="48">
        <f t="shared" si="13"/>
        <v>6545</v>
      </c>
      <c r="V33" s="48">
        <f t="shared" si="13"/>
        <v>6545</v>
      </c>
    </row>
    <row r="34" spans="1:22" s="2" customFormat="1" ht="33.75">
      <c r="A34" s="6"/>
      <c r="B34" s="41" t="s">
        <v>44</v>
      </c>
      <c r="C34" s="54">
        <f t="shared" si="4"/>
        <v>921</v>
      </c>
      <c r="D34" s="45" t="s">
        <v>20</v>
      </c>
      <c r="E34" s="45" t="s">
        <v>11</v>
      </c>
      <c r="F34" s="55" t="s">
        <v>54</v>
      </c>
      <c r="G34" s="56"/>
      <c r="H34" s="56"/>
      <c r="I34" s="48">
        <f t="shared" si="11"/>
        <v>6545</v>
      </c>
      <c r="J34" s="48">
        <f t="shared" si="11"/>
        <v>6545</v>
      </c>
      <c r="K34" s="48">
        <f t="shared" si="11"/>
        <v>0</v>
      </c>
      <c r="L34" s="48">
        <f t="shared" si="11"/>
        <v>0</v>
      </c>
      <c r="M34" s="48">
        <f t="shared" si="11"/>
        <v>6545</v>
      </c>
      <c r="N34" s="48">
        <f t="shared" si="11"/>
        <v>6545</v>
      </c>
      <c r="O34" s="48"/>
      <c r="P34" s="48"/>
      <c r="Q34" s="48">
        <f t="shared" si="12"/>
        <v>6545</v>
      </c>
      <c r="R34" s="48">
        <f t="shared" si="12"/>
        <v>6545</v>
      </c>
      <c r="S34" s="48"/>
      <c r="T34" s="48"/>
      <c r="U34" s="48">
        <f t="shared" si="13"/>
        <v>6545</v>
      </c>
      <c r="V34" s="48">
        <f t="shared" si="13"/>
        <v>6545</v>
      </c>
    </row>
    <row r="35" spans="1:22" s="2" customFormat="1" ht="33.75">
      <c r="A35" s="6"/>
      <c r="B35" s="41" t="s">
        <v>27</v>
      </c>
      <c r="C35" s="54">
        <f t="shared" si="4"/>
        <v>921</v>
      </c>
      <c r="D35" s="45" t="s">
        <v>20</v>
      </c>
      <c r="E35" s="45" t="s">
        <v>11</v>
      </c>
      <c r="F35" s="55" t="s">
        <v>54</v>
      </c>
      <c r="G35" s="45" t="s">
        <v>28</v>
      </c>
      <c r="H35" s="45" t="s">
        <v>125</v>
      </c>
      <c r="I35" s="48">
        <f>6852-307</f>
        <v>6545</v>
      </c>
      <c r="J35" s="48">
        <f>6852-307</f>
        <v>6545</v>
      </c>
      <c r="K35" s="57"/>
      <c r="L35" s="57"/>
      <c r="M35" s="58">
        <f>I35+K35</f>
        <v>6545</v>
      </c>
      <c r="N35" s="58">
        <f>J35+L35</f>
        <v>6545</v>
      </c>
      <c r="O35" s="48"/>
      <c r="P35" s="48"/>
      <c r="Q35" s="58">
        <f>M35+O35</f>
        <v>6545</v>
      </c>
      <c r="R35" s="58">
        <f>N35+P35</f>
        <v>6545</v>
      </c>
      <c r="S35" s="48"/>
      <c r="T35" s="48"/>
      <c r="U35" s="58">
        <f>Q35+S35</f>
        <v>6545</v>
      </c>
      <c r="V35" s="58">
        <f>R35+T35</f>
        <v>6545</v>
      </c>
    </row>
    <row r="36" spans="1:22" s="2" customFormat="1" ht="20.25">
      <c r="A36" s="6"/>
      <c r="B36" s="41" t="s">
        <v>24</v>
      </c>
      <c r="C36" s="54">
        <f t="shared" si="4"/>
        <v>921</v>
      </c>
      <c r="D36" s="45" t="s">
        <v>20</v>
      </c>
      <c r="E36" s="45" t="s">
        <v>11</v>
      </c>
      <c r="F36" s="55" t="s">
        <v>25</v>
      </c>
      <c r="G36" s="56"/>
      <c r="H36" s="56"/>
      <c r="I36" s="48">
        <f aca="true" t="shared" si="14" ref="I36:N38">I37</f>
        <v>6</v>
      </c>
      <c r="J36" s="48">
        <f t="shared" si="14"/>
        <v>6</v>
      </c>
      <c r="K36" s="48">
        <f t="shared" si="14"/>
        <v>0</v>
      </c>
      <c r="L36" s="48">
        <f t="shared" si="14"/>
        <v>0</v>
      </c>
      <c r="M36" s="48">
        <f t="shared" si="14"/>
        <v>6</v>
      </c>
      <c r="N36" s="48">
        <f t="shared" si="14"/>
        <v>6</v>
      </c>
      <c r="O36" s="48"/>
      <c r="P36" s="48"/>
      <c r="Q36" s="48">
        <f aca="true" t="shared" si="15" ref="Q36:R38">Q37</f>
        <v>6</v>
      </c>
      <c r="R36" s="48">
        <f t="shared" si="15"/>
        <v>6</v>
      </c>
      <c r="S36" s="48"/>
      <c r="T36" s="48"/>
      <c r="U36" s="48">
        <f aca="true" t="shared" si="16" ref="U36:V38">U37</f>
        <v>6</v>
      </c>
      <c r="V36" s="48">
        <f t="shared" si="16"/>
        <v>6</v>
      </c>
    </row>
    <row r="37" spans="1:22" s="2" customFormat="1" ht="20.25">
      <c r="A37" s="6"/>
      <c r="B37" s="41" t="s">
        <v>29</v>
      </c>
      <c r="C37" s="54">
        <f t="shared" si="4"/>
        <v>921</v>
      </c>
      <c r="D37" s="45" t="s">
        <v>20</v>
      </c>
      <c r="E37" s="45" t="s">
        <v>11</v>
      </c>
      <c r="F37" s="55" t="s">
        <v>31</v>
      </c>
      <c r="G37" s="56"/>
      <c r="H37" s="56"/>
      <c r="I37" s="48">
        <f t="shared" si="14"/>
        <v>6</v>
      </c>
      <c r="J37" s="48">
        <f t="shared" si="14"/>
        <v>6</v>
      </c>
      <c r="K37" s="48">
        <f t="shared" si="14"/>
        <v>0</v>
      </c>
      <c r="L37" s="48">
        <f t="shared" si="14"/>
        <v>0</v>
      </c>
      <c r="M37" s="48">
        <f t="shared" si="14"/>
        <v>6</v>
      </c>
      <c r="N37" s="48">
        <f t="shared" si="14"/>
        <v>6</v>
      </c>
      <c r="O37" s="48"/>
      <c r="P37" s="48"/>
      <c r="Q37" s="48">
        <f t="shared" si="15"/>
        <v>6</v>
      </c>
      <c r="R37" s="48">
        <f t="shared" si="15"/>
        <v>6</v>
      </c>
      <c r="S37" s="48"/>
      <c r="T37" s="48"/>
      <c r="U37" s="48">
        <f t="shared" si="16"/>
        <v>6</v>
      </c>
      <c r="V37" s="48">
        <f t="shared" si="16"/>
        <v>6</v>
      </c>
    </row>
    <row r="38" spans="1:22" s="2" customFormat="1" ht="33.75">
      <c r="A38" s="6"/>
      <c r="B38" s="41" t="s">
        <v>45</v>
      </c>
      <c r="C38" s="54">
        <f t="shared" si="4"/>
        <v>921</v>
      </c>
      <c r="D38" s="45" t="s">
        <v>20</v>
      </c>
      <c r="E38" s="45" t="s">
        <v>11</v>
      </c>
      <c r="F38" s="55" t="s">
        <v>55</v>
      </c>
      <c r="G38" s="56"/>
      <c r="H38" s="56"/>
      <c r="I38" s="48">
        <f t="shared" si="14"/>
        <v>6</v>
      </c>
      <c r="J38" s="48">
        <f t="shared" si="14"/>
        <v>6</v>
      </c>
      <c r="K38" s="48">
        <f t="shared" si="14"/>
        <v>0</v>
      </c>
      <c r="L38" s="48">
        <f t="shared" si="14"/>
        <v>0</v>
      </c>
      <c r="M38" s="48">
        <f t="shared" si="14"/>
        <v>6</v>
      </c>
      <c r="N38" s="48">
        <f t="shared" si="14"/>
        <v>6</v>
      </c>
      <c r="O38" s="48"/>
      <c r="P38" s="48"/>
      <c r="Q38" s="48">
        <f t="shared" si="15"/>
        <v>6</v>
      </c>
      <c r="R38" s="48">
        <f t="shared" si="15"/>
        <v>6</v>
      </c>
      <c r="S38" s="48"/>
      <c r="T38" s="48"/>
      <c r="U38" s="48">
        <f t="shared" si="16"/>
        <v>6</v>
      </c>
      <c r="V38" s="48">
        <f t="shared" si="16"/>
        <v>6</v>
      </c>
    </row>
    <row r="39" spans="1:22" s="2" customFormat="1" ht="33.75">
      <c r="A39" s="6"/>
      <c r="B39" s="41" t="s">
        <v>27</v>
      </c>
      <c r="C39" s="54">
        <f t="shared" si="4"/>
        <v>921</v>
      </c>
      <c r="D39" s="45" t="s">
        <v>20</v>
      </c>
      <c r="E39" s="45" t="s">
        <v>11</v>
      </c>
      <c r="F39" s="55" t="s">
        <v>55</v>
      </c>
      <c r="G39" s="45" t="s">
        <v>28</v>
      </c>
      <c r="H39" s="45" t="s">
        <v>125</v>
      </c>
      <c r="I39" s="48">
        <v>6</v>
      </c>
      <c r="J39" s="48">
        <v>6</v>
      </c>
      <c r="K39" s="57"/>
      <c r="L39" s="57"/>
      <c r="M39" s="58">
        <f>I39+K39</f>
        <v>6</v>
      </c>
      <c r="N39" s="58">
        <f>J39+L39</f>
        <v>6</v>
      </c>
      <c r="O39" s="48"/>
      <c r="P39" s="48"/>
      <c r="Q39" s="58">
        <f>M39+O39</f>
        <v>6</v>
      </c>
      <c r="R39" s="58">
        <f>N39+P39</f>
        <v>6</v>
      </c>
      <c r="S39" s="48"/>
      <c r="T39" s="48"/>
      <c r="U39" s="58">
        <f>Q39+S39</f>
        <v>6</v>
      </c>
      <c r="V39" s="58">
        <f>R39+T39</f>
        <v>6</v>
      </c>
    </row>
    <row r="40" spans="1:22" s="2" customFormat="1" ht="20.25">
      <c r="A40" s="6"/>
      <c r="B40" s="49" t="s">
        <v>3</v>
      </c>
      <c r="C40" s="50">
        <f>C39</f>
        <v>921</v>
      </c>
      <c r="D40" s="51" t="s">
        <v>11</v>
      </c>
      <c r="E40" s="51" t="s">
        <v>18</v>
      </c>
      <c r="F40" s="52"/>
      <c r="G40" s="51"/>
      <c r="H40" s="51"/>
      <c r="I40" s="53">
        <f aca="true" t="shared" si="17" ref="I40:N43">I41</f>
        <v>25759</v>
      </c>
      <c r="J40" s="53">
        <f t="shared" si="17"/>
        <v>25759</v>
      </c>
      <c r="K40" s="53">
        <f t="shared" si="17"/>
        <v>0</v>
      </c>
      <c r="L40" s="53">
        <f t="shared" si="17"/>
        <v>0</v>
      </c>
      <c r="M40" s="53">
        <f t="shared" si="17"/>
        <v>25759</v>
      </c>
      <c r="N40" s="53">
        <f t="shared" si="17"/>
        <v>25759</v>
      </c>
      <c r="O40" s="48"/>
      <c r="P40" s="48"/>
      <c r="Q40" s="53">
        <f aca="true" t="shared" si="18" ref="Q40:R43">Q41</f>
        <v>25759</v>
      </c>
      <c r="R40" s="53">
        <f t="shared" si="18"/>
        <v>25759</v>
      </c>
      <c r="S40" s="48"/>
      <c r="T40" s="48"/>
      <c r="U40" s="53">
        <f aca="true" t="shared" si="19" ref="U40:V43">U41</f>
        <v>25759</v>
      </c>
      <c r="V40" s="53">
        <f t="shared" si="19"/>
        <v>25759</v>
      </c>
    </row>
    <row r="41" spans="1:22" s="2" customFormat="1" ht="20.25">
      <c r="A41" s="6"/>
      <c r="B41" s="41" t="s">
        <v>24</v>
      </c>
      <c r="C41" s="54">
        <f t="shared" si="4"/>
        <v>921</v>
      </c>
      <c r="D41" s="45" t="s">
        <v>11</v>
      </c>
      <c r="E41" s="45" t="s">
        <v>18</v>
      </c>
      <c r="F41" s="55" t="s">
        <v>25</v>
      </c>
      <c r="G41" s="56"/>
      <c r="H41" s="56"/>
      <c r="I41" s="48">
        <f t="shared" si="17"/>
        <v>25759</v>
      </c>
      <c r="J41" s="48">
        <f t="shared" si="17"/>
        <v>25759</v>
      </c>
      <c r="K41" s="48">
        <f t="shared" si="17"/>
        <v>0</v>
      </c>
      <c r="L41" s="48">
        <f t="shared" si="17"/>
        <v>0</v>
      </c>
      <c r="M41" s="48">
        <f t="shared" si="17"/>
        <v>25759</v>
      </c>
      <c r="N41" s="48">
        <f t="shared" si="17"/>
        <v>25759</v>
      </c>
      <c r="O41" s="48"/>
      <c r="P41" s="48"/>
      <c r="Q41" s="48">
        <f t="shared" si="18"/>
        <v>25759</v>
      </c>
      <c r="R41" s="48">
        <f t="shared" si="18"/>
        <v>25759</v>
      </c>
      <c r="S41" s="48"/>
      <c r="T41" s="48"/>
      <c r="U41" s="48">
        <f t="shared" si="19"/>
        <v>25759</v>
      </c>
      <c r="V41" s="48">
        <f t="shared" si="19"/>
        <v>25759</v>
      </c>
    </row>
    <row r="42" spans="1:22" s="2" customFormat="1" ht="33.75">
      <c r="A42" s="6"/>
      <c r="B42" s="41" t="s">
        <v>4</v>
      </c>
      <c r="C42" s="54">
        <f t="shared" si="4"/>
        <v>921</v>
      </c>
      <c r="D42" s="45" t="s">
        <v>11</v>
      </c>
      <c r="E42" s="45" t="s">
        <v>18</v>
      </c>
      <c r="F42" s="55" t="s">
        <v>67</v>
      </c>
      <c r="G42" s="56"/>
      <c r="H42" s="56"/>
      <c r="I42" s="48">
        <f t="shared" si="17"/>
        <v>25759</v>
      </c>
      <c r="J42" s="48">
        <f t="shared" si="17"/>
        <v>25759</v>
      </c>
      <c r="K42" s="48">
        <f t="shared" si="17"/>
        <v>0</v>
      </c>
      <c r="L42" s="48">
        <f t="shared" si="17"/>
        <v>0</v>
      </c>
      <c r="M42" s="48">
        <f t="shared" si="17"/>
        <v>25759</v>
      </c>
      <c r="N42" s="48">
        <f t="shared" si="17"/>
        <v>25759</v>
      </c>
      <c r="O42" s="48"/>
      <c r="P42" s="48"/>
      <c r="Q42" s="48">
        <f t="shared" si="18"/>
        <v>25759</v>
      </c>
      <c r="R42" s="48">
        <f t="shared" si="18"/>
        <v>25759</v>
      </c>
      <c r="S42" s="48"/>
      <c r="T42" s="48"/>
      <c r="U42" s="48">
        <f t="shared" si="19"/>
        <v>25759</v>
      </c>
      <c r="V42" s="48">
        <f t="shared" si="19"/>
        <v>25759</v>
      </c>
    </row>
    <row r="43" spans="1:22" s="2" customFormat="1" ht="20.25">
      <c r="A43" s="6"/>
      <c r="B43" s="41" t="s">
        <v>57</v>
      </c>
      <c r="C43" s="54">
        <f t="shared" si="4"/>
        <v>921</v>
      </c>
      <c r="D43" s="45" t="s">
        <v>11</v>
      </c>
      <c r="E43" s="45" t="s">
        <v>18</v>
      </c>
      <c r="F43" s="55" t="s">
        <v>68</v>
      </c>
      <c r="G43" s="56"/>
      <c r="H43" s="56"/>
      <c r="I43" s="48">
        <f t="shared" si="17"/>
        <v>25759</v>
      </c>
      <c r="J43" s="48">
        <f t="shared" si="17"/>
        <v>25759</v>
      </c>
      <c r="K43" s="48">
        <f t="shared" si="17"/>
        <v>0</v>
      </c>
      <c r="L43" s="48">
        <f t="shared" si="17"/>
        <v>0</v>
      </c>
      <c r="M43" s="48">
        <f t="shared" si="17"/>
        <v>25759</v>
      </c>
      <c r="N43" s="48">
        <f t="shared" si="17"/>
        <v>25759</v>
      </c>
      <c r="O43" s="48"/>
      <c r="P43" s="48"/>
      <c r="Q43" s="48">
        <f t="shared" si="18"/>
        <v>25759</v>
      </c>
      <c r="R43" s="48">
        <f t="shared" si="18"/>
        <v>25759</v>
      </c>
      <c r="S43" s="48"/>
      <c r="T43" s="48"/>
      <c r="U43" s="48">
        <f t="shared" si="19"/>
        <v>25759</v>
      </c>
      <c r="V43" s="48">
        <f t="shared" si="19"/>
        <v>25759</v>
      </c>
    </row>
    <row r="44" spans="1:22" s="2" customFormat="1" ht="33.75">
      <c r="A44" s="6"/>
      <c r="B44" s="41" t="s">
        <v>27</v>
      </c>
      <c r="C44" s="54">
        <f t="shared" si="4"/>
        <v>921</v>
      </c>
      <c r="D44" s="45" t="s">
        <v>11</v>
      </c>
      <c r="E44" s="45" t="s">
        <v>18</v>
      </c>
      <c r="F44" s="55" t="s">
        <v>68</v>
      </c>
      <c r="G44" s="45" t="s">
        <v>28</v>
      </c>
      <c r="H44" s="45" t="s">
        <v>125</v>
      </c>
      <c r="I44" s="48">
        <v>25759</v>
      </c>
      <c r="J44" s="48">
        <v>25759</v>
      </c>
      <c r="K44" s="57"/>
      <c r="L44" s="57"/>
      <c r="M44" s="58">
        <f>I44+K44</f>
        <v>25759</v>
      </c>
      <c r="N44" s="58">
        <f>J44+L44</f>
        <v>25759</v>
      </c>
      <c r="O44" s="48"/>
      <c r="P44" s="48"/>
      <c r="Q44" s="58">
        <f>M44+O44</f>
        <v>25759</v>
      </c>
      <c r="R44" s="58">
        <f>N44+P44</f>
        <v>25759</v>
      </c>
      <c r="S44" s="48"/>
      <c r="T44" s="48"/>
      <c r="U44" s="58">
        <f>Q44+S44</f>
        <v>25759</v>
      </c>
      <c r="V44" s="58">
        <f>R44+T44</f>
        <v>25759</v>
      </c>
    </row>
    <row r="45" spans="1:22" s="2" customFormat="1" ht="20.25">
      <c r="A45" s="6"/>
      <c r="B45" s="49" t="s">
        <v>1</v>
      </c>
      <c r="C45" s="50">
        <f t="shared" si="4"/>
        <v>921</v>
      </c>
      <c r="D45" s="51" t="s">
        <v>11</v>
      </c>
      <c r="E45" s="51" t="s">
        <v>19</v>
      </c>
      <c r="F45" s="52"/>
      <c r="G45" s="51"/>
      <c r="H45" s="51"/>
      <c r="I45" s="53">
        <f aca="true" t="shared" si="20" ref="I45:N46">I46</f>
        <v>24823</v>
      </c>
      <c r="J45" s="53">
        <f t="shared" si="20"/>
        <v>24823</v>
      </c>
      <c r="K45" s="53">
        <f t="shared" si="20"/>
        <v>0</v>
      </c>
      <c r="L45" s="53">
        <f t="shared" si="20"/>
        <v>0</v>
      </c>
      <c r="M45" s="53">
        <f t="shared" si="20"/>
        <v>24823</v>
      </c>
      <c r="N45" s="53">
        <f t="shared" si="20"/>
        <v>24823</v>
      </c>
      <c r="O45" s="48"/>
      <c r="P45" s="48"/>
      <c r="Q45" s="53">
        <f aca="true" t="shared" si="21" ref="Q45:V46">Q46</f>
        <v>24823</v>
      </c>
      <c r="R45" s="53">
        <f t="shared" si="21"/>
        <v>24823</v>
      </c>
      <c r="S45" s="53">
        <f t="shared" si="21"/>
        <v>0</v>
      </c>
      <c r="T45" s="53">
        <f t="shared" si="21"/>
        <v>0</v>
      </c>
      <c r="U45" s="53">
        <f t="shared" si="21"/>
        <v>24823</v>
      </c>
      <c r="V45" s="53">
        <f t="shared" si="21"/>
        <v>24823</v>
      </c>
    </row>
    <row r="46" spans="1:22" s="2" customFormat="1" ht="67.5">
      <c r="A46" s="6"/>
      <c r="B46" s="41" t="s">
        <v>36</v>
      </c>
      <c r="C46" s="54">
        <f t="shared" si="4"/>
        <v>921</v>
      </c>
      <c r="D46" s="45" t="s">
        <v>11</v>
      </c>
      <c r="E46" s="45" t="s">
        <v>19</v>
      </c>
      <c r="F46" s="55" t="s">
        <v>38</v>
      </c>
      <c r="G46" s="56"/>
      <c r="H46" s="56"/>
      <c r="I46" s="48">
        <f t="shared" si="20"/>
        <v>24823</v>
      </c>
      <c r="J46" s="48">
        <f t="shared" si="20"/>
        <v>24823</v>
      </c>
      <c r="K46" s="48">
        <f t="shared" si="20"/>
        <v>0</v>
      </c>
      <c r="L46" s="48">
        <f t="shared" si="20"/>
        <v>0</v>
      </c>
      <c r="M46" s="48">
        <f t="shared" si="20"/>
        <v>24823</v>
      </c>
      <c r="N46" s="48">
        <f t="shared" si="20"/>
        <v>24823</v>
      </c>
      <c r="O46" s="48"/>
      <c r="P46" s="48"/>
      <c r="Q46" s="48">
        <f t="shared" si="21"/>
        <v>24823</v>
      </c>
      <c r="R46" s="48">
        <f t="shared" si="21"/>
        <v>24823</v>
      </c>
      <c r="S46" s="48">
        <f t="shared" si="21"/>
        <v>0</v>
      </c>
      <c r="T46" s="48">
        <f t="shared" si="21"/>
        <v>0</v>
      </c>
      <c r="U46" s="48">
        <f t="shared" si="21"/>
        <v>24823</v>
      </c>
      <c r="V46" s="48">
        <f t="shared" si="21"/>
        <v>24823</v>
      </c>
    </row>
    <row r="47" spans="1:22" s="2" customFormat="1" ht="20.25">
      <c r="A47" s="6"/>
      <c r="B47" s="41" t="s">
        <v>35</v>
      </c>
      <c r="C47" s="54">
        <f t="shared" si="4"/>
        <v>921</v>
      </c>
      <c r="D47" s="45" t="s">
        <v>11</v>
      </c>
      <c r="E47" s="45" t="s">
        <v>19</v>
      </c>
      <c r="F47" s="55" t="s">
        <v>69</v>
      </c>
      <c r="G47" s="56"/>
      <c r="H47" s="56"/>
      <c r="I47" s="48">
        <f aca="true" t="shared" si="22" ref="I47:N47">I48+I50+I52+I54+I56+I58+I60+I62+I64+I66+I68+I70+I72+I74+I76+I78+I80+I82+I84+I86+I88+I90+I92</f>
        <v>24823</v>
      </c>
      <c r="J47" s="48">
        <f t="shared" si="22"/>
        <v>24823</v>
      </c>
      <c r="K47" s="48">
        <f t="shared" si="22"/>
        <v>0</v>
      </c>
      <c r="L47" s="48">
        <f t="shared" si="22"/>
        <v>0</v>
      </c>
      <c r="M47" s="48">
        <f t="shared" si="22"/>
        <v>24823</v>
      </c>
      <c r="N47" s="48">
        <f t="shared" si="22"/>
        <v>24823</v>
      </c>
      <c r="O47" s="48"/>
      <c r="P47" s="48"/>
      <c r="Q47" s="48">
        <f>Q48+Q50+Q52+Q54+Q56+Q58+Q60+Q62+Q64+Q66+Q68+Q70+Q72+Q74+Q76+Q78+Q80+Q82+Q84+Q86+Q88+Q90+Q92</f>
        <v>24823</v>
      </c>
      <c r="R47" s="48">
        <f>R48+R50+R52+R54+R56+R58+R60+R62+R64+R66+R68+R70+R72+R74+R76+R78+R80+R82+R84+R86+R88+R90+R92</f>
        <v>24823</v>
      </c>
      <c r="S47" s="48">
        <f>S48+S50+S52+S54+S56+S58+S60+S62+S64+S66+S68+S70+S72+S74+S76+S78+S80+S82+S84+S86+S88+S90+S92+S94+S96+S98+S100+S102</f>
        <v>0</v>
      </c>
      <c r="T47" s="48">
        <f>T48+T50+T52+T54+T56+T58+T60+T62+T64+T66+T68+T70+T72+T74+T76+T78+T80+T82+T84+T86+T88+T90+T92+T94+T96+T98+T100+T102</f>
        <v>0</v>
      </c>
      <c r="U47" s="48">
        <f>U48+U50+U52+U54+U56+U58+U60+U62+U64+U66+U68+U70+U72+$P$4+U74+U76+U78+U80+U82+U84+U86+U88+U90+U92+U94+U96+U98+U100+U102</f>
        <v>24823</v>
      </c>
      <c r="V47" s="48">
        <f>V48+V50+V52+V54+V56+V58+V60+V62+V64+V66+V68+V70+V72+V74+V76+V78+V80+V82+V84+V86+V88+V90+V92+V94+V96+V98+V100+V102</f>
        <v>24823</v>
      </c>
    </row>
    <row r="48" spans="1:22" s="2" customFormat="1" ht="33.75">
      <c r="A48" s="6"/>
      <c r="B48" s="41" t="s">
        <v>46</v>
      </c>
      <c r="C48" s="54">
        <f t="shared" si="4"/>
        <v>921</v>
      </c>
      <c r="D48" s="45" t="s">
        <v>11</v>
      </c>
      <c r="E48" s="45" t="s">
        <v>19</v>
      </c>
      <c r="F48" s="55" t="s">
        <v>70</v>
      </c>
      <c r="G48" s="56"/>
      <c r="H48" s="56"/>
      <c r="I48" s="48">
        <f aca="true" t="shared" si="23" ref="I48:N48">I49</f>
        <v>2430</v>
      </c>
      <c r="J48" s="48">
        <f t="shared" si="23"/>
        <v>2430</v>
      </c>
      <c r="K48" s="48">
        <f t="shared" si="23"/>
        <v>0</v>
      </c>
      <c r="L48" s="48">
        <f t="shared" si="23"/>
        <v>0</v>
      </c>
      <c r="M48" s="48">
        <f t="shared" si="23"/>
        <v>2430</v>
      </c>
      <c r="N48" s="48">
        <f t="shared" si="23"/>
        <v>2430</v>
      </c>
      <c r="O48" s="48"/>
      <c r="P48" s="48"/>
      <c r="Q48" s="48">
        <f>Q49</f>
        <v>2430</v>
      </c>
      <c r="R48" s="48">
        <f>R49</f>
        <v>2430</v>
      </c>
      <c r="S48" s="48"/>
      <c r="T48" s="48"/>
      <c r="U48" s="48">
        <f>U49</f>
        <v>2430</v>
      </c>
      <c r="V48" s="48">
        <f>V49</f>
        <v>2430</v>
      </c>
    </row>
    <row r="49" spans="1:22" s="2" customFormat="1" ht="20.25">
      <c r="A49" s="6"/>
      <c r="B49" s="41" t="s">
        <v>34</v>
      </c>
      <c r="C49" s="54">
        <f t="shared" si="4"/>
        <v>921</v>
      </c>
      <c r="D49" s="45" t="s">
        <v>11</v>
      </c>
      <c r="E49" s="45" t="s">
        <v>19</v>
      </c>
      <c r="F49" s="55" t="s">
        <v>70</v>
      </c>
      <c r="G49" s="45" t="s">
        <v>30</v>
      </c>
      <c r="H49" s="45" t="s">
        <v>126</v>
      </c>
      <c r="I49" s="48">
        <v>2430</v>
      </c>
      <c r="J49" s="48">
        <v>2430</v>
      </c>
      <c r="K49" s="57"/>
      <c r="L49" s="57"/>
      <c r="M49" s="58">
        <f>I49+K49</f>
        <v>2430</v>
      </c>
      <c r="N49" s="58">
        <f>J49+L49</f>
        <v>2430</v>
      </c>
      <c r="O49" s="48"/>
      <c r="P49" s="48"/>
      <c r="Q49" s="58">
        <f>M49+O49</f>
        <v>2430</v>
      </c>
      <c r="R49" s="58">
        <f>N49+P49</f>
        <v>2430</v>
      </c>
      <c r="S49" s="48"/>
      <c r="T49" s="48"/>
      <c r="U49" s="58">
        <f>Q49+S49</f>
        <v>2430</v>
      </c>
      <c r="V49" s="58">
        <f>R49+T49</f>
        <v>2430</v>
      </c>
    </row>
    <row r="50" spans="1:22" s="2" customFormat="1" ht="33.75">
      <c r="A50" s="6"/>
      <c r="B50" s="41" t="s">
        <v>58</v>
      </c>
      <c r="C50" s="54">
        <f t="shared" si="4"/>
        <v>921</v>
      </c>
      <c r="D50" s="45" t="s">
        <v>11</v>
      </c>
      <c r="E50" s="45" t="s">
        <v>19</v>
      </c>
      <c r="F50" s="55" t="s">
        <v>71</v>
      </c>
      <c r="G50" s="56"/>
      <c r="H50" s="56"/>
      <c r="I50" s="48">
        <f aca="true" t="shared" si="24" ref="I50:N50">I51</f>
        <v>210</v>
      </c>
      <c r="J50" s="48">
        <f t="shared" si="24"/>
        <v>210</v>
      </c>
      <c r="K50" s="48">
        <f t="shared" si="24"/>
        <v>0</v>
      </c>
      <c r="L50" s="48">
        <f t="shared" si="24"/>
        <v>0</v>
      </c>
      <c r="M50" s="48">
        <f t="shared" si="24"/>
        <v>210</v>
      </c>
      <c r="N50" s="48">
        <f t="shared" si="24"/>
        <v>210</v>
      </c>
      <c r="O50" s="48"/>
      <c r="P50" s="48"/>
      <c r="Q50" s="48">
        <f>Q51</f>
        <v>210</v>
      </c>
      <c r="R50" s="48">
        <f>R51</f>
        <v>210</v>
      </c>
      <c r="S50" s="48"/>
      <c r="T50" s="48"/>
      <c r="U50" s="48">
        <f>U51</f>
        <v>210</v>
      </c>
      <c r="V50" s="48">
        <f>V51</f>
        <v>210</v>
      </c>
    </row>
    <row r="51" spans="1:22" s="2" customFormat="1" ht="20.25">
      <c r="A51" s="6"/>
      <c r="B51" s="41" t="s">
        <v>34</v>
      </c>
      <c r="C51" s="54">
        <f t="shared" si="4"/>
        <v>921</v>
      </c>
      <c r="D51" s="45" t="s">
        <v>11</v>
      </c>
      <c r="E51" s="45" t="s">
        <v>19</v>
      </c>
      <c r="F51" s="55" t="s">
        <v>71</v>
      </c>
      <c r="G51" s="45" t="s">
        <v>30</v>
      </c>
      <c r="H51" s="45" t="s">
        <v>126</v>
      </c>
      <c r="I51" s="48">
        <v>210</v>
      </c>
      <c r="J51" s="48">
        <v>210</v>
      </c>
      <c r="K51" s="57"/>
      <c r="L51" s="57"/>
      <c r="M51" s="58">
        <f>I51+K51</f>
        <v>210</v>
      </c>
      <c r="N51" s="58">
        <f>J51+L51</f>
        <v>210</v>
      </c>
      <c r="O51" s="48"/>
      <c r="P51" s="48"/>
      <c r="Q51" s="58">
        <f>M51+O51</f>
        <v>210</v>
      </c>
      <c r="R51" s="58">
        <f>N51+P51</f>
        <v>210</v>
      </c>
      <c r="S51" s="48"/>
      <c r="T51" s="48"/>
      <c r="U51" s="58">
        <f>Q51+S51</f>
        <v>210</v>
      </c>
      <c r="V51" s="58">
        <f>R51+T51</f>
        <v>210</v>
      </c>
    </row>
    <row r="52" spans="1:22" s="2" customFormat="1" ht="51">
      <c r="A52" s="6"/>
      <c r="B52" s="41" t="s">
        <v>47</v>
      </c>
      <c r="C52" s="54">
        <f t="shared" si="4"/>
        <v>921</v>
      </c>
      <c r="D52" s="45" t="s">
        <v>11</v>
      </c>
      <c r="E52" s="45" t="s">
        <v>19</v>
      </c>
      <c r="F52" s="55" t="s">
        <v>72</v>
      </c>
      <c r="G52" s="56"/>
      <c r="H52" s="56"/>
      <c r="I52" s="48">
        <f aca="true" t="shared" si="25" ref="I52:N52">I53</f>
        <v>6833</v>
      </c>
      <c r="J52" s="48">
        <f t="shared" si="25"/>
        <v>6833</v>
      </c>
      <c r="K52" s="48">
        <f t="shared" si="25"/>
        <v>0</v>
      </c>
      <c r="L52" s="48">
        <f t="shared" si="25"/>
        <v>0</v>
      </c>
      <c r="M52" s="48">
        <f t="shared" si="25"/>
        <v>6833</v>
      </c>
      <c r="N52" s="48">
        <f t="shared" si="25"/>
        <v>6833</v>
      </c>
      <c r="O52" s="48"/>
      <c r="P52" s="48"/>
      <c r="Q52" s="48">
        <f>Q53</f>
        <v>6833</v>
      </c>
      <c r="R52" s="48">
        <f>R53</f>
        <v>6833</v>
      </c>
      <c r="S52" s="48"/>
      <c r="T52" s="48"/>
      <c r="U52" s="48">
        <f>U53</f>
        <v>6833</v>
      </c>
      <c r="V52" s="48">
        <f>V53</f>
        <v>6833</v>
      </c>
    </row>
    <row r="53" spans="1:22" s="2" customFormat="1" ht="20.25">
      <c r="A53" s="6"/>
      <c r="B53" s="41" t="s">
        <v>34</v>
      </c>
      <c r="C53" s="54">
        <f t="shared" si="4"/>
        <v>921</v>
      </c>
      <c r="D53" s="45" t="s">
        <v>11</v>
      </c>
      <c r="E53" s="45" t="s">
        <v>19</v>
      </c>
      <c r="F53" s="55" t="s">
        <v>72</v>
      </c>
      <c r="G53" s="45" t="s">
        <v>30</v>
      </c>
      <c r="H53" s="45" t="s">
        <v>126</v>
      </c>
      <c r="I53" s="48">
        <v>6833</v>
      </c>
      <c r="J53" s="48">
        <v>6833</v>
      </c>
      <c r="K53" s="57"/>
      <c r="L53" s="57"/>
      <c r="M53" s="58">
        <f>I53+K53</f>
        <v>6833</v>
      </c>
      <c r="N53" s="58">
        <f>J53+L53</f>
        <v>6833</v>
      </c>
      <c r="O53" s="48"/>
      <c r="P53" s="48"/>
      <c r="Q53" s="58">
        <f>M53+O53</f>
        <v>6833</v>
      </c>
      <c r="R53" s="58">
        <f>N53+P53</f>
        <v>6833</v>
      </c>
      <c r="S53" s="48"/>
      <c r="T53" s="48"/>
      <c r="U53" s="58">
        <f>Q53+S53</f>
        <v>6833</v>
      </c>
      <c r="V53" s="58">
        <f>R53+T53</f>
        <v>6833</v>
      </c>
    </row>
    <row r="54" spans="1:22" s="2" customFormat="1" ht="67.5">
      <c r="A54" s="6"/>
      <c r="B54" s="41" t="s">
        <v>48</v>
      </c>
      <c r="C54" s="54">
        <f t="shared" si="4"/>
        <v>921</v>
      </c>
      <c r="D54" s="45" t="s">
        <v>11</v>
      </c>
      <c r="E54" s="45" t="s">
        <v>19</v>
      </c>
      <c r="F54" s="55" t="s">
        <v>73</v>
      </c>
      <c r="G54" s="56"/>
      <c r="H54" s="56"/>
      <c r="I54" s="48">
        <f aca="true" t="shared" si="26" ref="I54:N54">I55</f>
        <v>498</v>
      </c>
      <c r="J54" s="48">
        <f t="shared" si="26"/>
        <v>498</v>
      </c>
      <c r="K54" s="48">
        <f t="shared" si="26"/>
        <v>0</v>
      </c>
      <c r="L54" s="48">
        <f t="shared" si="26"/>
        <v>0</v>
      </c>
      <c r="M54" s="48">
        <f t="shared" si="26"/>
        <v>498</v>
      </c>
      <c r="N54" s="48">
        <f t="shared" si="26"/>
        <v>498</v>
      </c>
      <c r="O54" s="48"/>
      <c r="P54" s="48"/>
      <c r="Q54" s="48">
        <f aca="true" t="shared" si="27" ref="Q54:V54">Q55</f>
        <v>498</v>
      </c>
      <c r="R54" s="48">
        <f t="shared" si="27"/>
        <v>498</v>
      </c>
      <c r="S54" s="48">
        <f t="shared" si="27"/>
        <v>-498</v>
      </c>
      <c r="T54" s="48">
        <f t="shared" si="27"/>
        <v>-498</v>
      </c>
      <c r="U54" s="48">
        <f t="shared" si="27"/>
        <v>0</v>
      </c>
      <c r="V54" s="48">
        <f t="shared" si="27"/>
        <v>0</v>
      </c>
    </row>
    <row r="55" spans="1:22" s="2" customFormat="1" ht="20.25">
      <c r="A55" s="6"/>
      <c r="B55" s="41" t="s">
        <v>34</v>
      </c>
      <c r="C55" s="54">
        <f t="shared" si="4"/>
        <v>921</v>
      </c>
      <c r="D55" s="45" t="s">
        <v>11</v>
      </c>
      <c r="E55" s="45" t="s">
        <v>19</v>
      </c>
      <c r="F55" s="55" t="s">
        <v>73</v>
      </c>
      <c r="G55" s="45" t="s">
        <v>30</v>
      </c>
      <c r="H55" s="45" t="s">
        <v>126</v>
      </c>
      <c r="I55" s="48">
        <v>498</v>
      </c>
      <c r="J55" s="48">
        <v>498</v>
      </c>
      <c r="K55" s="57"/>
      <c r="L55" s="57"/>
      <c r="M55" s="58">
        <f>I55+K55</f>
        <v>498</v>
      </c>
      <c r="N55" s="58">
        <f>J55+L55</f>
        <v>498</v>
      </c>
      <c r="O55" s="48"/>
      <c r="P55" s="48"/>
      <c r="Q55" s="58">
        <f>M55+O55</f>
        <v>498</v>
      </c>
      <c r="R55" s="58">
        <f>N55+P55</f>
        <v>498</v>
      </c>
      <c r="S55" s="48">
        <v>-498</v>
      </c>
      <c r="T55" s="48">
        <v>-498</v>
      </c>
      <c r="U55" s="58">
        <f>Q55+S55</f>
        <v>0</v>
      </c>
      <c r="V55" s="58">
        <f>R55+T55</f>
        <v>0</v>
      </c>
    </row>
    <row r="56" spans="1:22" s="2" customFormat="1" ht="51">
      <c r="A56" s="6"/>
      <c r="B56" s="41" t="s">
        <v>94</v>
      </c>
      <c r="C56" s="54">
        <f t="shared" si="4"/>
        <v>921</v>
      </c>
      <c r="D56" s="45" t="s">
        <v>11</v>
      </c>
      <c r="E56" s="45" t="s">
        <v>19</v>
      </c>
      <c r="F56" s="55" t="s">
        <v>74</v>
      </c>
      <c r="G56" s="56"/>
      <c r="H56" s="56"/>
      <c r="I56" s="48">
        <f aca="true" t="shared" si="28" ref="I56:N56">I57</f>
        <v>123</v>
      </c>
      <c r="J56" s="48">
        <f t="shared" si="28"/>
        <v>123</v>
      </c>
      <c r="K56" s="48">
        <f t="shared" si="28"/>
        <v>0</v>
      </c>
      <c r="L56" s="48">
        <f t="shared" si="28"/>
        <v>0</v>
      </c>
      <c r="M56" s="48">
        <f t="shared" si="28"/>
        <v>123</v>
      </c>
      <c r="N56" s="48">
        <f t="shared" si="28"/>
        <v>123</v>
      </c>
      <c r="O56" s="48"/>
      <c r="P56" s="48"/>
      <c r="Q56" s="48">
        <f>Q57</f>
        <v>123</v>
      </c>
      <c r="R56" s="48">
        <f>R57</f>
        <v>123</v>
      </c>
      <c r="S56" s="48"/>
      <c r="T56" s="48"/>
      <c r="U56" s="48">
        <f>U57</f>
        <v>123</v>
      </c>
      <c r="V56" s="48">
        <f>V57</f>
        <v>123</v>
      </c>
    </row>
    <row r="57" spans="1:22" s="2" customFormat="1" ht="20.25">
      <c r="A57" s="6"/>
      <c r="B57" s="41" t="s">
        <v>34</v>
      </c>
      <c r="C57" s="54">
        <f t="shared" si="4"/>
        <v>921</v>
      </c>
      <c r="D57" s="45" t="s">
        <v>11</v>
      </c>
      <c r="E57" s="45" t="s">
        <v>19</v>
      </c>
      <c r="F57" s="55" t="s">
        <v>74</v>
      </c>
      <c r="G57" s="45" t="s">
        <v>30</v>
      </c>
      <c r="H57" s="45" t="s">
        <v>126</v>
      </c>
      <c r="I57" s="48">
        <v>123</v>
      </c>
      <c r="J57" s="48">
        <v>123</v>
      </c>
      <c r="K57" s="57"/>
      <c r="L57" s="57"/>
      <c r="M57" s="58">
        <f>I57+K57</f>
        <v>123</v>
      </c>
      <c r="N57" s="58">
        <f>J57+L57</f>
        <v>123</v>
      </c>
      <c r="O57" s="48"/>
      <c r="P57" s="48"/>
      <c r="Q57" s="58">
        <f>M57+O57</f>
        <v>123</v>
      </c>
      <c r="R57" s="58">
        <f>N57+P57</f>
        <v>123</v>
      </c>
      <c r="S57" s="48"/>
      <c r="T57" s="48"/>
      <c r="U57" s="58">
        <f>Q57+S57</f>
        <v>123</v>
      </c>
      <c r="V57" s="58">
        <f>R57+T57</f>
        <v>123</v>
      </c>
    </row>
    <row r="58" spans="1:22" s="2" customFormat="1" ht="33.75">
      <c r="A58" s="6"/>
      <c r="B58" s="41" t="s">
        <v>95</v>
      </c>
      <c r="C58" s="54">
        <f t="shared" si="4"/>
        <v>921</v>
      </c>
      <c r="D58" s="45" t="s">
        <v>11</v>
      </c>
      <c r="E58" s="45" t="s">
        <v>19</v>
      </c>
      <c r="F58" s="55" t="s">
        <v>75</v>
      </c>
      <c r="G58" s="56"/>
      <c r="H58" s="56"/>
      <c r="I58" s="48">
        <f aca="true" t="shared" si="29" ref="I58:N58">I59</f>
        <v>3865</v>
      </c>
      <c r="J58" s="48">
        <f t="shared" si="29"/>
        <v>3865</v>
      </c>
      <c r="K58" s="48">
        <f t="shared" si="29"/>
        <v>0</v>
      </c>
      <c r="L58" s="48">
        <f t="shared" si="29"/>
        <v>0</v>
      </c>
      <c r="M58" s="48">
        <f t="shared" si="29"/>
        <v>3865</v>
      </c>
      <c r="N58" s="48">
        <f t="shared" si="29"/>
        <v>3865</v>
      </c>
      <c r="O58" s="48"/>
      <c r="P58" s="48"/>
      <c r="Q58" s="48">
        <f>Q59</f>
        <v>3865</v>
      </c>
      <c r="R58" s="48">
        <f>R59</f>
        <v>3865</v>
      </c>
      <c r="S58" s="48"/>
      <c r="T58" s="48"/>
      <c r="U58" s="48">
        <f>U59</f>
        <v>3865</v>
      </c>
      <c r="V58" s="48">
        <f>V59</f>
        <v>3865</v>
      </c>
    </row>
    <row r="59" spans="1:22" s="2" customFormat="1" ht="20.25">
      <c r="A59" s="6"/>
      <c r="B59" s="41" t="s">
        <v>34</v>
      </c>
      <c r="C59" s="54">
        <f t="shared" si="4"/>
        <v>921</v>
      </c>
      <c r="D59" s="45" t="s">
        <v>11</v>
      </c>
      <c r="E59" s="45" t="s">
        <v>19</v>
      </c>
      <c r="F59" s="55" t="s">
        <v>75</v>
      </c>
      <c r="G59" s="45" t="s">
        <v>30</v>
      </c>
      <c r="H59" s="45" t="s">
        <v>126</v>
      </c>
      <c r="I59" s="48">
        <v>3865</v>
      </c>
      <c r="J59" s="48">
        <v>3865</v>
      </c>
      <c r="K59" s="57"/>
      <c r="L59" s="57"/>
      <c r="M59" s="58">
        <f>I59+K59</f>
        <v>3865</v>
      </c>
      <c r="N59" s="58">
        <f>J59+L59</f>
        <v>3865</v>
      </c>
      <c r="O59" s="48"/>
      <c r="P59" s="48"/>
      <c r="Q59" s="58">
        <f>M59+O59</f>
        <v>3865</v>
      </c>
      <c r="R59" s="58">
        <f>N59+P59</f>
        <v>3865</v>
      </c>
      <c r="S59" s="48"/>
      <c r="T59" s="48"/>
      <c r="U59" s="58">
        <f>Q59+S59</f>
        <v>3865</v>
      </c>
      <c r="V59" s="58">
        <f>R59+T59</f>
        <v>3865</v>
      </c>
    </row>
    <row r="60" spans="1:22" s="2" customFormat="1" ht="51">
      <c r="A60" s="6"/>
      <c r="B60" s="41" t="s">
        <v>96</v>
      </c>
      <c r="C60" s="54">
        <f t="shared" si="4"/>
        <v>921</v>
      </c>
      <c r="D60" s="45" t="s">
        <v>11</v>
      </c>
      <c r="E60" s="45" t="s">
        <v>19</v>
      </c>
      <c r="F60" s="55" t="s">
        <v>76</v>
      </c>
      <c r="G60" s="56"/>
      <c r="H60" s="56"/>
      <c r="I60" s="48">
        <f aca="true" t="shared" si="30" ref="I60:N60">I61</f>
        <v>1309</v>
      </c>
      <c r="J60" s="48">
        <f t="shared" si="30"/>
        <v>1309</v>
      </c>
      <c r="K60" s="48">
        <f t="shared" si="30"/>
        <v>0</v>
      </c>
      <c r="L60" s="48">
        <f t="shared" si="30"/>
        <v>0</v>
      </c>
      <c r="M60" s="48">
        <f t="shared" si="30"/>
        <v>1309</v>
      </c>
      <c r="N60" s="48">
        <f t="shared" si="30"/>
        <v>1309</v>
      </c>
      <c r="O60" s="48"/>
      <c r="P60" s="48"/>
      <c r="Q60" s="48">
        <f>Q61</f>
        <v>1309</v>
      </c>
      <c r="R60" s="48">
        <f>R61</f>
        <v>1309</v>
      </c>
      <c r="S60" s="48"/>
      <c r="T60" s="48"/>
      <c r="U60" s="48">
        <f>U61</f>
        <v>1309</v>
      </c>
      <c r="V60" s="48">
        <f>V61</f>
        <v>1309</v>
      </c>
    </row>
    <row r="61" spans="1:22" s="2" customFormat="1" ht="20.25">
      <c r="A61" s="6"/>
      <c r="B61" s="41" t="s">
        <v>34</v>
      </c>
      <c r="C61" s="54">
        <f t="shared" si="4"/>
        <v>921</v>
      </c>
      <c r="D61" s="45" t="s">
        <v>11</v>
      </c>
      <c r="E61" s="45" t="s">
        <v>19</v>
      </c>
      <c r="F61" s="55" t="s">
        <v>76</v>
      </c>
      <c r="G61" s="45" t="s">
        <v>30</v>
      </c>
      <c r="H61" s="45" t="s">
        <v>126</v>
      </c>
      <c r="I61" s="48">
        <v>1309</v>
      </c>
      <c r="J61" s="48">
        <v>1309</v>
      </c>
      <c r="K61" s="57"/>
      <c r="L61" s="57"/>
      <c r="M61" s="58">
        <f>I61+K61</f>
        <v>1309</v>
      </c>
      <c r="N61" s="58">
        <f>J61+L61</f>
        <v>1309</v>
      </c>
      <c r="O61" s="48"/>
      <c r="P61" s="48"/>
      <c r="Q61" s="58">
        <f>M61+O61</f>
        <v>1309</v>
      </c>
      <c r="R61" s="58">
        <f>N61+P61</f>
        <v>1309</v>
      </c>
      <c r="S61" s="48"/>
      <c r="T61" s="48"/>
      <c r="U61" s="58">
        <f>Q61+S61</f>
        <v>1309</v>
      </c>
      <c r="V61" s="58">
        <f>R61+T61</f>
        <v>1309</v>
      </c>
    </row>
    <row r="62" spans="1:22" s="2" customFormat="1" ht="33.75">
      <c r="A62" s="6"/>
      <c r="B62" s="41" t="s">
        <v>97</v>
      </c>
      <c r="C62" s="54">
        <f t="shared" si="4"/>
        <v>921</v>
      </c>
      <c r="D62" s="45" t="s">
        <v>11</v>
      </c>
      <c r="E62" s="45" t="s">
        <v>19</v>
      </c>
      <c r="F62" s="55" t="s">
        <v>77</v>
      </c>
      <c r="G62" s="56"/>
      <c r="H62" s="56"/>
      <c r="I62" s="48">
        <f aca="true" t="shared" si="31" ref="I62:N62">I63</f>
        <v>96</v>
      </c>
      <c r="J62" s="48">
        <f t="shared" si="31"/>
        <v>96</v>
      </c>
      <c r="K62" s="48">
        <f t="shared" si="31"/>
        <v>0</v>
      </c>
      <c r="L62" s="48">
        <f t="shared" si="31"/>
        <v>0</v>
      </c>
      <c r="M62" s="48">
        <f t="shared" si="31"/>
        <v>96</v>
      </c>
      <c r="N62" s="48">
        <f t="shared" si="31"/>
        <v>96</v>
      </c>
      <c r="O62" s="48"/>
      <c r="P62" s="48"/>
      <c r="Q62" s="48">
        <f>Q63</f>
        <v>96</v>
      </c>
      <c r="R62" s="48">
        <f>R63</f>
        <v>96</v>
      </c>
      <c r="S62" s="48"/>
      <c r="T62" s="48"/>
      <c r="U62" s="48">
        <f>U63</f>
        <v>96</v>
      </c>
      <c r="V62" s="48">
        <f>V63</f>
        <v>96</v>
      </c>
    </row>
    <row r="63" spans="1:22" s="2" customFormat="1" ht="20.25">
      <c r="A63" s="6"/>
      <c r="B63" s="41" t="s">
        <v>34</v>
      </c>
      <c r="C63" s="54">
        <f t="shared" si="4"/>
        <v>921</v>
      </c>
      <c r="D63" s="45" t="s">
        <v>11</v>
      </c>
      <c r="E63" s="45" t="s">
        <v>19</v>
      </c>
      <c r="F63" s="55" t="s">
        <v>77</v>
      </c>
      <c r="G63" s="45" t="s">
        <v>30</v>
      </c>
      <c r="H63" s="45" t="s">
        <v>126</v>
      </c>
      <c r="I63" s="48">
        <v>96</v>
      </c>
      <c r="J63" s="48">
        <v>96</v>
      </c>
      <c r="K63" s="57"/>
      <c r="L63" s="57"/>
      <c r="M63" s="58">
        <f>I63+K63</f>
        <v>96</v>
      </c>
      <c r="N63" s="58">
        <f>J63+L63</f>
        <v>96</v>
      </c>
      <c r="O63" s="48"/>
      <c r="P63" s="48"/>
      <c r="Q63" s="58">
        <f>M63+O63</f>
        <v>96</v>
      </c>
      <c r="R63" s="58">
        <f>N63+P63</f>
        <v>96</v>
      </c>
      <c r="S63" s="48"/>
      <c r="T63" s="48"/>
      <c r="U63" s="58">
        <f>Q63+S63</f>
        <v>96</v>
      </c>
      <c r="V63" s="58">
        <f>R63+T63</f>
        <v>96</v>
      </c>
    </row>
    <row r="64" spans="1:22" s="2" customFormat="1" ht="51">
      <c r="A64" s="6"/>
      <c r="B64" s="41" t="s">
        <v>98</v>
      </c>
      <c r="C64" s="54">
        <f t="shared" si="4"/>
        <v>921</v>
      </c>
      <c r="D64" s="45" t="s">
        <v>11</v>
      </c>
      <c r="E64" s="45" t="s">
        <v>19</v>
      </c>
      <c r="F64" s="55" t="s">
        <v>78</v>
      </c>
      <c r="G64" s="56"/>
      <c r="H64" s="56"/>
      <c r="I64" s="48">
        <f aca="true" t="shared" si="32" ref="I64:N64">I65</f>
        <v>42</v>
      </c>
      <c r="J64" s="48">
        <f t="shared" si="32"/>
        <v>42</v>
      </c>
      <c r="K64" s="48">
        <f t="shared" si="32"/>
        <v>0</v>
      </c>
      <c r="L64" s="48">
        <f t="shared" si="32"/>
        <v>0</v>
      </c>
      <c r="M64" s="48">
        <f t="shared" si="32"/>
        <v>42</v>
      </c>
      <c r="N64" s="48">
        <f t="shared" si="32"/>
        <v>42</v>
      </c>
      <c r="O64" s="48"/>
      <c r="P64" s="48"/>
      <c r="Q64" s="48">
        <f aca="true" t="shared" si="33" ref="Q64:V64">Q65</f>
        <v>42</v>
      </c>
      <c r="R64" s="48">
        <f t="shared" si="33"/>
        <v>42</v>
      </c>
      <c r="S64" s="48">
        <f t="shared" si="33"/>
        <v>-42</v>
      </c>
      <c r="T64" s="48">
        <f t="shared" si="33"/>
        <v>-42</v>
      </c>
      <c r="U64" s="48">
        <f t="shared" si="33"/>
        <v>0</v>
      </c>
      <c r="V64" s="48">
        <f t="shared" si="33"/>
        <v>0</v>
      </c>
    </row>
    <row r="65" spans="1:22" s="2" customFormat="1" ht="20.25">
      <c r="A65" s="6"/>
      <c r="B65" s="41" t="s">
        <v>34</v>
      </c>
      <c r="C65" s="54">
        <f t="shared" si="4"/>
        <v>921</v>
      </c>
      <c r="D65" s="45" t="s">
        <v>11</v>
      </c>
      <c r="E65" s="45" t="s">
        <v>19</v>
      </c>
      <c r="F65" s="55" t="s">
        <v>78</v>
      </c>
      <c r="G65" s="45" t="s">
        <v>30</v>
      </c>
      <c r="H65" s="45" t="s">
        <v>126</v>
      </c>
      <c r="I65" s="48">
        <v>42</v>
      </c>
      <c r="J65" s="48">
        <v>42</v>
      </c>
      <c r="K65" s="57"/>
      <c r="L65" s="57"/>
      <c r="M65" s="58">
        <f>I65+K65</f>
        <v>42</v>
      </c>
      <c r="N65" s="58">
        <f>J65+L65</f>
        <v>42</v>
      </c>
      <c r="O65" s="48"/>
      <c r="P65" s="48"/>
      <c r="Q65" s="58">
        <f>M65+O65</f>
        <v>42</v>
      </c>
      <c r="R65" s="58">
        <f>N65+P65</f>
        <v>42</v>
      </c>
      <c r="S65" s="48">
        <v>-42</v>
      </c>
      <c r="T65" s="48">
        <v>-42</v>
      </c>
      <c r="U65" s="58">
        <f>Q65+S65</f>
        <v>0</v>
      </c>
      <c r="V65" s="58">
        <f>R65+T65</f>
        <v>0</v>
      </c>
    </row>
    <row r="66" spans="1:22" s="2" customFormat="1" ht="67.5">
      <c r="A66" s="6"/>
      <c r="B66" s="41" t="s">
        <v>93</v>
      </c>
      <c r="C66" s="54">
        <f t="shared" si="4"/>
        <v>921</v>
      </c>
      <c r="D66" s="45" t="s">
        <v>11</v>
      </c>
      <c r="E66" s="45" t="s">
        <v>19</v>
      </c>
      <c r="F66" s="55" t="s">
        <v>79</v>
      </c>
      <c r="G66" s="56"/>
      <c r="H66" s="56"/>
      <c r="I66" s="48">
        <f aca="true" t="shared" si="34" ref="I66:N66">I67</f>
        <v>550</v>
      </c>
      <c r="J66" s="48">
        <f t="shared" si="34"/>
        <v>550</v>
      </c>
      <c r="K66" s="48">
        <f t="shared" si="34"/>
        <v>0</v>
      </c>
      <c r="L66" s="48">
        <f t="shared" si="34"/>
        <v>0</v>
      </c>
      <c r="M66" s="48">
        <f t="shared" si="34"/>
        <v>550</v>
      </c>
      <c r="N66" s="48">
        <f t="shared" si="34"/>
        <v>550</v>
      </c>
      <c r="O66" s="48"/>
      <c r="P66" s="48"/>
      <c r="Q66" s="48">
        <f>Q67</f>
        <v>550</v>
      </c>
      <c r="R66" s="48">
        <f>R67</f>
        <v>550</v>
      </c>
      <c r="S66" s="48"/>
      <c r="T66" s="48"/>
      <c r="U66" s="48">
        <f>U67</f>
        <v>550</v>
      </c>
      <c r="V66" s="48">
        <f>V67</f>
        <v>550</v>
      </c>
    </row>
    <row r="67" spans="1:22" s="2" customFormat="1" ht="20.25">
      <c r="A67" s="6"/>
      <c r="B67" s="41" t="s">
        <v>34</v>
      </c>
      <c r="C67" s="54">
        <f t="shared" si="4"/>
        <v>921</v>
      </c>
      <c r="D67" s="45" t="s">
        <v>11</v>
      </c>
      <c r="E67" s="45" t="s">
        <v>19</v>
      </c>
      <c r="F67" s="55" t="s">
        <v>79</v>
      </c>
      <c r="G67" s="45" t="s">
        <v>30</v>
      </c>
      <c r="H67" s="45" t="s">
        <v>126</v>
      </c>
      <c r="I67" s="48">
        <v>550</v>
      </c>
      <c r="J67" s="48">
        <v>550</v>
      </c>
      <c r="K67" s="57"/>
      <c r="L67" s="57"/>
      <c r="M67" s="58">
        <f>I67+K67</f>
        <v>550</v>
      </c>
      <c r="N67" s="58">
        <f>J67+L67</f>
        <v>550</v>
      </c>
      <c r="O67" s="48"/>
      <c r="P67" s="48"/>
      <c r="Q67" s="58">
        <f>M67+O67</f>
        <v>550</v>
      </c>
      <c r="R67" s="58">
        <f>N67+P67</f>
        <v>550</v>
      </c>
      <c r="S67" s="48"/>
      <c r="T67" s="48"/>
      <c r="U67" s="58">
        <f>Q67+S67</f>
        <v>550</v>
      </c>
      <c r="V67" s="58">
        <f>R67+T67</f>
        <v>550</v>
      </c>
    </row>
    <row r="68" spans="1:22" s="2" customFormat="1" ht="33.75">
      <c r="A68" s="6"/>
      <c r="B68" s="41" t="s">
        <v>49</v>
      </c>
      <c r="C68" s="54">
        <f t="shared" si="4"/>
        <v>921</v>
      </c>
      <c r="D68" s="45" t="s">
        <v>11</v>
      </c>
      <c r="E68" s="45" t="s">
        <v>19</v>
      </c>
      <c r="F68" s="55" t="s">
        <v>80</v>
      </c>
      <c r="G68" s="56"/>
      <c r="H68" s="56"/>
      <c r="I68" s="48">
        <f aca="true" t="shared" si="35" ref="I68:N68">I69</f>
        <v>3554</v>
      </c>
      <c r="J68" s="48">
        <f t="shared" si="35"/>
        <v>3554</v>
      </c>
      <c r="K68" s="48">
        <f t="shared" si="35"/>
        <v>0</v>
      </c>
      <c r="L68" s="48">
        <f t="shared" si="35"/>
        <v>0</v>
      </c>
      <c r="M68" s="48">
        <f t="shared" si="35"/>
        <v>3554</v>
      </c>
      <c r="N68" s="48">
        <f t="shared" si="35"/>
        <v>3554</v>
      </c>
      <c r="O68" s="48"/>
      <c r="P68" s="48"/>
      <c r="Q68" s="48">
        <f>Q69</f>
        <v>3554</v>
      </c>
      <c r="R68" s="48">
        <f>R69</f>
        <v>3554</v>
      </c>
      <c r="S68" s="48"/>
      <c r="T68" s="48"/>
      <c r="U68" s="48">
        <f>U69</f>
        <v>3554</v>
      </c>
      <c r="V68" s="48">
        <f>V69</f>
        <v>3554</v>
      </c>
    </row>
    <row r="69" spans="1:22" s="2" customFormat="1" ht="20.25">
      <c r="A69" s="6"/>
      <c r="B69" s="41" t="s">
        <v>34</v>
      </c>
      <c r="C69" s="54">
        <f t="shared" si="4"/>
        <v>921</v>
      </c>
      <c r="D69" s="45" t="s">
        <v>11</v>
      </c>
      <c r="E69" s="45" t="s">
        <v>19</v>
      </c>
      <c r="F69" s="55" t="s">
        <v>80</v>
      </c>
      <c r="G69" s="45" t="s">
        <v>30</v>
      </c>
      <c r="H69" s="45" t="s">
        <v>126</v>
      </c>
      <c r="I69" s="48">
        <v>3554</v>
      </c>
      <c r="J69" s="48">
        <v>3554</v>
      </c>
      <c r="K69" s="57"/>
      <c r="L69" s="57"/>
      <c r="M69" s="58">
        <f>I69+K69</f>
        <v>3554</v>
      </c>
      <c r="N69" s="58">
        <f>J69+L69</f>
        <v>3554</v>
      </c>
      <c r="O69" s="48"/>
      <c r="P69" s="48"/>
      <c r="Q69" s="58">
        <f>M69+O69</f>
        <v>3554</v>
      </c>
      <c r="R69" s="58">
        <f>N69+P69</f>
        <v>3554</v>
      </c>
      <c r="S69" s="48"/>
      <c r="T69" s="48"/>
      <c r="U69" s="58">
        <f>Q69+S69</f>
        <v>3554</v>
      </c>
      <c r="V69" s="58">
        <f>R69+T69</f>
        <v>3554</v>
      </c>
    </row>
    <row r="70" spans="1:22" s="2" customFormat="1" ht="84">
      <c r="A70" s="6"/>
      <c r="B70" s="41" t="s">
        <v>101</v>
      </c>
      <c r="C70" s="54">
        <f t="shared" si="4"/>
        <v>921</v>
      </c>
      <c r="D70" s="45" t="s">
        <v>11</v>
      </c>
      <c r="E70" s="45" t="s">
        <v>19</v>
      </c>
      <c r="F70" s="55" t="s">
        <v>81</v>
      </c>
      <c r="G70" s="56"/>
      <c r="H70" s="56"/>
      <c r="I70" s="48">
        <f aca="true" t="shared" si="36" ref="I70:N70">I71</f>
        <v>216</v>
      </c>
      <c r="J70" s="48">
        <f t="shared" si="36"/>
        <v>216</v>
      </c>
      <c r="K70" s="48">
        <f t="shared" si="36"/>
        <v>0</v>
      </c>
      <c r="L70" s="48">
        <f t="shared" si="36"/>
        <v>0</v>
      </c>
      <c r="M70" s="48">
        <f t="shared" si="36"/>
        <v>216</v>
      </c>
      <c r="N70" s="48">
        <f t="shared" si="36"/>
        <v>216</v>
      </c>
      <c r="O70" s="48"/>
      <c r="P70" s="48"/>
      <c r="Q70" s="48">
        <f>Q71</f>
        <v>216</v>
      </c>
      <c r="R70" s="48">
        <f>R71</f>
        <v>216</v>
      </c>
      <c r="S70" s="48"/>
      <c r="T70" s="48"/>
      <c r="U70" s="48">
        <f>U71</f>
        <v>216</v>
      </c>
      <c r="V70" s="48">
        <f>V71</f>
        <v>216</v>
      </c>
    </row>
    <row r="71" spans="1:22" s="2" customFormat="1" ht="20.25">
      <c r="A71" s="6"/>
      <c r="B71" s="41" t="s">
        <v>34</v>
      </c>
      <c r="C71" s="54">
        <f t="shared" si="4"/>
        <v>921</v>
      </c>
      <c r="D71" s="45" t="s">
        <v>11</v>
      </c>
      <c r="E71" s="45" t="s">
        <v>19</v>
      </c>
      <c r="F71" s="55" t="s">
        <v>81</v>
      </c>
      <c r="G71" s="45" t="s">
        <v>30</v>
      </c>
      <c r="H71" s="45" t="s">
        <v>126</v>
      </c>
      <c r="I71" s="48">
        <v>216</v>
      </c>
      <c r="J71" s="48">
        <v>216</v>
      </c>
      <c r="K71" s="57"/>
      <c r="L71" s="57"/>
      <c r="M71" s="58">
        <f>I71+K71</f>
        <v>216</v>
      </c>
      <c r="N71" s="58">
        <f>J71+L71</f>
        <v>216</v>
      </c>
      <c r="O71" s="48"/>
      <c r="P71" s="48"/>
      <c r="Q71" s="58">
        <f>M71+O71</f>
        <v>216</v>
      </c>
      <c r="R71" s="58">
        <f>N71+P71</f>
        <v>216</v>
      </c>
      <c r="S71" s="48"/>
      <c r="T71" s="48"/>
      <c r="U71" s="58">
        <f>Q71+S71</f>
        <v>216</v>
      </c>
      <c r="V71" s="58">
        <f>R71+T71</f>
        <v>216</v>
      </c>
    </row>
    <row r="72" spans="1:22" s="2" customFormat="1" ht="51">
      <c r="A72" s="6"/>
      <c r="B72" s="41" t="s">
        <v>59</v>
      </c>
      <c r="C72" s="54">
        <f t="shared" si="4"/>
        <v>921</v>
      </c>
      <c r="D72" s="45" t="s">
        <v>11</v>
      </c>
      <c r="E72" s="45" t="s">
        <v>19</v>
      </c>
      <c r="F72" s="55" t="s">
        <v>82</v>
      </c>
      <c r="G72" s="56"/>
      <c r="H72" s="56"/>
      <c r="I72" s="48">
        <f aca="true" t="shared" si="37" ref="I72:N72">I73</f>
        <v>50</v>
      </c>
      <c r="J72" s="48">
        <f t="shared" si="37"/>
        <v>50</v>
      </c>
      <c r="K72" s="48">
        <f t="shared" si="37"/>
        <v>0</v>
      </c>
      <c r="L72" s="48">
        <f t="shared" si="37"/>
        <v>0</v>
      </c>
      <c r="M72" s="48">
        <f t="shared" si="37"/>
        <v>50</v>
      </c>
      <c r="N72" s="48">
        <f t="shared" si="37"/>
        <v>50</v>
      </c>
      <c r="O72" s="48"/>
      <c r="P72" s="48"/>
      <c r="Q72" s="48">
        <f>Q73</f>
        <v>50</v>
      </c>
      <c r="R72" s="48">
        <f>R73</f>
        <v>50</v>
      </c>
      <c r="S72" s="48"/>
      <c r="T72" s="48"/>
      <c r="U72" s="48">
        <f>U73</f>
        <v>50</v>
      </c>
      <c r="V72" s="48">
        <f>V73</f>
        <v>50</v>
      </c>
    </row>
    <row r="73" spans="1:22" s="2" customFormat="1" ht="20.25">
      <c r="A73" s="6"/>
      <c r="B73" s="41" t="s">
        <v>34</v>
      </c>
      <c r="C73" s="54">
        <f t="shared" si="4"/>
        <v>921</v>
      </c>
      <c r="D73" s="45" t="s">
        <v>11</v>
      </c>
      <c r="E73" s="45" t="s">
        <v>19</v>
      </c>
      <c r="F73" s="55" t="s">
        <v>82</v>
      </c>
      <c r="G73" s="45" t="s">
        <v>30</v>
      </c>
      <c r="H73" s="45" t="s">
        <v>126</v>
      </c>
      <c r="I73" s="48">
        <v>50</v>
      </c>
      <c r="J73" s="48">
        <v>50</v>
      </c>
      <c r="K73" s="57"/>
      <c r="L73" s="57"/>
      <c r="M73" s="58">
        <f>I73+K73</f>
        <v>50</v>
      </c>
      <c r="N73" s="58">
        <f>J73+L73</f>
        <v>50</v>
      </c>
      <c r="O73" s="48"/>
      <c r="P73" s="48"/>
      <c r="Q73" s="58">
        <f>M73+O73</f>
        <v>50</v>
      </c>
      <c r="R73" s="58">
        <f>N73+P73</f>
        <v>50</v>
      </c>
      <c r="S73" s="48"/>
      <c r="T73" s="48"/>
      <c r="U73" s="58">
        <f>Q73+S73</f>
        <v>50</v>
      </c>
      <c r="V73" s="58">
        <f>R73+T73</f>
        <v>50</v>
      </c>
    </row>
    <row r="74" spans="1:22" s="2" customFormat="1" ht="151.5">
      <c r="A74" s="6"/>
      <c r="B74" s="41" t="s">
        <v>99</v>
      </c>
      <c r="C74" s="54">
        <f t="shared" si="4"/>
        <v>921</v>
      </c>
      <c r="D74" s="45" t="s">
        <v>11</v>
      </c>
      <c r="E74" s="45" t="s">
        <v>19</v>
      </c>
      <c r="F74" s="55" t="s">
        <v>83</v>
      </c>
      <c r="G74" s="56"/>
      <c r="H74" s="56"/>
      <c r="I74" s="48">
        <f aca="true" t="shared" si="38" ref="I74:N74">I75</f>
        <v>230</v>
      </c>
      <c r="J74" s="48">
        <f t="shared" si="38"/>
        <v>230</v>
      </c>
      <c r="K74" s="48">
        <f t="shared" si="38"/>
        <v>0</v>
      </c>
      <c r="L74" s="48">
        <f t="shared" si="38"/>
        <v>0</v>
      </c>
      <c r="M74" s="48">
        <f t="shared" si="38"/>
        <v>230</v>
      </c>
      <c r="N74" s="48">
        <f t="shared" si="38"/>
        <v>230</v>
      </c>
      <c r="O74" s="48"/>
      <c r="P74" s="48"/>
      <c r="Q74" s="48">
        <f>Q75</f>
        <v>230</v>
      </c>
      <c r="R74" s="48">
        <f>R75</f>
        <v>230</v>
      </c>
      <c r="S74" s="48"/>
      <c r="T74" s="48"/>
      <c r="U74" s="48">
        <f>U75</f>
        <v>230</v>
      </c>
      <c r="V74" s="48">
        <f>V75</f>
        <v>230</v>
      </c>
    </row>
    <row r="75" spans="1:22" s="2" customFormat="1" ht="20.25">
      <c r="A75" s="6"/>
      <c r="B75" s="41" t="s">
        <v>34</v>
      </c>
      <c r="C75" s="54">
        <f t="shared" si="4"/>
        <v>921</v>
      </c>
      <c r="D75" s="45" t="s">
        <v>11</v>
      </c>
      <c r="E75" s="45" t="s">
        <v>19</v>
      </c>
      <c r="F75" s="55" t="s">
        <v>83</v>
      </c>
      <c r="G75" s="45" t="s">
        <v>30</v>
      </c>
      <c r="H75" s="45" t="s">
        <v>126</v>
      </c>
      <c r="I75" s="48">
        <v>230</v>
      </c>
      <c r="J75" s="48">
        <v>230</v>
      </c>
      <c r="K75" s="57"/>
      <c r="L75" s="57"/>
      <c r="M75" s="58">
        <f>I75+K75</f>
        <v>230</v>
      </c>
      <c r="N75" s="58">
        <f>J75+L75</f>
        <v>230</v>
      </c>
      <c r="O75" s="48"/>
      <c r="P75" s="48"/>
      <c r="Q75" s="58">
        <f>M75+O75</f>
        <v>230</v>
      </c>
      <c r="R75" s="58">
        <f>N75+P75</f>
        <v>230</v>
      </c>
      <c r="S75" s="48"/>
      <c r="T75" s="48"/>
      <c r="U75" s="58">
        <f>Q75+S75</f>
        <v>230</v>
      </c>
      <c r="V75" s="58">
        <f>R75+T75</f>
        <v>230</v>
      </c>
    </row>
    <row r="76" spans="1:22" s="2" customFormat="1" ht="101.25">
      <c r="A76" s="6"/>
      <c r="B76" s="41" t="s">
        <v>102</v>
      </c>
      <c r="C76" s="54">
        <f t="shared" si="4"/>
        <v>921</v>
      </c>
      <c r="D76" s="45" t="s">
        <v>11</v>
      </c>
      <c r="E76" s="45" t="s">
        <v>19</v>
      </c>
      <c r="F76" s="55" t="s">
        <v>84</v>
      </c>
      <c r="G76" s="56"/>
      <c r="H76" s="56"/>
      <c r="I76" s="48">
        <f aca="true" t="shared" si="39" ref="I76:N76">I77</f>
        <v>50</v>
      </c>
      <c r="J76" s="48">
        <f t="shared" si="39"/>
        <v>50</v>
      </c>
      <c r="K76" s="48">
        <f t="shared" si="39"/>
        <v>0</v>
      </c>
      <c r="L76" s="48">
        <f t="shared" si="39"/>
        <v>0</v>
      </c>
      <c r="M76" s="48">
        <f t="shared" si="39"/>
        <v>50</v>
      </c>
      <c r="N76" s="48">
        <f t="shared" si="39"/>
        <v>50</v>
      </c>
      <c r="O76" s="48"/>
      <c r="P76" s="48"/>
      <c r="Q76" s="48">
        <f>Q77</f>
        <v>50</v>
      </c>
      <c r="R76" s="48">
        <f>R77</f>
        <v>50</v>
      </c>
      <c r="S76" s="48"/>
      <c r="T76" s="48"/>
      <c r="U76" s="48">
        <f>U77</f>
        <v>50</v>
      </c>
      <c r="V76" s="48">
        <f>V77</f>
        <v>50</v>
      </c>
    </row>
    <row r="77" spans="1:22" s="2" customFormat="1" ht="20.25">
      <c r="A77" s="6"/>
      <c r="B77" s="41" t="s">
        <v>34</v>
      </c>
      <c r="C77" s="54">
        <f t="shared" si="4"/>
        <v>921</v>
      </c>
      <c r="D77" s="45" t="s">
        <v>11</v>
      </c>
      <c r="E77" s="45" t="s">
        <v>19</v>
      </c>
      <c r="F77" s="55" t="s">
        <v>84</v>
      </c>
      <c r="G77" s="45" t="s">
        <v>30</v>
      </c>
      <c r="H77" s="45" t="s">
        <v>126</v>
      </c>
      <c r="I77" s="48">
        <v>50</v>
      </c>
      <c r="J77" s="48">
        <v>50</v>
      </c>
      <c r="K77" s="57"/>
      <c r="L77" s="57"/>
      <c r="M77" s="58">
        <f>I77+K77</f>
        <v>50</v>
      </c>
      <c r="N77" s="58">
        <f>J77+L77</f>
        <v>50</v>
      </c>
      <c r="O77" s="48"/>
      <c r="P77" s="48"/>
      <c r="Q77" s="58">
        <f>M77+O77</f>
        <v>50</v>
      </c>
      <c r="R77" s="58">
        <f>N77+P77</f>
        <v>50</v>
      </c>
      <c r="S77" s="48"/>
      <c r="T77" s="48"/>
      <c r="U77" s="58">
        <f>Q77+S77</f>
        <v>50</v>
      </c>
      <c r="V77" s="58">
        <f>R77+T77</f>
        <v>50</v>
      </c>
    </row>
    <row r="78" spans="1:22" s="2" customFormat="1" ht="20.25">
      <c r="A78" s="6"/>
      <c r="B78" s="41" t="s">
        <v>50</v>
      </c>
      <c r="C78" s="54">
        <f t="shared" si="4"/>
        <v>921</v>
      </c>
      <c r="D78" s="45" t="s">
        <v>11</v>
      </c>
      <c r="E78" s="45" t="s">
        <v>19</v>
      </c>
      <c r="F78" s="55" t="s">
        <v>85</v>
      </c>
      <c r="G78" s="56"/>
      <c r="H78" s="56"/>
      <c r="I78" s="48">
        <f aca="true" t="shared" si="40" ref="I78:N78">I79</f>
        <v>12</v>
      </c>
      <c r="J78" s="48">
        <f t="shared" si="40"/>
        <v>12</v>
      </c>
      <c r="K78" s="48">
        <f t="shared" si="40"/>
        <v>0</v>
      </c>
      <c r="L78" s="48">
        <f t="shared" si="40"/>
        <v>0</v>
      </c>
      <c r="M78" s="48">
        <f t="shared" si="40"/>
        <v>12</v>
      </c>
      <c r="N78" s="48">
        <f t="shared" si="40"/>
        <v>12</v>
      </c>
      <c r="O78" s="48"/>
      <c r="P78" s="48"/>
      <c r="Q78" s="48">
        <f aca="true" t="shared" si="41" ref="Q78:V78">Q79</f>
        <v>12</v>
      </c>
      <c r="R78" s="48">
        <f t="shared" si="41"/>
        <v>12</v>
      </c>
      <c r="S78" s="48">
        <f t="shared" si="41"/>
        <v>-12</v>
      </c>
      <c r="T78" s="48">
        <f t="shared" si="41"/>
        <v>-12</v>
      </c>
      <c r="U78" s="48">
        <f t="shared" si="41"/>
        <v>0</v>
      </c>
      <c r="V78" s="48">
        <f t="shared" si="41"/>
        <v>0</v>
      </c>
    </row>
    <row r="79" spans="1:22" s="2" customFormat="1" ht="20.25">
      <c r="A79" s="6"/>
      <c r="B79" s="41" t="s">
        <v>34</v>
      </c>
      <c r="C79" s="54">
        <f t="shared" si="4"/>
        <v>921</v>
      </c>
      <c r="D79" s="45" t="s">
        <v>11</v>
      </c>
      <c r="E79" s="45" t="s">
        <v>19</v>
      </c>
      <c r="F79" s="55" t="s">
        <v>85</v>
      </c>
      <c r="G79" s="45" t="s">
        <v>30</v>
      </c>
      <c r="H79" s="45" t="s">
        <v>126</v>
      </c>
      <c r="I79" s="48">
        <v>12</v>
      </c>
      <c r="J79" s="48">
        <v>12</v>
      </c>
      <c r="K79" s="57"/>
      <c r="L79" s="57"/>
      <c r="M79" s="58">
        <f>I79+K79</f>
        <v>12</v>
      </c>
      <c r="N79" s="58">
        <f>J79+L79</f>
        <v>12</v>
      </c>
      <c r="O79" s="48"/>
      <c r="P79" s="48"/>
      <c r="Q79" s="58">
        <f>M79+O79</f>
        <v>12</v>
      </c>
      <c r="R79" s="58">
        <f>N79+P79</f>
        <v>12</v>
      </c>
      <c r="S79" s="48">
        <v>-12</v>
      </c>
      <c r="T79" s="48">
        <v>-12</v>
      </c>
      <c r="U79" s="58">
        <f>Q79+S79</f>
        <v>0</v>
      </c>
      <c r="V79" s="58">
        <f>R79+T79</f>
        <v>0</v>
      </c>
    </row>
    <row r="80" spans="1:22" s="2" customFormat="1" ht="84">
      <c r="A80" s="6"/>
      <c r="B80" s="41" t="s">
        <v>60</v>
      </c>
      <c r="C80" s="54">
        <f t="shared" si="4"/>
        <v>921</v>
      </c>
      <c r="D80" s="45" t="s">
        <v>11</v>
      </c>
      <c r="E80" s="45" t="s">
        <v>19</v>
      </c>
      <c r="F80" s="55" t="s">
        <v>86</v>
      </c>
      <c r="G80" s="56"/>
      <c r="H80" s="56"/>
      <c r="I80" s="48">
        <f aca="true" t="shared" si="42" ref="I80:N80">I81</f>
        <v>360</v>
      </c>
      <c r="J80" s="48">
        <f t="shared" si="42"/>
        <v>360</v>
      </c>
      <c r="K80" s="48">
        <f t="shared" si="42"/>
        <v>0</v>
      </c>
      <c r="L80" s="48">
        <f t="shared" si="42"/>
        <v>0</v>
      </c>
      <c r="M80" s="48">
        <f t="shared" si="42"/>
        <v>360</v>
      </c>
      <c r="N80" s="48">
        <f t="shared" si="42"/>
        <v>360</v>
      </c>
      <c r="O80" s="48"/>
      <c r="P80" s="48"/>
      <c r="Q80" s="48">
        <f>Q81</f>
        <v>360</v>
      </c>
      <c r="R80" s="48">
        <f>R81</f>
        <v>360</v>
      </c>
      <c r="S80" s="48"/>
      <c r="T80" s="48"/>
      <c r="U80" s="48">
        <f>U81</f>
        <v>360</v>
      </c>
      <c r="V80" s="48">
        <f>V81</f>
        <v>360</v>
      </c>
    </row>
    <row r="81" spans="1:22" s="2" customFormat="1" ht="20.25">
      <c r="A81" s="6"/>
      <c r="B81" s="41" t="s">
        <v>34</v>
      </c>
      <c r="C81" s="54">
        <f t="shared" si="4"/>
        <v>921</v>
      </c>
      <c r="D81" s="45" t="s">
        <v>11</v>
      </c>
      <c r="E81" s="45" t="s">
        <v>19</v>
      </c>
      <c r="F81" s="55" t="s">
        <v>86</v>
      </c>
      <c r="G81" s="45" t="s">
        <v>30</v>
      </c>
      <c r="H81" s="45" t="s">
        <v>126</v>
      </c>
      <c r="I81" s="48">
        <v>360</v>
      </c>
      <c r="J81" s="48">
        <v>360</v>
      </c>
      <c r="K81" s="57"/>
      <c r="L81" s="57"/>
      <c r="M81" s="58">
        <f>I81+K81</f>
        <v>360</v>
      </c>
      <c r="N81" s="58">
        <f>J81+L81</f>
        <v>360</v>
      </c>
      <c r="O81" s="48"/>
      <c r="P81" s="48"/>
      <c r="Q81" s="58">
        <f>M81+O81</f>
        <v>360</v>
      </c>
      <c r="R81" s="58">
        <f>N81+P81</f>
        <v>360</v>
      </c>
      <c r="S81" s="48"/>
      <c r="T81" s="48"/>
      <c r="U81" s="58">
        <f>Q81+S81</f>
        <v>360</v>
      </c>
      <c r="V81" s="58">
        <f>R81+T81</f>
        <v>360</v>
      </c>
    </row>
    <row r="82" spans="1:22" s="2" customFormat="1" ht="67.5">
      <c r="A82" s="6"/>
      <c r="B82" s="41" t="s">
        <v>61</v>
      </c>
      <c r="C82" s="54">
        <f t="shared" si="4"/>
        <v>921</v>
      </c>
      <c r="D82" s="45" t="s">
        <v>11</v>
      </c>
      <c r="E82" s="45" t="s">
        <v>19</v>
      </c>
      <c r="F82" s="55" t="s">
        <v>87</v>
      </c>
      <c r="G82" s="56"/>
      <c r="H82" s="56"/>
      <c r="I82" s="48">
        <f aca="true" t="shared" si="43" ref="I82:N82">I83</f>
        <v>2154</v>
      </c>
      <c r="J82" s="48">
        <f t="shared" si="43"/>
        <v>2154</v>
      </c>
      <c r="K82" s="48">
        <f t="shared" si="43"/>
        <v>0</v>
      </c>
      <c r="L82" s="48">
        <f t="shared" si="43"/>
        <v>0</v>
      </c>
      <c r="M82" s="48">
        <f t="shared" si="43"/>
        <v>2154</v>
      </c>
      <c r="N82" s="48">
        <f t="shared" si="43"/>
        <v>2154</v>
      </c>
      <c r="O82" s="48"/>
      <c r="P82" s="48"/>
      <c r="Q82" s="48">
        <f>Q83</f>
        <v>2154</v>
      </c>
      <c r="R82" s="48">
        <f>R83</f>
        <v>2154</v>
      </c>
      <c r="S82" s="48"/>
      <c r="T82" s="48"/>
      <c r="U82" s="48">
        <f>U83</f>
        <v>2154</v>
      </c>
      <c r="V82" s="48">
        <f>V83</f>
        <v>2154</v>
      </c>
    </row>
    <row r="83" spans="1:22" s="2" customFormat="1" ht="20.25">
      <c r="A83" s="6"/>
      <c r="B83" s="41" t="s">
        <v>34</v>
      </c>
      <c r="C83" s="54">
        <f t="shared" si="4"/>
        <v>921</v>
      </c>
      <c r="D83" s="45" t="s">
        <v>11</v>
      </c>
      <c r="E83" s="45" t="s">
        <v>19</v>
      </c>
      <c r="F83" s="55" t="s">
        <v>87</v>
      </c>
      <c r="G83" s="45" t="s">
        <v>30</v>
      </c>
      <c r="H83" s="45" t="s">
        <v>126</v>
      </c>
      <c r="I83" s="48">
        <v>2154</v>
      </c>
      <c r="J83" s="48">
        <v>2154</v>
      </c>
      <c r="K83" s="57"/>
      <c r="L83" s="57"/>
      <c r="M83" s="58">
        <f>I83+K83</f>
        <v>2154</v>
      </c>
      <c r="N83" s="58">
        <f>J83+L83</f>
        <v>2154</v>
      </c>
      <c r="O83" s="48"/>
      <c r="P83" s="48"/>
      <c r="Q83" s="58">
        <f>M83+O83</f>
        <v>2154</v>
      </c>
      <c r="R83" s="58">
        <f>N83+P83</f>
        <v>2154</v>
      </c>
      <c r="S83" s="48"/>
      <c r="T83" s="48"/>
      <c r="U83" s="58">
        <f>Q83+S83</f>
        <v>2154</v>
      </c>
      <c r="V83" s="58">
        <f>R83+T83</f>
        <v>2154</v>
      </c>
    </row>
    <row r="84" spans="1:22" s="2" customFormat="1" ht="33.75">
      <c r="A84" s="6"/>
      <c r="B84" s="41" t="s">
        <v>51</v>
      </c>
      <c r="C84" s="54">
        <f t="shared" si="4"/>
        <v>921</v>
      </c>
      <c r="D84" s="45" t="s">
        <v>11</v>
      </c>
      <c r="E84" s="45" t="s">
        <v>19</v>
      </c>
      <c r="F84" s="55" t="s">
        <v>88</v>
      </c>
      <c r="G84" s="56"/>
      <c r="H84" s="56"/>
      <c r="I84" s="48">
        <f aca="true" t="shared" si="44" ref="I84:N84">I85</f>
        <v>1302</v>
      </c>
      <c r="J84" s="48">
        <f t="shared" si="44"/>
        <v>1302</v>
      </c>
      <c r="K84" s="48">
        <f t="shared" si="44"/>
        <v>0</v>
      </c>
      <c r="L84" s="48">
        <f t="shared" si="44"/>
        <v>0</v>
      </c>
      <c r="M84" s="48">
        <f t="shared" si="44"/>
        <v>1302</v>
      </c>
      <c r="N84" s="48">
        <f t="shared" si="44"/>
        <v>1302</v>
      </c>
      <c r="O84" s="48"/>
      <c r="P84" s="48"/>
      <c r="Q84" s="48">
        <f>Q85</f>
        <v>1302</v>
      </c>
      <c r="R84" s="48">
        <f>R85</f>
        <v>1302</v>
      </c>
      <c r="S84" s="48"/>
      <c r="T84" s="48"/>
      <c r="U84" s="48">
        <f>U85</f>
        <v>1302</v>
      </c>
      <c r="V84" s="48">
        <f>V85</f>
        <v>1302</v>
      </c>
    </row>
    <row r="85" spans="1:22" s="2" customFormat="1" ht="20.25">
      <c r="A85" s="6"/>
      <c r="B85" s="41" t="s">
        <v>34</v>
      </c>
      <c r="C85" s="54">
        <f aca="true" t="shared" si="45" ref="C85:C108">C84</f>
        <v>921</v>
      </c>
      <c r="D85" s="45" t="s">
        <v>11</v>
      </c>
      <c r="E85" s="45" t="s">
        <v>19</v>
      </c>
      <c r="F85" s="55" t="s">
        <v>88</v>
      </c>
      <c r="G85" s="45" t="s">
        <v>30</v>
      </c>
      <c r="H85" s="45" t="s">
        <v>126</v>
      </c>
      <c r="I85" s="48">
        <v>1302</v>
      </c>
      <c r="J85" s="48">
        <v>1302</v>
      </c>
      <c r="K85" s="57"/>
      <c r="L85" s="57"/>
      <c r="M85" s="58">
        <f>I85+K85</f>
        <v>1302</v>
      </c>
      <c r="N85" s="58">
        <f>J85+L85</f>
        <v>1302</v>
      </c>
      <c r="O85" s="48"/>
      <c r="P85" s="48"/>
      <c r="Q85" s="58">
        <f>M85+O85</f>
        <v>1302</v>
      </c>
      <c r="R85" s="58">
        <f>N85+P85</f>
        <v>1302</v>
      </c>
      <c r="S85" s="48"/>
      <c r="T85" s="48"/>
      <c r="U85" s="58">
        <f>Q85+S85</f>
        <v>1302</v>
      </c>
      <c r="V85" s="58">
        <f>R85+T85</f>
        <v>1302</v>
      </c>
    </row>
    <row r="86" spans="1:22" s="2" customFormat="1" ht="111.75" customHeight="1">
      <c r="A86" s="6"/>
      <c r="B86" s="62" t="s">
        <v>103</v>
      </c>
      <c r="C86" s="54">
        <f t="shared" si="45"/>
        <v>921</v>
      </c>
      <c r="D86" s="45" t="s">
        <v>11</v>
      </c>
      <c r="E86" s="45" t="s">
        <v>19</v>
      </c>
      <c r="F86" s="55" t="s">
        <v>89</v>
      </c>
      <c r="G86" s="56"/>
      <c r="H86" s="56"/>
      <c r="I86" s="48">
        <f aca="true" t="shared" si="46" ref="I86:N86">I87</f>
        <v>264</v>
      </c>
      <c r="J86" s="48">
        <f t="shared" si="46"/>
        <v>264</v>
      </c>
      <c r="K86" s="48">
        <f t="shared" si="46"/>
        <v>0</v>
      </c>
      <c r="L86" s="48">
        <f t="shared" si="46"/>
        <v>0</v>
      </c>
      <c r="M86" s="48">
        <f t="shared" si="46"/>
        <v>264</v>
      </c>
      <c r="N86" s="48">
        <f t="shared" si="46"/>
        <v>264</v>
      </c>
      <c r="O86" s="48"/>
      <c r="P86" s="48"/>
      <c r="Q86" s="48">
        <f aca="true" t="shared" si="47" ref="Q86:V86">Q87</f>
        <v>264</v>
      </c>
      <c r="R86" s="48">
        <f t="shared" si="47"/>
        <v>264</v>
      </c>
      <c r="S86" s="48">
        <f t="shared" si="47"/>
        <v>-264</v>
      </c>
      <c r="T86" s="48">
        <f t="shared" si="47"/>
        <v>-264</v>
      </c>
      <c r="U86" s="48">
        <f t="shared" si="47"/>
        <v>0</v>
      </c>
      <c r="V86" s="48">
        <f t="shared" si="47"/>
        <v>0</v>
      </c>
    </row>
    <row r="87" spans="1:22" s="2" customFormat="1" ht="20.25">
      <c r="A87" s="6"/>
      <c r="B87" s="41" t="s">
        <v>34</v>
      </c>
      <c r="C87" s="54">
        <f t="shared" si="45"/>
        <v>921</v>
      </c>
      <c r="D87" s="45" t="s">
        <v>11</v>
      </c>
      <c r="E87" s="45" t="s">
        <v>19</v>
      </c>
      <c r="F87" s="55" t="s">
        <v>89</v>
      </c>
      <c r="G87" s="45" t="s">
        <v>30</v>
      </c>
      <c r="H87" s="45" t="s">
        <v>126</v>
      </c>
      <c r="I87" s="48">
        <v>264</v>
      </c>
      <c r="J87" s="48">
        <v>264</v>
      </c>
      <c r="K87" s="57"/>
      <c r="L87" s="57"/>
      <c r="M87" s="58">
        <f>I87+K87</f>
        <v>264</v>
      </c>
      <c r="N87" s="58">
        <f>J87+L87</f>
        <v>264</v>
      </c>
      <c r="O87" s="48"/>
      <c r="P87" s="48"/>
      <c r="Q87" s="58">
        <f>M87+O87</f>
        <v>264</v>
      </c>
      <c r="R87" s="58">
        <f>N87+P87</f>
        <v>264</v>
      </c>
      <c r="S87" s="48">
        <v>-264</v>
      </c>
      <c r="T87" s="48">
        <v>-264</v>
      </c>
      <c r="U87" s="58">
        <f>Q87+S87</f>
        <v>0</v>
      </c>
      <c r="V87" s="58">
        <f>R87+T87</f>
        <v>0</v>
      </c>
    </row>
    <row r="88" spans="1:22" s="2" customFormat="1" ht="67.5">
      <c r="A88" s="6"/>
      <c r="B88" s="41" t="s">
        <v>104</v>
      </c>
      <c r="C88" s="54">
        <f t="shared" si="45"/>
        <v>921</v>
      </c>
      <c r="D88" s="45" t="s">
        <v>11</v>
      </c>
      <c r="E88" s="45" t="s">
        <v>19</v>
      </c>
      <c r="F88" s="55" t="s">
        <v>90</v>
      </c>
      <c r="G88" s="56"/>
      <c r="H88" s="56"/>
      <c r="I88" s="48">
        <f aca="true" t="shared" si="48" ref="I88:N88">I89</f>
        <v>576</v>
      </c>
      <c r="J88" s="48">
        <f t="shared" si="48"/>
        <v>576</v>
      </c>
      <c r="K88" s="48">
        <f t="shared" si="48"/>
        <v>0</v>
      </c>
      <c r="L88" s="48">
        <f t="shared" si="48"/>
        <v>0</v>
      </c>
      <c r="M88" s="48">
        <f t="shared" si="48"/>
        <v>576</v>
      </c>
      <c r="N88" s="48">
        <f t="shared" si="48"/>
        <v>576</v>
      </c>
      <c r="O88" s="48"/>
      <c r="P88" s="48"/>
      <c r="Q88" s="48">
        <f>Q89</f>
        <v>576</v>
      </c>
      <c r="R88" s="48">
        <f>R89</f>
        <v>576</v>
      </c>
      <c r="S88" s="48"/>
      <c r="T88" s="48"/>
      <c r="U88" s="48">
        <f>U89</f>
        <v>576</v>
      </c>
      <c r="V88" s="48">
        <f>V89</f>
        <v>576</v>
      </c>
    </row>
    <row r="89" spans="1:22" s="2" customFormat="1" ht="20.25">
      <c r="A89" s="6"/>
      <c r="B89" s="41" t="s">
        <v>34</v>
      </c>
      <c r="C89" s="54">
        <f t="shared" si="45"/>
        <v>921</v>
      </c>
      <c r="D89" s="45" t="s">
        <v>11</v>
      </c>
      <c r="E89" s="45" t="s">
        <v>19</v>
      </c>
      <c r="F89" s="55" t="s">
        <v>90</v>
      </c>
      <c r="G89" s="45" t="s">
        <v>30</v>
      </c>
      <c r="H89" s="45" t="s">
        <v>126</v>
      </c>
      <c r="I89" s="48">
        <v>576</v>
      </c>
      <c r="J89" s="48">
        <v>576</v>
      </c>
      <c r="K89" s="57"/>
      <c r="L89" s="57"/>
      <c r="M89" s="58">
        <f>I89+K89</f>
        <v>576</v>
      </c>
      <c r="N89" s="58">
        <f>J89+L89</f>
        <v>576</v>
      </c>
      <c r="O89" s="48"/>
      <c r="P89" s="48"/>
      <c r="Q89" s="58">
        <f>M89+O89</f>
        <v>576</v>
      </c>
      <c r="R89" s="58">
        <f>N89+P89</f>
        <v>576</v>
      </c>
      <c r="S89" s="48"/>
      <c r="T89" s="48"/>
      <c r="U89" s="58">
        <f>Q89+S89</f>
        <v>576</v>
      </c>
      <c r="V89" s="58">
        <f>R89+T89</f>
        <v>576</v>
      </c>
    </row>
    <row r="90" spans="1:22" s="2" customFormat="1" ht="51">
      <c r="A90" s="6"/>
      <c r="B90" s="41" t="s">
        <v>62</v>
      </c>
      <c r="C90" s="54">
        <f t="shared" si="45"/>
        <v>921</v>
      </c>
      <c r="D90" s="45" t="s">
        <v>11</v>
      </c>
      <c r="E90" s="45" t="s">
        <v>19</v>
      </c>
      <c r="F90" s="55" t="s">
        <v>91</v>
      </c>
      <c r="G90" s="56"/>
      <c r="H90" s="56"/>
      <c r="I90" s="48">
        <f aca="true" t="shared" si="49" ref="I90:N90">I91</f>
        <v>90</v>
      </c>
      <c r="J90" s="48">
        <f t="shared" si="49"/>
        <v>90</v>
      </c>
      <c r="K90" s="48">
        <f t="shared" si="49"/>
        <v>0</v>
      </c>
      <c r="L90" s="48">
        <f t="shared" si="49"/>
        <v>0</v>
      </c>
      <c r="M90" s="48">
        <f t="shared" si="49"/>
        <v>90</v>
      </c>
      <c r="N90" s="48">
        <f t="shared" si="49"/>
        <v>90</v>
      </c>
      <c r="O90" s="48"/>
      <c r="P90" s="48"/>
      <c r="Q90" s="48">
        <f>Q91</f>
        <v>90</v>
      </c>
      <c r="R90" s="48">
        <f>R91</f>
        <v>90</v>
      </c>
      <c r="S90" s="48"/>
      <c r="T90" s="48"/>
      <c r="U90" s="48">
        <f>U91</f>
        <v>90</v>
      </c>
      <c r="V90" s="48">
        <f>V91</f>
        <v>90</v>
      </c>
    </row>
    <row r="91" spans="1:22" s="2" customFormat="1" ht="20.25">
      <c r="A91" s="6"/>
      <c r="B91" s="41" t="s">
        <v>34</v>
      </c>
      <c r="C91" s="54">
        <f t="shared" si="45"/>
        <v>921</v>
      </c>
      <c r="D91" s="45" t="s">
        <v>11</v>
      </c>
      <c r="E91" s="45" t="s">
        <v>19</v>
      </c>
      <c r="F91" s="55" t="s">
        <v>91</v>
      </c>
      <c r="G91" s="45" t="s">
        <v>30</v>
      </c>
      <c r="H91" s="45" t="s">
        <v>126</v>
      </c>
      <c r="I91" s="48">
        <v>90</v>
      </c>
      <c r="J91" s="48">
        <v>90</v>
      </c>
      <c r="K91" s="57"/>
      <c r="L91" s="57"/>
      <c r="M91" s="58">
        <f>I91+K91</f>
        <v>90</v>
      </c>
      <c r="N91" s="58">
        <f>J91+L91</f>
        <v>90</v>
      </c>
      <c r="O91" s="48"/>
      <c r="P91" s="48"/>
      <c r="Q91" s="58">
        <f>M91+O91</f>
        <v>90</v>
      </c>
      <c r="R91" s="58">
        <f>N91+P91</f>
        <v>90</v>
      </c>
      <c r="S91" s="48"/>
      <c r="T91" s="48"/>
      <c r="U91" s="58">
        <f>Q91+S91</f>
        <v>90</v>
      </c>
      <c r="V91" s="58">
        <f>R91+T91</f>
        <v>90</v>
      </c>
    </row>
    <row r="92" spans="1:22" s="2" customFormat="1" ht="51">
      <c r="A92" s="6"/>
      <c r="B92" s="41" t="s">
        <v>105</v>
      </c>
      <c r="C92" s="54">
        <f t="shared" si="45"/>
        <v>921</v>
      </c>
      <c r="D92" s="45" t="s">
        <v>11</v>
      </c>
      <c r="E92" s="45" t="s">
        <v>19</v>
      </c>
      <c r="F92" s="55" t="s">
        <v>92</v>
      </c>
      <c r="G92" s="56"/>
      <c r="H92" s="56"/>
      <c r="I92" s="48">
        <f aca="true" t="shared" si="50" ref="I92:N92">I93</f>
        <v>9</v>
      </c>
      <c r="J92" s="48">
        <f t="shared" si="50"/>
        <v>9</v>
      </c>
      <c r="K92" s="48">
        <f t="shared" si="50"/>
        <v>0</v>
      </c>
      <c r="L92" s="48">
        <f t="shared" si="50"/>
        <v>0</v>
      </c>
      <c r="M92" s="48">
        <f t="shared" si="50"/>
        <v>9</v>
      </c>
      <c r="N92" s="48">
        <f t="shared" si="50"/>
        <v>9</v>
      </c>
      <c r="O92" s="48"/>
      <c r="P92" s="48"/>
      <c r="Q92" s="48">
        <f aca="true" t="shared" si="51" ref="Q92:V92">Q93</f>
        <v>9</v>
      </c>
      <c r="R92" s="48">
        <f t="shared" si="51"/>
        <v>9</v>
      </c>
      <c r="S92" s="48">
        <f t="shared" si="51"/>
        <v>-9</v>
      </c>
      <c r="T92" s="48">
        <f t="shared" si="51"/>
        <v>-9</v>
      </c>
      <c r="U92" s="48">
        <f t="shared" si="51"/>
        <v>0</v>
      </c>
      <c r="V92" s="48">
        <f t="shared" si="51"/>
        <v>0</v>
      </c>
    </row>
    <row r="93" spans="1:22" s="2" customFormat="1" ht="20.25">
      <c r="A93" s="6"/>
      <c r="B93" s="41" t="s">
        <v>34</v>
      </c>
      <c r="C93" s="54">
        <f t="shared" si="45"/>
        <v>921</v>
      </c>
      <c r="D93" s="45" t="s">
        <v>11</v>
      </c>
      <c r="E93" s="45" t="s">
        <v>19</v>
      </c>
      <c r="F93" s="55" t="s">
        <v>92</v>
      </c>
      <c r="G93" s="45" t="s">
        <v>30</v>
      </c>
      <c r="H93" s="45" t="s">
        <v>126</v>
      </c>
      <c r="I93" s="48">
        <v>9</v>
      </c>
      <c r="J93" s="48">
        <v>9</v>
      </c>
      <c r="K93" s="57"/>
      <c r="L93" s="57"/>
      <c r="M93" s="58">
        <f>I93+K93</f>
        <v>9</v>
      </c>
      <c r="N93" s="58">
        <f>J93+L93</f>
        <v>9</v>
      </c>
      <c r="O93" s="48"/>
      <c r="P93" s="48"/>
      <c r="Q93" s="58">
        <f>M93+O93</f>
        <v>9</v>
      </c>
      <c r="R93" s="58">
        <f>N93+P93</f>
        <v>9</v>
      </c>
      <c r="S93" s="48">
        <v>-9</v>
      </c>
      <c r="T93" s="48">
        <v>-9</v>
      </c>
      <c r="U93" s="58">
        <f>Q93+S93</f>
        <v>0</v>
      </c>
      <c r="V93" s="58">
        <f>R93+T93</f>
        <v>0</v>
      </c>
    </row>
    <row r="94" spans="1:22" s="2" customFormat="1" ht="67.5">
      <c r="A94" s="6"/>
      <c r="B94" s="41" t="s">
        <v>108</v>
      </c>
      <c r="C94" s="54">
        <f t="shared" si="45"/>
        <v>921</v>
      </c>
      <c r="D94" s="45" t="s">
        <v>11</v>
      </c>
      <c r="E94" s="45" t="s">
        <v>19</v>
      </c>
      <c r="F94" s="55" t="s">
        <v>107</v>
      </c>
      <c r="G94" s="45"/>
      <c r="H94" s="45"/>
      <c r="I94" s="48"/>
      <c r="J94" s="48"/>
      <c r="K94" s="57"/>
      <c r="L94" s="57"/>
      <c r="M94" s="58"/>
      <c r="N94" s="58"/>
      <c r="O94" s="48"/>
      <c r="P94" s="48"/>
      <c r="Q94" s="58"/>
      <c r="R94" s="58"/>
      <c r="S94" s="48">
        <f>S95</f>
        <v>498</v>
      </c>
      <c r="T94" s="48">
        <f>T95</f>
        <v>498</v>
      </c>
      <c r="U94" s="48">
        <f>U95</f>
        <v>498</v>
      </c>
      <c r="V94" s="48">
        <f>V95</f>
        <v>498</v>
      </c>
    </row>
    <row r="95" spans="1:22" s="2" customFormat="1" ht="20.25">
      <c r="A95" s="6"/>
      <c r="B95" s="41" t="s">
        <v>34</v>
      </c>
      <c r="C95" s="54">
        <f t="shared" si="45"/>
        <v>921</v>
      </c>
      <c r="D95" s="45" t="s">
        <v>11</v>
      </c>
      <c r="E95" s="45" t="s">
        <v>19</v>
      </c>
      <c r="F95" s="55" t="s">
        <v>107</v>
      </c>
      <c r="G95" s="45" t="s">
        <v>30</v>
      </c>
      <c r="H95" s="45" t="s">
        <v>126</v>
      </c>
      <c r="I95" s="48"/>
      <c r="J95" s="48"/>
      <c r="K95" s="57"/>
      <c r="L95" s="57"/>
      <c r="M95" s="58"/>
      <c r="N95" s="58"/>
      <c r="O95" s="48"/>
      <c r="P95" s="48"/>
      <c r="Q95" s="58"/>
      <c r="R95" s="58"/>
      <c r="S95" s="48">
        <v>498</v>
      </c>
      <c r="T95" s="48">
        <v>498</v>
      </c>
      <c r="U95" s="58">
        <f>Q95+S95</f>
        <v>498</v>
      </c>
      <c r="V95" s="58">
        <f>R95+T95</f>
        <v>498</v>
      </c>
    </row>
    <row r="96" spans="1:22" s="2" customFormat="1" ht="67.5">
      <c r="A96" s="6"/>
      <c r="B96" s="41" t="s">
        <v>111</v>
      </c>
      <c r="C96" s="54">
        <f t="shared" si="45"/>
        <v>921</v>
      </c>
      <c r="D96" s="45" t="s">
        <v>11</v>
      </c>
      <c r="E96" s="45" t="s">
        <v>19</v>
      </c>
      <c r="F96" s="55" t="s">
        <v>109</v>
      </c>
      <c r="G96" s="45"/>
      <c r="H96" s="45"/>
      <c r="I96" s="48"/>
      <c r="J96" s="48"/>
      <c r="K96" s="57"/>
      <c r="L96" s="57"/>
      <c r="M96" s="58"/>
      <c r="N96" s="58"/>
      <c r="O96" s="48"/>
      <c r="P96" s="48"/>
      <c r="Q96" s="58"/>
      <c r="R96" s="58"/>
      <c r="S96" s="48">
        <f>S97</f>
        <v>42</v>
      </c>
      <c r="T96" s="48">
        <f>T97</f>
        <v>42</v>
      </c>
      <c r="U96" s="48">
        <f>U97</f>
        <v>42</v>
      </c>
      <c r="V96" s="48">
        <f>V97</f>
        <v>42</v>
      </c>
    </row>
    <row r="97" spans="1:22" s="2" customFormat="1" ht="20.25">
      <c r="A97" s="6"/>
      <c r="B97" s="41" t="s">
        <v>34</v>
      </c>
      <c r="C97" s="54">
        <f t="shared" si="45"/>
        <v>921</v>
      </c>
      <c r="D97" s="45" t="s">
        <v>11</v>
      </c>
      <c r="E97" s="45" t="s">
        <v>19</v>
      </c>
      <c r="F97" s="55" t="s">
        <v>109</v>
      </c>
      <c r="G97" s="45" t="s">
        <v>30</v>
      </c>
      <c r="H97" s="45" t="s">
        <v>126</v>
      </c>
      <c r="I97" s="48"/>
      <c r="J97" s="48"/>
      <c r="K97" s="57"/>
      <c r="L97" s="57"/>
      <c r="M97" s="58"/>
      <c r="N97" s="58"/>
      <c r="O97" s="48"/>
      <c r="P97" s="48"/>
      <c r="Q97" s="58"/>
      <c r="R97" s="58"/>
      <c r="S97" s="48">
        <v>42</v>
      </c>
      <c r="T97" s="48">
        <v>42</v>
      </c>
      <c r="U97" s="58">
        <f>Q97+S97</f>
        <v>42</v>
      </c>
      <c r="V97" s="58">
        <f>R97+T97</f>
        <v>42</v>
      </c>
    </row>
    <row r="98" spans="1:22" s="2" customFormat="1" ht="117.75">
      <c r="A98" s="6"/>
      <c r="B98" s="41" t="s">
        <v>114</v>
      </c>
      <c r="C98" s="54">
        <f t="shared" si="45"/>
        <v>921</v>
      </c>
      <c r="D98" s="45" t="s">
        <v>11</v>
      </c>
      <c r="E98" s="45" t="s">
        <v>19</v>
      </c>
      <c r="F98" s="55" t="s">
        <v>110</v>
      </c>
      <c r="G98" s="45"/>
      <c r="H98" s="45"/>
      <c r="I98" s="48"/>
      <c r="J98" s="48"/>
      <c r="K98" s="57"/>
      <c r="L98" s="57"/>
      <c r="M98" s="58"/>
      <c r="N98" s="58"/>
      <c r="O98" s="48"/>
      <c r="P98" s="48"/>
      <c r="Q98" s="58"/>
      <c r="R98" s="58"/>
      <c r="S98" s="48">
        <f>S99</f>
        <v>12</v>
      </c>
      <c r="T98" s="48">
        <f>T99</f>
        <v>12</v>
      </c>
      <c r="U98" s="48">
        <f>U99</f>
        <v>12</v>
      </c>
      <c r="V98" s="48">
        <f>V99</f>
        <v>12</v>
      </c>
    </row>
    <row r="99" spans="1:22" s="2" customFormat="1" ht="20.25">
      <c r="A99" s="6"/>
      <c r="B99" s="41" t="s">
        <v>34</v>
      </c>
      <c r="C99" s="54">
        <f t="shared" si="45"/>
        <v>921</v>
      </c>
      <c r="D99" s="45" t="s">
        <v>11</v>
      </c>
      <c r="E99" s="45" t="s">
        <v>19</v>
      </c>
      <c r="F99" s="55" t="s">
        <v>110</v>
      </c>
      <c r="G99" s="45" t="s">
        <v>30</v>
      </c>
      <c r="H99" s="45" t="s">
        <v>126</v>
      </c>
      <c r="I99" s="48"/>
      <c r="J99" s="48"/>
      <c r="K99" s="57"/>
      <c r="L99" s="57"/>
      <c r="M99" s="58"/>
      <c r="N99" s="58"/>
      <c r="O99" s="48"/>
      <c r="P99" s="48"/>
      <c r="Q99" s="58"/>
      <c r="R99" s="58"/>
      <c r="S99" s="48">
        <v>12</v>
      </c>
      <c r="T99" s="48">
        <v>12</v>
      </c>
      <c r="U99" s="58">
        <f>Q99+S99</f>
        <v>12</v>
      </c>
      <c r="V99" s="58">
        <f>R99+T99</f>
        <v>12</v>
      </c>
    </row>
    <row r="100" spans="1:22" s="2" customFormat="1" ht="135">
      <c r="A100" s="6"/>
      <c r="B100" s="41" t="s">
        <v>116</v>
      </c>
      <c r="C100" s="54">
        <f t="shared" si="45"/>
        <v>921</v>
      </c>
      <c r="D100" s="45" t="s">
        <v>11</v>
      </c>
      <c r="E100" s="45" t="s">
        <v>19</v>
      </c>
      <c r="F100" s="55" t="s">
        <v>112</v>
      </c>
      <c r="G100" s="45"/>
      <c r="H100" s="45"/>
      <c r="I100" s="48"/>
      <c r="J100" s="48"/>
      <c r="K100" s="57"/>
      <c r="L100" s="57"/>
      <c r="M100" s="58"/>
      <c r="N100" s="58"/>
      <c r="O100" s="48"/>
      <c r="P100" s="48"/>
      <c r="Q100" s="58"/>
      <c r="R100" s="58"/>
      <c r="S100" s="48">
        <f>S101</f>
        <v>264</v>
      </c>
      <c r="T100" s="48">
        <f>T101</f>
        <v>264</v>
      </c>
      <c r="U100" s="48">
        <f>U101</f>
        <v>264</v>
      </c>
      <c r="V100" s="48">
        <f>V101</f>
        <v>264</v>
      </c>
    </row>
    <row r="101" spans="1:22" s="2" customFormat="1" ht="20.25">
      <c r="A101" s="6"/>
      <c r="B101" s="41" t="s">
        <v>34</v>
      </c>
      <c r="C101" s="54">
        <f t="shared" si="45"/>
        <v>921</v>
      </c>
      <c r="D101" s="45" t="s">
        <v>11</v>
      </c>
      <c r="E101" s="45" t="s">
        <v>19</v>
      </c>
      <c r="F101" s="55" t="s">
        <v>112</v>
      </c>
      <c r="G101" s="45" t="s">
        <v>30</v>
      </c>
      <c r="H101" s="45" t="s">
        <v>126</v>
      </c>
      <c r="I101" s="48"/>
      <c r="J101" s="48"/>
      <c r="K101" s="57"/>
      <c r="L101" s="57"/>
      <c r="M101" s="58"/>
      <c r="N101" s="58"/>
      <c r="O101" s="48"/>
      <c r="P101" s="48"/>
      <c r="Q101" s="58"/>
      <c r="R101" s="58"/>
      <c r="S101" s="48">
        <v>264</v>
      </c>
      <c r="T101" s="48">
        <v>264</v>
      </c>
      <c r="U101" s="58">
        <f>Q101+S101</f>
        <v>264</v>
      </c>
      <c r="V101" s="58">
        <f>R101+T101</f>
        <v>264</v>
      </c>
    </row>
    <row r="102" spans="1:22" s="2" customFormat="1" ht="219">
      <c r="A102" s="6"/>
      <c r="B102" s="41" t="s">
        <v>115</v>
      </c>
      <c r="C102" s="54">
        <f t="shared" si="45"/>
        <v>921</v>
      </c>
      <c r="D102" s="45" t="s">
        <v>11</v>
      </c>
      <c r="E102" s="45" t="s">
        <v>19</v>
      </c>
      <c r="F102" s="55" t="s">
        <v>113</v>
      </c>
      <c r="G102" s="45"/>
      <c r="H102" s="45"/>
      <c r="I102" s="48"/>
      <c r="J102" s="48"/>
      <c r="K102" s="57"/>
      <c r="L102" s="57"/>
      <c r="M102" s="58"/>
      <c r="N102" s="58"/>
      <c r="O102" s="48"/>
      <c r="P102" s="48"/>
      <c r="Q102" s="58"/>
      <c r="R102" s="58"/>
      <c r="S102" s="48">
        <f>S103</f>
        <v>9</v>
      </c>
      <c r="T102" s="48">
        <f>T103</f>
        <v>9</v>
      </c>
      <c r="U102" s="48">
        <f>U103</f>
        <v>9</v>
      </c>
      <c r="V102" s="48">
        <f>V103</f>
        <v>9</v>
      </c>
    </row>
    <row r="103" spans="1:22" s="2" customFormat="1" ht="20.25">
      <c r="A103" s="6"/>
      <c r="B103" s="41" t="s">
        <v>34</v>
      </c>
      <c r="C103" s="54">
        <f t="shared" si="45"/>
        <v>921</v>
      </c>
      <c r="D103" s="45" t="s">
        <v>11</v>
      </c>
      <c r="E103" s="45" t="s">
        <v>19</v>
      </c>
      <c r="F103" s="55" t="s">
        <v>113</v>
      </c>
      <c r="G103" s="45" t="s">
        <v>30</v>
      </c>
      <c r="H103" s="45" t="s">
        <v>126</v>
      </c>
      <c r="I103" s="48"/>
      <c r="J103" s="48"/>
      <c r="K103" s="57"/>
      <c r="L103" s="57"/>
      <c r="M103" s="58"/>
      <c r="N103" s="58"/>
      <c r="O103" s="48"/>
      <c r="P103" s="48"/>
      <c r="Q103" s="58"/>
      <c r="R103" s="58"/>
      <c r="S103" s="48">
        <v>9</v>
      </c>
      <c r="T103" s="48">
        <v>9</v>
      </c>
      <c r="U103" s="58">
        <f>Q103+S103</f>
        <v>9</v>
      </c>
      <c r="V103" s="58">
        <f>R103+T103</f>
        <v>9</v>
      </c>
    </row>
    <row r="104" spans="1:22" s="2" customFormat="1" ht="20.25">
      <c r="A104" s="6"/>
      <c r="B104" s="49" t="s">
        <v>2</v>
      </c>
      <c r="C104" s="50">
        <f>C93</f>
        <v>921</v>
      </c>
      <c r="D104" s="51" t="s">
        <v>11</v>
      </c>
      <c r="E104" s="51" t="s">
        <v>0</v>
      </c>
      <c r="F104" s="52"/>
      <c r="G104" s="51"/>
      <c r="H104" s="51"/>
      <c r="I104" s="53">
        <f aca="true" t="shared" si="52" ref="I104:N107">I105</f>
        <v>367</v>
      </c>
      <c r="J104" s="53">
        <f t="shared" si="52"/>
        <v>367</v>
      </c>
      <c r="K104" s="53">
        <f t="shared" si="52"/>
        <v>0</v>
      </c>
      <c r="L104" s="53">
        <f t="shared" si="52"/>
        <v>0</v>
      </c>
      <c r="M104" s="53">
        <f t="shared" si="52"/>
        <v>367</v>
      </c>
      <c r="N104" s="53">
        <f t="shared" si="52"/>
        <v>367</v>
      </c>
      <c r="O104" s="48"/>
      <c r="P104" s="48"/>
      <c r="Q104" s="53">
        <f aca="true" t="shared" si="53" ref="Q104:R107">Q105</f>
        <v>367</v>
      </c>
      <c r="R104" s="53">
        <f t="shared" si="53"/>
        <v>367</v>
      </c>
      <c r="S104" s="48"/>
      <c r="T104" s="48"/>
      <c r="U104" s="53">
        <f aca="true" t="shared" si="54" ref="U104:V107">U105</f>
        <v>367</v>
      </c>
      <c r="V104" s="53">
        <f t="shared" si="54"/>
        <v>367</v>
      </c>
    </row>
    <row r="105" spans="1:22" s="2" customFormat="1" ht="67.5">
      <c r="A105" s="6"/>
      <c r="B105" s="41" t="s">
        <v>36</v>
      </c>
      <c r="C105" s="54">
        <f t="shared" si="45"/>
        <v>921</v>
      </c>
      <c r="D105" s="45" t="s">
        <v>11</v>
      </c>
      <c r="E105" s="45" t="s">
        <v>0</v>
      </c>
      <c r="F105" s="55" t="s">
        <v>38</v>
      </c>
      <c r="G105" s="56"/>
      <c r="H105" s="56"/>
      <c r="I105" s="48">
        <f t="shared" si="52"/>
        <v>367</v>
      </c>
      <c r="J105" s="48">
        <f t="shared" si="52"/>
        <v>367</v>
      </c>
      <c r="K105" s="48">
        <f t="shared" si="52"/>
        <v>0</v>
      </c>
      <c r="L105" s="48">
        <f t="shared" si="52"/>
        <v>0</v>
      </c>
      <c r="M105" s="48">
        <f t="shared" si="52"/>
        <v>367</v>
      </c>
      <c r="N105" s="48">
        <f t="shared" si="52"/>
        <v>367</v>
      </c>
      <c r="O105" s="48"/>
      <c r="P105" s="48"/>
      <c r="Q105" s="48">
        <f t="shared" si="53"/>
        <v>367</v>
      </c>
      <c r="R105" s="48">
        <f t="shared" si="53"/>
        <v>367</v>
      </c>
      <c r="S105" s="48"/>
      <c r="T105" s="48"/>
      <c r="U105" s="48">
        <f t="shared" si="54"/>
        <v>367</v>
      </c>
      <c r="V105" s="48">
        <f t="shared" si="54"/>
        <v>367</v>
      </c>
    </row>
    <row r="106" spans="1:22" s="2" customFormat="1" ht="20.25">
      <c r="A106" s="6"/>
      <c r="B106" s="41" t="s">
        <v>21</v>
      </c>
      <c r="C106" s="54">
        <f t="shared" si="45"/>
        <v>921</v>
      </c>
      <c r="D106" s="45" t="s">
        <v>11</v>
      </c>
      <c r="E106" s="45" t="s">
        <v>0</v>
      </c>
      <c r="F106" s="55" t="s">
        <v>39</v>
      </c>
      <c r="G106" s="56"/>
      <c r="H106" s="56"/>
      <c r="I106" s="48">
        <f t="shared" si="52"/>
        <v>367</v>
      </c>
      <c r="J106" s="48">
        <f t="shared" si="52"/>
        <v>367</v>
      </c>
      <c r="K106" s="48">
        <f t="shared" si="52"/>
        <v>0</v>
      </c>
      <c r="L106" s="48">
        <f t="shared" si="52"/>
        <v>0</v>
      </c>
      <c r="M106" s="48">
        <f t="shared" si="52"/>
        <v>367</v>
      </c>
      <c r="N106" s="48">
        <f t="shared" si="52"/>
        <v>367</v>
      </c>
      <c r="O106" s="48"/>
      <c r="P106" s="48"/>
      <c r="Q106" s="48">
        <f t="shared" si="53"/>
        <v>367</v>
      </c>
      <c r="R106" s="48">
        <f t="shared" si="53"/>
        <v>367</v>
      </c>
      <c r="S106" s="48"/>
      <c r="T106" s="48"/>
      <c r="U106" s="48">
        <f t="shared" si="54"/>
        <v>367</v>
      </c>
      <c r="V106" s="48">
        <f t="shared" si="54"/>
        <v>367</v>
      </c>
    </row>
    <row r="107" spans="1:22" s="2" customFormat="1" ht="20.25">
      <c r="A107" s="6"/>
      <c r="B107" s="41" t="s">
        <v>37</v>
      </c>
      <c r="C107" s="54">
        <f t="shared" si="45"/>
        <v>921</v>
      </c>
      <c r="D107" s="45" t="s">
        <v>11</v>
      </c>
      <c r="E107" s="45" t="s">
        <v>0</v>
      </c>
      <c r="F107" s="55" t="s">
        <v>40</v>
      </c>
      <c r="G107" s="56"/>
      <c r="H107" s="56"/>
      <c r="I107" s="48">
        <f t="shared" si="52"/>
        <v>367</v>
      </c>
      <c r="J107" s="48">
        <f t="shared" si="52"/>
        <v>367</v>
      </c>
      <c r="K107" s="48">
        <f t="shared" si="52"/>
        <v>0</v>
      </c>
      <c r="L107" s="48">
        <f t="shared" si="52"/>
        <v>0</v>
      </c>
      <c r="M107" s="48">
        <f t="shared" si="52"/>
        <v>367</v>
      </c>
      <c r="N107" s="48">
        <f t="shared" si="52"/>
        <v>367</v>
      </c>
      <c r="O107" s="48"/>
      <c r="P107" s="48"/>
      <c r="Q107" s="48">
        <f t="shared" si="53"/>
        <v>367</v>
      </c>
      <c r="R107" s="48">
        <f t="shared" si="53"/>
        <v>367</v>
      </c>
      <c r="S107" s="48"/>
      <c r="T107" s="48"/>
      <c r="U107" s="48">
        <f t="shared" si="54"/>
        <v>367</v>
      </c>
      <c r="V107" s="48">
        <f t="shared" si="54"/>
        <v>367</v>
      </c>
    </row>
    <row r="108" spans="1:22" s="2" customFormat="1" ht="33.75">
      <c r="A108" s="6"/>
      <c r="B108" s="41" t="s">
        <v>27</v>
      </c>
      <c r="C108" s="54">
        <f t="shared" si="45"/>
        <v>921</v>
      </c>
      <c r="D108" s="45" t="s">
        <v>11</v>
      </c>
      <c r="E108" s="45" t="s">
        <v>0</v>
      </c>
      <c r="F108" s="55" t="s">
        <v>40</v>
      </c>
      <c r="G108" s="45" t="s">
        <v>28</v>
      </c>
      <c r="H108" s="45" t="s">
        <v>125</v>
      </c>
      <c r="I108" s="48">
        <v>367</v>
      </c>
      <c r="J108" s="48">
        <v>367</v>
      </c>
      <c r="K108" s="57"/>
      <c r="L108" s="57"/>
      <c r="M108" s="58">
        <f>I108+K108</f>
        <v>367</v>
      </c>
      <c r="N108" s="58">
        <f>J108+L108</f>
        <v>367</v>
      </c>
      <c r="O108" s="48"/>
      <c r="P108" s="48"/>
      <c r="Q108" s="58">
        <f>M108+O108</f>
        <v>367</v>
      </c>
      <c r="R108" s="58">
        <f>N108+P108</f>
        <v>367</v>
      </c>
      <c r="S108" s="48"/>
      <c r="T108" s="48"/>
      <c r="U108" s="58">
        <f>Q108+S108</f>
        <v>367</v>
      </c>
      <c r="V108" s="58">
        <f>R108+T108</f>
        <v>367</v>
      </c>
    </row>
    <row r="109" spans="1:22" ht="18.75" customHeight="1" thickBot="1">
      <c r="A109" s="5"/>
      <c r="B109" s="41"/>
      <c r="C109" s="54"/>
      <c r="D109" s="45"/>
      <c r="E109" s="45"/>
      <c r="F109" s="55"/>
      <c r="G109" s="45"/>
      <c r="H109" s="45"/>
      <c r="I109" s="63"/>
      <c r="J109" s="63"/>
      <c r="K109" s="64"/>
      <c r="L109" s="64"/>
      <c r="M109" s="63"/>
      <c r="N109" s="63"/>
      <c r="O109" s="48"/>
      <c r="P109" s="48"/>
      <c r="Q109" s="63"/>
      <c r="R109" s="63"/>
      <c r="S109" s="48"/>
      <c r="T109" s="48"/>
      <c r="U109" s="63"/>
      <c r="V109" s="63"/>
    </row>
    <row r="110" spans="1:22" s="1" customFormat="1" ht="29.25" customHeight="1" thickBot="1">
      <c r="A110" s="7"/>
      <c r="B110" s="14"/>
      <c r="C110" s="15"/>
      <c r="D110" s="35"/>
      <c r="E110" s="35"/>
      <c r="F110" s="36"/>
      <c r="G110" s="37"/>
      <c r="H110" s="37"/>
      <c r="I110" s="38"/>
      <c r="J110" s="38"/>
      <c r="K110" s="38"/>
      <c r="L110" s="38"/>
      <c r="M110" s="38"/>
      <c r="N110" s="38"/>
      <c r="O110" s="39"/>
      <c r="P110" s="38"/>
      <c r="Q110" s="38"/>
      <c r="R110" s="38"/>
      <c r="S110" s="39"/>
      <c r="T110" s="38"/>
      <c r="U110" s="40"/>
      <c r="V110" s="38"/>
    </row>
    <row r="111" spans="7:8" ht="16.5" customHeight="1">
      <c r="G111" s="23"/>
      <c r="H111" s="23"/>
    </row>
    <row r="112" spans="7:10" ht="16.5" customHeight="1">
      <c r="G112" s="23"/>
      <c r="H112" s="23"/>
      <c r="J112" s="24"/>
    </row>
    <row r="113" spans="7:10" ht="16.5" customHeight="1">
      <c r="G113" s="23"/>
      <c r="H113" s="23"/>
      <c r="I113" s="20" t="e">
        <f>I110-#REF!</f>
        <v>#REF!</v>
      </c>
      <c r="J113" s="20" t="e">
        <f>J110-#REF!</f>
        <v>#REF!</v>
      </c>
    </row>
    <row r="114" spans="7:10" ht="16.5" customHeight="1">
      <c r="G114" s="23"/>
      <c r="H114" s="23"/>
      <c r="I114" s="11">
        <v>6640232</v>
      </c>
      <c r="J114" s="12">
        <v>6544966</v>
      </c>
    </row>
    <row r="115" spans="7:10" ht="16.5">
      <c r="G115" s="23"/>
      <c r="H115" s="23"/>
      <c r="I115" s="20" t="e">
        <f>I114-I113</f>
        <v>#REF!</v>
      </c>
      <c r="J115" s="20" t="e">
        <f>J114-J113</f>
        <v>#REF!</v>
      </c>
    </row>
    <row r="116" spans="7:9" ht="16.5">
      <c r="G116" s="23"/>
      <c r="H116" s="23"/>
      <c r="I116" s="20"/>
    </row>
    <row r="117" spans="7:8" ht="16.5">
      <c r="G117" s="23"/>
      <c r="H117" s="23"/>
    </row>
    <row r="118" spans="7:8" ht="16.5">
      <c r="G118" s="23"/>
      <c r="H118" s="23"/>
    </row>
    <row r="119" spans="7:8" ht="16.5">
      <c r="G119" s="23"/>
      <c r="H119" s="23"/>
    </row>
    <row r="120" spans="7:8" ht="16.5">
      <c r="G120" s="23"/>
      <c r="H120" s="23"/>
    </row>
    <row r="121" spans="1:22" s="11" customFormat="1" ht="16.5">
      <c r="A121" s="9"/>
      <c r="B121" s="32"/>
      <c r="C121" s="21"/>
      <c r="D121" s="9"/>
      <c r="E121" s="9"/>
      <c r="F121" s="22"/>
      <c r="G121" s="23"/>
      <c r="H121" s="23"/>
      <c r="J121" s="12"/>
      <c r="K121" s="12"/>
      <c r="L121" s="12"/>
      <c r="M121" s="24"/>
      <c r="N121" s="24"/>
      <c r="O121" s="28"/>
      <c r="P121" s="28"/>
      <c r="Q121" s="24"/>
      <c r="R121" s="24"/>
      <c r="S121" s="12"/>
      <c r="T121" s="12"/>
      <c r="U121" s="12"/>
      <c r="V121" s="12"/>
    </row>
    <row r="122" spans="1:22" s="11" customFormat="1" ht="16.5">
      <c r="A122" s="9"/>
      <c r="B122" s="32"/>
      <c r="C122" s="21"/>
      <c r="D122" s="9"/>
      <c r="E122" s="9"/>
      <c r="F122" s="22"/>
      <c r="G122" s="23"/>
      <c r="H122" s="23"/>
      <c r="J122" s="12"/>
      <c r="K122" s="12"/>
      <c r="L122" s="12"/>
      <c r="M122" s="24"/>
      <c r="N122" s="24"/>
      <c r="O122" s="28"/>
      <c r="P122" s="28"/>
      <c r="Q122" s="24"/>
      <c r="R122" s="24"/>
      <c r="S122" s="12"/>
      <c r="T122" s="12"/>
      <c r="U122" s="12"/>
      <c r="V122" s="12"/>
    </row>
    <row r="123" spans="1:22" s="11" customFormat="1" ht="16.5">
      <c r="A123" s="9"/>
      <c r="B123" s="32"/>
      <c r="C123" s="21"/>
      <c r="D123" s="9"/>
      <c r="E123" s="9"/>
      <c r="F123" s="22"/>
      <c r="G123" s="25"/>
      <c r="H123" s="25"/>
      <c r="J123" s="12"/>
      <c r="K123" s="12"/>
      <c r="L123" s="12"/>
      <c r="M123" s="24"/>
      <c r="N123" s="24"/>
      <c r="O123" s="28"/>
      <c r="P123" s="28"/>
      <c r="Q123" s="24"/>
      <c r="R123" s="24"/>
      <c r="S123" s="12"/>
      <c r="T123" s="12"/>
      <c r="U123" s="12"/>
      <c r="V123" s="12"/>
    </row>
    <row r="124" spans="1:22" s="11" customFormat="1" ht="16.5">
      <c r="A124" s="9"/>
      <c r="B124" s="32"/>
      <c r="C124" s="21"/>
      <c r="D124" s="9"/>
      <c r="E124" s="9"/>
      <c r="F124" s="22"/>
      <c r="G124" s="23"/>
      <c r="H124" s="23"/>
      <c r="J124" s="12"/>
      <c r="K124" s="12"/>
      <c r="L124" s="12"/>
      <c r="M124" s="24"/>
      <c r="N124" s="24"/>
      <c r="O124" s="28"/>
      <c r="P124" s="28"/>
      <c r="Q124" s="24"/>
      <c r="R124" s="24"/>
      <c r="S124" s="12"/>
      <c r="T124" s="12"/>
      <c r="U124" s="12"/>
      <c r="V124" s="12"/>
    </row>
    <row r="125" spans="1:22" s="11" customFormat="1" ht="16.5">
      <c r="A125" s="9"/>
      <c r="B125" s="32"/>
      <c r="C125" s="21"/>
      <c r="D125" s="9"/>
      <c r="E125" s="9"/>
      <c r="F125" s="22"/>
      <c r="G125" s="23"/>
      <c r="H125" s="23"/>
      <c r="J125" s="12"/>
      <c r="K125" s="12"/>
      <c r="L125" s="12"/>
      <c r="M125" s="24"/>
      <c r="N125" s="24"/>
      <c r="O125" s="28"/>
      <c r="P125" s="28"/>
      <c r="Q125" s="24"/>
      <c r="R125" s="24"/>
      <c r="S125" s="12"/>
      <c r="T125" s="12"/>
      <c r="U125" s="12"/>
      <c r="V125" s="12"/>
    </row>
    <row r="126" spans="1:22" s="11" customFormat="1" ht="16.5">
      <c r="A126" s="9"/>
      <c r="B126" s="32"/>
      <c r="C126" s="21"/>
      <c r="D126" s="9"/>
      <c r="E126" s="9"/>
      <c r="F126" s="22"/>
      <c r="G126" s="23"/>
      <c r="H126" s="23"/>
      <c r="J126" s="12"/>
      <c r="K126" s="12"/>
      <c r="L126" s="12"/>
      <c r="M126" s="24"/>
      <c r="N126" s="24"/>
      <c r="O126" s="28"/>
      <c r="P126" s="28"/>
      <c r="Q126" s="24"/>
      <c r="R126" s="24"/>
      <c r="S126" s="12"/>
      <c r="T126" s="12"/>
      <c r="U126" s="12"/>
      <c r="V126" s="12"/>
    </row>
    <row r="127" spans="1:22" s="11" customFormat="1" ht="16.5">
      <c r="A127" s="9"/>
      <c r="B127" s="32"/>
      <c r="C127" s="21"/>
      <c r="D127" s="9"/>
      <c r="E127" s="9"/>
      <c r="F127" s="22"/>
      <c r="G127" s="23"/>
      <c r="H127" s="23"/>
      <c r="J127" s="12"/>
      <c r="K127" s="12"/>
      <c r="L127" s="12"/>
      <c r="M127" s="24"/>
      <c r="N127" s="24"/>
      <c r="O127" s="28"/>
      <c r="P127" s="28"/>
      <c r="Q127" s="24"/>
      <c r="R127" s="24"/>
      <c r="S127" s="12"/>
      <c r="T127" s="12"/>
      <c r="U127" s="12"/>
      <c r="V127" s="12"/>
    </row>
    <row r="128" spans="1:22" s="11" customFormat="1" ht="16.5">
      <c r="A128" s="9"/>
      <c r="B128" s="32"/>
      <c r="C128" s="21"/>
      <c r="D128" s="9"/>
      <c r="E128" s="9"/>
      <c r="F128" s="22"/>
      <c r="G128" s="23"/>
      <c r="H128" s="23"/>
      <c r="J128" s="12"/>
      <c r="K128" s="12"/>
      <c r="L128" s="12"/>
      <c r="M128" s="24"/>
      <c r="N128" s="24"/>
      <c r="O128" s="28"/>
      <c r="P128" s="28"/>
      <c r="Q128" s="24"/>
      <c r="R128" s="24"/>
      <c r="S128" s="12"/>
      <c r="T128" s="12"/>
      <c r="U128" s="12"/>
      <c r="V128" s="12"/>
    </row>
    <row r="129" spans="1:22" s="11" customFormat="1" ht="16.5">
      <c r="A129" s="9"/>
      <c r="B129" s="32"/>
      <c r="C129" s="21"/>
      <c r="D129" s="9"/>
      <c r="E129" s="9"/>
      <c r="F129" s="22"/>
      <c r="G129" s="23"/>
      <c r="H129" s="23"/>
      <c r="J129" s="12"/>
      <c r="K129" s="12"/>
      <c r="L129" s="12"/>
      <c r="M129" s="24"/>
      <c r="N129" s="24"/>
      <c r="O129" s="28"/>
      <c r="P129" s="28"/>
      <c r="Q129" s="24"/>
      <c r="R129" s="24"/>
      <c r="S129" s="12"/>
      <c r="T129" s="12"/>
      <c r="U129" s="12"/>
      <c r="V129" s="12"/>
    </row>
    <row r="130" spans="1:22" s="11" customFormat="1" ht="16.5">
      <c r="A130" s="9"/>
      <c r="B130" s="32"/>
      <c r="C130" s="21"/>
      <c r="D130" s="9"/>
      <c r="E130" s="9"/>
      <c r="F130" s="22"/>
      <c r="G130" s="25"/>
      <c r="H130" s="25"/>
      <c r="J130" s="12"/>
      <c r="K130" s="12"/>
      <c r="L130" s="12"/>
      <c r="M130" s="24"/>
      <c r="N130" s="24"/>
      <c r="O130" s="28"/>
      <c r="P130" s="28"/>
      <c r="Q130" s="24"/>
      <c r="R130" s="24"/>
      <c r="S130" s="12"/>
      <c r="T130" s="12"/>
      <c r="U130" s="12"/>
      <c r="V130" s="12"/>
    </row>
    <row r="133" spans="1:22" s="11" customFormat="1" ht="16.5">
      <c r="A133" s="9"/>
      <c r="B133" s="16"/>
      <c r="C133" s="17"/>
      <c r="D133" s="13"/>
      <c r="E133" s="13"/>
      <c r="F133" s="18"/>
      <c r="G133" s="13"/>
      <c r="H133" s="13"/>
      <c r="J133" s="12"/>
      <c r="K133" s="12"/>
      <c r="L133" s="12"/>
      <c r="M133" s="24"/>
      <c r="N133" s="24"/>
      <c r="O133" s="28"/>
      <c r="P133" s="28"/>
      <c r="Q133" s="24"/>
      <c r="R133" s="24"/>
      <c r="S133" s="12"/>
      <c r="T133" s="12"/>
      <c r="U133" s="12"/>
      <c r="V133" s="12"/>
    </row>
    <row r="134" spans="1:22" s="11" customFormat="1" ht="16.5">
      <c r="A134" s="9"/>
      <c r="B134" s="33"/>
      <c r="C134" s="26"/>
      <c r="D134" s="8"/>
      <c r="E134" s="8"/>
      <c r="F134" s="27"/>
      <c r="G134" s="26"/>
      <c r="H134" s="26"/>
      <c r="J134" s="12"/>
      <c r="K134" s="12"/>
      <c r="L134" s="12"/>
      <c r="M134" s="24"/>
      <c r="N134" s="24"/>
      <c r="O134" s="28"/>
      <c r="P134" s="28"/>
      <c r="Q134" s="24"/>
      <c r="R134" s="24"/>
      <c r="S134" s="12"/>
      <c r="T134" s="12"/>
      <c r="U134" s="12"/>
      <c r="V134" s="12"/>
    </row>
  </sheetData>
  <sheetProtection/>
  <autoFilter ref="A8:G110"/>
  <mergeCells count="30">
    <mergeCell ref="H8:H10"/>
    <mergeCell ref="P9:P10"/>
    <mergeCell ref="Q9:Q10"/>
    <mergeCell ref="R9:R10"/>
    <mergeCell ref="S9:S10"/>
    <mergeCell ref="T9:T10"/>
    <mergeCell ref="I9:I10"/>
    <mergeCell ref="J9:J10"/>
    <mergeCell ref="I8:J8"/>
    <mergeCell ref="K8:L9"/>
    <mergeCell ref="U9:U10"/>
    <mergeCell ref="M8:N8"/>
    <mergeCell ref="O8:P8"/>
    <mergeCell ref="Q8:R8"/>
    <mergeCell ref="S8:T8"/>
    <mergeCell ref="U8:V8"/>
    <mergeCell ref="V9:V10"/>
    <mergeCell ref="M9:M10"/>
    <mergeCell ref="N9:N10"/>
    <mergeCell ref="O9:O10"/>
    <mergeCell ref="A4:V6"/>
    <mergeCell ref="A8:A10"/>
    <mergeCell ref="B8:B10"/>
    <mergeCell ref="C8:C10"/>
    <mergeCell ref="D8:D10"/>
    <mergeCell ref="Q1:R1"/>
    <mergeCell ref="U1:V1"/>
    <mergeCell ref="E8:E10"/>
    <mergeCell ref="F8:F10"/>
    <mergeCell ref="G8:G10"/>
  </mergeCells>
  <printOptions/>
  <pageMargins left="0.4330708661417323" right="0.1968503937007874" top="0.5118110236220472" bottom="0.31496062992125984" header="0.5118110236220472" footer="0.275590551181102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Юдина</cp:lastModifiedBy>
  <cp:lastPrinted>2014-06-09T09:30:54Z</cp:lastPrinted>
  <dcterms:created xsi:type="dcterms:W3CDTF">2007-01-25T06:11:58Z</dcterms:created>
  <dcterms:modified xsi:type="dcterms:W3CDTF">2014-06-10T07:24:57Z</dcterms:modified>
  <cp:category/>
  <cp:version/>
  <cp:contentType/>
  <cp:contentStatus/>
</cp:coreProperties>
</file>