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ПРОГНОЗЫ\ПРОГНОЗЫ СРЕДНЕСРОЧНЫЕ\2021-2023\На КОЛЛЕГИЮ и ДУМУ\На КОЛЛЕГИЮ\"/>
    </mc:Choice>
  </mc:AlternateContent>
  <xr:revisionPtr revIDLastSave="0" documentId="13_ncr:1_{800ABC77-2774-42CD-A6AA-F248A827EE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се" sheetId="12" r:id="rId1"/>
  </sheets>
  <definedNames>
    <definedName name="_xlnm.Print_Titles" localSheetId="0">Все!$5:$7</definedName>
    <definedName name="_xlnm.Print_Area" localSheetId="0">Все!$A$1:$L$127</definedName>
  </definedNames>
  <calcPr calcId="181029" fullPrecision="0"/>
</workbook>
</file>

<file path=xl/calcChain.xml><?xml version="1.0" encoding="utf-8"?>
<calcChain xmlns="http://schemas.openxmlformats.org/spreadsheetml/2006/main">
  <c r="L120" i="12" l="1"/>
  <c r="K120" i="12"/>
  <c r="E16" i="12" l="1"/>
  <c r="F16" i="12"/>
  <c r="G16" i="12"/>
  <c r="H16" i="12"/>
  <c r="I16" i="12"/>
  <c r="J16" i="12"/>
  <c r="D16" i="12"/>
  <c r="E20" i="12"/>
  <c r="F20" i="12"/>
  <c r="G20" i="12"/>
  <c r="H20" i="12"/>
  <c r="I20" i="12"/>
  <c r="J20" i="12"/>
  <c r="D20" i="12"/>
  <c r="L119" i="12" l="1"/>
  <c r="K119" i="12"/>
  <c r="L116" i="12"/>
  <c r="K116" i="12"/>
  <c r="L117" i="12"/>
  <c r="K117" i="12"/>
  <c r="K100" i="12" l="1"/>
  <c r="K101" i="12"/>
  <c r="L97" i="12"/>
  <c r="K97" i="12"/>
  <c r="L95" i="12"/>
  <c r="K95" i="12"/>
  <c r="L94" i="12"/>
  <c r="K94" i="12"/>
  <c r="L58" i="12"/>
  <c r="K58" i="12"/>
  <c r="L55" i="12"/>
  <c r="K55" i="12"/>
  <c r="L51" i="12"/>
  <c r="L52" i="12"/>
  <c r="L53" i="12"/>
  <c r="K51" i="12"/>
  <c r="K52" i="12"/>
  <c r="K53" i="12"/>
  <c r="L50" i="12"/>
  <c r="K50" i="12"/>
  <c r="L44" i="12"/>
  <c r="L45" i="12"/>
  <c r="L46" i="12"/>
  <c r="L47" i="12"/>
  <c r="L48" i="12"/>
  <c r="K44" i="12"/>
  <c r="K45" i="12"/>
  <c r="K46" i="12"/>
  <c r="K47" i="12"/>
  <c r="K48" i="12"/>
  <c r="L43" i="12"/>
  <c r="K43" i="12"/>
  <c r="L40" i="12"/>
  <c r="K40" i="12"/>
  <c r="L39" i="12"/>
  <c r="K39" i="12"/>
  <c r="L37" i="12"/>
  <c r="K37" i="12"/>
  <c r="L36" i="12"/>
  <c r="K36" i="12"/>
  <c r="L34" i="12"/>
  <c r="K34" i="12"/>
  <c r="L33" i="12"/>
  <c r="K33" i="12"/>
  <c r="L31" i="12"/>
  <c r="K31" i="12"/>
  <c r="L30" i="12"/>
  <c r="K30" i="12"/>
  <c r="L28" i="12"/>
  <c r="K28" i="12"/>
  <c r="L27" i="12"/>
  <c r="K27" i="12"/>
  <c r="L25" i="12"/>
  <c r="K25" i="12"/>
  <c r="L24" i="12"/>
  <c r="K24" i="12"/>
  <c r="L21" i="12"/>
  <c r="K21" i="12"/>
  <c r="L20" i="12"/>
  <c r="K20" i="12"/>
  <c r="L17" i="12"/>
  <c r="K17" i="12"/>
  <c r="L16" i="12"/>
  <c r="K16" i="12"/>
  <c r="L11" i="12"/>
  <c r="L12" i="12"/>
  <c r="L13" i="12"/>
  <c r="L14" i="12"/>
  <c r="L10" i="12"/>
  <c r="K11" i="12"/>
  <c r="K12" i="12"/>
  <c r="K13" i="12"/>
  <c r="K14" i="12"/>
  <c r="K10" i="12"/>
  <c r="L65" i="12" l="1"/>
  <c r="K65" i="12"/>
  <c r="L64" i="12"/>
  <c r="K64" i="12"/>
  <c r="L63" i="12"/>
  <c r="K63" i="12"/>
  <c r="L61" i="12"/>
  <c r="K61" i="12"/>
  <c r="L60" i="12"/>
  <c r="K60" i="12"/>
  <c r="L57" i="12"/>
  <c r="K57" i="12"/>
  <c r="L109" i="12"/>
  <c r="K109" i="12"/>
  <c r="L111" i="12"/>
  <c r="K111" i="12"/>
  <c r="L110" i="12"/>
  <c r="K110" i="12"/>
  <c r="L81" i="12" l="1"/>
  <c r="K81" i="12"/>
  <c r="L80" i="12"/>
  <c r="K80" i="12"/>
  <c r="L79" i="12"/>
  <c r="K79" i="12"/>
  <c r="L78" i="12"/>
  <c r="K78" i="12"/>
  <c r="L77" i="12"/>
  <c r="K77" i="12"/>
  <c r="L76" i="12"/>
  <c r="K76" i="12"/>
  <c r="L75" i="12"/>
  <c r="K75" i="12"/>
  <c r="L74" i="12"/>
  <c r="K74" i="12"/>
  <c r="L73" i="12"/>
  <c r="K73" i="12"/>
  <c r="L72" i="12"/>
  <c r="K72" i="12"/>
  <c r="L71" i="12"/>
  <c r="K71" i="12"/>
  <c r="L70" i="12"/>
  <c r="K70" i="12"/>
  <c r="L69" i="12"/>
  <c r="K69" i="12"/>
  <c r="L68" i="12"/>
  <c r="K68" i="12"/>
  <c r="L106" i="12" l="1"/>
  <c r="K106" i="12"/>
  <c r="L105" i="12"/>
  <c r="K105" i="12"/>
  <c r="L104" i="12"/>
  <c r="K104" i="12"/>
  <c r="L103" i="12"/>
  <c r="K103" i="12"/>
  <c r="L101" i="12"/>
  <c r="L100" i="12"/>
  <c r="L99" i="12"/>
  <c r="K99" i="12"/>
  <c r="L86" i="12" l="1"/>
  <c r="K86" i="12"/>
  <c r="L87" i="12"/>
  <c r="K87" i="12"/>
  <c r="L91" i="12" l="1"/>
  <c r="K91" i="12"/>
  <c r="K113" i="12" l="1"/>
  <c r="L114" i="12"/>
  <c r="K114" i="12"/>
  <c r="L113" i="12"/>
  <c r="L88" i="12"/>
  <c r="K88" i="12"/>
  <c r="L89" i="12"/>
  <c r="K89" i="12"/>
  <c r="K85" i="12" l="1"/>
  <c r="L85" i="12"/>
  <c r="L84" i="12"/>
  <c r="K84" i="12"/>
  <c r="K83" i="12"/>
  <c r="L83" i="12"/>
</calcChain>
</file>

<file path=xl/sharedStrings.xml><?xml version="1.0" encoding="utf-8"?>
<sst xmlns="http://schemas.openxmlformats.org/spreadsheetml/2006/main" count="227" uniqueCount="144">
  <si>
    <t>ПРОГНОЗ</t>
  </si>
  <si>
    <t>декабрь к декабрю</t>
  </si>
  <si>
    <t>%</t>
  </si>
  <si>
    <t>в % к предыдущему году</t>
  </si>
  <si>
    <t>тыс.тонн</t>
  </si>
  <si>
    <t>Амортизационные отчисления</t>
  </si>
  <si>
    <t xml:space="preserve"> - налоги на совокупный доход</t>
  </si>
  <si>
    <t xml:space="preserve"> - налоги на имущество </t>
  </si>
  <si>
    <t>тыс.человек</t>
  </si>
  <si>
    <t>Заработная плата</t>
  </si>
  <si>
    <t>Оборот розничной торговли</t>
  </si>
  <si>
    <t>млн. пассажиро-километров</t>
  </si>
  <si>
    <t>млн. тонно-километров</t>
  </si>
  <si>
    <t>Связь</t>
  </si>
  <si>
    <t>Образование</t>
  </si>
  <si>
    <t>Численность детей в дошкольных образовательных учреждениях</t>
  </si>
  <si>
    <t>Обеспеченность дошкольными образовательными учреждениями</t>
  </si>
  <si>
    <t>человек</t>
  </si>
  <si>
    <t>Обеспеченность:</t>
  </si>
  <si>
    <t>Общедоступными библиотеками</t>
  </si>
  <si>
    <t>учреждений на 10 тыс. населения</t>
  </si>
  <si>
    <t>Культура</t>
  </si>
  <si>
    <t>Учреждениями культурно-досугового типа</t>
  </si>
  <si>
    <t>Объем вредных веществ, выбрасываемых в атмосферный воздух стационарными источниками загрязнения</t>
  </si>
  <si>
    <t>Охрана окружающей среды</t>
  </si>
  <si>
    <t xml:space="preserve">  объем отгруженных товаров </t>
  </si>
  <si>
    <t xml:space="preserve">   индекс производства</t>
  </si>
  <si>
    <t xml:space="preserve"> в том числе: инвестиций, финансируемых за счет:</t>
  </si>
  <si>
    <t xml:space="preserve">тыс.кв.м общей площади </t>
  </si>
  <si>
    <t>Физическая культура и спорт</t>
  </si>
  <si>
    <t>Объем сброса загрязненных сточных вод в поверхностные водные объекты</t>
  </si>
  <si>
    <t>тыс.куб.м</t>
  </si>
  <si>
    <t>Налоговые доходы, в том числе:</t>
  </si>
  <si>
    <t xml:space="preserve">в том числе по видам экономической деятельности: </t>
  </si>
  <si>
    <t>среднегодовой</t>
  </si>
  <si>
    <t>Трудовые ресурсы</t>
  </si>
  <si>
    <t>рублей</t>
  </si>
  <si>
    <t>-средств федерального бюджета</t>
  </si>
  <si>
    <t>-средств бюджета городского округа</t>
  </si>
  <si>
    <t>Показатели</t>
  </si>
  <si>
    <t>Инвестиции в основной капитал</t>
  </si>
  <si>
    <t>-средств областного бюджета</t>
  </si>
  <si>
    <t>Демография и занятость населения</t>
  </si>
  <si>
    <t xml:space="preserve">  из них за счет:</t>
  </si>
  <si>
    <t>Естественный прирост (убыль)</t>
  </si>
  <si>
    <t>Индекс потребительских цен:</t>
  </si>
  <si>
    <t>Индекс-дефлятор инвестиций</t>
  </si>
  <si>
    <t xml:space="preserve">-собственных средств </t>
  </si>
  <si>
    <t>-привлеченных средств</t>
  </si>
  <si>
    <t>Миграционный прирост (убыль)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</si>
  <si>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(разделы C,D,Е)</t>
  </si>
  <si>
    <t>Индекс производства по видам экономической деятельности (разделы C,D,E)</t>
  </si>
  <si>
    <t>РАЗДЕЛ D.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</si>
  <si>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</si>
  <si>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 xml:space="preserve"> Раздел C Обрабатывающие производства:</t>
  </si>
  <si>
    <t>Количество субъектов малого и среднего предпринимательства</t>
  </si>
  <si>
    <t>Малое и среднее предпринимательство</t>
  </si>
  <si>
    <t xml:space="preserve">Пассажирооборот  транспорта общего пользования </t>
  </si>
  <si>
    <t>Производство важнейших видов продукции в натуральном выражении***</t>
  </si>
  <si>
    <t>Доля населения, систематически занимающихся физической культурой и спортом, в общей численности населения в возрасте 3-79 лет</t>
  </si>
  <si>
    <t>Уровень фактической обеспеченности населения объектами спорта от нормативной потребности</t>
  </si>
  <si>
    <t>Индекс-дефлятор оборота розничной торговли</t>
  </si>
  <si>
    <t>Промышленное производство ("Обрабатывающие производства"; "Обеспечение электрической энергией, газом и паром; кондиционирование воздуха"; "Водоснабжение; водоотведение, организация сбора и утилизации отходов, деятельность по ликвидации загрязнений")</t>
  </si>
  <si>
    <t>Численность детей, состоящих на учете для определения в дошкольные образовательные учреждения</t>
  </si>
  <si>
    <t>мест на 1000 детей в возрасте 3-6 лет</t>
  </si>
  <si>
    <t>Доля обучающихся в дневных муниципальных общеобразовательных учреждениях, занимающихся в первую смену</t>
  </si>
  <si>
    <t>посещений на 1000 чел. населения</t>
  </si>
  <si>
    <t>Объем услуг связи</t>
  </si>
  <si>
    <t xml:space="preserve"> - налоги на прибыль, доходы</t>
  </si>
  <si>
    <t>Из них: налоговые доходы местного бюджета</t>
  </si>
  <si>
    <t>Страховые взносы во внебюджетные фонды</t>
  </si>
  <si>
    <t>Расходы за счёт средств, остающихся в распоряжении организаций</t>
  </si>
  <si>
    <t>Расходы внебюджетных фондов</t>
  </si>
  <si>
    <t xml:space="preserve">Транспорт </t>
  </si>
  <si>
    <r>
      <t>Финансы</t>
    </r>
    <r>
      <rPr>
        <b/>
        <sz val="10"/>
        <color rgb="FFFF0000"/>
        <rFont val="Times New Roman"/>
        <family val="1"/>
        <charset val="204"/>
      </rPr>
      <t xml:space="preserve"> </t>
    </r>
  </si>
  <si>
    <t>Индекс физического объема инвестиций в основной капитал</t>
  </si>
  <si>
    <t>Индекс физического объема оборота розничной торговли</t>
  </si>
  <si>
    <t xml:space="preserve">в % к предыдущему году </t>
  </si>
  <si>
    <t xml:space="preserve">млн.рублей </t>
  </si>
  <si>
    <t>млн.рублей</t>
  </si>
  <si>
    <t>тыс.единиц</t>
  </si>
  <si>
    <t xml:space="preserve">Количество посещений социокультурных мероприятий </t>
  </si>
  <si>
    <t>Индекс-дефлятор промышленности                                                          (разделы C,D,E)</t>
  </si>
  <si>
    <t>Единица измерения</t>
  </si>
  <si>
    <t>Уровень официальной безработицы относительно населения в трудоспособном возрасте (среднегодовой)</t>
  </si>
  <si>
    <t xml:space="preserve">Среднегодовая численность занятых в экономике </t>
  </si>
  <si>
    <t>Грузооборот транспорта  (без трубопроводного )</t>
  </si>
  <si>
    <t xml:space="preserve">Среднегодовая численность постоянного населения </t>
  </si>
  <si>
    <t xml:space="preserve">Среднегодовая численность безработных, зарегистрированных в службе занятости населения </t>
  </si>
  <si>
    <t>Прибыль прибыльных организаций до налогообложения</t>
  </si>
  <si>
    <t xml:space="preserve"> - налоги на товары (работы, услуги) </t>
  </si>
  <si>
    <t>Неналоговые доходы местного бюджета</t>
  </si>
  <si>
    <t>Расходы за счёт средств местного бюджета (без средств вышестоящих бюджетов)</t>
  </si>
  <si>
    <t>в т.ч. в возрасте 3-6 лет</t>
  </si>
  <si>
    <t>Численность детей в возрасте 1-6 лет</t>
  </si>
  <si>
    <t>Численность детей в возрасте 7-17 лет</t>
  </si>
  <si>
    <t>**** по отраслям "Образование", "Культура", "Физкультура и спорт".</t>
  </si>
  <si>
    <t xml:space="preserve"> - налоги, сборы за пользование природными ресурсами и прочие налоговые доходы</t>
  </si>
  <si>
    <t xml:space="preserve">Потребительский рынок товаров </t>
  </si>
  <si>
    <t>** по основным видам промышленной деятельности в городском округе Тольятти, сведения по которым предоставляет отдел государственной статистики в г. Тольятти;</t>
  </si>
  <si>
    <t>из них**:</t>
  </si>
  <si>
    <t>Примечания:</t>
  </si>
  <si>
    <t>***  по основным видам продукции, производимым на территории городского округа Тольятти, сведения по которым предоставляет отдел государственной статистики в г. Тольятти;</t>
  </si>
  <si>
    <t xml:space="preserve">Показатели инфляции </t>
  </si>
  <si>
    <t>Среднемесячная номинальная начисленная заработная плата работников организаций, не относящихся к субъектам малого предпринимательства</t>
  </si>
  <si>
    <t>Реальная начисленная заработная плата работников организаций, не относящихся к субъектам малого предпринимательства</t>
  </si>
  <si>
    <t>Прогноз на среднесрочный период*</t>
  </si>
  <si>
    <t>* количество и наименование вариантов прогноза ежегодно уточняется в соответствии со  Сценарными условиями социально-экономического развития Самарской области на очередной среднесрочный период, либо с утвержденным Прогнозом социально-экономического развития Самарской области (Российской Федерации) на аналогичный среднесрочный период;</t>
  </si>
  <si>
    <t xml:space="preserve">Ввод в действие жилых домов (квартир) за счет всех источников финансирования </t>
  </si>
  <si>
    <t>консервативный вариант</t>
  </si>
  <si>
    <t>базовый вариант</t>
  </si>
  <si>
    <t>10 Производство пищевых продуктов:</t>
  </si>
  <si>
    <t>20 Производство химических веществ и химических продуктов:</t>
  </si>
  <si>
    <t>29 Производство автотранспортных средств, прицепов и полуприцепов:</t>
  </si>
  <si>
    <t>Производство продукции производственно-технического назначения:</t>
  </si>
  <si>
    <t>Аммиак</t>
  </si>
  <si>
    <t>Пластмассы в первичных формах</t>
  </si>
  <si>
    <t>Автомобили легковые</t>
  </si>
  <si>
    <t>тыс.штук</t>
  </si>
  <si>
    <t>Электроэнергия</t>
  </si>
  <si>
    <t>гигаватт-час</t>
  </si>
  <si>
    <t>Пар и горячая вода</t>
  </si>
  <si>
    <t>тыс. гигакалорий</t>
  </si>
  <si>
    <t>Производство пищевых продуктов:</t>
  </si>
  <si>
    <t>Кондитерские изделия</t>
  </si>
  <si>
    <t>Полуфабрикаты мясные, мясосодержащие, охлажденные, замороженные</t>
  </si>
  <si>
    <t>Хлеб и хлебобулочные изделия, включая полуфабрикаты</t>
  </si>
  <si>
    <t>Изделия колбасные</t>
  </si>
  <si>
    <t>Приложение к Постановлению администрации городского округа Тольятти ___________________________________</t>
  </si>
  <si>
    <t>2019 год</t>
  </si>
  <si>
    <t>2020 год (оценка)</t>
  </si>
  <si>
    <t>2023 год к 2020 году, %</t>
  </si>
  <si>
    <t>СОЦИАЛЬНО-ЭКОНОМИЧЕСКОГО РАЗВИТИЯ ГОРОДСКОГО ОКРУГА ТОЛЬЯТТИ НА 2021 ГОД И  ПЛАНОВЫЙ ПЕРИОД 2022 И 2023 ГОДОВ</t>
  </si>
  <si>
    <t>Охват дополнительным образованием детей в возрасте от  5 до 18 лет****</t>
  </si>
  <si>
    <t>-</t>
  </si>
  <si>
    <t>тыс. тонн</t>
  </si>
  <si>
    <t xml:space="preserve">Удобрения минеральные или химические </t>
  </si>
  <si>
    <t>Прочие виды экономической деятельности раздела С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</si>
  <si>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-согласно выданным разрешениям на строительство по состоянию на 23.09.2020 г., действующим в 2020-2022 гг., сведения о которых имеются в АИС ОГД;</t>
    </r>
  </si>
  <si>
    <r>
      <t xml:space="preserve">Объем инвестиций в основной капитал организаций за счет всех источников финансирования </t>
    </r>
    <r>
      <rPr>
        <vertAlign val="superscript"/>
        <sz val="10"/>
        <rFont val="Times New Roman"/>
        <family val="1"/>
        <charset val="204"/>
      </rPr>
      <t>1</t>
    </r>
  </si>
  <si>
    <r>
      <t xml:space="preserve">30,5 </t>
    </r>
    <r>
      <rPr>
        <vertAlign val="superscript"/>
        <sz val="10"/>
        <rFont val="Times New Roman"/>
        <family val="1"/>
        <charset val="204"/>
      </rPr>
      <t>2</t>
    </r>
  </si>
  <si>
    <r>
      <t>26,0</t>
    </r>
    <r>
      <rPr>
        <sz val="10"/>
        <rFont val="Calibri"/>
        <family val="2"/>
        <charset val="204"/>
      </rPr>
      <t xml:space="preserve"> </t>
    </r>
    <r>
      <rPr>
        <vertAlign val="superscript"/>
        <sz val="10"/>
        <rFont val="Calibri"/>
        <family val="2"/>
        <charset val="204"/>
      </rPr>
      <t>2</t>
    </r>
  </si>
  <si>
    <r>
      <t xml:space="preserve">10,0 </t>
    </r>
    <r>
      <rPr>
        <vertAlign val="superscript"/>
        <sz val="10"/>
        <rFont val="Times New Roman"/>
        <family val="1"/>
        <charset val="204"/>
      </rPr>
      <t>2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</si>
  <si>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-инвестиции организаций г. Тольятти, не относящихся к субъектам малого предпринимательства, с учетом инвестиций всех резидентов ТОСЭР "Тольятти" и ОЭЗ ППТ "Тольятти";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</si>
</sst>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i/>
      <sz val="10"/>
      <name val="Arial Cyr"/>
      <charset val="204"/>
    </font>
    <font>
      <sz val="10"/>
      <name val="Calibri"/>
      <family val="2"/>
      <charset val="204"/>
    </font>
    <font>
      <vertAlign val="superscript"/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1" fillId="0" borderId="0"/>
    <xf numFmtId="165" fontId="1" fillId="0" borderId="0" applyFont="0" applyFill="0" applyBorder="0" applyAlignment="0" applyProtection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7" fontId="2" fillId="0" borderId="0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 indent="2"/>
    </xf>
    <xf numFmtId="0" fontId="2" fillId="3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left" vertical="center" wrapText="1" indent="1"/>
    </xf>
    <xf numFmtId="0" fontId="4" fillId="0" borderId="1" xfId="0" applyFont="1" applyFill="1" applyBorder="1" applyAlignment="1" applyProtection="1">
      <alignment horizontal="left" vertical="center" wrapText="1"/>
    </xf>
    <xf numFmtId="167" fontId="2" fillId="0" borderId="1" xfId="1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 applyProtection="1">
      <alignment horizontal="left" vertical="center" wrapText="1" indent="1"/>
    </xf>
    <xf numFmtId="166" fontId="2" fillId="0" borderId="1" xfId="0" applyNumberFormat="1" applyFont="1" applyFill="1" applyBorder="1" applyAlignment="1" applyProtection="1">
      <alignment horizontal="left" vertical="center" wrapText="1"/>
    </xf>
    <xf numFmtId="167" fontId="2" fillId="0" borderId="1" xfId="0" applyNumberFormat="1" applyFont="1" applyFill="1" applyBorder="1" applyAlignment="1" applyProtection="1">
      <alignment horizontal="left" vertical="center" wrapText="1"/>
    </xf>
    <xf numFmtId="167" fontId="2" fillId="0" borderId="1" xfId="0" applyNumberFormat="1" applyFont="1" applyFill="1" applyBorder="1" applyAlignment="1" applyProtection="1">
      <alignment horizontal="left" vertical="center" wrapText="1" indent="2"/>
    </xf>
    <xf numFmtId="166" fontId="4" fillId="0" borderId="1" xfId="0" applyNumberFormat="1" applyFont="1" applyFill="1" applyBorder="1" applyAlignment="1" applyProtection="1">
      <alignment horizontal="left" vertical="center" wrapText="1" indent="2"/>
    </xf>
    <xf numFmtId="167" fontId="2" fillId="0" borderId="1" xfId="0" applyNumberFormat="1" applyFont="1" applyFill="1" applyBorder="1" applyAlignment="1" applyProtection="1">
      <alignment horizontal="left" vertical="center" wrapText="1" indent="1"/>
    </xf>
    <xf numFmtId="0" fontId="2" fillId="0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 indent="1"/>
    </xf>
    <xf numFmtId="49" fontId="2" fillId="3" borderId="1" xfId="0" applyNumberFormat="1" applyFont="1" applyFill="1" applyBorder="1" applyAlignment="1" applyProtection="1">
      <alignment horizontal="left" vertical="center" wrapText="1" indent="2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16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 indent="1"/>
    </xf>
    <xf numFmtId="167" fontId="2" fillId="0" borderId="1" xfId="0" applyNumberFormat="1" applyFont="1" applyBorder="1" applyAlignment="1">
      <alignment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3" fontId="2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67" fontId="2" fillId="3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left" vertical="center" wrapText="1"/>
    </xf>
    <xf numFmtId="166" fontId="4" fillId="0" borderId="2" xfId="0" applyNumberFormat="1" applyFont="1" applyFill="1" applyBorder="1" applyAlignment="1" applyProtection="1">
      <alignment horizontal="left" vertical="center" wrapText="1"/>
    </xf>
    <xf numFmtId="166" fontId="4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/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3" borderId="0" xfId="0" applyFont="1" applyFill="1" applyBorder="1" applyAlignment="1">
      <alignment vertical="center" wrapText="1"/>
    </xf>
    <xf numFmtId="0" fontId="0" fillId="3" borderId="0" xfId="0" applyFill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</cellXfs>
  <cellStyles count="12">
    <cellStyle name="Обычный" xfId="0" builtinId="0"/>
    <cellStyle name="Обычный 2" xfId="2" xr:uid="{00000000-0005-0000-0000-000001000000}"/>
    <cellStyle name="Обычный 2 2" xfId="5" xr:uid="{00000000-0005-0000-0000-000002000000}"/>
    <cellStyle name="Обычный 2 3" xfId="4" xr:uid="{00000000-0005-0000-0000-000003000000}"/>
    <cellStyle name="Процентный" xfId="1" builtinId="5"/>
    <cellStyle name="Процентный 2" xfId="6" xr:uid="{00000000-0005-0000-0000-000005000000}"/>
    <cellStyle name="Финансовый [0] 2" xfId="8" xr:uid="{00000000-0005-0000-0000-000006000000}"/>
    <cellStyle name="Финансовый 2" xfId="7" xr:uid="{00000000-0005-0000-0000-000007000000}"/>
    <cellStyle name="Финансовый 3" xfId="9" xr:uid="{00000000-0005-0000-0000-000008000000}"/>
    <cellStyle name="Финансовый 4" xfId="3" xr:uid="{00000000-0005-0000-0000-000009000000}"/>
    <cellStyle name="Финансовый 5" xfId="10" xr:uid="{00000000-0005-0000-0000-00000A000000}"/>
    <cellStyle name="Финансовый 6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7"/>
  <sheetViews>
    <sheetView tabSelected="1" view="pageBreakPreview" zoomScaleNormal="100" zoomScaleSheetLayoutView="100" zoomScalePageLayoutView="89" workbookViewId="0">
      <pane ySplit="7" topLeftCell="A113" activePane="bottomLeft" state="frozen"/>
      <selection pane="bottomLeft" activeCell="N124" sqref="N124"/>
    </sheetView>
  </sheetViews>
  <sheetFormatPr defaultColWidth="9.140625" defaultRowHeight="12.75" x14ac:dyDescent="0.2"/>
  <cols>
    <col min="1" max="1" width="40.7109375" style="40" customWidth="1"/>
    <col min="2" max="2" width="13.140625" style="43" customWidth="1"/>
    <col min="3" max="3" width="10.85546875" style="40" customWidth="1"/>
    <col min="4" max="4" width="12.140625" style="40" customWidth="1"/>
    <col min="5" max="5" width="11.140625" style="40" customWidth="1"/>
    <col min="6" max="6" width="10.5703125" style="40" customWidth="1"/>
    <col min="7" max="7" width="11" style="40" customWidth="1"/>
    <col min="8" max="8" width="10" style="40" customWidth="1"/>
    <col min="9" max="10" width="11" style="40" customWidth="1"/>
    <col min="11" max="11" width="11.140625" style="40" customWidth="1"/>
    <col min="12" max="12" width="10.28515625" style="40" customWidth="1"/>
    <col min="13" max="13" width="9.140625" style="40"/>
    <col min="14" max="14" width="10.42578125" style="40" bestFit="1" customWidth="1"/>
    <col min="15" max="16384" width="9.140625" style="40"/>
  </cols>
  <sheetData>
    <row r="1" spans="1:16" s="6" customFormat="1" ht="28.5" customHeight="1" x14ac:dyDescent="0.2">
      <c r="B1" s="64"/>
      <c r="H1" s="90" t="s">
        <v>128</v>
      </c>
      <c r="I1" s="91"/>
      <c r="J1" s="91"/>
      <c r="K1" s="91"/>
      <c r="L1" s="91"/>
      <c r="M1" s="65"/>
      <c r="N1" s="65"/>
      <c r="O1" s="65"/>
      <c r="P1" s="65"/>
    </row>
    <row r="2" spans="1:16" ht="20.100000000000001" customHeight="1" x14ac:dyDescent="0.2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3"/>
      <c r="L2" s="93"/>
    </row>
    <row r="3" spans="1:16" ht="20.100000000000001" customHeight="1" x14ac:dyDescent="0.2">
      <c r="A3" s="94" t="s">
        <v>132</v>
      </c>
      <c r="B3" s="94"/>
      <c r="C3" s="94"/>
      <c r="D3" s="94"/>
      <c r="E3" s="94"/>
      <c r="F3" s="94"/>
      <c r="G3" s="94"/>
      <c r="H3" s="94"/>
      <c r="I3" s="94"/>
      <c r="J3" s="94"/>
      <c r="K3" s="95"/>
      <c r="L3" s="95"/>
    </row>
    <row r="4" spans="1:16" ht="16.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3"/>
      <c r="L4" s="63"/>
    </row>
    <row r="5" spans="1:16" s="1" customFormat="1" ht="17.25" customHeight="1" x14ac:dyDescent="0.2">
      <c r="A5" s="70" t="s">
        <v>39</v>
      </c>
      <c r="B5" s="70" t="s">
        <v>83</v>
      </c>
      <c r="C5" s="70" t="s">
        <v>129</v>
      </c>
      <c r="D5" s="70" t="s">
        <v>130</v>
      </c>
      <c r="E5" s="70" t="s">
        <v>106</v>
      </c>
      <c r="F5" s="70"/>
      <c r="G5" s="70"/>
      <c r="H5" s="70"/>
      <c r="I5" s="70"/>
      <c r="J5" s="70"/>
      <c r="K5" s="70"/>
      <c r="L5" s="70"/>
    </row>
    <row r="6" spans="1:16" s="1" customFormat="1" ht="21" customHeight="1" x14ac:dyDescent="0.2">
      <c r="A6" s="70"/>
      <c r="B6" s="70"/>
      <c r="C6" s="70"/>
      <c r="D6" s="70"/>
      <c r="E6" s="70">
        <v>2021</v>
      </c>
      <c r="F6" s="70"/>
      <c r="G6" s="70">
        <v>2022</v>
      </c>
      <c r="H6" s="70"/>
      <c r="I6" s="70">
        <v>2023</v>
      </c>
      <c r="J6" s="70"/>
      <c r="K6" s="70" t="s">
        <v>131</v>
      </c>
      <c r="L6" s="70"/>
    </row>
    <row r="7" spans="1:16" s="1" customFormat="1" ht="38.25" x14ac:dyDescent="0.2">
      <c r="A7" s="70"/>
      <c r="B7" s="70"/>
      <c r="C7" s="70"/>
      <c r="D7" s="70"/>
      <c r="E7" s="67" t="s">
        <v>109</v>
      </c>
      <c r="F7" s="67" t="s">
        <v>110</v>
      </c>
      <c r="G7" s="67" t="s">
        <v>109</v>
      </c>
      <c r="H7" s="67" t="s">
        <v>110</v>
      </c>
      <c r="I7" s="67" t="s">
        <v>109</v>
      </c>
      <c r="J7" s="67" t="s">
        <v>110</v>
      </c>
      <c r="K7" s="67" t="s">
        <v>109</v>
      </c>
      <c r="L7" s="67" t="s">
        <v>110</v>
      </c>
    </row>
    <row r="8" spans="1:16" s="1" customFormat="1" ht="20.100000000000001" customHeight="1" x14ac:dyDescent="0.2">
      <c r="A8" s="79" t="s">
        <v>103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6" ht="20.100000000000001" customHeight="1" x14ac:dyDescent="0.2">
      <c r="A9" s="22" t="s">
        <v>45</v>
      </c>
      <c r="B9" s="2"/>
      <c r="C9" s="2"/>
      <c r="D9" s="8"/>
      <c r="E9" s="8"/>
      <c r="F9" s="8"/>
      <c r="G9" s="8"/>
      <c r="H9" s="8"/>
      <c r="I9" s="8"/>
      <c r="J9" s="8"/>
      <c r="K9" s="3"/>
      <c r="L9" s="3"/>
    </row>
    <row r="10" spans="1:16" s="1" customFormat="1" ht="20.100000000000001" customHeight="1" x14ac:dyDescent="0.2">
      <c r="A10" s="20" t="s">
        <v>34</v>
      </c>
      <c r="B10" s="2" t="s">
        <v>2</v>
      </c>
      <c r="C10" s="11">
        <v>104.5</v>
      </c>
      <c r="D10" s="11">
        <v>103.2</v>
      </c>
      <c r="E10" s="11">
        <v>103.5</v>
      </c>
      <c r="F10" s="11">
        <v>103.6</v>
      </c>
      <c r="G10" s="11">
        <v>104</v>
      </c>
      <c r="H10" s="11">
        <v>104</v>
      </c>
      <c r="I10" s="11">
        <v>104</v>
      </c>
      <c r="J10" s="11">
        <v>104</v>
      </c>
      <c r="K10" s="13">
        <f>E10*G10*I10/10000</f>
        <v>111.9</v>
      </c>
      <c r="L10" s="13">
        <f>F10*H10*J10/10000</f>
        <v>112.1</v>
      </c>
    </row>
    <row r="11" spans="1:16" s="1" customFormat="1" ht="20.100000000000001" customHeight="1" x14ac:dyDescent="0.2">
      <c r="A11" s="20" t="s">
        <v>1</v>
      </c>
      <c r="B11" s="2" t="s">
        <v>2</v>
      </c>
      <c r="C11" s="11">
        <v>103</v>
      </c>
      <c r="D11" s="11">
        <v>103.5</v>
      </c>
      <c r="E11" s="11">
        <v>104</v>
      </c>
      <c r="F11" s="11">
        <v>104</v>
      </c>
      <c r="G11" s="11">
        <v>104</v>
      </c>
      <c r="H11" s="11">
        <v>104</v>
      </c>
      <c r="I11" s="11">
        <v>104</v>
      </c>
      <c r="J11" s="11">
        <v>104</v>
      </c>
      <c r="K11" s="8">
        <f t="shared" ref="K11:K14" si="0">E11*G11*I11/10000</f>
        <v>112.5</v>
      </c>
      <c r="L11" s="8">
        <f t="shared" ref="L11:L14" si="1">F11*H11*J11/10000</f>
        <v>112.5</v>
      </c>
    </row>
    <row r="12" spans="1:16" s="1" customFormat="1" ht="30" customHeight="1" x14ac:dyDescent="0.2">
      <c r="A12" s="21" t="s">
        <v>82</v>
      </c>
      <c r="B12" s="2" t="s">
        <v>2</v>
      </c>
      <c r="C12" s="2">
        <v>102.1</v>
      </c>
      <c r="D12" s="8">
        <v>102.2</v>
      </c>
      <c r="E12" s="8">
        <v>105.2</v>
      </c>
      <c r="F12" s="8">
        <v>104.1</v>
      </c>
      <c r="G12" s="8">
        <v>105.1</v>
      </c>
      <c r="H12" s="8">
        <v>104.4</v>
      </c>
      <c r="I12" s="8">
        <v>105</v>
      </c>
      <c r="J12" s="8">
        <v>104.4</v>
      </c>
      <c r="K12" s="8">
        <f t="shared" si="0"/>
        <v>116.1</v>
      </c>
      <c r="L12" s="8">
        <f t="shared" si="1"/>
        <v>113.5</v>
      </c>
    </row>
    <row r="13" spans="1:16" ht="20.100000000000001" customHeight="1" x14ac:dyDescent="0.2">
      <c r="A13" s="22" t="s">
        <v>46</v>
      </c>
      <c r="B13" s="2" t="s">
        <v>2</v>
      </c>
      <c r="C13" s="2">
        <v>104.9</v>
      </c>
      <c r="D13" s="2">
        <v>108.6</v>
      </c>
      <c r="E13" s="2">
        <v>105.6</v>
      </c>
      <c r="F13" s="8">
        <v>105.2</v>
      </c>
      <c r="G13" s="2">
        <v>105.2</v>
      </c>
      <c r="H13" s="2">
        <v>104.9</v>
      </c>
      <c r="I13" s="2">
        <v>104.8</v>
      </c>
      <c r="J13" s="2">
        <v>104.8</v>
      </c>
      <c r="K13" s="8">
        <f t="shared" si="0"/>
        <v>116.4</v>
      </c>
      <c r="L13" s="8">
        <f t="shared" si="1"/>
        <v>115.7</v>
      </c>
    </row>
    <row r="14" spans="1:16" ht="21.75" customHeight="1" x14ac:dyDescent="0.2">
      <c r="A14" s="22" t="s">
        <v>61</v>
      </c>
      <c r="B14" s="2" t="s">
        <v>2</v>
      </c>
      <c r="C14" s="2">
        <v>104.5</v>
      </c>
      <c r="D14" s="8">
        <v>103.5</v>
      </c>
      <c r="E14" s="8">
        <v>103.6</v>
      </c>
      <c r="F14" s="8">
        <v>103.8</v>
      </c>
      <c r="G14" s="8">
        <v>103.9</v>
      </c>
      <c r="H14" s="8">
        <v>103.9</v>
      </c>
      <c r="I14" s="8">
        <v>104</v>
      </c>
      <c r="J14" s="8">
        <v>104</v>
      </c>
      <c r="K14" s="8">
        <f t="shared" si="0"/>
        <v>111.9</v>
      </c>
      <c r="L14" s="8">
        <f t="shared" si="1"/>
        <v>112.2</v>
      </c>
    </row>
    <row r="15" spans="1:16" ht="30" customHeight="1" x14ac:dyDescent="0.2">
      <c r="A15" s="86" t="s">
        <v>62</v>
      </c>
      <c r="B15" s="86"/>
      <c r="C15" s="86"/>
      <c r="D15" s="86"/>
      <c r="E15" s="86"/>
      <c r="F15" s="86"/>
      <c r="G15" s="86"/>
      <c r="H15" s="86"/>
      <c r="I15" s="86"/>
      <c r="J15" s="86"/>
      <c r="K15" s="87"/>
      <c r="L15" s="87"/>
    </row>
    <row r="16" spans="1:16" ht="54.95" customHeight="1" x14ac:dyDescent="0.2">
      <c r="A16" s="23" t="s">
        <v>50</v>
      </c>
      <c r="B16" s="4" t="s">
        <v>78</v>
      </c>
      <c r="C16" s="11">
        <v>548111.4</v>
      </c>
      <c r="D16" s="11">
        <f>D20+D36+D39</f>
        <v>506523</v>
      </c>
      <c r="E16" s="11">
        <f t="shared" ref="E16:J16" si="2">E20+E36+E39</f>
        <v>538272.30000000005</v>
      </c>
      <c r="F16" s="11">
        <f t="shared" si="2"/>
        <v>550682</v>
      </c>
      <c r="G16" s="11">
        <f t="shared" si="2"/>
        <v>582355.4</v>
      </c>
      <c r="H16" s="11">
        <f t="shared" si="2"/>
        <v>612542.6</v>
      </c>
      <c r="I16" s="11">
        <f t="shared" si="2"/>
        <v>637284.4</v>
      </c>
      <c r="J16" s="11">
        <f t="shared" si="2"/>
        <v>686105.7</v>
      </c>
      <c r="K16" s="11">
        <f>I16/D16*100</f>
        <v>125.8</v>
      </c>
      <c r="L16" s="11">
        <f>J16/D16*100</f>
        <v>135.5</v>
      </c>
    </row>
    <row r="17" spans="1:12" s="5" customFormat="1" ht="39.950000000000003" customHeight="1" x14ac:dyDescent="0.2">
      <c r="A17" s="24" t="s">
        <v>51</v>
      </c>
      <c r="B17" s="11" t="s">
        <v>3</v>
      </c>
      <c r="C17" s="10">
        <v>99.4</v>
      </c>
      <c r="D17" s="10">
        <v>90.4</v>
      </c>
      <c r="E17" s="10">
        <v>101</v>
      </c>
      <c r="F17" s="10">
        <v>104.5</v>
      </c>
      <c r="G17" s="10">
        <v>103</v>
      </c>
      <c r="H17" s="10">
        <v>106.5</v>
      </c>
      <c r="I17" s="10">
        <v>104.2</v>
      </c>
      <c r="J17" s="10">
        <v>107.3</v>
      </c>
      <c r="K17" s="11">
        <f>E17*G17*I17/10000</f>
        <v>108.4</v>
      </c>
      <c r="L17" s="11">
        <f>F17*H17*J17/10000</f>
        <v>119.4</v>
      </c>
    </row>
    <row r="18" spans="1:12" s="5" customFormat="1" ht="30" customHeight="1" x14ac:dyDescent="0.2">
      <c r="A18" s="24" t="s">
        <v>33</v>
      </c>
      <c r="B18" s="11"/>
      <c r="C18" s="10"/>
      <c r="D18" s="10"/>
      <c r="E18" s="10"/>
      <c r="F18" s="10"/>
      <c r="G18" s="10"/>
      <c r="H18" s="10"/>
      <c r="I18" s="10"/>
      <c r="J18" s="10"/>
      <c r="K18" s="11"/>
      <c r="L18" s="11"/>
    </row>
    <row r="19" spans="1:12" ht="30" customHeight="1" x14ac:dyDescent="0.2">
      <c r="A19" s="68" t="s">
        <v>54</v>
      </c>
      <c r="B19" s="11"/>
      <c r="C19" s="17"/>
      <c r="D19" s="17"/>
      <c r="E19" s="17"/>
      <c r="F19" s="17"/>
      <c r="G19" s="17"/>
      <c r="H19" s="17"/>
      <c r="I19" s="17"/>
      <c r="J19" s="17"/>
      <c r="K19" s="11"/>
      <c r="L19" s="11"/>
    </row>
    <row r="20" spans="1:12" ht="20.100000000000001" customHeight="1" x14ac:dyDescent="0.2">
      <c r="A20" s="26" t="s">
        <v>25</v>
      </c>
      <c r="B20" s="11" t="s">
        <v>78</v>
      </c>
      <c r="C20" s="11">
        <v>505308.9</v>
      </c>
      <c r="D20" s="11">
        <f>D24+D27+D30+D33</f>
        <v>467463</v>
      </c>
      <c r="E20" s="11">
        <f t="shared" ref="E20:J20" si="3">E24+E27+E30+E33</f>
        <v>498071.5</v>
      </c>
      <c r="F20" s="11">
        <f t="shared" si="3"/>
        <v>509878.4</v>
      </c>
      <c r="G20" s="11">
        <f t="shared" si="3"/>
        <v>540464.4</v>
      </c>
      <c r="H20" s="11">
        <f t="shared" si="3"/>
        <v>569257.4</v>
      </c>
      <c r="I20" s="11">
        <f t="shared" si="3"/>
        <v>593486.4</v>
      </c>
      <c r="J20" s="11">
        <f t="shared" si="3"/>
        <v>640058.30000000005</v>
      </c>
      <c r="K20" s="11">
        <f>I20/D20*100</f>
        <v>127</v>
      </c>
      <c r="L20" s="11">
        <f>J20/D20*100</f>
        <v>136.9</v>
      </c>
    </row>
    <row r="21" spans="1:12" s="5" customFormat="1" ht="39.950000000000003" customHeight="1" x14ac:dyDescent="0.2">
      <c r="A21" s="27" t="s">
        <v>26</v>
      </c>
      <c r="B21" s="9" t="s">
        <v>3</v>
      </c>
      <c r="C21" s="10">
        <v>99.3</v>
      </c>
      <c r="D21" s="10">
        <v>90.8</v>
      </c>
      <c r="E21" s="10">
        <v>101.1</v>
      </c>
      <c r="F21" s="10">
        <v>104.8</v>
      </c>
      <c r="G21" s="10">
        <v>103.2</v>
      </c>
      <c r="H21" s="10">
        <v>106.8</v>
      </c>
      <c r="I21" s="10">
        <v>104.5</v>
      </c>
      <c r="J21" s="10">
        <v>107.7</v>
      </c>
      <c r="K21" s="11">
        <f>E21*G21*I21/10000</f>
        <v>109</v>
      </c>
      <c r="L21" s="11">
        <f>F21*H21*J21/10000</f>
        <v>120.5</v>
      </c>
    </row>
    <row r="22" spans="1:12" s="5" customFormat="1" ht="20.100000000000001" customHeight="1" x14ac:dyDescent="0.2">
      <c r="A22" s="28" t="s">
        <v>100</v>
      </c>
      <c r="B22" s="9"/>
      <c r="C22" s="10"/>
      <c r="D22" s="10"/>
      <c r="E22" s="10"/>
      <c r="F22" s="10"/>
      <c r="G22" s="10"/>
      <c r="H22" s="10"/>
      <c r="I22" s="10"/>
      <c r="J22" s="10"/>
      <c r="K22" s="11"/>
      <c r="L22" s="11"/>
    </row>
    <row r="23" spans="1:12" ht="20.100000000000001" customHeight="1" x14ac:dyDescent="0.2">
      <c r="A23" s="29" t="s">
        <v>111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20.100000000000001" customHeight="1" x14ac:dyDescent="0.2">
      <c r="A24" s="52" t="s">
        <v>25</v>
      </c>
      <c r="B24" s="11" t="s">
        <v>78</v>
      </c>
      <c r="C24" s="11">
        <v>5927.2</v>
      </c>
      <c r="D24" s="11">
        <v>15517.5</v>
      </c>
      <c r="E24" s="11">
        <v>16591</v>
      </c>
      <c r="F24" s="11">
        <v>16687</v>
      </c>
      <c r="G24" s="11">
        <v>18084</v>
      </c>
      <c r="H24" s="11">
        <v>18169.5</v>
      </c>
      <c r="I24" s="11">
        <v>19846.599999999999</v>
      </c>
      <c r="J24" s="11">
        <v>19955</v>
      </c>
      <c r="K24" s="11">
        <f>I24/D24*100</f>
        <v>127.9</v>
      </c>
      <c r="L24" s="11">
        <f>J24/D24*100</f>
        <v>128.6</v>
      </c>
    </row>
    <row r="25" spans="1:12" s="5" customFormat="1" ht="39.950000000000003" customHeight="1" x14ac:dyDescent="0.2">
      <c r="A25" s="52" t="s">
        <v>26</v>
      </c>
      <c r="B25" s="9" t="s">
        <v>3</v>
      </c>
      <c r="C25" s="11">
        <v>105.4</v>
      </c>
      <c r="D25" s="10">
        <v>125.6</v>
      </c>
      <c r="E25" s="10">
        <v>98</v>
      </c>
      <c r="F25" s="10">
        <v>103.8</v>
      </c>
      <c r="G25" s="10">
        <v>100</v>
      </c>
      <c r="H25" s="10">
        <v>105</v>
      </c>
      <c r="I25" s="10">
        <v>100.5</v>
      </c>
      <c r="J25" s="10">
        <v>105.4</v>
      </c>
      <c r="K25" s="11">
        <f>E25*G25*I25/10000</f>
        <v>98.5</v>
      </c>
      <c r="L25" s="11">
        <f>F25*H25*J25/10000</f>
        <v>114.9</v>
      </c>
    </row>
    <row r="26" spans="1:12" ht="30" customHeight="1" x14ac:dyDescent="0.2">
      <c r="A26" s="29" t="s">
        <v>112</v>
      </c>
      <c r="B26" s="11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20.100000000000001" customHeight="1" x14ac:dyDescent="0.2">
      <c r="A27" s="25" t="s">
        <v>25</v>
      </c>
      <c r="B27" s="11" t="s">
        <v>78</v>
      </c>
      <c r="C27" s="11">
        <v>129213.9</v>
      </c>
      <c r="D27" s="11">
        <v>118587</v>
      </c>
      <c r="E27" s="11">
        <v>124843.2</v>
      </c>
      <c r="F27" s="11">
        <v>129004.7</v>
      </c>
      <c r="G27" s="11">
        <v>131100.79999999999</v>
      </c>
      <c r="H27" s="11">
        <v>138389.70000000001</v>
      </c>
      <c r="I27" s="11">
        <v>137638</v>
      </c>
      <c r="J27" s="11">
        <v>147264.70000000001</v>
      </c>
      <c r="K27" s="11">
        <f>I27/D27*100</f>
        <v>116.1</v>
      </c>
      <c r="L27" s="11">
        <f>J27/D27*100</f>
        <v>124.2</v>
      </c>
    </row>
    <row r="28" spans="1:12" s="5" customFormat="1" ht="39.950000000000003" customHeight="1" x14ac:dyDescent="0.2">
      <c r="A28" s="30" t="s">
        <v>26</v>
      </c>
      <c r="B28" s="9" t="s">
        <v>3</v>
      </c>
      <c r="C28" s="11">
        <v>104.3</v>
      </c>
      <c r="D28" s="11">
        <v>101</v>
      </c>
      <c r="E28" s="11">
        <v>101.2</v>
      </c>
      <c r="F28" s="11">
        <v>105.9</v>
      </c>
      <c r="G28" s="11">
        <v>100.5</v>
      </c>
      <c r="H28" s="11">
        <v>103</v>
      </c>
      <c r="I28" s="11">
        <v>100</v>
      </c>
      <c r="J28" s="11">
        <v>101.7</v>
      </c>
      <c r="K28" s="11">
        <f>E28*G28*I28/10000</f>
        <v>101.7</v>
      </c>
      <c r="L28" s="11">
        <f>F28*H28*J28/10000</f>
        <v>110.9</v>
      </c>
    </row>
    <row r="29" spans="1:12" ht="30" customHeight="1" x14ac:dyDescent="0.2">
      <c r="A29" s="29" t="s">
        <v>113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20.100000000000001" customHeight="1" x14ac:dyDescent="0.2">
      <c r="A30" s="25" t="s">
        <v>25</v>
      </c>
      <c r="B30" s="11" t="s">
        <v>78</v>
      </c>
      <c r="C30" s="11">
        <v>343505.4</v>
      </c>
      <c r="D30" s="11">
        <v>305785</v>
      </c>
      <c r="E30" s="11">
        <v>327331.3</v>
      </c>
      <c r="F30" s="11">
        <v>333924.7</v>
      </c>
      <c r="G30" s="11">
        <v>359552.3</v>
      </c>
      <c r="H30" s="11">
        <v>378428.2</v>
      </c>
      <c r="I30" s="11">
        <v>401180.3</v>
      </c>
      <c r="J30" s="11">
        <v>433626.4</v>
      </c>
      <c r="K30" s="11">
        <f>I30/D30*100</f>
        <v>131.19999999999999</v>
      </c>
      <c r="L30" s="11">
        <f>J30/D30*100</f>
        <v>141.80000000000001</v>
      </c>
    </row>
    <row r="31" spans="1:12" s="5" customFormat="1" ht="39.950000000000003" customHeight="1" x14ac:dyDescent="0.2">
      <c r="A31" s="30" t="s">
        <v>26</v>
      </c>
      <c r="B31" s="9" t="s">
        <v>3</v>
      </c>
      <c r="C31" s="11">
        <v>94.8</v>
      </c>
      <c r="D31" s="10">
        <v>85.6</v>
      </c>
      <c r="E31" s="10">
        <v>101.3</v>
      </c>
      <c r="F31" s="10">
        <v>104.4</v>
      </c>
      <c r="G31" s="10">
        <v>104.4</v>
      </c>
      <c r="H31" s="10">
        <v>108.3</v>
      </c>
      <c r="I31" s="10">
        <v>106.3</v>
      </c>
      <c r="J31" s="10">
        <v>109.8</v>
      </c>
      <c r="K31" s="11">
        <f>E31*G31*I31/10000</f>
        <v>112.4</v>
      </c>
      <c r="L31" s="11">
        <f>F31*H31*J31/10000</f>
        <v>124.1</v>
      </c>
    </row>
    <row r="32" spans="1:12" s="5" customFormat="1" ht="30" customHeight="1" x14ac:dyDescent="0.2">
      <c r="A32" s="29" t="s">
        <v>137</v>
      </c>
      <c r="B32" s="9"/>
      <c r="C32" s="53"/>
      <c r="D32" s="53"/>
      <c r="E32" s="53"/>
      <c r="F32" s="53"/>
      <c r="G32" s="53"/>
      <c r="H32" s="53"/>
      <c r="I32" s="53"/>
      <c r="J32" s="53"/>
      <c r="K32" s="11"/>
      <c r="L32" s="11"/>
    </row>
    <row r="33" spans="1:12" s="5" customFormat="1" ht="20.100000000000001" customHeight="1" x14ac:dyDescent="0.2">
      <c r="A33" s="25" t="s">
        <v>25</v>
      </c>
      <c r="B33" s="11" t="s">
        <v>78</v>
      </c>
      <c r="C33" s="11">
        <v>26662.400000000001</v>
      </c>
      <c r="D33" s="11">
        <v>27573.5</v>
      </c>
      <c r="E33" s="11">
        <v>29306</v>
      </c>
      <c r="F33" s="11">
        <v>30262</v>
      </c>
      <c r="G33" s="11">
        <v>31727.3</v>
      </c>
      <c r="H33" s="11">
        <v>34270</v>
      </c>
      <c r="I33" s="11">
        <v>34821.5</v>
      </c>
      <c r="J33" s="11">
        <v>39212.199999999997</v>
      </c>
      <c r="K33" s="11">
        <f>I33/D33*100</f>
        <v>126.3</v>
      </c>
      <c r="L33" s="11">
        <f>J33/D33*100</f>
        <v>142.19999999999999</v>
      </c>
    </row>
    <row r="34" spans="1:12" s="5" customFormat="1" ht="39.950000000000003" customHeight="1" x14ac:dyDescent="0.2">
      <c r="A34" s="30" t="s">
        <v>26</v>
      </c>
      <c r="B34" s="9" t="s">
        <v>3</v>
      </c>
      <c r="C34" s="8" t="s">
        <v>134</v>
      </c>
      <c r="D34" s="10">
        <v>99.4</v>
      </c>
      <c r="E34" s="10">
        <v>100.6</v>
      </c>
      <c r="F34" s="10">
        <v>104.9</v>
      </c>
      <c r="G34" s="10">
        <v>102.9</v>
      </c>
      <c r="H34" s="10">
        <v>108.3</v>
      </c>
      <c r="I34" s="10">
        <v>104.5</v>
      </c>
      <c r="J34" s="10">
        <v>109.6</v>
      </c>
      <c r="K34" s="11">
        <f>E34*G34*I34/10000</f>
        <v>108.2</v>
      </c>
      <c r="L34" s="11">
        <f>F34*H34*J34/10000</f>
        <v>124.5</v>
      </c>
    </row>
    <row r="35" spans="1:12" ht="39.950000000000003" customHeight="1" x14ac:dyDescent="0.2">
      <c r="A35" s="68" t="s">
        <v>52</v>
      </c>
      <c r="B35" s="11"/>
      <c r="C35" s="3"/>
      <c r="D35" s="3"/>
      <c r="E35" s="3"/>
      <c r="F35" s="3"/>
      <c r="G35" s="3"/>
      <c r="H35" s="3"/>
      <c r="I35" s="3"/>
      <c r="J35" s="3"/>
      <c r="K35" s="11"/>
      <c r="L35" s="11"/>
    </row>
    <row r="36" spans="1:12" ht="20.100000000000001" customHeight="1" x14ac:dyDescent="0.2">
      <c r="A36" s="25" t="s">
        <v>25</v>
      </c>
      <c r="B36" s="11" t="s">
        <v>78</v>
      </c>
      <c r="C36" s="11">
        <v>22157</v>
      </c>
      <c r="D36" s="11">
        <v>21016</v>
      </c>
      <c r="E36" s="11">
        <v>21528.799999999999</v>
      </c>
      <c r="F36" s="11">
        <v>22075.200000000001</v>
      </c>
      <c r="G36" s="11">
        <v>22569</v>
      </c>
      <c r="H36" s="11">
        <v>23807.7</v>
      </c>
      <c r="I36" s="11">
        <v>23823.8</v>
      </c>
      <c r="J36" s="11">
        <v>25750.400000000001</v>
      </c>
      <c r="K36" s="11">
        <f>I36/D36*100</f>
        <v>113.4</v>
      </c>
      <c r="L36" s="11">
        <f>J36/D36*100</f>
        <v>122.5</v>
      </c>
    </row>
    <row r="37" spans="1:12" s="5" customFormat="1" ht="39.950000000000003" customHeight="1" x14ac:dyDescent="0.2">
      <c r="A37" s="30" t="s">
        <v>26</v>
      </c>
      <c r="B37" s="9" t="s">
        <v>3</v>
      </c>
      <c r="C37" s="11">
        <v>95.6</v>
      </c>
      <c r="D37" s="10">
        <v>91.3</v>
      </c>
      <c r="E37" s="10">
        <v>98.5</v>
      </c>
      <c r="F37" s="10">
        <v>101</v>
      </c>
      <c r="G37" s="10">
        <v>100.8</v>
      </c>
      <c r="H37" s="10">
        <v>103.7</v>
      </c>
      <c r="I37" s="10">
        <v>101.5</v>
      </c>
      <c r="J37" s="10">
        <v>104</v>
      </c>
      <c r="K37" s="11">
        <f>E37*G37*I37/10000</f>
        <v>100.8</v>
      </c>
      <c r="L37" s="11">
        <f>F37*H37*J37/10000</f>
        <v>108.9</v>
      </c>
    </row>
    <row r="38" spans="1:12" ht="39.950000000000003" customHeight="1" x14ac:dyDescent="0.2">
      <c r="A38" s="68" t="s">
        <v>53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20.100000000000001" customHeight="1" x14ac:dyDescent="0.2">
      <c r="A39" s="26" t="s">
        <v>25</v>
      </c>
      <c r="B39" s="11" t="s">
        <v>78</v>
      </c>
      <c r="C39" s="11">
        <v>20645.5</v>
      </c>
      <c r="D39" s="11">
        <v>18044</v>
      </c>
      <c r="E39" s="11">
        <v>18672</v>
      </c>
      <c r="F39" s="11">
        <v>18728.400000000001</v>
      </c>
      <c r="G39" s="11">
        <v>19322</v>
      </c>
      <c r="H39" s="11">
        <v>19477.5</v>
      </c>
      <c r="I39" s="11">
        <v>19974.2</v>
      </c>
      <c r="J39" s="11">
        <v>20297</v>
      </c>
      <c r="K39" s="11">
        <f>I39/D39*100</f>
        <v>110.7</v>
      </c>
      <c r="L39" s="11">
        <f>J39/D39*100</f>
        <v>112.5</v>
      </c>
    </row>
    <row r="40" spans="1:12" s="5" customFormat="1" ht="39.950000000000003" customHeight="1" x14ac:dyDescent="0.2">
      <c r="A40" s="24" t="s">
        <v>26</v>
      </c>
      <c r="B40" s="10" t="s">
        <v>3</v>
      </c>
      <c r="C40" s="11">
        <v>154.30000000000001</v>
      </c>
      <c r="D40" s="10">
        <v>79.8</v>
      </c>
      <c r="E40" s="10">
        <v>99.5</v>
      </c>
      <c r="F40" s="10">
        <v>99.8</v>
      </c>
      <c r="G40" s="10">
        <v>99.5</v>
      </c>
      <c r="H40" s="10">
        <v>100</v>
      </c>
      <c r="I40" s="10">
        <v>99.4</v>
      </c>
      <c r="J40" s="10">
        <v>100.2</v>
      </c>
      <c r="K40" s="10">
        <f>E40*G40*I40/10000</f>
        <v>98.4</v>
      </c>
      <c r="L40" s="10">
        <f>F40*H40*J40/10000</f>
        <v>100</v>
      </c>
    </row>
    <row r="41" spans="1:12" s="6" customFormat="1" ht="20.100000000000001" customHeight="1" x14ac:dyDescent="0.2">
      <c r="A41" s="71" t="s">
        <v>58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1:12" s="6" customFormat="1" ht="20.100000000000001" customHeight="1" x14ac:dyDescent="0.2">
      <c r="A42" s="71" t="s">
        <v>114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51"/>
    </row>
    <row r="43" spans="1:12" s="6" customFormat="1" ht="20.100000000000001" customHeight="1" x14ac:dyDescent="0.2">
      <c r="A43" s="31" t="s">
        <v>115</v>
      </c>
      <c r="B43" s="33" t="s">
        <v>135</v>
      </c>
      <c r="C43" s="11">
        <v>4199</v>
      </c>
      <c r="D43" s="11">
        <v>4224.8</v>
      </c>
      <c r="E43" s="11">
        <v>4230</v>
      </c>
      <c r="F43" s="11">
        <v>4350</v>
      </c>
      <c r="G43" s="11">
        <v>4300</v>
      </c>
      <c r="H43" s="11">
        <v>4500</v>
      </c>
      <c r="I43" s="11">
        <v>4300</v>
      </c>
      <c r="J43" s="11">
        <v>4550</v>
      </c>
      <c r="K43" s="11">
        <f>I43/D43*100</f>
        <v>101.8</v>
      </c>
      <c r="L43" s="11">
        <f>J43/D43*100</f>
        <v>107.7</v>
      </c>
    </row>
    <row r="44" spans="1:12" s="6" customFormat="1" ht="20.100000000000001" customHeight="1" x14ac:dyDescent="0.2">
      <c r="A44" s="31" t="s">
        <v>136</v>
      </c>
      <c r="B44" s="33" t="s">
        <v>135</v>
      </c>
      <c r="C44" s="17" t="s">
        <v>134</v>
      </c>
      <c r="D44" s="17">
        <v>2790</v>
      </c>
      <c r="E44" s="17">
        <v>2900</v>
      </c>
      <c r="F44" s="17">
        <v>3100</v>
      </c>
      <c r="G44" s="17">
        <v>2900</v>
      </c>
      <c r="H44" s="17">
        <v>3200</v>
      </c>
      <c r="I44" s="17">
        <v>2950</v>
      </c>
      <c r="J44" s="17">
        <v>3300</v>
      </c>
      <c r="K44" s="11">
        <f t="shared" ref="K44:K48" si="4">I44/D44*100</f>
        <v>105.7</v>
      </c>
      <c r="L44" s="11">
        <f t="shared" ref="L44:L48" si="5">J44/D44*100</f>
        <v>118.3</v>
      </c>
    </row>
    <row r="45" spans="1:12" s="6" customFormat="1" ht="20.100000000000001" customHeight="1" x14ac:dyDescent="0.2">
      <c r="A45" s="31" t="s">
        <v>116</v>
      </c>
      <c r="B45" s="33" t="s">
        <v>4</v>
      </c>
      <c r="C45" s="11">
        <v>265.3</v>
      </c>
      <c r="D45" s="11">
        <v>245.4</v>
      </c>
      <c r="E45" s="11">
        <v>250</v>
      </c>
      <c r="F45" s="11">
        <v>255</v>
      </c>
      <c r="G45" s="11">
        <v>245</v>
      </c>
      <c r="H45" s="11">
        <v>260</v>
      </c>
      <c r="I45" s="11">
        <v>240</v>
      </c>
      <c r="J45" s="11">
        <v>265</v>
      </c>
      <c r="K45" s="11">
        <f t="shared" si="4"/>
        <v>97.8</v>
      </c>
      <c r="L45" s="11">
        <f t="shared" si="5"/>
        <v>108</v>
      </c>
    </row>
    <row r="46" spans="1:12" s="6" customFormat="1" ht="20.100000000000001" customHeight="1" x14ac:dyDescent="0.2">
      <c r="A46" s="31" t="s">
        <v>117</v>
      </c>
      <c r="B46" s="33" t="s">
        <v>118</v>
      </c>
      <c r="C46" s="11">
        <v>377.2</v>
      </c>
      <c r="D46" s="11">
        <v>333</v>
      </c>
      <c r="E46" s="11">
        <v>340</v>
      </c>
      <c r="F46" s="11">
        <v>352</v>
      </c>
      <c r="G46" s="11">
        <v>360</v>
      </c>
      <c r="H46" s="11">
        <v>384</v>
      </c>
      <c r="I46" s="11">
        <v>385</v>
      </c>
      <c r="J46" s="11">
        <v>425</v>
      </c>
      <c r="K46" s="11">
        <f t="shared" si="4"/>
        <v>115.6</v>
      </c>
      <c r="L46" s="11">
        <f t="shared" si="5"/>
        <v>127.6</v>
      </c>
    </row>
    <row r="47" spans="1:12" s="6" customFormat="1" ht="20.100000000000001" customHeight="1" x14ac:dyDescent="0.2">
      <c r="A47" s="31" t="s">
        <v>119</v>
      </c>
      <c r="B47" s="33" t="s">
        <v>120</v>
      </c>
      <c r="C47" s="11">
        <v>4307.3</v>
      </c>
      <c r="D47" s="11">
        <v>3790.5</v>
      </c>
      <c r="E47" s="11">
        <v>3600</v>
      </c>
      <c r="F47" s="11">
        <v>3800</v>
      </c>
      <c r="G47" s="11">
        <v>3700</v>
      </c>
      <c r="H47" s="11">
        <v>4000</v>
      </c>
      <c r="I47" s="11">
        <v>3800</v>
      </c>
      <c r="J47" s="11">
        <v>4300</v>
      </c>
      <c r="K47" s="11">
        <f t="shared" si="4"/>
        <v>100.3</v>
      </c>
      <c r="L47" s="11">
        <f t="shared" si="5"/>
        <v>113.4</v>
      </c>
    </row>
    <row r="48" spans="1:12" s="6" customFormat="1" ht="30" customHeight="1" x14ac:dyDescent="0.2">
      <c r="A48" s="31" t="s">
        <v>121</v>
      </c>
      <c r="B48" s="33" t="s">
        <v>122</v>
      </c>
      <c r="C48" s="11">
        <v>14397.7</v>
      </c>
      <c r="D48" s="11">
        <v>13318</v>
      </c>
      <c r="E48" s="11">
        <v>13200</v>
      </c>
      <c r="F48" s="11">
        <v>13500</v>
      </c>
      <c r="G48" s="11">
        <v>13400</v>
      </c>
      <c r="H48" s="11">
        <v>14000</v>
      </c>
      <c r="I48" s="11">
        <v>13600</v>
      </c>
      <c r="J48" s="11">
        <v>14500</v>
      </c>
      <c r="K48" s="11">
        <f t="shared" si="4"/>
        <v>102.1</v>
      </c>
      <c r="L48" s="11">
        <f t="shared" si="5"/>
        <v>108.9</v>
      </c>
    </row>
    <row r="49" spans="1:12" s="6" customFormat="1" ht="20.100000000000001" customHeight="1" x14ac:dyDescent="0.2">
      <c r="A49" s="72" t="s">
        <v>123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4"/>
    </row>
    <row r="50" spans="1:12" s="6" customFormat="1" ht="29.25" customHeight="1" x14ac:dyDescent="0.2">
      <c r="A50" s="26" t="s">
        <v>127</v>
      </c>
      <c r="B50" s="33" t="s">
        <v>4</v>
      </c>
      <c r="C50" s="17">
        <v>30.3</v>
      </c>
      <c r="D50" s="17">
        <v>34</v>
      </c>
      <c r="E50" s="17">
        <v>34</v>
      </c>
      <c r="F50" s="17">
        <v>35.299999999999997</v>
      </c>
      <c r="G50" s="17">
        <v>34.1</v>
      </c>
      <c r="H50" s="17">
        <v>36.5</v>
      </c>
      <c r="I50" s="17">
        <v>34.5</v>
      </c>
      <c r="J50" s="17">
        <v>37.700000000000003</v>
      </c>
      <c r="K50" s="54">
        <f>I50/D50*100</f>
        <v>101.5</v>
      </c>
      <c r="L50" s="54">
        <f>J50/D50*100</f>
        <v>110.9</v>
      </c>
    </row>
    <row r="51" spans="1:12" s="6" customFormat="1" ht="30" customHeight="1" x14ac:dyDescent="0.2">
      <c r="A51" s="26" t="s">
        <v>125</v>
      </c>
      <c r="B51" s="33" t="s">
        <v>4</v>
      </c>
      <c r="C51" s="17">
        <v>7.4</v>
      </c>
      <c r="D51" s="17">
        <v>8.3000000000000007</v>
      </c>
      <c r="E51" s="17">
        <v>8.3000000000000007</v>
      </c>
      <c r="F51" s="17">
        <v>8.6999999999999993</v>
      </c>
      <c r="G51" s="17">
        <v>8.3000000000000007</v>
      </c>
      <c r="H51" s="17">
        <v>9</v>
      </c>
      <c r="I51" s="17">
        <v>8.4</v>
      </c>
      <c r="J51" s="17">
        <v>9.5</v>
      </c>
      <c r="K51" s="54">
        <f t="shared" ref="K51:K53" si="6">I51/D51*100</f>
        <v>101.2</v>
      </c>
      <c r="L51" s="54">
        <f t="shared" ref="L51:L53" si="7">J51/D51*100</f>
        <v>114.5</v>
      </c>
    </row>
    <row r="52" spans="1:12" s="6" customFormat="1" ht="30" customHeight="1" x14ac:dyDescent="0.2">
      <c r="A52" s="26" t="s">
        <v>126</v>
      </c>
      <c r="B52" s="33" t="s">
        <v>4</v>
      </c>
      <c r="C52" s="17">
        <v>28.7</v>
      </c>
      <c r="D52" s="17">
        <v>28.7</v>
      </c>
      <c r="E52" s="17">
        <v>28.5</v>
      </c>
      <c r="F52" s="17">
        <v>28.8</v>
      </c>
      <c r="G52" s="17">
        <v>28.4</v>
      </c>
      <c r="H52" s="17">
        <v>30</v>
      </c>
      <c r="I52" s="17">
        <v>28.3</v>
      </c>
      <c r="J52" s="17">
        <v>31</v>
      </c>
      <c r="K52" s="54">
        <f t="shared" si="6"/>
        <v>98.6</v>
      </c>
      <c r="L52" s="54">
        <f t="shared" si="7"/>
        <v>108</v>
      </c>
    </row>
    <row r="53" spans="1:12" ht="20.100000000000001" customHeight="1" x14ac:dyDescent="0.2">
      <c r="A53" s="3" t="s">
        <v>124</v>
      </c>
      <c r="B53" s="33" t="s">
        <v>4</v>
      </c>
      <c r="C53" s="17">
        <v>8.1999999999999993</v>
      </c>
      <c r="D53" s="17">
        <v>9.3000000000000007</v>
      </c>
      <c r="E53" s="17">
        <v>9.3000000000000007</v>
      </c>
      <c r="F53" s="17">
        <v>9.8000000000000007</v>
      </c>
      <c r="G53" s="17">
        <v>9.3000000000000007</v>
      </c>
      <c r="H53" s="17">
        <v>10.5</v>
      </c>
      <c r="I53" s="17">
        <v>9.4</v>
      </c>
      <c r="J53" s="17">
        <v>12</v>
      </c>
      <c r="K53" s="54">
        <f t="shared" si="6"/>
        <v>101.1</v>
      </c>
      <c r="L53" s="54">
        <f t="shared" si="7"/>
        <v>129</v>
      </c>
    </row>
    <row r="54" spans="1:12" ht="20.100000000000001" customHeight="1" x14ac:dyDescent="0.2">
      <c r="A54" s="70" t="s">
        <v>56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1:12" ht="30" customHeight="1" x14ac:dyDescent="0.2">
      <c r="A55" s="32" t="s">
        <v>55</v>
      </c>
      <c r="B55" s="33" t="s">
        <v>80</v>
      </c>
      <c r="C55" s="17">
        <v>31.1</v>
      </c>
      <c r="D55" s="17">
        <v>29.2</v>
      </c>
      <c r="E55" s="17">
        <v>28.9</v>
      </c>
      <c r="F55" s="17">
        <v>30.4</v>
      </c>
      <c r="G55" s="17">
        <v>29.7</v>
      </c>
      <c r="H55" s="17">
        <v>32.1</v>
      </c>
      <c r="I55" s="17">
        <v>30.5</v>
      </c>
      <c r="J55" s="17">
        <v>33.5</v>
      </c>
      <c r="K55" s="9">
        <f>I55/D55*100</f>
        <v>104.5</v>
      </c>
      <c r="L55" s="9">
        <f>J55/D55*100</f>
        <v>114.7</v>
      </c>
    </row>
    <row r="56" spans="1:12" s="16" customFormat="1" ht="20.100000000000001" customHeight="1" x14ac:dyDescent="0.2">
      <c r="A56" s="84" t="s">
        <v>40</v>
      </c>
      <c r="B56" s="84"/>
      <c r="C56" s="84"/>
      <c r="D56" s="84"/>
      <c r="E56" s="84"/>
      <c r="F56" s="84"/>
      <c r="G56" s="84"/>
      <c r="H56" s="84"/>
      <c r="I56" s="84"/>
      <c r="J56" s="84"/>
      <c r="K56" s="85"/>
      <c r="L56" s="85"/>
    </row>
    <row r="57" spans="1:12" ht="39.950000000000003" customHeight="1" x14ac:dyDescent="0.2">
      <c r="A57" s="34" t="s">
        <v>139</v>
      </c>
      <c r="B57" s="2" t="s">
        <v>79</v>
      </c>
      <c r="C57" s="17">
        <v>35004.1</v>
      </c>
      <c r="D57" s="17">
        <v>40068.699999999997</v>
      </c>
      <c r="E57" s="17">
        <v>40393.699999999997</v>
      </c>
      <c r="F57" s="17">
        <v>42573.8</v>
      </c>
      <c r="G57" s="17">
        <v>43804.6</v>
      </c>
      <c r="H57" s="17">
        <v>47960</v>
      </c>
      <c r="I57" s="17">
        <v>46606</v>
      </c>
      <c r="J57" s="17">
        <v>53053</v>
      </c>
      <c r="K57" s="8">
        <f>I57/D57*100</f>
        <v>116.3</v>
      </c>
      <c r="L57" s="8">
        <f>J57/D57*100</f>
        <v>132.4</v>
      </c>
    </row>
    <row r="58" spans="1:12" ht="39.950000000000003" customHeight="1" x14ac:dyDescent="0.2">
      <c r="A58" s="34" t="s">
        <v>75</v>
      </c>
      <c r="B58" s="10" t="s">
        <v>77</v>
      </c>
      <c r="C58" s="15">
        <v>117.2</v>
      </c>
      <c r="D58" s="13">
        <v>105.4</v>
      </c>
      <c r="E58" s="13">
        <v>95.5</v>
      </c>
      <c r="F58" s="13">
        <v>101</v>
      </c>
      <c r="G58" s="13">
        <v>103.1</v>
      </c>
      <c r="H58" s="13">
        <v>107.4</v>
      </c>
      <c r="I58" s="13">
        <v>101.5</v>
      </c>
      <c r="J58" s="13">
        <v>105.6</v>
      </c>
      <c r="K58" s="8">
        <f>E58*G58*I58/10000</f>
        <v>99.9</v>
      </c>
      <c r="L58" s="8">
        <f>F58*H58*J58/10000</f>
        <v>114.5</v>
      </c>
    </row>
    <row r="59" spans="1:12" ht="30" customHeight="1" x14ac:dyDescent="0.2">
      <c r="A59" s="34" t="s">
        <v>27</v>
      </c>
      <c r="B59" s="4"/>
      <c r="C59" s="13"/>
      <c r="D59" s="13"/>
      <c r="E59" s="13"/>
      <c r="F59" s="13"/>
      <c r="G59" s="13"/>
      <c r="H59" s="13"/>
      <c r="I59" s="13"/>
      <c r="J59" s="13"/>
      <c r="K59" s="8"/>
      <c r="L59" s="8"/>
    </row>
    <row r="60" spans="1:12" s="14" customFormat="1" ht="20.100000000000001" customHeight="1" x14ac:dyDescent="0.2">
      <c r="A60" s="35" t="s">
        <v>47</v>
      </c>
      <c r="B60" s="15" t="s">
        <v>79</v>
      </c>
      <c r="C60" s="17">
        <v>23731.7</v>
      </c>
      <c r="D60" s="17">
        <v>19233</v>
      </c>
      <c r="E60" s="17">
        <v>19252.2</v>
      </c>
      <c r="F60" s="17">
        <v>20810.099999999999</v>
      </c>
      <c r="G60" s="17">
        <v>20619.099999999999</v>
      </c>
      <c r="H60" s="17">
        <v>22558.1</v>
      </c>
      <c r="I60" s="17">
        <v>22103.7</v>
      </c>
      <c r="J60" s="17">
        <v>24475.5</v>
      </c>
      <c r="K60" s="8">
        <f t="shared" ref="K60:K61" si="8">I60/D60*100</f>
        <v>114.9</v>
      </c>
      <c r="L60" s="8">
        <f t="shared" ref="L60:L61" si="9">J60/D60*100</f>
        <v>127.3</v>
      </c>
    </row>
    <row r="61" spans="1:12" s="14" customFormat="1" ht="20.100000000000001" customHeight="1" x14ac:dyDescent="0.2">
      <c r="A61" s="35" t="s">
        <v>48</v>
      </c>
      <c r="B61" s="15" t="s">
        <v>79</v>
      </c>
      <c r="C61" s="17">
        <v>11272.4</v>
      </c>
      <c r="D61" s="17">
        <v>20835.7</v>
      </c>
      <c r="E61" s="17">
        <v>21141.5</v>
      </c>
      <c r="F61" s="17">
        <v>21763.7</v>
      </c>
      <c r="G61" s="17">
        <v>23185.5</v>
      </c>
      <c r="H61" s="17">
        <v>25401.9</v>
      </c>
      <c r="I61" s="17">
        <v>24502.3</v>
      </c>
      <c r="J61" s="17">
        <v>28577.5</v>
      </c>
      <c r="K61" s="8">
        <f t="shared" si="8"/>
        <v>117.6</v>
      </c>
      <c r="L61" s="8">
        <f t="shared" si="9"/>
        <v>137.19999999999999</v>
      </c>
    </row>
    <row r="62" spans="1:12" s="14" customFormat="1" ht="20.100000000000001" customHeight="1" x14ac:dyDescent="0.2">
      <c r="A62" s="35" t="s">
        <v>43</v>
      </c>
      <c r="B62" s="15"/>
      <c r="C62" s="58"/>
      <c r="D62" s="59"/>
      <c r="E62" s="46"/>
      <c r="F62" s="46"/>
      <c r="G62" s="46"/>
      <c r="H62" s="46"/>
      <c r="I62" s="46"/>
      <c r="J62" s="46"/>
      <c r="K62" s="8"/>
      <c r="L62" s="8"/>
    </row>
    <row r="63" spans="1:12" s="14" customFormat="1" ht="20.100000000000001" customHeight="1" x14ac:dyDescent="0.2">
      <c r="A63" s="36" t="s">
        <v>37</v>
      </c>
      <c r="B63" s="15" t="s">
        <v>79</v>
      </c>
      <c r="C63" s="60">
        <v>1973.5</v>
      </c>
      <c r="D63" s="61">
        <v>298.8</v>
      </c>
      <c r="E63" s="61">
        <v>451</v>
      </c>
      <c r="F63" s="61">
        <v>790.6</v>
      </c>
      <c r="G63" s="61">
        <v>819</v>
      </c>
      <c r="H63" s="61">
        <v>1487.8</v>
      </c>
      <c r="I63" s="61">
        <v>858.3</v>
      </c>
      <c r="J63" s="61">
        <v>2748.4</v>
      </c>
      <c r="K63" s="8">
        <f t="shared" ref="K63:K65" si="10">I63/D63*100</f>
        <v>287.2</v>
      </c>
      <c r="L63" s="8">
        <f t="shared" ref="L63:L65" si="11">J63/D63*100</f>
        <v>919.8</v>
      </c>
    </row>
    <row r="64" spans="1:12" s="14" customFormat="1" ht="20.100000000000001" customHeight="1" x14ac:dyDescent="0.2">
      <c r="A64" s="36" t="s">
        <v>41</v>
      </c>
      <c r="B64" s="15" t="s">
        <v>79</v>
      </c>
      <c r="C64" s="60">
        <v>584.79999999999995</v>
      </c>
      <c r="D64" s="61">
        <v>1735</v>
      </c>
      <c r="E64" s="61">
        <v>1711</v>
      </c>
      <c r="F64" s="61">
        <v>1825.2</v>
      </c>
      <c r="G64" s="61">
        <v>1711</v>
      </c>
      <c r="H64" s="61">
        <v>1914.7</v>
      </c>
      <c r="I64" s="61">
        <v>1720</v>
      </c>
      <c r="J64" s="61">
        <v>2006.6</v>
      </c>
      <c r="K64" s="8">
        <f t="shared" si="10"/>
        <v>99.1</v>
      </c>
      <c r="L64" s="8">
        <f t="shared" si="11"/>
        <v>115.7</v>
      </c>
    </row>
    <row r="65" spans="1:12" s="14" customFormat="1" ht="20.100000000000001" customHeight="1" x14ac:dyDescent="0.2">
      <c r="A65" s="36" t="s">
        <v>38</v>
      </c>
      <c r="B65" s="15" t="s">
        <v>79</v>
      </c>
      <c r="C65" s="60">
        <v>275.39999999999998</v>
      </c>
      <c r="D65" s="61">
        <v>193.9</v>
      </c>
      <c r="E65" s="61">
        <v>225.8</v>
      </c>
      <c r="F65" s="61">
        <v>250.9</v>
      </c>
      <c r="G65" s="61">
        <v>237.5</v>
      </c>
      <c r="H65" s="61">
        <v>267.39999999999998</v>
      </c>
      <c r="I65" s="61">
        <v>248.9</v>
      </c>
      <c r="J65" s="61">
        <v>296</v>
      </c>
      <c r="K65" s="8">
        <f t="shared" si="10"/>
        <v>128.4</v>
      </c>
      <c r="L65" s="8">
        <f t="shared" si="11"/>
        <v>152.69999999999999</v>
      </c>
    </row>
    <row r="66" spans="1:12" ht="30" customHeight="1" x14ac:dyDescent="0.2">
      <c r="A66" s="34" t="s">
        <v>108</v>
      </c>
      <c r="B66" s="2" t="s">
        <v>28</v>
      </c>
      <c r="C66" s="13">
        <v>176.4</v>
      </c>
      <c r="D66" s="13">
        <v>108.4</v>
      </c>
      <c r="E66" s="13" t="s">
        <v>140</v>
      </c>
      <c r="F66" s="13">
        <v>104</v>
      </c>
      <c r="G66" s="13" t="s">
        <v>141</v>
      </c>
      <c r="H66" s="13">
        <v>115.1</v>
      </c>
      <c r="I66" s="13" t="s">
        <v>142</v>
      </c>
      <c r="J66" s="13">
        <v>124</v>
      </c>
      <c r="K66" s="8">
        <v>9.1999999999999993</v>
      </c>
      <c r="L66" s="8">
        <v>114.4</v>
      </c>
    </row>
    <row r="67" spans="1:12" s="14" customFormat="1" ht="20.100000000000001" customHeight="1" x14ac:dyDescent="0.2">
      <c r="A67" s="86" t="s">
        <v>74</v>
      </c>
      <c r="B67" s="86"/>
      <c r="C67" s="86"/>
      <c r="D67" s="86"/>
      <c r="E67" s="86"/>
      <c r="F67" s="86"/>
      <c r="G67" s="86"/>
      <c r="H67" s="86"/>
      <c r="I67" s="86"/>
      <c r="J67" s="86"/>
      <c r="K67" s="87"/>
      <c r="L67" s="87"/>
    </row>
    <row r="68" spans="1:12" ht="30" customHeight="1" x14ac:dyDescent="0.2">
      <c r="A68" s="34" t="s">
        <v>89</v>
      </c>
      <c r="B68" s="15" t="s">
        <v>79</v>
      </c>
      <c r="C68" s="56">
        <v>32109</v>
      </c>
      <c r="D68" s="56">
        <v>20518</v>
      </c>
      <c r="E68" s="56">
        <v>20538</v>
      </c>
      <c r="F68" s="56">
        <v>22221</v>
      </c>
      <c r="G68" s="56">
        <v>21996</v>
      </c>
      <c r="H68" s="56">
        <v>24087</v>
      </c>
      <c r="I68" s="56">
        <v>23580</v>
      </c>
      <c r="J68" s="56">
        <v>26134</v>
      </c>
      <c r="K68" s="8">
        <f t="shared" ref="K68:K81" si="12">I68/D68*100</f>
        <v>114.9</v>
      </c>
      <c r="L68" s="8">
        <f t="shared" ref="L68:L81" si="13">J68/D68*100</f>
        <v>127.4</v>
      </c>
    </row>
    <row r="69" spans="1:12" ht="20.100000000000001" customHeight="1" x14ac:dyDescent="0.2">
      <c r="A69" s="34" t="s">
        <v>5</v>
      </c>
      <c r="B69" s="15" t="s">
        <v>79</v>
      </c>
      <c r="C69" s="56">
        <v>23501</v>
      </c>
      <c r="D69" s="56">
        <v>26909</v>
      </c>
      <c r="E69" s="56">
        <v>27124</v>
      </c>
      <c r="F69" s="56">
        <v>28604</v>
      </c>
      <c r="G69" s="56">
        <v>29403</v>
      </c>
      <c r="H69" s="56">
        <v>32237</v>
      </c>
      <c r="I69" s="56">
        <v>31284</v>
      </c>
      <c r="J69" s="56">
        <v>35654</v>
      </c>
      <c r="K69" s="8">
        <f t="shared" si="12"/>
        <v>116.3</v>
      </c>
      <c r="L69" s="8">
        <f t="shared" si="13"/>
        <v>132.5</v>
      </c>
    </row>
    <row r="70" spans="1:12" ht="20.100000000000001" customHeight="1" x14ac:dyDescent="0.2">
      <c r="A70" s="34" t="s">
        <v>32</v>
      </c>
      <c r="B70" s="15" t="s">
        <v>79</v>
      </c>
      <c r="C70" s="56">
        <v>42973</v>
      </c>
      <c r="D70" s="56">
        <v>37815</v>
      </c>
      <c r="E70" s="56">
        <v>39598</v>
      </c>
      <c r="F70" s="56">
        <v>40721</v>
      </c>
      <c r="G70" s="56">
        <v>42382</v>
      </c>
      <c r="H70" s="56">
        <v>44082</v>
      </c>
      <c r="I70" s="56">
        <v>45525</v>
      </c>
      <c r="J70" s="56">
        <v>47923</v>
      </c>
      <c r="K70" s="8">
        <f t="shared" si="12"/>
        <v>120.4</v>
      </c>
      <c r="L70" s="8">
        <f t="shared" si="13"/>
        <v>126.7</v>
      </c>
    </row>
    <row r="71" spans="1:12" ht="20.100000000000001" customHeight="1" x14ac:dyDescent="0.2">
      <c r="A71" s="34" t="s">
        <v>68</v>
      </c>
      <c r="B71" s="15" t="s">
        <v>79</v>
      </c>
      <c r="C71" s="56">
        <v>23997</v>
      </c>
      <c r="D71" s="56">
        <v>20198</v>
      </c>
      <c r="E71" s="56">
        <v>20811</v>
      </c>
      <c r="F71" s="56">
        <v>21494</v>
      </c>
      <c r="G71" s="56">
        <v>22013</v>
      </c>
      <c r="H71" s="56">
        <v>22966</v>
      </c>
      <c r="I71" s="56">
        <v>23308</v>
      </c>
      <c r="J71" s="56">
        <v>24565</v>
      </c>
      <c r="K71" s="8">
        <f t="shared" si="12"/>
        <v>115.4</v>
      </c>
      <c r="L71" s="8">
        <f t="shared" si="13"/>
        <v>121.6</v>
      </c>
    </row>
    <row r="72" spans="1:12" ht="20.100000000000001" customHeight="1" x14ac:dyDescent="0.2">
      <c r="A72" s="34" t="s">
        <v>90</v>
      </c>
      <c r="B72" s="15" t="s">
        <v>79</v>
      </c>
      <c r="C72" s="56">
        <v>12561</v>
      </c>
      <c r="D72" s="56">
        <v>11335</v>
      </c>
      <c r="E72" s="56">
        <v>12345</v>
      </c>
      <c r="F72" s="56">
        <v>12658</v>
      </c>
      <c r="G72" s="56">
        <v>13698</v>
      </c>
      <c r="H72" s="56">
        <v>14293</v>
      </c>
      <c r="I72" s="56">
        <v>15280</v>
      </c>
      <c r="J72" s="56">
        <v>16193</v>
      </c>
      <c r="K72" s="8">
        <f t="shared" si="12"/>
        <v>134.80000000000001</v>
      </c>
      <c r="L72" s="8">
        <f t="shared" si="13"/>
        <v>142.9</v>
      </c>
    </row>
    <row r="73" spans="1:12" ht="20.100000000000001" customHeight="1" x14ac:dyDescent="0.2">
      <c r="A73" s="34" t="s">
        <v>6</v>
      </c>
      <c r="B73" s="15" t="s">
        <v>79</v>
      </c>
      <c r="C73" s="56">
        <v>1866</v>
      </c>
      <c r="D73" s="56">
        <v>1612</v>
      </c>
      <c r="E73" s="56">
        <v>1586</v>
      </c>
      <c r="F73" s="56">
        <v>1627</v>
      </c>
      <c r="G73" s="56">
        <v>1626</v>
      </c>
      <c r="H73" s="56">
        <v>1709</v>
      </c>
      <c r="I73" s="56">
        <v>1747</v>
      </c>
      <c r="J73" s="56">
        <v>1878</v>
      </c>
      <c r="K73" s="8">
        <f t="shared" si="12"/>
        <v>108.4</v>
      </c>
      <c r="L73" s="8">
        <f t="shared" si="13"/>
        <v>116.5</v>
      </c>
    </row>
    <row r="74" spans="1:12" ht="20.100000000000001" customHeight="1" x14ac:dyDescent="0.2">
      <c r="A74" s="34" t="s">
        <v>7</v>
      </c>
      <c r="B74" s="15" t="s">
        <v>79</v>
      </c>
      <c r="C74" s="56">
        <v>4409</v>
      </c>
      <c r="D74" s="56">
        <v>4470</v>
      </c>
      <c r="E74" s="56">
        <v>4649</v>
      </c>
      <c r="F74" s="56">
        <v>4726</v>
      </c>
      <c r="G74" s="56">
        <v>4830</v>
      </c>
      <c r="H74" s="56">
        <v>4890</v>
      </c>
      <c r="I74" s="56">
        <v>4966</v>
      </c>
      <c r="J74" s="56">
        <v>5054</v>
      </c>
      <c r="K74" s="8">
        <f t="shared" si="12"/>
        <v>111.1</v>
      </c>
      <c r="L74" s="8">
        <f t="shared" si="13"/>
        <v>113.1</v>
      </c>
    </row>
    <row r="75" spans="1:12" ht="30" customHeight="1" x14ac:dyDescent="0.2">
      <c r="A75" s="34" t="s">
        <v>97</v>
      </c>
      <c r="B75" s="15" t="s">
        <v>79</v>
      </c>
      <c r="C75" s="56">
        <v>140</v>
      </c>
      <c r="D75" s="56">
        <v>200</v>
      </c>
      <c r="E75" s="56">
        <v>207</v>
      </c>
      <c r="F75" s="56">
        <v>216</v>
      </c>
      <c r="G75" s="56">
        <v>215</v>
      </c>
      <c r="H75" s="56">
        <v>224</v>
      </c>
      <c r="I75" s="56">
        <v>224</v>
      </c>
      <c r="J75" s="56">
        <v>233</v>
      </c>
      <c r="K75" s="8">
        <f t="shared" si="12"/>
        <v>112</v>
      </c>
      <c r="L75" s="8">
        <f t="shared" si="13"/>
        <v>116.5</v>
      </c>
    </row>
    <row r="76" spans="1:12" ht="20.100000000000001" customHeight="1" x14ac:dyDescent="0.2">
      <c r="A76" s="34" t="s">
        <v>69</v>
      </c>
      <c r="B76" s="15" t="s">
        <v>79</v>
      </c>
      <c r="C76" s="56">
        <v>5865</v>
      </c>
      <c r="D76" s="56">
        <v>5758</v>
      </c>
      <c r="E76" s="56">
        <v>6159</v>
      </c>
      <c r="F76" s="56">
        <v>6292</v>
      </c>
      <c r="G76" s="56">
        <v>6353</v>
      </c>
      <c r="H76" s="56">
        <v>6531</v>
      </c>
      <c r="I76" s="56">
        <v>6568</v>
      </c>
      <c r="J76" s="56">
        <v>6831</v>
      </c>
      <c r="K76" s="8">
        <f t="shared" si="12"/>
        <v>114.1</v>
      </c>
      <c r="L76" s="8">
        <f t="shared" si="13"/>
        <v>118.6</v>
      </c>
    </row>
    <row r="77" spans="1:12" ht="20.100000000000001" customHeight="1" x14ac:dyDescent="0.2">
      <c r="A77" s="34" t="s">
        <v>91</v>
      </c>
      <c r="B77" s="15" t="s">
        <v>79</v>
      </c>
      <c r="C77" s="56">
        <v>934</v>
      </c>
      <c r="D77" s="56">
        <v>686</v>
      </c>
      <c r="E77" s="56">
        <v>900</v>
      </c>
      <c r="F77" s="56">
        <v>900</v>
      </c>
      <c r="G77" s="56">
        <v>781</v>
      </c>
      <c r="H77" s="56">
        <v>781</v>
      </c>
      <c r="I77" s="56">
        <v>785</v>
      </c>
      <c r="J77" s="56">
        <v>785</v>
      </c>
      <c r="K77" s="8">
        <f t="shared" si="12"/>
        <v>114.4</v>
      </c>
      <c r="L77" s="8">
        <f t="shared" si="13"/>
        <v>114.4</v>
      </c>
    </row>
    <row r="78" spans="1:12" ht="20.100000000000001" customHeight="1" x14ac:dyDescent="0.2">
      <c r="A78" s="34" t="s">
        <v>70</v>
      </c>
      <c r="B78" s="15" t="s">
        <v>79</v>
      </c>
      <c r="C78" s="56">
        <v>25180</v>
      </c>
      <c r="D78" s="56">
        <v>25507</v>
      </c>
      <c r="E78" s="56">
        <v>26680</v>
      </c>
      <c r="F78" s="56">
        <v>26884</v>
      </c>
      <c r="G78" s="56">
        <v>28041</v>
      </c>
      <c r="H78" s="56">
        <v>28497</v>
      </c>
      <c r="I78" s="56">
        <v>29499</v>
      </c>
      <c r="J78" s="56">
        <v>30236</v>
      </c>
      <c r="K78" s="8">
        <f t="shared" si="12"/>
        <v>115.7</v>
      </c>
      <c r="L78" s="8">
        <f t="shared" si="13"/>
        <v>118.5</v>
      </c>
    </row>
    <row r="79" spans="1:12" ht="30" customHeight="1" x14ac:dyDescent="0.2">
      <c r="A79" s="34" t="s">
        <v>71</v>
      </c>
      <c r="B79" s="15" t="s">
        <v>79</v>
      </c>
      <c r="C79" s="56">
        <v>44622</v>
      </c>
      <c r="D79" s="56">
        <v>40405</v>
      </c>
      <c r="E79" s="56">
        <v>40634</v>
      </c>
      <c r="F79" s="56">
        <v>43219</v>
      </c>
      <c r="G79" s="56">
        <v>43872</v>
      </c>
      <c r="H79" s="56">
        <v>48080</v>
      </c>
      <c r="I79" s="56">
        <v>46795</v>
      </c>
      <c r="J79" s="56">
        <v>52844</v>
      </c>
      <c r="K79" s="8">
        <f t="shared" si="12"/>
        <v>115.8</v>
      </c>
      <c r="L79" s="8">
        <f t="shared" si="13"/>
        <v>130.80000000000001</v>
      </c>
    </row>
    <row r="80" spans="1:12" ht="30" customHeight="1" x14ac:dyDescent="0.2">
      <c r="A80" s="34" t="s">
        <v>92</v>
      </c>
      <c r="B80" s="15" t="s">
        <v>79</v>
      </c>
      <c r="C80" s="56">
        <v>6766</v>
      </c>
      <c r="D80" s="56">
        <v>8019</v>
      </c>
      <c r="E80" s="56">
        <v>7301</v>
      </c>
      <c r="F80" s="56">
        <v>7301</v>
      </c>
      <c r="G80" s="56">
        <v>7492</v>
      </c>
      <c r="H80" s="56">
        <v>7492</v>
      </c>
      <c r="I80" s="56">
        <v>7643</v>
      </c>
      <c r="J80" s="56">
        <v>7643</v>
      </c>
      <c r="K80" s="8">
        <f t="shared" si="12"/>
        <v>95.3</v>
      </c>
      <c r="L80" s="8">
        <f t="shared" si="13"/>
        <v>95.3</v>
      </c>
    </row>
    <row r="81" spans="1:12" ht="20.100000000000001" customHeight="1" x14ac:dyDescent="0.2">
      <c r="A81" s="34" t="s">
        <v>72</v>
      </c>
      <c r="B81" s="15" t="s">
        <v>79</v>
      </c>
      <c r="C81" s="56">
        <v>49510</v>
      </c>
      <c r="D81" s="56">
        <v>52759</v>
      </c>
      <c r="E81" s="56">
        <v>55186</v>
      </c>
      <c r="F81" s="56">
        <v>55608</v>
      </c>
      <c r="G81" s="56">
        <v>58000</v>
      </c>
      <c r="H81" s="56">
        <v>58944</v>
      </c>
      <c r="I81" s="56">
        <v>61016</v>
      </c>
      <c r="J81" s="56">
        <v>62540</v>
      </c>
      <c r="K81" s="8">
        <f t="shared" si="12"/>
        <v>115.7</v>
      </c>
      <c r="L81" s="8">
        <f t="shared" si="13"/>
        <v>118.5</v>
      </c>
    </row>
    <row r="82" spans="1:12" ht="20.100000000000001" customHeight="1" x14ac:dyDescent="0.2">
      <c r="A82" s="70" t="s">
        <v>42</v>
      </c>
      <c r="B82" s="70"/>
      <c r="C82" s="70"/>
      <c r="D82" s="70"/>
      <c r="E82" s="70"/>
      <c r="F82" s="70"/>
      <c r="G82" s="70"/>
      <c r="H82" s="70"/>
      <c r="I82" s="70"/>
      <c r="J82" s="70"/>
      <c r="K82" s="81"/>
      <c r="L82" s="81"/>
    </row>
    <row r="83" spans="1:12" ht="30" customHeight="1" x14ac:dyDescent="0.2">
      <c r="A83" s="38" t="s">
        <v>87</v>
      </c>
      <c r="B83" s="4" t="s">
        <v>8</v>
      </c>
      <c r="C83" s="11">
        <v>701.1</v>
      </c>
      <c r="D83" s="11">
        <v>697.6</v>
      </c>
      <c r="E83" s="11">
        <v>693.7</v>
      </c>
      <c r="F83" s="11">
        <v>694</v>
      </c>
      <c r="G83" s="11">
        <v>689.7</v>
      </c>
      <c r="H83" s="11">
        <v>690.8</v>
      </c>
      <c r="I83" s="11">
        <v>685.9</v>
      </c>
      <c r="J83" s="11">
        <v>687.9</v>
      </c>
      <c r="K83" s="8">
        <f t="shared" ref="K83:K89" si="14">I83/D83*100</f>
        <v>98.3</v>
      </c>
      <c r="L83" s="8">
        <f t="shared" ref="L83:L89" si="15">J83/D83*100</f>
        <v>98.6</v>
      </c>
    </row>
    <row r="84" spans="1:12" ht="20.100000000000001" customHeight="1" x14ac:dyDescent="0.2">
      <c r="A84" s="38" t="s">
        <v>44</v>
      </c>
      <c r="B84" s="4" t="s">
        <v>8</v>
      </c>
      <c r="C84" s="11">
        <v>-1.8</v>
      </c>
      <c r="D84" s="11">
        <v>-3.2</v>
      </c>
      <c r="E84" s="11">
        <v>-2.6</v>
      </c>
      <c r="F84" s="11">
        <v>-2.5</v>
      </c>
      <c r="G84" s="11">
        <v>-2.6</v>
      </c>
      <c r="H84" s="11">
        <v>-2.2999999999999998</v>
      </c>
      <c r="I84" s="11">
        <v>-2.6</v>
      </c>
      <c r="J84" s="11">
        <v>-2.2999999999999998</v>
      </c>
      <c r="K84" s="8">
        <f t="shared" si="14"/>
        <v>81.3</v>
      </c>
      <c r="L84" s="8">
        <f t="shared" si="15"/>
        <v>71.900000000000006</v>
      </c>
    </row>
    <row r="85" spans="1:12" ht="20.100000000000001" customHeight="1" x14ac:dyDescent="0.2">
      <c r="A85" s="38" t="s">
        <v>49</v>
      </c>
      <c r="B85" s="4" t="s">
        <v>8</v>
      </c>
      <c r="C85" s="11">
        <v>-1.6</v>
      </c>
      <c r="D85" s="11">
        <v>-0.5</v>
      </c>
      <c r="E85" s="11">
        <v>-1.5</v>
      </c>
      <c r="F85" s="11">
        <v>-1</v>
      </c>
      <c r="G85" s="11">
        <v>-1.3</v>
      </c>
      <c r="H85" s="11">
        <v>-0.7</v>
      </c>
      <c r="I85" s="11">
        <v>-1</v>
      </c>
      <c r="J85" s="11">
        <v>-0.5</v>
      </c>
      <c r="K85" s="8">
        <f t="shared" si="14"/>
        <v>200</v>
      </c>
      <c r="L85" s="8">
        <f t="shared" si="15"/>
        <v>100</v>
      </c>
    </row>
    <row r="86" spans="1:12" ht="20.100000000000001" customHeight="1" x14ac:dyDescent="0.2">
      <c r="A86" s="38" t="s">
        <v>35</v>
      </c>
      <c r="B86" s="4" t="s">
        <v>8</v>
      </c>
      <c r="C86" s="11">
        <v>443.8</v>
      </c>
      <c r="D86" s="11">
        <v>436.2</v>
      </c>
      <c r="E86" s="11">
        <v>435.8</v>
      </c>
      <c r="F86" s="11">
        <v>437</v>
      </c>
      <c r="G86" s="11">
        <v>436.5</v>
      </c>
      <c r="H86" s="11">
        <v>438.5</v>
      </c>
      <c r="I86" s="11">
        <v>437.5</v>
      </c>
      <c r="J86" s="11">
        <v>440.5</v>
      </c>
      <c r="K86" s="8">
        <f>I86/D86*100</f>
        <v>100.3</v>
      </c>
      <c r="L86" s="8">
        <f>J86/D86*100</f>
        <v>101</v>
      </c>
    </row>
    <row r="87" spans="1:12" ht="20.100000000000001" customHeight="1" x14ac:dyDescent="0.2">
      <c r="A87" s="38" t="s">
        <v>85</v>
      </c>
      <c r="B87" s="4" t="s">
        <v>8</v>
      </c>
      <c r="C87" s="11">
        <v>363.6</v>
      </c>
      <c r="D87" s="11">
        <v>353</v>
      </c>
      <c r="E87" s="11">
        <v>352.5</v>
      </c>
      <c r="F87" s="11">
        <v>354.3</v>
      </c>
      <c r="G87" s="11">
        <v>356.2</v>
      </c>
      <c r="H87" s="11">
        <v>360.5</v>
      </c>
      <c r="I87" s="11">
        <v>358.8</v>
      </c>
      <c r="J87" s="11">
        <v>363.3</v>
      </c>
      <c r="K87" s="8">
        <f>I87/D87*100</f>
        <v>101.6</v>
      </c>
      <c r="L87" s="8">
        <f>J87/D87*100</f>
        <v>102.9</v>
      </c>
    </row>
    <row r="88" spans="1:12" ht="39.950000000000003" customHeight="1" x14ac:dyDescent="0.2">
      <c r="A88" s="38" t="s">
        <v>84</v>
      </c>
      <c r="B88" s="4" t="s">
        <v>2</v>
      </c>
      <c r="C88" s="12">
        <v>0.92</v>
      </c>
      <c r="D88" s="12">
        <v>3.14</v>
      </c>
      <c r="E88" s="12">
        <v>4.4400000000000004</v>
      </c>
      <c r="F88" s="12">
        <v>3.82</v>
      </c>
      <c r="G88" s="12">
        <v>2.93</v>
      </c>
      <c r="H88" s="12">
        <v>1.61</v>
      </c>
      <c r="I88" s="12">
        <v>1.78</v>
      </c>
      <c r="J88" s="12">
        <v>0.92</v>
      </c>
      <c r="K88" s="8">
        <f t="shared" si="14"/>
        <v>56.7</v>
      </c>
      <c r="L88" s="8">
        <f t="shared" si="15"/>
        <v>29.3</v>
      </c>
    </row>
    <row r="89" spans="1:12" ht="39.950000000000003" customHeight="1" x14ac:dyDescent="0.2">
      <c r="A89" s="38" t="s">
        <v>88</v>
      </c>
      <c r="B89" s="4" t="s">
        <v>8</v>
      </c>
      <c r="C89" s="11">
        <v>3.6</v>
      </c>
      <c r="D89" s="11">
        <v>12.5</v>
      </c>
      <c r="E89" s="11">
        <v>17.600000000000001</v>
      </c>
      <c r="F89" s="11">
        <v>15.2</v>
      </c>
      <c r="G89" s="11">
        <v>11.6</v>
      </c>
      <c r="H89" s="11">
        <v>6.4</v>
      </c>
      <c r="I89" s="11">
        <v>7.1</v>
      </c>
      <c r="J89" s="11">
        <v>3.7</v>
      </c>
      <c r="K89" s="8">
        <f t="shared" si="14"/>
        <v>56.8</v>
      </c>
      <c r="L89" s="8">
        <f t="shared" si="15"/>
        <v>29.6</v>
      </c>
    </row>
    <row r="90" spans="1:12" ht="20.100000000000001" customHeight="1" x14ac:dyDescent="0.2">
      <c r="A90" s="83" t="s">
        <v>9</v>
      </c>
      <c r="B90" s="83"/>
      <c r="C90" s="83"/>
      <c r="D90" s="83"/>
      <c r="E90" s="83"/>
      <c r="F90" s="83"/>
      <c r="G90" s="83"/>
      <c r="H90" s="83"/>
      <c r="I90" s="83"/>
      <c r="J90" s="83"/>
      <c r="K90" s="81"/>
      <c r="L90" s="81"/>
    </row>
    <row r="91" spans="1:12" ht="54.95" customHeight="1" x14ac:dyDescent="0.2">
      <c r="A91" s="38" t="s">
        <v>104</v>
      </c>
      <c r="B91" s="4" t="s">
        <v>36</v>
      </c>
      <c r="C91" s="56">
        <v>40074</v>
      </c>
      <c r="D91" s="66">
        <v>41750</v>
      </c>
      <c r="E91" s="66">
        <v>43700</v>
      </c>
      <c r="F91" s="66">
        <v>43850</v>
      </c>
      <c r="G91" s="66">
        <v>45500</v>
      </c>
      <c r="H91" s="66">
        <v>45700</v>
      </c>
      <c r="I91" s="66">
        <v>47550</v>
      </c>
      <c r="J91" s="66">
        <v>48100</v>
      </c>
      <c r="K91" s="8">
        <f>I91/D91*100</f>
        <v>113.9</v>
      </c>
      <c r="L91" s="8">
        <f>J91/D91*100</f>
        <v>115.2</v>
      </c>
    </row>
    <row r="92" spans="1:12" ht="39.950000000000003" customHeight="1" x14ac:dyDescent="0.2">
      <c r="A92" s="38" t="s">
        <v>105</v>
      </c>
      <c r="B92" s="4" t="s">
        <v>3</v>
      </c>
      <c r="C92" s="9">
        <v>101.8</v>
      </c>
      <c r="D92" s="13">
        <v>101</v>
      </c>
      <c r="E92" s="13">
        <v>101.2</v>
      </c>
      <c r="F92" s="13">
        <v>101.4</v>
      </c>
      <c r="G92" s="13">
        <v>100.1</v>
      </c>
      <c r="H92" s="13">
        <v>100.2</v>
      </c>
      <c r="I92" s="13">
        <v>100.5</v>
      </c>
      <c r="J92" s="13">
        <v>101.3</v>
      </c>
      <c r="K92" s="8">
        <v>101.9</v>
      </c>
      <c r="L92" s="8">
        <v>102.9</v>
      </c>
    </row>
    <row r="93" spans="1:12" ht="20.100000000000001" customHeight="1" x14ac:dyDescent="0.2">
      <c r="A93" s="70" t="s">
        <v>73</v>
      </c>
      <c r="B93" s="70"/>
      <c r="C93" s="70"/>
      <c r="D93" s="70"/>
      <c r="E93" s="70"/>
      <c r="F93" s="70"/>
      <c r="G93" s="70"/>
      <c r="H93" s="70"/>
      <c r="I93" s="70"/>
      <c r="J93" s="70"/>
      <c r="K93" s="81"/>
      <c r="L93" s="81"/>
    </row>
    <row r="94" spans="1:12" s="14" customFormat="1" ht="39.950000000000003" customHeight="1" x14ac:dyDescent="0.2">
      <c r="A94" s="38" t="s">
        <v>57</v>
      </c>
      <c r="B94" s="15" t="s">
        <v>11</v>
      </c>
      <c r="C94" s="17">
        <v>1112.9000000000001</v>
      </c>
      <c r="D94" s="17">
        <v>1035.0999999999999</v>
      </c>
      <c r="E94" s="17">
        <v>1103.5999999999999</v>
      </c>
      <c r="F94" s="17">
        <v>1116.8</v>
      </c>
      <c r="G94" s="17">
        <v>1111</v>
      </c>
      <c r="H94" s="17">
        <v>1118.4000000000001</v>
      </c>
      <c r="I94" s="17">
        <v>1112.9000000000001</v>
      </c>
      <c r="J94" s="17">
        <v>1117.5</v>
      </c>
      <c r="K94" s="13">
        <f>I94/D94*100</f>
        <v>107.5</v>
      </c>
      <c r="L94" s="13">
        <f>J94/D94*100</f>
        <v>108</v>
      </c>
    </row>
    <row r="95" spans="1:12" s="14" customFormat="1" ht="30" customHeight="1" x14ac:dyDescent="0.2">
      <c r="A95" s="38" t="s">
        <v>86</v>
      </c>
      <c r="B95" s="15" t="s">
        <v>12</v>
      </c>
      <c r="C95" s="15">
        <v>219.4</v>
      </c>
      <c r="D95" s="17">
        <v>200</v>
      </c>
      <c r="E95" s="15">
        <v>203</v>
      </c>
      <c r="F95" s="15">
        <v>211</v>
      </c>
      <c r="G95" s="15">
        <v>213</v>
      </c>
      <c r="H95" s="13">
        <v>227</v>
      </c>
      <c r="I95" s="13">
        <v>225</v>
      </c>
      <c r="J95" s="13">
        <v>245</v>
      </c>
      <c r="K95" s="13">
        <f>I95/D95*100</f>
        <v>112.5</v>
      </c>
      <c r="L95" s="13">
        <f>J95/D95*100</f>
        <v>122.5</v>
      </c>
    </row>
    <row r="96" spans="1:12" ht="20.100000000000001" customHeight="1" x14ac:dyDescent="0.2">
      <c r="A96" s="70" t="s">
        <v>13</v>
      </c>
      <c r="B96" s="70"/>
      <c r="C96" s="70"/>
      <c r="D96" s="70"/>
      <c r="E96" s="70"/>
      <c r="F96" s="70"/>
      <c r="G96" s="70"/>
      <c r="H96" s="70"/>
      <c r="I96" s="70"/>
      <c r="J96" s="70"/>
      <c r="K96" s="81"/>
      <c r="L96" s="81"/>
    </row>
    <row r="97" spans="1:12" s="14" customFormat="1" ht="20.100000000000001" customHeight="1" x14ac:dyDescent="0.2">
      <c r="A97" s="38" t="s">
        <v>67</v>
      </c>
      <c r="B97" s="15" t="s">
        <v>79</v>
      </c>
      <c r="C97" s="17">
        <v>3356.3</v>
      </c>
      <c r="D97" s="17">
        <v>3446.2</v>
      </c>
      <c r="E97" s="17">
        <v>3546.9</v>
      </c>
      <c r="F97" s="17">
        <v>3790.8</v>
      </c>
      <c r="G97" s="17">
        <v>3667.5</v>
      </c>
      <c r="H97" s="17">
        <v>4169.8999999999996</v>
      </c>
      <c r="I97" s="17">
        <v>3793.4</v>
      </c>
      <c r="J97" s="17">
        <v>4586.8999999999996</v>
      </c>
      <c r="K97" s="13">
        <f>I97/D97*100</f>
        <v>110.1</v>
      </c>
      <c r="L97" s="13">
        <f>J97/D97*100</f>
        <v>133.1</v>
      </c>
    </row>
    <row r="98" spans="1:12" ht="20.100000000000001" customHeight="1" x14ac:dyDescent="0.2">
      <c r="A98" s="88" t="s">
        <v>14</v>
      </c>
      <c r="B98" s="88"/>
      <c r="C98" s="83"/>
      <c r="D98" s="83"/>
      <c r="E98" s="83"/>
      <c r="F98" s="83"/>
      <c r="G98" s="83"/>
      <c r="H98" s="83"/>
      <c r="I98" s="83"/>
      <c r="J98" s="83"/>
      <c r="K98" s="81"/>
      <c r="L98" s="81"/>
    </row>
    <row r="99" spans="1:12" ht="20.100000000000001" customHeight="1" x14ac:dyDescent="0.2">
      <c r="A99" s="3" t="s">
        <v>94</v>
      </c>
      <c r="B99" s="2" t="s">
        <v>17</v>
      </c>
      <c r="C99" s="55">
        <v>51849</v>
      </c>
      <c r="D99" s="55">
        <v>49871</v>
      </c>
      <c r="E99" s="55">
        <v>47457</v>
      </c>
      <c r="F99" s="55">
        <v>47457</v>
      </c>
      <c r="G99" s="55">
        <v>44088</v>
      </c>
      <c r="H99" s="55">
        <v>44090</v>
      </c>
      <c r="I99" s="55">
        <v>40609</v>
      </c>
      <c r="J99" s="55">
        <v>40615</v>
      </c>
      <c r="K99" s="8">
        <f>I99/D99*100</f>
        <v>81.400000000000006</v>
      </c>
      <c r="L99" s="8">
        <f>J99/D99*100</f>
        <v>81.400000000000006</v>
      </c>
    </row>
    <row r="100" spans="1:12" ht="30" customHeight="1" x14ac:dyDescent="0.2">
      <c r="A100" s="3" t="s">
        <v>15</v>
      </c>
      <c r="B100" s="2" t="s">
        <v>17</v>
      </c>
      <c r="C100" s="55">
        <v>39608</v>
      </c>
      <c r="D100" s="55">
        <v>40144</v>
      </c>
      <c r="E100" s="55">
        <v>40144</v>
      </c>
      <c r="F100" s="55">
        <v>40631</v>
      </c>
      <c r="G100" s="55">
        <v>40631</v>
      </c>
      <c r="H100" s="55">
        <v>40776</v>
      </c>
      <c r="I100" s="55">
        <v>40776</v>
      </c>
      <c r="J100" s="55">
        <v>41316</v>
      </c>
      <c r="K100" s="8">
        <f t="shared" ref="K100:K101" si="16">I100/D100*100</f>
        <v>101.6</v>
      </c>
      <c r="L100" s="8">
        <f t="shared" ref="L100:L106" si="17">J100/D100*100</f>
        <v>102.9</v>
      </c>
    </row>
    <row r="101" spans="1:12" ht="39.950000000000003" customHeight="1" x14ac:dyDescent="0.2">
      <c r="A101" s="3" t="s">
        <v>63</v>
      </c>
      <c r="B101" s="2" t="s">
        <v>17</v>
      </c>
      <c r="C101" s="55">
        <v>7145</v>
      </c>
      <c r="D101" s="55">
        <v>6675</v>
      </c>
      <c r="E101" s="55">
        <v>6675</v>
      </c>
      <c r="F101" s="55">
        <v>6477</v>
      </c>
      <c r="G101" s="55">
        <v>6477</v>
      </c>
      <c r="H101" s="55">
        <v>5332</v>
      </c>
      <c r="I101" s="55">
        <v>5332</v>
      </c>
      <c r="J101" s="55">
        <v>3776</v>
      </c>
      <c r="K101" s="8">
        <f t="shared" si="16"/>
        <v>79.900000000000006</v>
      </c>
      <c r="L101" s="8">
        <f t="shared" si="17"/>
        <v>56.6</v>
      </c>
    </row>
    <row r="102" spans="1:12" ht="20.100000000000001" customHeight="1" x14ac:dyDescent="0.2">
      <c r="A102" s="3" t="s">
        <v>93</v>
      </c>
      <c r="B102" s="2" t="s">
        <v>17</v>
      </c>
      <c r="C102" s="39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8" t="s">
        <v>134</v>
      </c>
      <c r="L102" s="8" t="s">
        <v>134</v>
      </c>
    </row>
    <row r="103" spans="1:12" ht="39.950000000000003" customHeight="1" x14ac:dyDescent="0.2">
      <c r="A103" s="3" t="s">
        <v>16</v>
      </c>
      <c r="B103" s="2" t="s">
        <v>64</v>
      </c>
      <c r="C103" s="39">
        <v>902</v>
      </c>
      <c r="D103" s="4">
        <v>910</v>
      </c>
      <c r="E103" s="4">
        <v>941</v>
      </c>
      <c r="F103" s="4">
        <v>941</v>
      </c>
      <c r="G103" s="4">
        <v>1006</v>
      </c>
      <c r="H103" s="4">
        <v>1009</v>
      </c>
      <c r="I103" s="4">
        <v>1117</v>
      </c>
      <c r="J103" s="4">
        <v>1131</v>
      </c>
      <c r="K103" s="8">
        <f t="shared" ref="K103:K106" si="18">I103/D103*100</f>
        <v>122.7</v>
      </c>
      <c r="L103" s="8">
        <f t="shared" si="17"/>
        <v>124.3</v>
      </c>
    </row>
    <row r="104" spans="1:12" ht="20.100000000000001" customHeight="1" x14ac:dyDescent="0.2">
      <c r="A104" s="3" t="s">
        <v>95</v>
      </c>
      <c r="B104" s="2" t="s">
        <v>17</v>
      </c>
      <c r="C104" s="55">
        <v>79915</v>
      </c>
      <c r="D104" s="55">
        <v>82534</v>
      </c>
      <c r="E104" s="55">
        <v>84292</v>
      </c>
      <c r="F104" s="55">
        <v>84292</v>
      </c>
      <c r="G104" s="55">
        <v>86370</v>
      </c>
      <c r="H104" s="55">
        <v>86373</v>
      </c>
      <c r="I104" s="55">
        <v>88685</v>
      </c>
      <c r="J104" s="55">
        <v>88725</v>
      </c>
      <c r="K104" s="8">
        <f t="shared" si="18"/>
        <v>107.5</v>
      </c>
      <c r="L104" s="8">
        <f t="shared" si="17"/>
        <v>107.5</v>
      </c>
    </row>
    <row r="105" spans="1:12" ht="39.950000000000003" customHeight="1" x14ac:dyDescent="0.2">
      <c r="A105" s="3" t="s">
        <v>65</v>
      </c>
      <c r="B105" s="2" t="s">
        <v>2</v>
      </c>
      <c r="C105" s="4">
        <v>96.8</v>
      </c>
      <c r="D105" s="4">
        <v>96.7</v>
      </c>
      <c r="E105" s="4">
        <v>96.9</v>
      </c>
      <c r="F105" s="4">
        <v>96.9</v>
      </c>
      <c r="G105" s="4">
        <v>96.8</v>
      </c>
      <c r="H105" s="4">
        <v>96.9</v>
      </c>
      <c r="I105" s="4">
        <v>96.8</v>
      </c>
      <c r="J105" s="4">
        <v>97.2</v>
      </c>
      <c r="K105" s="8">
        <f t="shared" si="18"/>
        <v>100.1</v>
      </c>
      <c r="L105" s="8">
        <f t="shared" si="17"/>
        <v>100.5</v>
      </c>
    </row>
    <row r="106" spans="1:12" s="14" customFormat="1" ht="30" customHeight="1" x14ac:dyDescent="0.2">
      <c r="A106" s="46" t="s">
        <v>133</v>
      </c>
      <c r="B106" s="15" t="s">
        <v>2</v>
      </c>
      <c r="C106" s="50">
        <v>83.5</v>
      </c>
      <c r="D106" s="13">
        <v>81.5</v>
      </c>
      <c r="E106" s="13">
        <v>80</v>
      </c>
      <c r="F106" s="13">
        <v>80.2</v>
      </c>
      <c r="G106" s="13">
        <v>79</v>
      </c>
      <c r="H106" s="13">
        <v>79.2</v>
      </c>
      <c r="I106" s="13">
        <v>79.3</v>
      </c>
      <c r="J106" s="13">
        <v>79.5</v>
      </c>
      <c r="K106" s="8">
        <f t="shared" si="18"/>
        <v>97.3</v>
      </c>
      <c r="L106" s="8">
        <f t="shared" si="17"/>
        <v>97.5</v>
      </c>
    </row>
    <row r="107" spans="1:12" ht="20.100000000000001" customHeight="1" x14ac:dyDescent="0.2">
      <c r="A107" s="70" t="s">
        <v>21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81"/>
      <c r="L107" s="81"/>
    </row>
    <row r="108" spans="1:12" ht="20.100000000000001" customHeight="1" x14ac:dyDescent="0.2">
      <c r="A108" s="37" t="s">
        <v>18</v>
      </c>
      <c r="B108" s="4"/>
      <c r="C108" s="7"/>
      <c r="D108" s="7"/>
      <c r="E108" s="7"/>
      <c r="F108" s="7"/>
      <c r="G108" s="7"/>
      <c r="H108" s="7"/>
      <c r="I108" s="7"/>
      <c r="J108" s="7"/>
      <c r="K108" s="8"/>
      <c r="L108" s="8"/>
    </row>
    <row r="109" spans="1:12" ht="39.950000000000003" customHeight="1" x14ac:dyDescent="0.2">
      <c r="A109" s="46" t="s">
        <v>19</v>
      </c>
      <c r="B109" s="4" t="s">
        <v>20</v>
      </c>
      <c r="C109" s="12">
        <v>0.61</v>
      </c>
      <c r="D109" s="12">
        <v>0.62</v>
      </c>
      <c r="E109" s="12">
        <v>0.62</v>
      </c>
      <c r="F109" s="12">
        <v>0.62</v>
      </c>
      <c r="G109" s="12">
        <v>0.62</v>
      </c>
      <c r="H109" s="12">
        <v>0.62</v>
      </c>
      <c r="I109" s="12">
        <v>0.63</v>
      </c>
      <c r="J109" s="12">
        <v>0.63</v>
      </c>
      <c r="K109" s="8">
        <f>I109/D109*100</f>
        <v>101.6</v>
      </c>
      <c r="L109" s="8">
        <f>J109/D109*100</f>
        <v>101.6</v>
      </c>
    </row>
    <row r="110" spans="1:12" ht="39.950000000000003" customHeight="1" x14ac:dyDescent="0.2">
      <c r="A110" s="47" t="s">
        <v>22</v>
      </c>
      <c r="B110" s="41" t="s">
        <v>20</v>
      </c>
      <c r="C110" s="4">
        <v>7.0000000000000007E-2</v>
      </c>
      <c r="D110" s="4">
        <v>7.0000000000000007E-2</v>
      </c>
      <c r="E110" s="4">
        <v>7.0000000000000007E-2</v>
      </c>
      <c r="F110" s="4">
        <v>7.0000000000000007E-2</v>
      </c>
      <c r="G110" s="4">
        <v>7.0000000000000007E-2</v>
      </c>
      <c r="H110" s="4">
        <v>7.0000000000000007E-2</v>
      </c>
      <c r="I110" s="4">
        <v>7.0000000000000007E-2</v>
      </c>
      <c r="J110" s="4">
        <v>7.0000000000000007E-2</v>
      </c>
      <c r="K110" s="8">
        <f>I110/D110*100</f>
        <v>100</v>
      </c>
      <c r="L110" s="8">
        <f>J110/D110*100</f>
        <v>100</v>
      </c>
    </row>
    <row r="111" spans="1:12" ht="39.950000000000003" customHeight="1" x14ac:dyDescent="0.2">
      <c r="A111" s="48" t="s">
        <v>81</v>
      </c>
      <c r="B111" s="44" t="s">
        <v>66</v>
      </c>
      <c r="C111" s="55">
        <v>2562</v>
      </c>
      <c r="D111" s="55">
        <v>1511</v>
      </c>
      <c r="E111" s="55">
        <v>1520</v>
      </c>
      <c r="F111" s="55">
        <v>2566</v>
      </c>
      <c r="G111" s="55">
        <v>1529</v>
      </c>
      <c r="H111" s="55">
        <v>2611</v>
      </c>
      <c r="I111" s="55">
        <v>1537</v>
      </c>
      <c r="J111" s="55">
        <v>2670</v>
      </c>
      <c r="K111" s="8">
        <f>I111/D111*100</f>
        <v>101.7</v>
      </c>
      <c r="L111" s="8">
        <f>J111/D111*100</f>
        <v>176.7</v>
      </c>
    </row>
    <row r="112" spans="1:12" ht="20.100000000000001" customHeight="1" x14ac:dyDescent="0.2">
      <c r="A112" s="82" t="s">
        <v>29</v>
      </c>
      <c r="B112" s="82"/>
      <c r="C112" s="70"/>
      <c r="D112" s="70"/>
      <c r="E112" s="70"/>
      <c r="F112" s="70"/>
      <c r="G112" s="70"/>
      <c r="H112" s="70"/>
      <c r="I112" s="70"/>
      <c r="J112" s="70"/>
      <c r="K112" s="81"/>
      <c r="L112" s="81"/>
    </row>
    <row r="113" spans="1:12" s="14" customFormat="1" ht="39.950000000000003" customHeight="1" x14ac:dyDescent="0.2">
      <c r="A113" s="45" t="s">
        <v>59</v>
      </c>
      <c r="B113" s="15" t="s">
        <v>2</v>
      </c>
      <c r="C113" s="13">
        <v>41</v>
      </c>
      <c r="D113" s="13">
        <v>42.8</v>
      </c>
      <c r="E113" s="13">
        <v>43.3</v>
      </c>
      <c r="F113" s="13">
        <v>45.6</v>
      </c>
      <c r="G113" s="13">
        <v>44</v>
      </c>
      <c r="H113" s="13">
        <v>48.4</v>
      </c>
      <c r="I113" s="13">
        <v>46</v>
      </c>
      <c r="J113" s="13">
        <v>51.2</v>
      </c>
      <c r="K113" s="8">
        <f>I113/D113*100</f>
        <v>107.5</v>
      </c>
      <c r="L113" s="8">
        <f t="shared" ref="L113:L114" si="19">J113/D113*100</f>
        <v>119.6</v>
      </c>
    </row>
    <row r="114" spans="1:12" s="14" customFormat="1" ht="30" customHeight="1" x14ac:dyDescent="0.2">
      <c r="A114" s="45" t="s">
        <v>60</v>
      </c>
      <c r="B114" s="15" t="s">
        <v>2</v>
      </c>
      <c r="C114" s="13">
        <v>30.6</v>
      </c>
      <c r="D114" s="13">
        <v>30.9</v>
      </c>
      <c r="E114" s="13">
        <v>31.1</v>
      </c>
      <c r="F114" s="13">
        <v>31.4</v>
      </c>
      <c r="G114" s="13">
        <v>31.7</v>
      </c>
      <c r="H114" s="13">
        <v>32</v>
      </c>
      <c r="I114" s="13">
        <v>32</v>
      </c>
      <c r="J114" s="13">
        <v>32.4</v>
      </c>
      <c r="K114" s="8">
        <f t="shared" ref="K114" si="20">I114/D114*100</f>
        <v>103.6</v>
      </c>
      <c r="L114" s="8">
        <f t="shared" si="19"/>
        <v>104.9</v>
      </c>
    </row>
    <row r="115" spans="1:12" ht="20.100000000000001" customHeight="1" x14ac:dyDescent="0.2">
      <c r="A115" s="70" t="s">
        <v>98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81"/>
      <c r="L115" s="81"/>
    </row>
    <row r="116" spans="1:12" ht="20.100000000000001" customHeight="1" x14ac:dyDescent="0.2">
      <c r="A116" s="37" t="s">
        <v>10</v>
      </c>
      <c r="B116" s="15" t="s">
        <v>79</v>
      </c>
      <c r="C116" s="49">
        <v>184748.5</v>
      </c>
      <c r="D116" s="49">
        <v>179021.3</v>
      </c>
      <c r="E116" s="49">
        <v>184429.1</v>
      </c>
      <c r="F116" s="49">
        <v>192513.8</v>
      </c>
      <c r="G116" s="49">
        <v>190516.9</v>
      </c>
      <c r="H116" s="49">
        <v>206022.5</v>
      </c>
      <c r="I116" s="49">
        <v>197060.5</v>
      </c>
      <c r="J116" s="49">
        <v>220691.3</v>
      </c>
      <c r="K116" s="8">
        <f>I116/D116*100</f>
        <v>110.1</v>
      </c>
      <c r="L116" s="8">
        <f>J116/D116*100</f>
        <v>123.3</v>
      </c>
    </row>
    <row r="117" spans="1:12" ht="39.950000000000003" customHeight="1" x14ac:dyDescent="0.2">
      <c r="A117" s="37" t="s">
        <v>76</v>
      </c>
      <c r="B117" s="10" t="s">
        <v>77</v>
      </c>
      <c r="C117" s="57">
        <v>100</v>
      </c>
      <c r="D117" s="57">
        <v>93.6</v>
      </c>
      <c r="E117" s="57">
        <v>99.4</v>
      </c>
      <c r="F117" s="57">
        <v>103.6</v>
      </c>
      <c r="G117" s="57">
        <v>99.4</v>
      </c>
      <c r="H117" s="57">
        <v>103</v>
      </c>
      <c r="I117" s="57">
        <v>99.4</v>
      </c>
      <c r="J117" s="57">
        <v>103</v>
      </c>
      <c r="K117" s="13">
        <f>E117*G117*I117/10000</f>
        <v>98.2</v>
      </c>
      <c r="L117" s="13">
        <f>F117*H117*J117/10000</f>
        <v>109.9</v>
      </c>
    </row>
    <row r="118" spans="1:12" ht="20.100000000000001" customHeight="1" x14ac:dyDescent="0.2">
      <c r="A118" s="70" t="s">
        <v>24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81"/>
      <c r="L118" s="81"/>
    </row>
    <row r="119" spans="1:12" ht="39.950000000000003" customHeight="1" x14ac:dyDescent="0.2">
      <c r="A119" s="37" t="s">
        <v>23</v>
      </c>
      <c r="B119" s="4" t="s">
        <v>4</v>
      </c>
      <c r="C119" s="13">
        <v>37.799999999999997</v>
      </c>
      <c r="D119" s="13">
        <v>35.700000000000003</v>
      </c>
      <c r="E119" s="15">
        <v>36.1</v>
      </c>
      <c r="F119" s="13">
        <v>35.700000000000003</v>
      </c>
      <c r="G119" s="13">
        <v>36</v>
      </c>
      <c r="H119" s="13">
        <v>35.6</v>
      </c>
      <c r="I119" s="13">
        <v>36</v>
      </c>
      <c r="J119" s="15">
        <v>35.4</v>
      </c>
      <c r="K119" s="13">
        <f>I119/D119*100</f>
        <v>100.8</v>
      </c>
      <c r="L119" s="13">
        <f>J119/D119*100</f>
        <v>99.2</v>
      </c>
    </row>
    <row r="120" spans="1:12" ht="30" customHeight="1" x14ac:dyDescent="0.2">
      <c r="A120" s="7" t="s">
        <v>30</v>
      </c>
      <c r="B120" s="4" t="s">
        <v>31</v>
      </c>
      <c r="C120" s="49">
        <v>119323.4</v>
      </c>
      <c r="D120" s="49">
        <v>119084.8</v>
      </c>
      <c r="E120" s="49">
        <v>118846.6</v>
      </c>
      <c r="F120" s="49">
        <v>118370.3</v>
      </c>
      <c r="G120" s="49">
        <v>116707.4</v>
      </c>
      <c r="H120" s="49">
        <v>116239.6</v>
      </c>
      <c r="I120" s="49">
        <v>114373.3</v>
      </c>
      <c r="J120" s="49">
        <v>114031</v>
      </c>
      <c r="K120" s="13">
        <f>I120/D120*100</f>
        <v>96</v>
      </c>
      <c r="L120" s="13">
        <f>J120/D120*100</f>
        <v>95.8</v>
      </c>
    </row>
    <row r="121" spans="1:12" ht="18" customHeight="1" x14ac:dyDescent="0.2">
      <c r="A121" s="18" t="s">
        <v>101</v>
      </c>
      <c r="B121" s="42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ht="10.5" customHeight="1" x14ac:dyDescent="0.2">
      <c r="A122" s="75" t="s">
        <v>143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</row>
    <row r="123" spans="1:12" ht="16.5" customHeight="1" x14ac:dyDescent="0.2">
      <c r="A123" s="77" t="s">
        <v>138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</row>
    <row r="124" spans="1:12" s="14" customFormat="1" ht="27.75" customHeight="1" x14ac:dyDescent="0.2">
      <c r="A124" s="89" t="s">
        <v>107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</row>
    <row r="125" spans="1:12" s="14" customFormat="1" ht="14.25" customHeight="1" x14ac:dyDescent="0.2">
      <c r="A125" s="89" t="s">
        <v>99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</row>
    <row r="126" spans="1:12" s="14" customFormat="1" ht="14.25" customHeight="1" x14ac:dyDescent="0.2">
      <c r="A126" s="69" t="s">
        <v>102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</row>
    <row r="127" spans="1:12" s="14" customFormat="1" ht="19.5" customHeight="1" x14ac:dyDescent="0.2">
      <c r="A127" s="69" t="s">
        <v>96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</row>
  </sheetData>
  <mergeCells count="35">
    <mergeCell ref="H1:L1"/>
    <mergeCell ref="A2:L2"/>
    <mergeCell ref="A3:L3"/>
    <mergeCell ref="C5:C7"/>
    <mergeCell ref="D5:D7"/>
    <mergeCell ref="K6:L6"/>
    <mergeCell ref="E5:L5"/>
    <mergeCell ref="B5:B7"/>
    <mergeCell ref="A127:L127"/>
    <mergeCell ref="A8:L8"/>
    <mergeCell ref="A118:L118"/>
    <mergeCell ref="A112:L112"/>
    <mergeCell ref="A90:L90"/>
    <mergeCell ref="A96:L96"/>
    <mergeCell ref="A93:L93"/>
    <mergeCell ref="A56:L56"/>
    <mergeCell ref="A107:L107"/>
    <mergeCell ref="A15:L15"/>
    <mergeCell ref="A98:L98"/>
    <mergeCell ref="A124:L124"/>
    <mergeCell ref="A115:L115"/>
    <mergeCell ref="A67:L67"/>
    <mergeCell ref="A82:L82"/>
    <mergeCell ref="A125:L125"/>
    <mergeCell ref="A126:L126"/>
    <mergeCell ref="G6:H6"/>
    <mergeCell ref="I6:J6"/>
    <mergeCell ref="E6:F6"/>
    <mergeCell ref="A5:A7"/>
    <mergeCell ref="A54:L54"/>
    <mergeCell ref="A41:L41"/>
    <mergeCell ref="A42:K42"/>
    <mergeCell ref="A49:L49"/>
    <mergeCell ref="A122:L122"/>
    <mergeCell ref="A123:L123"/>
  </mergeCells>
  <phoneticPr fontId="6" type="noConversion"/>
  <printOptions horizontalCentered="1"/>
  <pageMargins left="0.39370078740157483" right="0.39370078740157483" top="0.59055118110236227" bottom="0.39370078740157483" header="0.19685039370078741" footer="0.15748031496062992"/>
  <pageSetup paperSize="9" scale="87" orientation="landscape" r:id="rId1"/>
  <headerFooter alignWithMargins="0">
    <oddHeader>&amp;C&amp;P</oddHeader>
  </headerFooter>
  <rowBreaks count="6" manualBreakCount="6">
    <brk id="21" max="11" man="1"/>
    <brk id="37" max="11" man="1"/>
    <brk id="55" max="11" man="1"/>
    <brk id="76" max="11" man="1"/>
    <brk id="92" max="11" man="1"/>
    <brk id="10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</vt:lpstr>
      <vt:lpstr>Все!Заголовки_для_печати</vt:lpstr>
      <vt:lpstr>Все!Область_печати</vt:lpstr>
    </vt:vector>
  </TitlesOfParts>
  <Company>Мэрия городского округа Тольятти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Кончева Наталья Валериевна</cp:lastModifiedBy>
  <cp:lastPrinted>2020-10-01T05:08:36Z</cp:lastPrinted>
  <dcterms:created xsi:type="dcterms:W3CDTF">2008-08-29T06:35:59Z</dcterms:created>
  <dcterms:modified xsi:type="dcterms:W3CDTF">2020-10-01T05:08:53Z</dcterms:modified>
</cp:coreProperties>
</file>