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Лист1!$A$1:$F$65</definedName>
  </definedNames>
  <calcPr calcId="125725"/>
</workbook>
</file>

<file path=xl/calcChain.xml><?xml version="1.0" encoding="utf-8"?>
<calcChain xmlns="http://schemas.openxmlformats.org/spreadsheetml/2006/main">
  <c r="F53" i="1"/>
  <c r="E53"/>
  <c r="D53"/>
  <c r="F48"/>
  <c r="E48"/>
  <c r="D48"/>
  <c r="F45"/>
  <c r="E45"/>
  <c r="D45"/>
  <c r="F42"/>
  <c r="E42"/>
  <c r="D42"/>
  <c r="F37"/>
  <c r="E37"/>
  <c r="D37"/>
  <c r="F32"/>
  <c r="E32"/>
  <c r="D32"/>
  <c r="F28"/>
  <c r="E28"/>
  <c r="D28"/>
  <c r="F22"/>
  <c r="E22"/>
  <c r="D22"/>
  <c r="F16"/>
  <c r="F15" s="1"/>
  <c r="E16"/>
  <c r="E15" s="1"/>
  <c r="D16"/>
  <c r="D15" s="1"/>
  <c r="F12"/>
  <c r="E12"/>
  <c r="D12"/>
  <c r="D59"/>
  <c r="E59"/>
  <c r="F10" l="1"/>
  <c r="E10"/>
  <c r="D10"/>
  <c r="D57"/>
  <c r="D56" s="1"/>
  <c r="F57" l="1"/>
  <c r="F56" s="1"/>
  <c r="E57"/>
  <c r="E56" s="1"/>
  <c r="E65" l="1"/>
  <c r="F65"/>
  <c r="D65" l="1"/>
</calcChain>
</file>

<file path=xl/sharedStrings.xml><?xml version="1.0" encoding="utf-8"?>
<sst xmlns="http://schemas.openxmlformats.org/spreadsheetml/2006/main" count="97" uniqueCount="97">
  <si>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</si>
  <si>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</si>
  <si>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</si>
  <si>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</si>
  <si>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</si>
  <si>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</si>
  <si>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</si>
  <si>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</si>
  <si>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</si>
  <si>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</si>
  <si>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</si>
  <si>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</si>
  <si>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</si>
  <si>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</si>
  <si>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</si>
  <si>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</si>
  <si>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</si>
  <si>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</si>
  <si>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</si>
  <si>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</si>
  <si>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</si>
  <si>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</si>
  <si>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</si>
  <si>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</si>
  <si>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</si>
  <si>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</si>
  <si>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</si>
  <si>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</si>
  <si>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</si>
  <si>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</si>
  <si>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</si>
  <si>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</si>
  <si>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</si>
  <si>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</si>
  <si>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</si>
  <si>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</si>
  <si>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</si>
  <si>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</si>
  <si>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</si>
  <si>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</si>
  <si>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</si>
  <si>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</si>
  <si>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</si>
  <si>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</si>
  <si>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</si>
  <si>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</si>
  <si>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</si>
  <si>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</si>
  <si>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</si>
  <si>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</si>
  <si>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</si>
  <si>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</si>
  <si>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</si>
  <si>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</si>
  <si>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</si>
  <si>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</si>
  <si>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</si>
  <si>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</si>
  <si>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</si>
  <si>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</si>
  <si>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</si>
  <si>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</si>
  <si>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</si>
  <si>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</si>
  <si>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</si>
  <si>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</si>
  <si>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</si>
  <si>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</si>
  <si>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</si>
  <si>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</si>
  <si>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</si>
  <si>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</si>
  <si>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</si>
  <si>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</si>
  <si>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</si>
  <si>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</si>
  <si>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</si>
  <si>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</si>
  <si>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</si>
  <si>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</si>
  <si>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</si>
  <si>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</si>
  <si>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                                                                                        от___________ №  _____</t>
  </si>
  <si>
    <t>2 02 30000 00 0000 151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</si>
  <si>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</si>
  <si>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</si>
  <si>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2 02 10000 00 0000 151</t>
  </si>
  <si>
    <t>2 02 20000 00 0000 151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</si>
  <si>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</si>
  <si>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</si>
  <si>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2 07 00000 00 0000 000</t>
  </si>
  <si>
    <t>Прочие безвозмездные поступления</t>
  </si>
  <si>
    <t>2 02 40000 00 0000 151</t>
  </si>
  <si>
    <t>Иные межбюджетные трансферты</t>
  </si>
  <si>
    <t>на 2019 год и плановый период 2020 и 2021 годов</t>
  </si>
  <si>
    <t>1 05 01000 00 0000 110</t>
  </si>
  <si>
    <t xml:space="preserve">ДОХОДЫ ОТ ОКАЗАНИЯ ПЛАТНЫХ УСЛУГ  И КОМПЕНСАЦИИ ЗАТРАТ ГОСУДАРСТВА 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</si>
</sst>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5" fillId="0" borderId="6" xfId="0" applyFont="1" applyFill="1" applyBorder="1"/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0" xfId="0" applyFont="1" applyFill="1"/>
    <xf numFmtId="0" fontId="2" fillId="0" borderId="8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3" fontId="8" fillId="0" borderId="0" xfId="0" applyNumberFormat="1" applyFont="1" applyBorder="1"/>
    <xf numFmtId="3" fontId="1" fillId="0" borderId="0" xfId="0" applyNumberFormat="1" applyFont="1" applyBorder="1"/>
    <xf numFmtId="0" fontId="9" fillId="0" borderId="0" xfId="0" applyFont="1" applyBorder="1" applyAlignment="1">
      <alignment wrapText="1"/>
    </xf>
    <xf numFmtId="3" fontId="9" fillId="0" borderId="0" xfId="0" applyNumberFormat="1" applyFont="1" applyBorder="1"/>
    <xf numFmtId="0" fontId="4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98"/>
  <sheetViews>
    <sheetView tabSelected="1" view="pageBreakPreview" zoomScaleNormal="100" zoomScaleSheetLayoutView="100" workbookViewId="0">
      <selection activeCell="D71" sqref="D71"/>
    </sheetView>
  </sheetViews>
  <sheetFormatPr defaultRowHeight="16.5"/>
  <cols>
    <col min="1" max="1" width="0.28515625" style="1" customWidth="1"/>
    <col min="2" max="2" width="26.5703125" style="1" bestFit="1" customWidth="1"/>
    <col min="3" max="3" width="72.8554687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62" t="s">
        <v>66</v>
      </c>
      <c r="E1" s="62"/>
      <c r="F1" s="62"/>
    </row>
    <row r="2" spans="2:6">
      <c r="F2" s="38" t="s">
        <v>67</v>
      </c>
    </row>
    <row r="3" spans="2:6">
      <c r="D3" s="24"/>
      <c r="E3" s="24"/>
      <c r="F3" s="38" t="s">
        <v>82</v>
      </c>
    </row>
    <row r="4" spans="2:6">
      <c r="D4" s="24"/>
      <c r="E4" s="24"/>
      <c r="F4" s="28"/>
    </row>
    <row r="5" spans="2:6">
      <c r="B5" s="61" t="s">
        <v>68</v>
      </c>
      <c r="C5" s="61"/>
      <c r="D5" s="61"/>
      <c r="E5" s="61"/>
      <c r="F5" s="61"/>
    </row>
    <row r="6" spans="2:6">
      <c r="B6" s="61" t="s">
        <v>94</v>
      </c>
      <c r="C6" s="61"/>
      <c r="D6" s="61"/>
      <c r="E6" s="61"/>
      <c r="F6" s="61"/>
    </row>
    <row r="7" spans="2:6" ht="17.25" thickBot="1">
      <c r="D7" s="23"/>
      <c r="F7" s="23" t="s">
        <v>37</v>
      </c>
    </row>
    <row r="8" spans="2:6" ht="17.25" thickBot="1">
      <c r="B8" s="16" t="s">
        <v>0</v>
      </c>
      <c r="C8" s="3" t="s">
        <v>1</v>
      </c>
      <c r="D8" s="14">
        <v>2019</v>
      </c>
      <c r="E8" s="14">
        <v>2020</v>
      </c>
      <c r="F8" s="14">
        <v>2021</v>
      </c>
    </row>
    <row r="9" spans="2:6">
      <c r="B9" s="17"/>
      <c r="C9" s="60"/>
      <c r="D9" s="4"/>
      <c r="E9" s="5"/>
      <c r="F9" s="4"/>
    </row>
    <row r="10" spans="2:6">
      <c r="B10" s="18" t="s">
        <v>18</v>
      </c>
      <c r="C10" s="48" t="s">
        <v>41</v>
      </c>
      <c r="D10" s="6">
        <f>D12+D15+D22+D28+D32+D37+D42+D48+D51+D45+D53</f>
        <v>6720465</v>
      </c>
      <c r="E10" s="13">
        <f>E12+E15+E22+E28+E32+E37+E42+E48+E51+E45+E53</f>
        <v>6986747</v>
      </c>
      <c r="F10" s="6">
        <f>F12+F15+F22+F28+F32+F37+F42+F48+F51+F45+F53</f>
        <v>7361632</v>
      </c>
    </row>
    <row r="11" spans="2:6">
      <c r="B11" s="18"/>
      <c r="C11" s="48"/>
      <c r="D11" s="7"/>
      <c r="E11" s="8"/>
      <c r="F11" s="7"/>
    </row>
    <row r="12" spans="2:6">
      <c r="B12" s="18" t="s">
        <v>19</v>
      </c>
      <c r="C12" s="48" t="s">
        <v>2</v>
      </c>
      <c r="D12" s="6">
        <f>D13</f>
        <v>3754594</v>
      </c>
      <c r="E12" s="13">
        <f>E13</f>
        <v>4009907</v>
      </c>
      <c r="F12" s="6">
        <f>F13</f>
        <v>4346739</v>
      </c>
    </row>
    <row r="13" spans="2:6">
      <c r="B13" s="19" t="s">
        <v>20</v>
      </c>
      <c r="C13" s="49" t="s">
        <v>3</v>
      </c>
      <c r="D13" s="9">
        <v>3754594</v>
      </c>
      <c r="E13" s="10">
        <v>4009907</v>
      </c>
      <c r="F13" s="9">
        <v>4346739</v>
      </c>
    </row>
    <row r="14" spans="2:6">
      <c r="B14" s="19"/>
      <c r="C14" s="49"/>
      <c r="D14" s="9"/>
      <c r="E14" s="10"/>
      <c r="F14" s="9"/>
    </row>
    <row r="15" spans="2:6" ht="49.5">
      <c r="B15" s="18" t="s">
        <v>45</v>
      </c>
      <c r="C15" s="50" t="s">
        <v>46</v>
      </c>
      <c r="D15" s="6">
        <f>D16</f>
        <v>53477</v>
      </c>
      <c r="E15" s="13">
        <f t="shared" ref="E15:F15" si="0">E16</f>
        <v>64160</v>
      </c>
      <c r="F15" s="6">
        <f t="shared" si="0"/>
        <v>76069</v>
      </c>
    </row>
    <row r="16" spans="2:6" ht="33">
      <c r="B16" s="18" t="s">
        <v>54</v>
      </c>
      <c r="C16" s="51" t="s">
        <v>55</v>
      </c>
      <c r="D16" s="9">
        <f>D17+D18+D19+D20</f>
        <v>53477</v>
      </c>
      <c r="E16" s="10">
        <f t="shared" ref="E16:F16" si="1">E17+E18+E19+E20</f>
        <v>64160</v>
      </c>
      <c r="F16" s="9">
        <f t="shared" si="1"/>
        <v>76069</v>
      </c>
    </row>
    <row r="17" spans="2:6" ht="66">
      <c r="B17" s="27" t="s">
        <v>58</v>
      </c>
      <c r="C17" s="52" t="s">
        <v>59</v>
      </c>
      <c r="D17" s="9">
        <v>20042</v>
      </c>
      <c r="E17" s="10">
        <v>23250</v>
      </c>
      <c r="F17" s="9">
        <v>27511</v>
      </c>
    </row>
    <row r="18" spans="2:6" ht="82.5">
      <c r="B18" s="27" t="s">
        <v>60</v>
      </c>
      <c r="C18" s="52" t="s">
        <v>61</v>
      </c>
      <c r="D18" s="9">
        <v>141</v>
      </c>
      <c r="E18" s="10">
        <v>154</v>
      </c>
      <c r="F18" s="9">
        <v>176</v>
      </c>
    </row>
    <row r="19" spans="2:6" ht="66">
      <c r="B19" s="19" t="s">
        <v>62</v>
      </c>
      <c r="C19" s="51" t="s">
        <v>63</v>
      </c>
      <c r="D19" s="9">
        <v>36008</v>
      </c>
      <c r="E19" s="10">
        <v>45081</v>
      </c>
      <c r="F19" s="9">
        <v>53364</v>
      </c>
    </row>
    <row r="20" spans="2:6" ht="66">
      <c r="B20" s="27" t="s">
        <v>64</v>
      </c>
      <c r="C20" s="52" t="s">
        <v>65</v>
      </c>
      <c r="D20" s="9">
        <v>-2714</v>
      </c>
      <c r="E20" s="10">
        <v>-4325</v>
      </c>
      <c r="F20" s="9">
        <v>-4982</v>
      </c>
    </row>
    <row r="21" spans="2:6">
      <c r="B21" s="18"/>
      <c r="C21" s="51"/>
      <c r="D21" s="9"/>
      <c r="E21" s="10"/>
      <c r="F21" s="9"/>
    </row>
    <row r="22" spans="2:6">
      <c r="B22" s="18" t="s">
        <v>21</v>
      </c>
      <c r="C22" s="50" t="s">
        <v>4</v>
      </c>
      <c r="D22" s="6">
        <f>D23+D24+D25+D26</f>
        <v>354700</v>
      </c>
      <c r="E22" s="13">
        <f t="shared" ref="E22:F22" si="2">E23+E24+E25+E26</f>
        <v>355787</v>
      </c>
      <c r="F22" s="6">
        <f t="shared" si="2"/>
        <v>356917</v>
      </c>
    </row>
    <row r="23" spans="2:6" s="40" customFormat="1" ht="33" customHeight="1">
      <c r="B23" s="21" t="s">
        <v>95</v>
      </c>
      <c r="C23" s="53" t="s">
        <v>85</v>
      </c>
      <c r="D23" s="9">
        <v>27171</v>
      </c>
      <c r="E23" s="10">
        <v>28258</v>
      </c>
      <c r="F23" s="9">
        <v>29388</v>
      </c>
    </row>
    <row r="24" spans="2:6" ht="33">
      <c r="B24" s="19" t="s">
        <v>22</v>
      </c>
      <c r="C24" s="51" t="s">
        <v>5</v>
      </c>
      <c r="D24" s="9">
        <v>308329</v>
      </c>
      <c r="E24" s="9">
        <v>308329</v>
      </c>
      <c r="F24" s="9">
        <v>308329</v>
      </c>
    </row>
    <row r="25" spans="2:6">
      <c r="B25" s="20" t="s">
        <v>47</v>
      </c>
      <c r="C25" s="20" t="s">
        <v>48</v>
      </c>
      <c r="D25" s="9">
        <v>778</v>
      </c>
      <c r="E25" s="9">
        <v>778</v>
      </c>
      <c r="F25" s="9">
        <v>778</v>
      </c>
    </row>
    <row r="26" spans="2:6" ht="33">
      <c r="B26" s="20" t="s">
        <v>49</v>
      </c>
      <c r="C26" s="20" t="s">
        <v>50</v>
      </c>
      <c r="D26" s="9">
        <v>18422</v>
      </c>
      <c r="E26" s="9">
        <v>18422</v>
      </c>
      <c r="F26" s="9">
        <v>18422</v>
      </c>
    </row>
    <row r="27" spans="2:6">
      <c r="B27" s="19"/>
      <c r="C27" s="51"/>
      <c r="D27" s="7"/>
      <c r="E27" s="8"/>
      <c r="F27" s="7"/>
    </row>
    <row r="28" spans="2:6">
      <c r="B28" s="18" t="s">
        <v>23</v>
      </c>
      <c r="C28" s="50" t="s">
        <v>6</v>
      </c>
      <c r="D28" s="6">
        <f>D29+D30</f>
        <v>1475894</v>
      </c>
      <c r="E28" s="13">
        <f>E29+E30</f>
        <v>1542752</v>
      </c>
      <c r="F28" s="6">
        <f>F29+F30</f>
        <v>1565069</v>
      </c>
    </row>
    <row r="29" spans="2:6">
      <c r="B29" s="19" t="s">
        <v>24</v>
      </c>
      <c r="C29" s="51" t="s">
        <v>7</v>
      </c>
      <c r="D29" s="9">
        <v>634740</v>
      </c>
      <c r="E29" s="10">
        <v>701598</v>
      </c>
      <c r="F29" s="9">
        <v>723915</v>
      </c>
    </row>
    <row r="30" spans="2:6">
      <c r="B30" s="19" t="s">
        <v>25</v>
      </c>
      <c r="C30" s="49" t="s">
        <v>8</v>
      </c>
      <c r="D30" s="9">
        <v>841154</v>
      </c>
      <c r="E30" s="9">
        <v>841154</v>
      </c>
      <c r="F30" s="9">
        <v>841154</v>
      </c>
    </row>
    <row r="31" spans="2:6">
      <c r="B31" s="19"/>
      <c r="C31" s="49"/>
      <c r="D31" s="9"/>
      <c r="E31" s="10"/>
      <c r="F31" s="9"/>
    </row>
    <row r="32" spans="2:6">
      <c r="B32" s="18" t="s">
        <v>26</v>
      </c>
      <c r="C32" s="48" t="s">
        <v>9</v>
      </c>
      <c r="D32" s="6">
        <f>D33+D34+D35</f>
        <v>193390</v>
      </c>
      <c r="E32" s="13">
        <f>E33+E34+E35</f>
        <v>190463</v>
      </c>
      <c r="F32" s="6">
        <f>F33+F34+F35</f>
        <v>188600</v>
      </c>
    </row>
    <row r="33" spans="2:6" ht="33">
      <c r="B33" s="22" t="s">
        <v>27</v>
      </c>
      <c r="C33" s="54" t="s">
        <v>10</v>
      </c>
      <c r="D33" s="9">
        <v>104062</v>
      </c>
      <c r="E33" s="9">
        <v>104062</v>
      </c>
      <c r="F33" s="9">
        <v>104062</v>
      </c>
    </row>
    <row r="34" spans="2:6" ht="66">
      <c r="B34" s="22" t="s">
        <v>56</v>
      </c>
      <c r="C34" s="54" t="s">
        <v>57</v>
      </c>
      <c r="D34" s="9">
        <v>6434</v>
      </c>
      <c r="E34" s="9">
        <v>6434</v>
      </c>
      <c r="F34" s="9">
        <v>6434</v>
      </c>
    </row>
    <row r="35" spans="2:6" ht="33">
      <c r="B35" s="22" t="s">
        <v>28</v>
      </c>
      <c r="C35" s="54" t="s">
        <v>11</v>
      </c>
      <c r="D35" s="9">
        <v>82894</v>
      </c>
      <c r="E35" s="10">
        <v>79967</v>
      </c>
      <c r="F35" s="9">
        <v>78104</v>
      </c>
    </row>
    <row r="36" spans="2:6">
      <c r="B36" s="19"/>
      <c r="C36" s="51"/>
      <c r="D36" s="11"/>
      <c r="E36" s="15"/>
      <c r="F36" s="11"/>
    </row>
    <row r="37" spans="2:6" ht="49.5">
      <c r="B37" s="18" t="s">
        <v>29</v>
      </c>
      <c r="C37" s="50" t="s">
        <v>12</v>
      </c>
      <c r="D37" s="6">
        <f>D38+D39+D40+D41</f>
        <v>660652</v>
      </c>
      <c r="E37" s="13">
        <f t="shared" ref="E37:F37" si="3">E38+E39+E40+E41</f>
        <v>646827</v>
      </c>
      <c r="F37" s="6">
        <f t="shared" si="3"/>
        <v>656317</v>
      </c>
    </row>
    <row r="38" spans="2:6" ht="82.5">
      <c r="B38" s="19" t="s">
        <v>30</v>
      </c>
      <c r="C38" s="51" t="s">
        <v>38</v>
      </c>
      <c r="D38" s="9">
        <v>315</v>
      </c>
      <c r="E38" s="9">
        <v>215</v>
      </c>
      <c r="F38" s="9">
        <v>215</v>
      </c>
    </row>
    <row r="39" spans="2:6" ht="82.5">
      <c r="B39" s="19" t="s">
        <v>31</v>
      </c>
      <c r="C39" s="55" t="s">
        <v>43</v>
      </c>
      <c r="D39" s="9">
        <v>624431</v>
      </c>
      <c r="E39" s="10">
        <v>618631</v>
      </c>
      <c r="F39" s="9">
        <v>627959</v>
      </c>
    </row>
    <row r="40" spans="2:6" ht="33">
      <c r="B40" s="19" t="s">
        <v>32</v>
      </c>
      <c r="C40" s="51" t="s">
        <v>13</v>
      </c>
      <c r="D40" s="9">
        <v>8783</v>
      </c>
      <c r="E40" s="10">
        <v>3259</v>
      </c>
      <c r="F40" s="9">
        <v>3426</v>
      </c>
    </row>
    <row r="41" spans="2:6" ht="82.5">
      <c r="B41" s="19" t="s">
        <v>39</v>
      </c>
      <c r="C41" s="51" t="s">
        <v>44</v>
      </c>
      <c r="D41" s="9">
        <v>27123</v>
      </c>
      <c r="E41" s="10">
        <v>24722</v>
      </c>
      <c r="F41" s="9">
        <v>24717</v>
      </c>
    </row>
    <row r="42" spans="2:6" ht="33">
      <c r="B42" s="18" t="s">
        <v>33</v>
      </c>
      <c r="C42" s="50" t="s">
        <v>14</v>
      </c>
      <c r="D42" s="6">
        <f>D43</f>
        <v>58390</v>
      </c>
      <c r="E42" s="13">
        <f>E43</f>
        <v>58390</v>
      </c>
      <c r="F42" s="6">
        <f>F43</f>
        <v>58390</v>
      </c>
    </row>
    <row r="43" spans="2:6">
      <c r="B43" s="19" t="s">
        <v>34</v>
      </c>
      <c r="C43" s="51" t="s">
        <v>15</v>
      </c>
      <c r="D43" s="9">
        <v>58390</v>
      </c>
      <c r="E43" s="9">
        <v>58390</v>
      </c>
      <c r="F43" s="9">
        <v>58390</v>
      </c>
    </row>
    <row r="44" spans="2:6">
      <c r="B44" s="19"/>
      <c r="C44" s="51"/>
      <c r="D44" s="9"/>
      <c r="E44" s="10"/>
      <c r="F44" s="9"/>
    </row>
    <row r="45" spans="2:6" ht="33">
      <c r="B45" s="12" t="s">
        <v>52</v>
      </c>
      <c r="C45" s="56" t="s">
        <v>96</v>
      </c>
      <c r="D45" s="6">
        <f>D46</f>
        <v>2665</v>
      </c>
      <c r="E45" s="13">
        <f>E46</f>
        <v>2665</v>
      </c>
      <c r="F45" s="6">
        <f>F46</f>
        <v>2665</v>
      </c>
    </row>
    <row r="46" spans="2:6">
      <c r="B46" s="21" t="s">
        <v>53</v>
      </c>
      <c r="C46" s="53" t="s">
        <v>51</v>
      </c>
      <c r="D46" s="9">
        <v>2665</v>
      </c>
      <c r="E46" s="9">
        <v>2665</v>
      </c>
      <c r="F46" s="9">
        <v>2665</v>
      </c>
    </row>
    <row r="47" spans="2:6">
      <c r="B47" s="19"/>
      <c r="C47" s="51"/>
      <c r="D47" s="9"/>
      <c r="E47" s="10"/>
      <c r="F47" s="9"/>
    </row>
    <row r="48" spans="2:6" ht="33">
      <c r="B48" s="18" t="s">
        <v>35</v>
      </c>
      <c r="C48" s="50" t="s">
        <v>16</v>
      </c>
      <c r="D48" s="6">
        <f>D49+D50</f>
        <v>59598</v>
      </c>
      <c r="E48" s="13">
        <f>E49+E50</f>
        <v>52378</v>
      </c>
      <c r="F48" s="6">
        <f>F49+F50</f>
        <v>47448</v>
      </c>
    </row>
    <row r="49" spans="2:6" ht="82.5">
      <c r="B49" s="19" t="s">
        <v>40</v>
      </c>
      <c r="C49" s="53" t="s">
        <v>69</v>
      </c>
      <c r="D49" s="9">
        <v>27144</v>
      </c>
      <c r="E49" s="10">
        <v>28037</v>
      </c>
      <c r="F49" s="9">
        <v>31222</v>
      </c>
    </row>
    <row r="50" spans="2:6" ht="33">
      <c r="B50" s="19" t="s">
        <v>42</v>
      </c>
      <c r="C50" s="57" t="s">
        <v>77</v>
      </c>
      <c r="D50" s="9">
        <v>32454</v>
      </c>
      <c r="E50" s="10">
        <v>24341</v>
      </c>
      <c r="F50" s="9">
        <v>16226</v>
      </c>
    </row>
    <row r="51" spans="2:6">
      <c r="B51" s="18" t="s">
        <v>36</v>
      </c>
      <c r="C51" s="50" t="s">
        <v>17</v>
      </c>
      <c r="D51" s="6">
        <v>5700</v>
      </c>
      <c r="E51" s="6">
        <v>5700</v>
      </c>
      <c r="F51" s="6">
        <v>5700</v>
      </c>
    </row>
    <row r="52" spans="2:6">
      <c r="B52" s="29"/>
      <c r="C52" s="58"/>
      <c r="D52" s="6"/>
      <c r="E52" s="13"/>
      <c r="F52" s="6"/>
    </row>
    <row r="53" spans="2:6">
      <c r="B53" s="29" t="s">
        <v>78</v>
      </c>
      <c r="C53" s="58" t="s">
        <v>79</v>
      </c>
      <c r="D53" s="6">
        <f>D54</f>
        <v>101405</v>
      </c>
      <c r="E53" s="13">
        <f t="shared" ref="E53:F53" si="4">E54</f>
        <v>57718</v>
      </c>
      <c r="F53" s="6">
        <f t="shared" si="4"/>
        <v>57718</v>
      </c>
    </row>
    <row r="54" spans="2:6">
      <c r="B54" s="39" t="s">
        <v>80</v>
      </c>
      <c r="C54" s="59" t="s">
        <v>81</v>
      </c>
      <c r="D54" s="6">
        <v>101405</v>
      </c>
      <c r="E54" s="13">
        <v>57718</v>
      </c>
      <c r="F54" s="6">
        <v>57718</v>
      </c>
    </row>
    <row r="55" spans="2:6">
      <c r="B55" s="29"/>
      <c r="C55" s="30"/>
      <c r="D55" s="31"/>
      <c r="E55" s="32"/>
      <c r="F55" s="31"/>
    </row>
    <row r="56" spans="2:6">
      <c r="B56" s="42" t="s">
        <v>70</v>
      </c>
      <c r="C56" s="33" t="s">
        <v>71</v>
      </c>
      <c r="D56" s="34">
        <f>D57+D63+D62</f>
        <v>785444</v>
      </c>
      <c r="E56" s="34">
        <f t="shared" ref="E56:F56" si="5">E57+E63</f>
        <v>82204</v>
      </c>
      <c r="F56" s="34">
        <f t="shared" si="5"/>
        <v>15547</v>
      </c>
    </row>
    <row r="57" spans="2:6" ht="33">
      <c r="B57" s="43" t="s">
        <v>72</v>
      </c>
      <c r="C57" s="25" t="s">
        <v>73</v>
      </c>
      <c r="D57" s="35">
        <f>D58+D59+D60+D61</f>
        <v>785444</v>
      </c>
      <c r="E57" s="35">
        <f>E58+E59+E60</f>
        <v>82204</v>
      </c>
      <c r="F57" s="35">
        <f>F58+F59+F60</f>
        <v>15547</v>
      </c>
    </row>
    <row r="58" spans="2:6" ht="33">
      <c r="B58" s="43" t="s">
        <v>86</v>
      </c>
      <c r="C58" s="25" t="s">
        <v>74</v>
      </c>
      <c r="D58" s="36">
        <v>19433</v>
      </c>
      <c r="E58" s="10">
        <v>15616</v>
      </c>
      <c r="F58" s="9">
        <v>15547</v>
      </c>
    </row>
    <row r="59" spans="2:6" ht="33">
      <c r="B59" s="43" t="s">
        <v>87</v>
      </c>
      <c r="C59" s="25" t="s">
        <v>75</v>
      </c>
      <c r="D59" s="36">
        <f>408211+66588+212913</f>
        <v>687712</v>
      </c>
      <c r="E59" s="10">
        <f>66588</f>
        <v>66588</v>
      </c>
      <c r="F59" s="9"/>
    </row>
    <row r="60" spans="2:6" ht="24.75" customHeight="1">
      <c r="B60" s="43" t="s">
        <v>83</v>
      </c>
      <c r="C60" s="25" t="s">
        <v>84</v>
      </c>
      <c r="D60" s="36">
        <v>78299</v>
      </c>
      <c r="E60" s="10"/>
      <c r="F60" s="9"/>
    </row>
    <row r="61" spans="2:6" ht="24.75" hidden="1" customHeight="1">
      <c r="B61" s="43" t="s">
        <v>92</v>
      </c>
      <c r="C61" s="25" t="s">
        <v>93</v>
      </c>
      <c r="D61" s="36"/>
      <c r="E61" s="10"/>
      <c r="F61" s="9"/>
    </row>
    <row r="62" spans="2:6" ht="33" hidden="1" customHeight="1">
      <c r="B62" s="47" t="s">
        <v>90</v>
      </c>
      <c r="C62" s="26" t="s">
        <v>91</v>
      </c>
      <c r="D62" s="35"/>
      <c r="E62" s="10"/>
      <c r="F62" s="9"/>
    </row>
    <row r="63" spans="2:6" ht="71.25" hidden="1" customHeight="1">
      <c r="B63" s="43" t="s">
        <v>88</v>
      </c>
      <c r="C63" s="25" t="s">
        <v>89</v>
      </c>
      <c r="D63" s="36"/>
      <c r="E63" s="10"/>
      <c r="F63" s="9"/>
    </row>
    <row r="64" spans="2:6" ht="17.25" thickBot="1">
      <c r="B64" s="44"/>
      <c r="C64" s="45"/>
      <c r="D64" s="31"/>
      <c r="E64" s="32"/>
      <c r="F64" s="31"/>
    </row>
    <row r="65" spans="2:6" ht="17.25" thickBot="1">
      <c r="B65" s="46"/>
      <c r="C65" s="41" t="s">
        <v>76</v>
      </c>
      <c r="D65" s="37">
        <f>D10+D56</f>
        <v>7505909</v>
      </c>
      <c r="E65" s="37">
        <f>E10+E56</f>
        <v>7068951</v>
      </c>
      <c r="F65" s="37">
        <f>F10+F56</f>
        <v>7377179</v>
      </c>
    </row>
    <row r="68" spans="2:6">
      <c r="B68" s="63"/>
      <c r="C68" s="64"/>
      <c r="D68" s="65"/>
      <c r="E68" s="66"/>
      <c r="F68" s="66"/>
    </row>
    <row r="69" spans="2:6">
      <c r="B69" s="63"/>
      <c r="C69" s="64"/>
      <c r="D69" s="66"/>
      <c r="E69" s="66"/>
      <c r="F69" s="66"/>
    </row>
    <row r="70" spans="2:6">
      <c r="B70" s="63"/>
      <c r="C70" s="64"/>
      <c r="D70" s="66"/>
      <c r="E70" s="66"/>
      <c r="F70" s="66"/>
    </row>
    <row r="71" spans="2:6">
      <c r="B71" s="63"/>
      <c r="C71" s="64"/>
      <c r="D71" s="66"/>
      <c r="E71" s="66"/>
      <c r="F71" s="66"/>
    </row>
    <row r="72" spans="2:6">
      <c r="B72" s="63"/>
      <c r="C72" s="64"/>
      <c r="D72" s="66"/>
      <c r="E72" s="66"/>
      <c r="F72" s="66"/>
    </row>
    <row r="73" spans="2:6">
      <c r="B73" s="63"/>
      <c r="C73" s="64"/>
      <c r="D73" s="66"/>
      <c r="E73" s="66"/>
      <c r="F73" s="66"/>
    </row>
    <row r="74" spans="2:6">
      <c r="B74" s="63"/>
      <c r="C74" s="64"/>
      <c r="D74" s="66"/>
      <c r="E74" s="66"/>
      <c r="F74" s="66"/>
    </row>
    <row r="75" spans="2:6">
      <c r="B75" s="63"/>
      <c r="C75" s="64"/>
      <c r="D75" s="66"/>
      <c r="E75" s="66"/>
      <c r="F75" s="66"/>
    </row>
    <row r="76" spans="2:6">
      <c r="B76" s="63"/>
      <c r="C76" s="64"/>
      <c r="D76" s="66"/>
      <c r="E76" s="66"/>
      <c r="F76" s="66"/>
    </row>
    <row r="77" spans="2:6">
      <c r="B77" s="63"/>
      <c r="C77" s="67"/>
      <c r="D77" s="68"/>
      <c r="E77" s="66"/>
      <c r="F77" s="66"/>
    </row>
    <row r="78" spans="2:6">
      <c r="B78" s="63"/>
      <c r="C78" s="67"/>
      <c r="D78" s="68"/>
      <c r="E78" s="66"/>
      <c r="F78" s="66"/>
    </row>
    <row r="79" spans="2:6">
      <c r="B79" s="63"/>
      <c r="C79" s="67"/>
      <c r="D79" s="68"/>
      <c r="E79" s="66"/>
      <c r="F79" s="66"/>
    </row>
    <row r="80" spans="2:6">
      <c r="B80" s="63"/>
      <c r="C80" s="67"/>
      <c r="D80" s="68"/>
      <c r="E80" s="66"/>
      <c r="F80" s="66"/>
    </row>
    <row r="81" spans="2:6">
      <c r="B81" s="63"/>
      <c r="C81" s="67"/>
      <c r="D81" s="68"/>
      <c r="E81" s="66"/>
      <c r="F81" s="66"/>
    </row>
    <row r="82" spans="2:6">
      <c r="B82" s="63"/>
      <c r="C82" s="69"/>
      <c r="D82" s="68"/>
      <c r="E82" s="66"/>
      <c r="F82" s="66"/>
    </row>
    <row r="83" spans="2:6">
      <c r="B83" s="63"/>
      <c r="C83" s="67"/>
      <c r="D83" s="68"/>
      <c r="E83" s="66"/>
      <c r="F83" s="66"/>
    </row>
    <row r="84" spans="2:6">
      <c r="B84" s="63"/>
      <c r="C84" s="67"/>
      <c r="D84" s="68"/>
      <c r="E84" s="66"/>
      <c r="F84" s="66"/>
    </row>
    <row r="85" spans="2:6">
      <c r="B85" s="63"/>
      <c r="C85" s="67"/>
      <c r="D85" s="68"/>
      <c r="E85" s="66"/>
      <c r="F85" s="66"/>
    </row>
    <row r="86" spans="2:6">
      <c r="B86" s="63"/>
      <c r="C86" s="64"/>
      <c r="D86" s="66"/>
      <c r="E86" s="66"/>
      <c r="F86" s="66"/>
    </row>
    <row r="87" spans="2:6">
      <c r="B87" s="63"/>
      <c r="C87" s="64"/>
      <c r="D87" s="66"/>
      <c r="E87" s="66"/>
      <c r="F87" s="66"/>
    </row>
    <row r="88" spans="2:6">
      <c r="B88" s="63"/>
      <c r="C88" s="64"/>
      <c r="D88" s="66"/>
      <c r="E88" s="66"/>
      <c r="F88" s="66"/>
    </row>
    <row r="89" spans="2:6">
      <c r="B89" s="63"/>
      <c r="C89" s="64"/>
      <c r="D89" s="66"/>
      <c r="E89" s="66"/>
      <c r="F89" s="66"/>
    </row>
    <row r="90" spans="2:6">
      <c r="B90" s="63"/>
      <c r="C90" s="64"/>
      <c r="D90" s="66"/>
      <c r="E90" s="66"/>
      <c r="F90" s="66"/>
    </row>
    <row r="91" spans="2:6">
      <c r="B91" s="63"/>
      <c r="C91" s="64"/>
      <c r="D91" s="66"/>
      <c r="E91" s="66"/>
      <c r="F91" s="66"/>
    </row>
    <row r="92" spans="2:6">
      <c r="B92" s="63"/>
      <c r="C92" s="64"/>
      <c r="D92" s="66"/>
      <c r="E92" s="66"/>
      <c r="F92" s="66"/>
    </row>
    <row r="93" spans="2:6">
      <c r="B93" s="63"/>
      <c r="C93" s="64"/>
      <c r="D93" s="66"/>
      <c r="E93" s="66"/>
      <c r="F93" s="66"/>
    </row>
    <row r="94" spans="2:6">
      <c r="B94" s="64"/>
      <c r="C94" s="64"/>
      <c r="D94" s="66"/>
      <c r="E94" s="66"/>
      <c r="F94" s="66"/>
    </row>
    <row r="95" spans="2:6">
      <c r="B95" s="64"/>
      <c r="C95" s="64"/>
      <c r="D95" s="66"/>
      <c r="E95" s="66"/>
      <c r="F95" s="66"/>
    </row>
    <row r="96" spans="2:6">
      <c r="B96" s="64"/>
      <c r="C96" s="64"/>
      <c r="D96" s="66"/>
      <c r="E96" s="66"/>
      <c r="F96" s="66"/>
    </row>
    <row r="97" spans="2:6">
      <c r="B97" s="64"/>
      <c r="C97" s="64"/>
      <c r="D97" s="66"/>
      <c r="E97" s="66"/>
      <c r="F97" s="66"/>
    </row>
    <row r="98" spans="2:6">
      <c r="B98" s="64"/>
      <c r="C98" s="64"/>
      <c r="D98" s="66"/>
      <c r="E98" s="66"/>
      <c r="F98" s="66"/>
    </row>
  </sheetData>
  <mergeCells count="6">
    <mergeCell ref="B77:B93"/>
    <mergeCell ref="B6:F6"/>
    <mergeCell ref="B5:F5"/>
    <mergeCell ref="D1:F1"/>
    <mergeCell ref="B70:B76"/>
    <mergeCell ref="B68:B69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3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pivovarova.li</cp:lastModifiedBy>
  <cp:lastPrinted>2018-03-21T04:03:04Z</cp:lastPrinted>
  <dcterms:created xsi:type="dcterms:W3CDTF">2007-09-14T05:23:09Z</dcterms:created>
  <dcterms:modified xsi:type="dcterms:W3CDTF">2018-12-05T09:24:44Z</dcterms:modified>
</cp:coreProperties>
</file>