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'2019'!$A$10:$H$1610</definedName>
    <definedName name="_xlnm.Print_Titles" localSheetId="0">'2019'!$10:$12</definedName>
    <definedName name="_xlnm.Print_Area" localSheetId="0">'2019'!$A$1:$AF$1610</definedName>
  </definedNames>
  <calcPr calcId="162913" refMode="R1C1"/>
</workbook>
</file>

<file path=xl/calcChain.xml><?xml version="1.0" encoding="utf-8"?>
<calcChain xmlns="http://schemas.openxmlformats.org/spreadsheetml/2006/main">
  <c r="AD831" i="1" l="1"/>
  <c r="AD830" i="1" s="1"/>
  <c r="AB832" i="1"/>
  <c r="AB831" i="1" s="1"/>
  <c r="AB830" i="1" s="1"/>
  <c r="AC832" i="1"/>
  <c r="AC831" i="1" s="1"/>
  <c r="AC830" i="1" s="1"/>
  <c r="AD832" i="1"/>
  <c r="AF832" i="1"/>
  <c r="AF831" i="1" s="1"/>
  <c r="AF830" i="1" s="1"/>
  <c r="AA832" i="1"/>
  <c r="AA831" i="1" s="1"/>
  <c r="AA830" i="1" s="1"/>
  <c r="AA829" i="1" s="1"/>
  <c r="AA828" i="1" s="1"/>
  <c r="AB1570" i="1"/>
  <c r="AB1569" i="1" s="1"/>
  <c r="AB1568" i="1" s="1"/>
  <c r="AB1567" i="1" s="1"/>
  <c r="AC1570" i="1"/>
  <c r="AC1569" i="1" s="1"/>
  <c r="AC1568" i="1" s="1"/>
  <c r="AC1567" i="1" s="1"/>
  <c r="AD1570" i="1"/>
  <c r="AD1569" i="1" s="1"/>
  <c r="AD1568" i="1" s="1"/>
  <c r="AD1567" i="1" s="1"/>
  <c r="AA1570" i="1"/>
  <c r="AA1569" i="1" s="1"/>
  <c r="AA1568" i="1" s="1"/>
  <c r="AA1567" i="1" s="1"/>
  <c r="AC405" i="1"/>
  <c r="AC404" i="1" s="1"/>
  <c r="AD405" i="1"/>
  <c r="AD404" i="1" s="1"/>
  <c r="AF434" i="1"/>
  <c r="AE434" i="1"/>
  <c r="AF357" i="1"/>
  <c r="AE357" i="1"/>
  <c r="AB355" i="1"/>
  <c r="AC355" i="1"/>
  <c r="AD355" i="1"/>
  <c r="AA355" i="1"/>
  <c r="AB923" i="1"/>
  <c r="AF935" i="1"/>
  <c r="AF934" i="1" s="1"/>
  <c r="AF933" i="1" s="1"/>
  <c r="AE935" i="1"/>
  <c r="AE934" i="1" s="1"/>
  <c r="AE933" i="1" s="1"/>
  <c r="AB934" i="1"/>
  <c r="AB933" i="1" s="1"/>
  <c r="AC934" i="1"/>
  <c r="AC933" i="1" s="1"/>
  <c r="AD934" i="1"/>
  <c r="AD933" i="1" s="1"/>
  <c r="AA934" i="1"/>
  <c r="AA933" i="1" s="1"/>
  <c r="AF916" i="1"/>
  <c r="AF915" i="1" s="1"/>
  <c r="AF914" i="1" s="1"/>
  <c r="AE916" i="1"/>
  <c r="AE915" i="1" s="1"/>
  <c r="AE914" i="1" s="1"/>
  <c r="AB915" i="1"/>
  <c r="AB914" i="1" s="1"/>
  <c r="AC915" i="1"/>
  <c r="AC914" i="1" s="1"/>
  <c r="AD915" i="1"/>
  <c r="AD914" i="1" s="1"/>
  <c r="AA915" i="1"/>
  <c r="AA914" i="1"/>
  <c r="AF913" i="1"/>
  <c r="AF912" i="1" s="1"/>
  <c r="AF911" i="1" s="1"/>
  <c r="AF910" i="1" s="1"/>
  <c r="AE913" i="1"/>
  <c r="AE912" i="1" s="1"/>
  <c r="AE911" i="1" s="1"/>
  <c r="AE910" i="1" s="1"/>
  <c r="AB912" i="1"/>
  <c r="AB911" i="1" s="1"/>
  <c r="AB910" i="1" s="1"/>
  <c r="AC912" i="1"/>
  <c r="AC911" i="1" s="1"/>
  <c r="AC910" i="1" s="1"/>
  <c r="AD912" i="1"/>
  <c r="AD911" i="1" s="1"/>
  <c r="AD910" i="1" s="1"/>
  <c r="AA912" i="1"/>
  <c r="AA911" i="1" s="1"/>
  <c r="AA910" i="1" s="1"/>
  <c r="AF887" i="1"/>
  <c r="AE887" i="1"/>
  <c r="AF872" i="1"/>
  <c r="AF871" i="1" s="1"/>
  <c r="AF870" i="1" s="1"/>
  <c r="AE872" i="1"/>
  <c r="AE871" i="1" s="1"/>
  <c r="AE870" i="1" s="1"/>
  <c r="AB871" i="1"/>
  <c r="AB870" i="1" s="1"/>
  <c r="AC871" i="1"/>
  <c r="AC870" i="1" s="1"/>
  <c r="AD871" i="1"/>
  <c r="AD870" i="1" s="1"/>
  <c r="AA871" i="1"/>
  <c r="AA870" i="1" s="1"/>
  <c r="AF833" i="1"/>
  <c r="AE833" i="1"/>
  <c r="AE832" i="1" s="1"/>
  <c r="AE831" i="1" s="1"/>
  <c r="AE830" i="1" s="1"/>
  <c r="AF1200" i="1"/>
  <c r="AF1199" i="1" s="1"/>
  <c r="AF1198" i="1" s="1"/>
  <c r="AE1200" i="1"/>
  <c r="AE1199" i="1" s="1"/>
  <c r="AE1198" i="1" s="1"/>
  <c r="AB1199" i="1"/>
  <c r="AB1198" i="1" s="1"/>
  <c r="AC1199" i="1"/>
  <c r="AC1198" i="1" s="1"/>
  <c r="AD1199" i="1"/>
  <c r="AD1198" i="1" s="1"/>
  <c r="AA1199" i="1"/>
  <c r="AA1198" i="1" s="1"/>
  <c r="AB1079" i="1"/>
  <c r="AC1079" i="1"/>
  <c r="AD1079" i="1"/>
  <c r="AF1081" i="1"/>
  <c r="AE1081" i="1"/>
  <c r="AA1079" i="1"/>
  <c r="AB1215" i="1"/>
  <c r="AC1215" i="1"/>
  <c r="AD1215" i="1"/>
  <c r="AF1218" i="1"/>
  <c r="AF1217" i="1" s="1"/>
  <c r="AE1218" i="1"/>
  <c r="AE1217" i="1" s="1"/>
  <c r="AF1216" i="1"/>
  <c r="AF1215" i="1" s="1"/>
  <c r="AE1216" i="1"/>
  <c r="AE1215" i="1" s="1"/>
  <c r="AB1217" i="1"/>
  <c r="AC1217" i="1"/>
  <c r="AD1217" i="1"/>
  <c r="AA1217" i="1"/>
  <c r="AA1215" i="1"/>
  <c r="AA909" i="1" l="1"/>
  <c r="AA908" i="1" s="1"/>
  <c r="AD829" i="1"/>
  <c r="AD828" i="1" s="1"/>
  <c r="AE829" i="1"/>
  <c r="AE828" i="1" s="1"/>
  <c r="AF829" i="1"/>
  <c r="AF828" i="1" s="1"/>
  <c r="AB829" i="1"/>
  <c r="AB828" i="1" s="1"/>
  <c r="AC829" i="1"/>
  <c r="AC828" i="1" s="1"/>
  <c r="AC909" i="1"/>
  <c r="AC908" i="1" s="1"/>
  <c r="AC1214" i="1"/>
  <c r="AE909" i="1"/>
  <c r="AF909" i="1"/>
  <c r="AF908" i="1" s="1"/>
  <c r="AB909" i="1"/>
  <c r="AB908" i="1" s="1"/>
  <c r="AD909" i="1"/>
  <c r="AD908" i="1" s="1"/>
  <c r="AE908" i="1"/>
  <c r="AA1214" i="1"/>
  <c r="AB1214" i="1"/>
  <c r="AF1214" i="1"/>
  <c r="AD1214" i="1"/>
  <c r="AE1214" i="1"/>
  <c r="AF281" i="1" l="1"/>
  <c r="AF280" i="1" s="1"/>
  <c r="AF279" i="1" s="1"/>
  <c r="AE281" i="1"/>
  <c r="AE280" i="1" s="1"/>
  <c r="AE279" i="1" s="1"/>
  <c r="AB280" i="1"/>
  <c r="AB279" i="1" s="1"/>
  <c r="AC280" i="1"/>
  <c r="AC279" i="1" s="1"/>
  <c r="AD280" i="1"/>
  <c r="AD279" i="1" s="1"/>
  <c r="AA280" i="1"/>
  <c r="AA279" i="1" s="1"/>
  <c r="AB277" i="1"/>
  <c r="AB276" i="1" s="1"/>
  <c r="AC277" i="1"/>
  <c r="AC276" i="1" s="1"/>
  <c r="AD277" i="1"/>
  <c r="AD276" i="1" s="1"/>
  <c r="AA277" i="1"/>
  <c r="AA276" i="1" s="1"/>
  <c r="AB274" i="1"/>
  <c r="AB273" i="1" s="1"/>
  <c r="AC274" i="1"/>
  <c r="AC273" i="1" s="1"/>
  <c r="AD274" i="1"/>
  <c r="AD273" i="1" s="1"/>
  <c r="AA274" i="1"/>
  <c r="AA273" i="1" s="1"/>
  <c r="AA272" i="1" s="1"/>
  <c r="AB270" i="1"/>
  <c r="AC270" i="1"/>
  <c r="AC269" i="1" s="1"/>
  <c r="AD270" i="1"/>
  <c r="AD269" i="1" s="1"/>
  <c r="AA270" i="1"/>
  <c r="AA269" i="1" s="1"/>
  <c r="AB269" i="1"/>
  <c r="AF278" i="1"/>
  <c r="AF277" i="1" s="1"/>
  <c r="AF276" i="1" s="1"/>
  <c r="AE278" i="1"/>
  <c r="AE277" i="1" s="1"/>
  <c r="AE276" i="1" s="1"/>
  <c r="AF275" i="1"/>
  <c r="AF274" i="1" s="1"/>
  <c r="AF273" i="1" s="1"/>
  <c r="AE275" i="1"/>
  <c r="AE274" i="1" s="1"/>
  <c r="AE273" i="1" s="1"/>
  <c r="AF271" i="1"/>
  <c r="AF270" i="1" s="1"/>
  <c r="AF269" i="1" s="1"/>
  <c r="AE271" i="1"/>
  <c r="AE270" i="1" s="1"/>
  <c r="AE269" i="1" s="1"/>
  <c r="AF268" i="1"/>
  <c r="AF267" i="1" s="1"/>
  <c r="AF266" i="1" s="1"/>
  <c r="AE268" i="1"/>
  <c r="AE267" i="1" s="1"/>
  <c r="AE266" i="1" s="1"/>
  <c r="AB267" i="1"/>
  <c r="AB266" i="1" s="1"/>
  <c r="AC267" i="1"/>
  <c r="AC266" i="1" s="1"/>
  <c r="AD267" i="1"/>
  <c r="AD266" i="1" s="1"/>
  <c r="AA267" i="1"/>
  <c r="AA266" i="1" s="1"/>
  <c r="AF262" i="1"/>
  <c r="AE262" i="1"/>
  <c r="AE261" i="1" s="1"/>
  <c r="AE260" i="1" s="1"/>
  <c r="AF261" i="1"/>
  <c r="AF260" i="1" s="1"/>
  <c r="AD261" i="1"/>
  <c r="AC261" i="1"/>
  <c r="AC260" i="1" s="1"/>
  <c r="AB261" i="1"/>
  <c r="AB260" i="1" s="1"/>
  <c r="AA261" i="1"/>
  <c r="AA260" i="1" s="1"/>
  <c r="AD260" i="1"/>
  <c r="AF256" i="1"/>
  <c r="AE256" i="1"/>
  <c r="AE255" i="1" s="1"/>
  <c r="AE254" i="1" s="1"/>
  <c r="AE253" i="1" s="1"/>
  <c r="AF259" i="1"/>
  <c r="AF258" i="1" s="1"/>
  <c r="AF257" i="1" s="1"/>
  <c r="AE259" i="1"/>
  <c r="AE258" i="1" s="1"/>
  <c r="AE257" i="1" s="1"/>
  <c r="AF252" i="1"/>
  <c r="AF251" i="1" s="1"/>
  <c r="AF250" i="1" s="1"/>
  <c r="AE252" i="1"/>
  <c r="AE251" i="1" s="1"/>
  <c r="AE250" i="1" s="1"/>
  <c r="AF249" i="1"/>
  <c r="AF248" i="1" s="1"/>
  <c r="AF247" i="1" s="1"/>
  <c r="AE249" i="1"/>
  <c r="AE248" i="1" s="1"/>
  <c r="AE247" i="1" s="1"/>
  <c r="AF246" i="1"/>
  <c r="AF245" i="1" s="1"/>
  <c r="AF244" i="1" s="1"/>
  <c r="AE246" i="1"/>
  <c r="AE245" i="1" s="1"/>
  <c r="AE244" i="1" s="1"/>
  <c r="AB258" i="1"/>
  <c r="AB257" i="1" s="1"/>
  <c r="AC258" i="1"/>
  <c r="AC257" i="1" s="1"/>
  <c r="AD258" i="1"/>
  <c r="AD257" i="1" s="1"/>
  <c r="AA258" i="1"/>
  <c r="AA257" i="1" s="1"/>
  <c r="AB245" i="1"/>
  <c r="AB244" i="1" s="1"/>
  <c r="AC245" i="1"/>
  <c r="AC244" i="1" s="1"/>
  <c r="AD245" i="1"/>
  <c r="AD244" i="1" s="1"/>
  <c r="AA245" i="1"/>
  <c r="AA244" i="1" s="1"/>
  <c r="AB248" i="1"/>
  <c r="AB247" i="1" s="1"/>
  <c r="AC248" i="1"/>
  <c r="AC247" i="1" s="1"/>
  <c r="AD248" i="1"/>
  <c r="AD247" i="1" s="1"/>
  <c r="AA248" i="1"/>
  <c r="AA247" i="1" s="1"/>
  <c r="AB251" i="1"/>
  <c r="AB250" i="1" s="1"/>
  <c r="AC251" i="1"/>
  <c r="AC250" i="1" s="1"/>
  <c r="AD251" i="1"/>
  <c r="AD250" i="1" s="1"/>
  <c r="AA251" i="1"/>
  <c r="AA250" i="1" s="1"/>
  <c r="AB255" i="1"/>
  <c r="AB254" i="1" s="1"/>
  <c r="AB253" i="1" s="1"/>
  <c r="AC255" i="1"/>
  <c r="AC254" i="1" s="1"/>
  <c r="AC253" i="1" s="1"/>
  <c r="AD255" i="1"/>
  <c r="AD254" i="1" s="1"/>
  <c r="AD253" i="1" s="1"/>
  <c r="AF255" i="1"/>
  <c r="AF254" i="1" s="1"/>
  <c r="AF253" i="1" s="1"/>
  <c r="AA255" i="1"/>
  <c r="AA254" i="1" s="1"/>
  <c r="AA253" i="1" s="1"/>
  <c r="AF243" i="1" l="1"/>
  <c r="AF272" i="1"/>
  <c r="AA265" i="1"/>
  <c r="AA264" i="1" s="1"/>
  <c r="AC243" i="1"/>
  <c r="AD243" i="1"/>
  <c r="AE243" i="1"/>
  <c r="AB272" i="1"/>
  <c r="AA243" i="1"/>
  <c r="AB243" i="1"/>
  <c r="AE272" i="1"/>
  <c r="AD272" i="1"/>
  <c r="AC272" i="1"/>
  <c r="AF265" i="1"/>
  <c r="AE265" i="1"/>
  <c r="AB265" i="1"/>
  <c r="AC265" i="1"/>
  <c r="AD265" i="1"/>
  <c r="AD264" i="1" l="1"/>
  <c r="AB264" i="1"/>
  <c r="AF264" i="1"/>
  <c r="AE264" i="1"/>
  <c r="AC264" i="1"/>
  <c r="AA195" i="1" l="1"/>
  <c r="AA194" i="1" s="1"/>
  <c r="AA193" i="1" s="1"/>
  <c r="AA192" i="1" s="1"/>
  <c r="AC195" i="1"/>
  <c r="AC194" i="1" s="1"/>
  <c r="AC193" i="1" s="1"/>
  <c r="AC192" i="1" s="1"/>
  <c r="AD195" i="1"/>
  <c r="AD194" i="1" s="1"/>
  <c r="AD193" i="1" s="1"/>
  <c r="AD192" i="1" s="1"/>
  <c r="AB195" i="1"/>
  <c r="AB194" i="1" s="1"/>
  <c r="AB193" i="1" s="1"/>
  <c r="AB192" i="1" s="1"/>
  <c r="AE197" i="1"/>
  <c r="AF196" i="1"/>
  <c r="AF195" i="1" s="1"/>
  <c r="AF194" i="1" s="1"/>
  <c r="AF193" i="1" s="1"/>
  <c r="AF192" i="1" s="1"/>
  <c r="AE196" i="1"/>
  <c r="AE195" i="1" l="1"/>
  <c r="AE194" i="1" s="1"/>
  <c r="AE193" i="1" s="1"/>
  <c r="AE192" i="1" s="1"/>
  <c r="AF1029" i="1" l="1"/>
  <c r="AF1028" i="1" s="1"/>
  <c r="AF1027" i="1" s="1"/>
  <c r="AF1026" i="1" s="1"/>
  <c r="AF1025" i="1" s="1"/>
  <c r="AE1029" i="1"/>
  <c r="AE1028" i="1" s="1"/>
  <c r="AE1027" i="1" s="1"/>
  <c r="AE1026" i="1" s="1"/>
  <c r="AE1025" i="1" s="1"/>
  <c r="AB1028" i="1"/>
  <c r="AB1027" i="1" s="1"/>
  <c r="AB1026" i="1" s="1"/>
  <c r="AB1025" i="1" s="1"/>
  <c r="AC1028" i="1"/>
  <c r="AC1027" i="1" s="1"/>
  <c r="AC1026" i="1" s="1"/>
  <c r="AC1025" i="1" s="1"/>
  <c r="AD1028" i="1"/>
  <c r="AD1027" i="1" s="1"/>
  <c r="AD1026" i="1" s="1"/>
  <c r="AD1025" i="1" s="1"/>
  <c r="AA1028" i="1"/>
  <c r="AA1027" i="1" s="1"/>
  <c r="AA1026" i="1" s="1"/>
  <c r="AA1025" i="1" s="1"/>
  <c r="AF1566" i="1"/>
  <c r="AF1565" i="1" s="1"/>
  <c r="AE1566" i="1"/>
  <c r="AE1565" i="1" s="1"/>
  <c r="AF1564" i="1"/>
  <c r="AF1563" i="1" s="1"/>
  <c r="AE1564" i="1"/>
  <c r="AE1563" i="1" s="1"/>
  <c r="AB1565" i="1"/>
  <c r="AC1565" i="1"/>
  <c r="AD1565" i="1"/>
  <c r="AA1565" i="1"/>
  <c r="AB1563" i="1"/>
  <c r="AC1563" i="1"/>
  <c r="AD1563" i="1"/>
  <c r="AA1563" i="1"/>
  <c r="AA1562" i="1" s="1"/>
  <c r="AB1562" i="1"/>
  <c r="AF1571" i="1"/>
  <c r="AE1571" i="1"/>
  <c r="AB1559" i="1"/>
  <c r="AF495" i="1"/>
  <c r="AF494" i="1" s="1"/>
  <c r="AF493" i="1" s="1"/>
  <c r="AE495" i="1"/>
  <c r="AE494" i="1" s="1"/>
  <c r="AE493" i="1" s="1"/>
  <c r="AB494" i="1"/>
  <c r="AB493" i="1" s="1"/>
  <c r="AC494" i="1"/>
  <c r="AC493" i="1" s="1"/>
  <c r="AD494" i="1"/>
  <c r="AD493" i="1" s="1"/>
  <c r="AA494" i="1"/>
  <c r="AA493" i="1" s="1"/>
  <c r="AF1570" i="1" l="1"/>
  <c r="AF1569" i="1" s="1"/>
  <c r="AF1568" i="1" s="1"/>
  <c r="AF1567" i="1" s="1"/>
  <c r="AE1570" i="1"/>
  <c r="AE1569" i="1" s="1"/>
  <c r="AE1568" i="1" s="1"/>
  <c r="AE1567" i="1" s="1"/>
  <c r="AE1562" i="1"/>
  <c r="AF1562" i="1"/>
  <c r="AC1562" i="1"/>
  <c r="AD1562" i="1"/>
  <c r="AF62" i="1" l="1"/>
  <c r="AF61" i="1" s="1"/>
  <c r="AE62" i="1"/>
  <c r="AE61" i="1" s="1"/>
  <c r="AB61" i="1"/>
  <c r="AC61" i="1"/>
  <c r="AD61" i="1"/>
  <c r="AA61" i="1"/>
  <c r="AD672" i="1" l="1"/>
  <c r="AF722" i="1"/>
  <c r="AF721" i="1" s="1"/>
  <c r="AF720" i="1" s="1"/>
  <c r="AE722" i="1"/>
  <c r="AE721" i="1" s="1"/>
  <c r="AE720" i="1" s="1"/>
  <c r="AB721" i="1"/>
  <c r="AB720" i="1" s="1"/>
  <c r="AC721" i="1"/>
  <c r="AC720" i="1" s="1"/>
  <c r="AD721" i="1"/>
  <c r="AD720" i="1" s="1"/>
  <c r="AA721" i="1"/>
  <c r="AA720" i="1" s="1"/>
  <c r="AD1607" i="1"/>
  <c r="AD1606" i="1" s="1"/>
  <c r="AD1605" i="1" s="1"/>
  <c r="AD1604" i="1" s="1"/>
  <c r="AC1607" i="1"/>
  <c r="AC1606" i="1" s="1"/>
  <c r="AC1605" i="1" s="1"/>
  <c r="AC1604" i="1" s="1"/>
  <c r="AB1607" i="1"/>
  <c r="AB1606" i="1" s="1"/>
  <c r="AB1605" i="1" s="1"/>
  <c r="AB1604" i="1" s="1"/>
  <c r="AA1607" i="1"/>
  <c r="AA1606" i="1" s="1"/>
  <c r="AA1605" i="1" s="1"/>
  <c r="AA1604" i="1" s="1"/>
  <c r="AD1602" i="1"/>
  <c r="AD1601" i="1" s="1"/>
  <c r="AD1600" i="1" s="1"/>
  <c r="AD1599" i="1" s="1"/>
  <c r="AC1602" i="1"/>
  <c r="AC1601" i="1" s="1"/>
  <c r="AC1600" i="1" s="1"/>
  <c r="AC1599" i="1" s="1"/>
  <c r="AB1602" i="1"/>
  <c r="AB1601" i="1" s="1"/>
  <c r="AB1600" i="1" s="1"/>
  <c r="AB1599" i="1" s="1"/>
  <c r="AA1602" i="1"/>
  <c r="AA1601" i="1" s="1"/>
  <c r="AA1600" i="1" s="1"/>
  <c r="AA1599" i="1" s="1"/>
  <c r="AD1593" i="1"/>
  <c r="AD1592" i="1" s="1"/>
  <c r="AC1593" i="1"/>
  <c r="AC1592" i="1" s="1"/>
  <c r="AB1593" i="1"/>
  <c r="AB1592" i="1" s="1"/>
  <c r="AA1593" i="1"/>
  <c r="AA1592" i="1" s="1"/>
  <c r="AD1590" i="1"/>
  <c r="AD1589" i="1" s="1"/>
  <c r="AC1590" i="1"/>
  <c r="AC1589" i="1" s="1"/>
  <c r="AB1590" i="1"/>
  <c r="AB1589" i="1" s="1"/>
  <c r="AA1590" i="1"/>
  <c r="AA1589" i="1" s="1"/>
  <c r="AD1587" i="1"/>
  <c r="AC1587" i="1"/>
  <c r="AC1586" i="1" s="1"/>
  <c r="AB1587" i="1"/>
  <c r="AB1586" i="1" s="1"/>
  <c r="AA1587" i="1"/>
  <c r="AA1586" i="1" s="1"/>
  <c r="AD1586" i="1"/>
  <c r="AD1584" i="1"/>
  <c r="AC1584" i="1"/>
  <c r="AB1584" i="1"/>
  <c r="AA1584" i="1"/>
  <c r="AA1583" i="1" s="1"/>
  <c r="AD1583" i="1"/>
  <c r="AC1583" i="1"/>
  <c r="AB1583" i="1"/>
  <c r="AD1581" i="1"/>
  <c r="AD1580" i="1" s="1"/>
  <c r="AC1581" i="1"/>
  <c r="AC1580" i="1" s="1"/>
  <c r="AB1581" i="1"/>
  <c r="AB1580" i="1" s="1"/>
  <c r="AA1581" i="1"/>
  <c r="AA1580" i="1" s="1"/>
  <c r="AD1577" i="1"/>
  <c r="AD1576" i="1" s="1"/>
  <c r="AD1575" i="1" s="1"/>
  <c r="AC1577" i="1"/>
  <c r="AC1576" i="1" s="1"/>
  <c r="AC1575" i="1" s="1"/>
  <c r="AB1577" i="1"/>
  <c r="AB1576" i="1" s="1"/>
  <c r="AB1575" i="1" s="1"/>
  <c r="AA1577" i="1"/>
  <c r="AA1576" i="1" s="1"/>
  <c r="AA1575" i="1" s="1"/>
  <c r="AD1560" i="1"/>
  <c r="AC1560" i="1"/>
  <c r="AB1560" i="1"/>
  <c r="AA1560" i="1"/>
  <c r="AD1558" i="1"/>
  <c r="AC1558" i="1"/>
  <c r="AB1558" i="1"/>
  <c r="AA1558" i="1"/>
  <c r="AD1556" i="1"/>
  <c r="AC1556" i="1"/>
  <c r="AC1555" i="1" s="1"/>
  <c r="AC1554" i="1" s="1"/>
  <c r="AC1553" i="1" s="1"/>
  <c r="AC1552" i="1" s="1"/>
  <c r="AB1556" i="1"/>
  <c r="AB1555" i="1" s="1"/>
  <c r="AB1554" i="1" s="1"/>
  <c r="AB1553" i="1" s="1"/>
  <c r="AB1552" i="1" s="1"/>
  <c r="AA1556" i="1"/>
  <c r="AA1555" i="1" s="1"/>
  <c r="AA1554" i="1" s="1"/>
  <c r="AA1553" i="1" s="1"/>
  <c r="AA1552" i="1" s="1"/>
  <c r="AD1555" i="1"/>
  <c r="AD1554" i="1" s="1"/>
  <c r="AD1553" i="1" s="1"/>
  <c r="AD1552" i="1" s="1"/>
  <c r="AD1547" i="1"/>
  <c r="AD1546" i="1" s="1"/>
  <c r="AD1545" i="1" s="1"/>
  <c r="AD1544" i="1" s="1"/>
  <c r="AD1543" i="1" s="1"/>
  <c r="AC1547" i="1"/>
  <c r="AC1546" i="1" s="1"/>
  <c r="AC1545" i="1" s="1"/>
  <c r="AC1544" i="1" s="1"/>
  <c r="AC1543" i="1" s="1"/>
  <c r="AB1547" i="1"/>
  <c r="AB1546" i="1" s="1"/>
  <c r="AB1545" i="1" s="1"/>
  <c r="AB1544" i="1" s="1"/>
  <c r="AB1543" i="1" s="1"/>
  <c r="AA1547" i="1"/>
  <c r="AA1546" i="1" s="1"/>
  <c r="AA1545" i="1" s="1"/>
  <c r="AA1544" i="1" s="1"/>
  <c r="AA1543" i="1" s="1"/>
  <c r="AD1540" i="1"/>
  <c r="AC1540" i="1"/>
  <c r="AB1540" i="1"/>
  <c r="AB1539" i="1" s="1"/>
  <c r="AB1538" i="1" s="1"/>
  <c r="AB1537" i="1" s="1"/>
  <c r="AB1536" i="1" s="1"/>
  <c r="AA1540" i="1"/>
  <c r="AA1539" i="1" s="1"/>
  <c r="AA1538" i="1" s="1"/>
  <c r="AA1537" i="1" s="1"/>
  <c r="AA1536" i="1" s="1"/>
  <c r="AD1539" i="1"/>
  <c r="AD1538" i="1" s="1"/>
  <c r="AD1537" i="1" s="1"/>
  <c r="AD1536" i="1" s="1"/>
  <c r="AC1539" i="1"/>
  <c r="AC1538" i="1" s="1"/>
  <c r="AC1537" i="1" s="1"/>
  <c r="AC1536" i="1" s="1"/>
  <c r="AD1533" i="1"/>
  <c r="AC1533" i="1"/>
  <c r="AB1533" i="1"/>
  <c r="AA1533" i="1"/>
  <c r="AA1532" i="1" s="1"/>
  <c r="AA1531" i="1" s="1"/>
  <c r="AD1532" i="1"/>
  <c r="AD1531" i="1" s="1"/>
  <c r="AC1532" i="1"/>
  <c r="AC1531" i="1" s="1"/>
  <c r="AB1532" i="1"/>
  <c r="AB1531" i="1" s="1"/>
  <c r="AD1525" i="1"/>
  <c r="AC1525" i="1"/>
  <c r="AB1525" i="1"/>
  <c r="AA1525" i="1"/>
  <c r="AA1524" i="1" s="1"/>
  <c r="AA1523" i="1" s="1"/>
  <c r="AA1522" i="1" s="1"/>
  <c r="AD1524" i="1"/>
  <c r="AD1523" i="1" s="1"/>
  <c r="AD1522" i="1" s="1"/>
  <c r="AC1524" i="1"/>
  <c r="AC1523" i="1" s="1"/>
  <c r="AC1522" i="1" s="1"/>
  <c r="AB1524" i="1"/>
  <c r="AB1523" i="1" s="1"/>
  <c r="AB1522" i="1" s="1"/>
  <c r="AD1520" i="1"/>
  <c r="AC1520" i="1"/>
  <c r="AB1520" i="1"/>
  <c r="AA1520" i="1"/>
  <c r="AD1518" i="1"/>
  <c r="AC1518" i="1"/>
  <c r="AC1517" i="1" s="1"/>
  <c r="AB1518" i="1"/>
  <c r="AB1517" i="1" s="1"/>
  <c r="AA1518" i="1"/>
  <c r="AA1517" i="1" s="1"/>
  <c r="AD1517" i="1"/>
  <c r="AD1515" i="1"/>
  <c r="AC1515" i="1"/>
  <c r="AB1515" i="1"/>
  <c r="AA1515" i="1"/>
  <c r="AD1513" i="1"/>
  <c r="AC1513" i="1"/>
  <c r="AB1513" i="1"/>
  <c r="AA1513" i="1"/>
  <c r="AD1511" i="1"/>
  <c r="AC1511" i="1"/>
  <c r="AB1511" i="1"/>
  <c r="AA1511" i="1"/>
  <c r="AA1510" i="1" s="1"/>
  <c r="AD1510" i="1"/>
  <c r="AC1510" i="1"/>
  <c r="AB1510" i="1"/>
  <c r="AD1508" i="1"/>
  <c r="AC1508" i="1"/>
  <c r="AB1508" i="1"/>
  <c r="AA1508" i="1"/>
  <c r="AD1506" i="1"/>
  <c r="AC1506" i="1"/>
  <c r="AB1506" i="1"/>
  <c r="AA1506" i="1"/>
  <c r="AD1504" i="1"/>
  <c r="AD1503" i="1" s="1"/>
  <c r="AC1504" i="1"/>
  <c r="AC1503" i="1" s="1"/>
  <c r="AB1504" i="1"/>
  <c r="AB1503" i="1" s="1"/>
  <c r="AA1504" i="1"/>
  <c r="AA1503" i="1" s="1"/>
  <c r="AD1501" i="1"/>
  <c r="AC1501" i="1"/>
  <c r="AB1501" i="1"/>
  <c r="AA1501" i="1"/>
  <c r="AA1500" i="1" s="1"/>
  <c r="AD1500" i="1"/>
  <c r="AC1500" i="1"/>
  <c r="AB1500" i="1"/>
  <c r="AD1498" i="1"/>
  <c r="AC1498" i="1"/>
  <c r="AB1498" i="1"/>
  <c r="AA1498" i="1"/>
  <c r="AD1496" i="1"/>
  <c r="AD1495" i="1" s="1"/>
  <c r="AC1496" i="1"/>
  <c r="AC1495" i="1" s="1"/>
  <c r="AB1496" i="1"/>
  <c r="AB1495" i="1" s="1"/>
  <c r="AA1496" i="1"/>
  <c r="AA1495" i="1" s="1"/>
  <c r="AD1493" i="1"/>
  <c r="AC1493" i="1"/>
  <c r="AB1493" i="1"/>
  <c r="AA1493" i="1"/>
  <c r="AD1491" i="1"/>
  <c r="AC1491" i="1"/>
  <c r="AB1491" i="1"/>
  <c r="AB1490" i="1" s="1"/>
  <c r="AA1491" i="1"/>
  <c r="AA1490" i="1" s="1"/>
  <c r="AD1490" i="1"/>
  <c r="AC1490" i="1"/>
  <c r="AD1488" i="1"/>
  <c r="AC1488" i="1"/>
  <c r="AC1487" i="1" s="1"/>
  <c r="AB1488" i="1"/>
  <c r="AA1488" i="1"/>
  <c r="AA1487" i="1" s="1"/>
  <c r="AD1487" i="1"/>
  <c r="AB1487" i="1"/>
  <c r="AD1484" i="1"/>
  <c r="AC1484" i="1"/>
  <c r="AB1484" i="1"/>
  <c r="AA1484" i="1"/>
  <c r="AD1482" i="1"/>
  <c r="AC1482" i="1"/>
  <c r="AB1482" i="1"/>
  <c r="AA1482" i="1"/>
  <c r="AD1480" i="1"/>
  <c r="AC1480" i="1"/>
  <c r="AC1479" i="1" s="1"/>
  <c r="AB1480" i="1"/>
  <c r="AB1479" i="1" s="1"/>
  <c r="AA1480" i="1"/>
  <c r="AA1479" i="1" s="1"/>
  <c r="AD1477" i="1"/>
  <c r="AC1477" i="1"/>
  <c r="AB1477" i="1"/>
  <c r="AA1477" i="1"/>
  <c r="AD1475" i="1"/>
  <c r="AC1475" i="1"/>
  <c r="AB1475" i="1"/>
  <c r="AA1475" i="1"/>
  <c r="AD1473" i="1"/>
  <c r="AC1473" i="1"/>
  <c r="AC1472" i="1" s="1"/>
  <c r="AB1473" i="1"/>
  <c r="AB1472" i="1" s="1"/>
  <c r="AA1473" i="1"/>
  <c r="AD1469" i="1"/>
  <c r="AC1469" i="1"/>
  <c r="AB1469" i="1"/>
  <c r="AA1469" i="1"/>
  <c r="AD1467" i="1"/>
  <c r="AC1467" i="1"/>
  <c r="AB1467" i="1"/>
  <c r="AA1467" i="1"/>
  <c r="AD1465" i="1"/>
  <c r="AC1465" i="1"/>
  <c r="AB1465" i="1"/>
  <c r="AA1465" i="1"/>
  <c r="AA1464" i="1" s="1"/>
  <c r="AA1463" i="1" s="1"/>
  <c r="AD1464" i="1"/>
  <c r="AD1463" i="1" s="1"/>
  <c r="AC1464" i="1"/>
  <c r="AC1463" i="1" s="1"/>
  <c r="AB1464" i="1"/>
  <c r="AB1463" i="1" s="1"/>
  <c r="AD1460" i="1"/>
  <c r="AD1459" i="1" s="1"/>
  <c r="AD1458" i="1" s="1"/>
  <c r="AD1457" i="1" s="1"/>
  <c r="AC1460" i="1"/>
  <c r="AC1459" i="1" s="1"/>
  <c r="AC1458" i="1" s="1"/>
  <c r="AC1457" i="1" s="1"/>
  <c r="AB1460" i="1"/>
  <c r="AB1459" i="1" s="1"/>
  <c r="AB1458" i="1" s="1"/>
  <c r="AB1457" i="1" s="1"/>
  <c r="AA1460" i="1"/>
  <c r="AA1459" i="1" s="1"/>
  <c r="AA1458" i="1" s="1"/>
  <c r="AA1457" i="1" s="1"/>
  <c r="AD1455" i="1"/>
  <c r="AC1455" i="1"/>
  <c r="AB1455" i="1"/>
  <c r="AA1455" i="1"/>
  <c r="AA1454" i="1" s="1"/>
  <c r="AA1453" i="1" s="1"/>
  <c r="AA1452" i="1" s="1"/>
  <c r="AD1454" i="1"/>
  <c r="AD1453" i="1" s="1"/>
  <c r="AD1452" i="1" s="1"/>
  <c r="AC1454" i="1"/>
  <c r="AC1453" i="1" s="1"/>
  <c r="AC1452" i="1" s="1"/>
  <c r="AB1454" i="1"/>
  <c r="AB1453" i="1" s="1"/>
  <c r="AB1452" i="1" s="1"/>
  <c r="AD1448" i="1"/>
  <c r="AC1448" i="1"/>
  <c r="AC1447" i="1" s="1"/>
  <c r="AB1448" i="1"/>
  <c r="AB1447" i="1" s="1"/>
  <c r="AA1448" i="1"/>
  <c r="AA1447" i="1" s="1"/>
  <c r="AD1447" i="1"/>
  <c r="AD1439" i="1"/>
  <c r="AC1439" i="1"/>
  <c r="AC1438" i="1" s="1"/>
  <c r="AB1439" i="1"/>
  <c r="AB1438" i="1" s="1"/>
  <c r="AA1439" i="1"/>
  <c r="AA1438" i="1" s="1"/>
  <c r="AD1438" i="1"/>
  <c r="AD1436" i="1"/>
  <c r="AC1436" i="1"/>
  <c r="AB1436" i="1"/>
  <c r="AA1436" i="1"/>
  <c r="AA1435" i="1" s="1"/>
  <c r="AD1435" i="1"/>
  <c r="AC1435" i="1"/>
  <c r="AB1435" i="1"/>
  <c r="AD1432" i="1"/>
  <c r="AD1431" i="1" s="1"/>
  <c r="AD1430" i="1" s="1"/>
  <c r="AC1432" i="1"/>
  <c r="AC1431" i="1" s="1"/>
  <c r="AC1430" i="1" s="1"/>
  <c r="AB1432" i="1"/>
  <c r="AB1431" i="1" s="1"/>
  <c r="AB1430" i="1" s="1"/>
  <c r="AA1432" i="1"/>
  <c r="AA1431" i="1" s="1"/>
  <c r="AA1430" i="1" s="1"/>
  <c r="AD1423" i="1"/>
  <c r="AC1423" i="1"/>
  <c r="AC1422" i="1" s="1"/>
  <c r="AC1421" i="1" s="1"/>
  <c r="AC1420" i="1" s="1"/>
  <c r="AC1419" i="1" s="1"/>
  <c r="AB1423" i="1"/>
  <c r="AB1422" i="1" s="1"/>
  <c r="AB1421" i="1" s="1"/>
  <c r="AB1420" i="1" s="1"/>
  <c r="AB1419" i="1" s="1"/>
  <c r="AA1423" i="1"/>
  <c r="AA1422" i="1" s="1"/>
  <c r="AA1421" i="1" s="1"/>
  <c r="AA1420" i="1" s="1"/>
  <c r="AA1419" i="1" s="1"/>
  <c r="AD1422" i="1"/>
  <c r="AD1421" i="1" s="1"/>
  <c r="AD1420" i="1" s="1"/>
  <c r="AD1419" i="1" s="1"/>
  <c r="AD1416" i="1"/>
  <c r="AC1416" i="1"/>
  <c r="AC1415" i="1" s="1"/>
  <c r="AB1416" i="1"/>
  <c r="AB1415" i="1" s="1"/>
  <c r="AA1416" i="1"/>
  <c r="AA1415" i="1" s="1"/>
  <c r="AD1415" i="1"/>
  <c r="AD1413" i="1"/>
  <c r="AD1412" i="1" s="1"/>
  <c r="AC1413" i="1"/>
  <c r="AC1412" i="1" s="1"/>
  <c r="AB1413" i="1"/>
  <c r="AB1412" i="1" s="1"/>
  <c r="AA1413" i="1"/>
  <c r="AA1412" i="1" s="1"/>
  <c r="AD1410" i="1"/>
  <c r="AD1409" i="1" s="1"/>
  <c r="AC1410" i="1"/>
  <c r="AC1409" i="1" s="1"/>
  <c r="AB1410" i="1"/>
  <c r="AA1410" i="1"/>
  <c r="AA1409" i="1" s="1"/>
  <c r="AB1409" i="1"/>
  <c r="AD1407" i="1"/>
  <c r="AC1407" i="1"/>
  <c r="AB1407" i="1"/>
  <c r="AB1406" i="1" s="1"/>
  <c r="AA1407" i="1"/>
  <c r="AA1406" i="1" s="1"/>
  <c r="AD1406" i="1"/>
  <c r="AC1406" i="1"/>
  <c r="AD1404" i="1"/>
  <c r="AD1403" i="1" s="1"/>
  <c r="AC1404" i="1"/>
  <c r="AC1403" i="1" s="1"/>
  <c r="AB1404" i="1"/>
  <c r="AB1403" i="1" s="1"/>
  <c r="AA1404" i="1"/>
  <c r="AA1403" i="1" s="1"/>
  <c r="AD1401" i="1"/>
  <c r="AC1401" i="1"/>
  <c r="AC1400" i="1" s="1"/>
  <c r="AB1401" i="1"/>
  <c r="AB1400" i="1" s="1"/>
  <c r="AA1401" i="1"/>
  <c r="AA1400" i="1" s="1"/>
  <c r="AD1400" i="1"/>
  <c r="AD1398" i="1"/>
  <c r="AC1398" i="1"/>
  <c r="AC1397" i="1" s="1"/>
  <c r="AB1398" i="1"/>
  <c r="AB1397" i="1" s="1"/>
  <c r="AA1398" i="1"/>
  <c r="AA1397" i="1" s="1"/>
  <c r="AD1397" i="1"/>
  <c r="AD1395" i="1"/>
  <c r="AD1394" i="1" s="1"/>
  <c r="AC1395" i="1"/>
  <c r="AC1394" i="1" s="1"/>
  <c r="AB1395" i="1"/>
  <c r="AB1394" i="1" s="1"/>
  <c r="AA1395" i="1"/>
  <c r="AA1394" i="1" s="1"/>
  <c r="AD1392" i="1"/>
  <c r="AC1392" i="1"/>
  <c r="AC1391" i="1" s="1"/>
  <c r="AB1392" i="1"/>
  <c r="AB1391" i="1" s="1"/>
  <c r="AA1392" i="1"/>
  <c r="AA1391" i="1" s="1"/>
  <c r="AD1391" i="1"/>
  <c r="AD1389" i="1"/>
  <c r="AD1388" i="1" s="1"/>
  <c r="AC1389" i="1"/>
  <c r="AC1388" i="1" s="1"/>
  <c r="AB1389" i="1"/>
  <c r="AB1388" i="1" s="1"/>
  <c r="AA1389" i="1"/>
  <c r="AA1388" i="1" s="1"/>
  <c r="AD1386" i="1"/>
  <c r="AC1386" i="1"/>
  <c r="AB1386" i="1"/>
  <c r="AB1385" i="1" s="1"/>
  <c r="AA1386" i="1"/>
  <c r="AA1385" i="1" s="1"/>
  <c r="AD1385" i="1"/>
  <c r="AC1385" i="1"/>
  <c r="AD1383" i="1"/>
  <c r="AD1382" i="1" s="1"/>
  <c r="AC1383" i="1"/>
  <c r="AC1382" i="1" s="1"/>
  <c r="AB1383" i="1"/>
  <c r="AB1382" i="1" s="1"/>
  <c r="AA1383" i="1"/>
  <c r="AA1382" i="1" s="1"/>
  <c r="AD1380" i="1"/>
  <c r="AD1379" i="1" s="1"/>
  <c r="AC1380" i="1"/>
  <c r="AC1379" i="1" s="1"/>
  <c r="AB1380" i="1"/>
  <c r="AB1379" i="1" s="1"/>
  <c r="AA1380" i="1"/>
  <c r="AA1379" i="1" s="1"/>
  <c r="AD1377" i="1"/>
  <c r="AD1376" i="1" s="1"/>
  <c r="AC1377" i="1"/>
  <c r="AC1376" i="1" s="1"/>
  <c r="AB1377" i="1"/>
  <c r="AB1376" i="1" s="1"/>
  <c r="AA1377" i="1"/>
  <c r="AA1376" i="1" s="1"/>
  <c r="AD1374" i="1"/>
  <c r="AC1374" i="1"/>
  <c r="AB1374" i="1"/>
  <c r="AB1373" i="1" s="1"/>
  <c r="AA1374" i="1"/>
  <c r="AA1373" i="1" s="1"/>
  <c r="AD1373" i="1"/>
  <c r="AC1373" i="1"/>
  <c r="AD1371" i="1"/>
  <c r="AD1370" i="1" s="1"/>
  <c r="AC1371" i="1"/>
  <c r="AC1370" i="1" s="1"/>
  <c r="AB1371" i="1"/>
  <c r="AB1370" i="1" s="1"/>
  <c r="AA1371" i="1"/>
  <c r="AA1370" i="1" s="1"/>
  <c r="AD1368" i="1"/>
  <c r="AC1368" i="1"/>
  <c r="AB1368" i="1"/>
  <c r="AB1367" i="1" s="1"/>
  <c r="AA1368" i="1"/>
  <c r="AA1367" i="1" s="1"/>
  <c r="AD1367" i="1"/>
  <c r="AC1367" i="1"/>
  <c r="AD1365" i="1"/>
  <c r="AD1364" i="1" s="1"/>
  <c r="AC1365" i="1"/>
  <c r="AC1364" i="1" s="1"/>
  <c r="AB1365" i="1"/>
  <c r="AB1364" i="1" s="1"/>
  <c r="AA1365" i="1"/>
  <c r="AA1364" i="1" s="1"/>
  <c r="AD1362" i="1"/>
  <c r="AD1361" i="1" s="1"/>
  <c r="AC1362" i="1"/>
  <c r="AC1361" i="1" s="1"/>
  <c r="AB1362" i="1"/>
  <c r="AB1361" i="1" s="1"/>
  <c r="AA1362" i="1"/>
  <c r="AA1361" i="1"/>
  <c r="AD1359" i="1"/>
  <c r="AD1358" i="1" s="1"/>
  <c r="AC1359" i="1"/>
  <c r="AC1358" i="1" s="1"/>
  <c r="AB1359" i="1"/>
  <c r="AB1358" i="1" s="1"/>
  <c r="AA1359" i="1"/>
  <c r="AA1358" i="1" s="1"/>
  <c r="AD1356" i="1"/>
  <c r="AD1355" i="1" s="1"/>
  <c r="AC1356" i="1"/>
  <c r="AB1356" i="1"/>
  <c r="AB1355" i="1" s="1"/>
  <c r="AA1356" i="1"/>
  <c r="AA1355" i="1" s="1"/>
  <c r="AC1355" i="1"/>
  <c r="AD1353" i="1"/>
  <c r="AD1352" i="1" s="1"/>
  <c r="AC1353" i="1"/>
  <c r="AC1352" i="1" s="1"/>
  <c r="AB1353" i="1"/>
  <c r="AB1352" i="1" s="1"/>
  <c r="AA1353" i="1"/>
  <c r="AA1352" i="1" s="1"/>
  <c r="AD1350" i="1"/>
  <c r="AD1349" i="1" s="1"/>
  <c r="AC1350" i="1"/>
  <c r="AB1350" i="1"/>
  <c r="AB1349" i="1" s="1"/>
  <c r="AA1350" i="1"/>
  <c r="AC1349" i="1"/>
  <c r="AA1349" i="1"/>
  <c r="AD1347" i="1"/>
  <c r="AD1346" i="1" s="1"/>
  <c r="AC1347" i="1"/>
  <c r="AC1346" i="1" s="1"/>
  <c r="AB1347" i="1"/>
  <c r="AB1346" i="1" s="1"/>
  <c r="AA1347" i="1"/>
  <c r="AA1346" i="1" s="1"/>
  <c r="AD1344" i="1"/>
  <c r="AD1343" i="1" s="1"/>
  <c r="AC1344" i="1"/>
  <c r="AB1344" i="1"/>
  <c r="AB1343" i="1" s="1"/>
  <c r="AA1344" i="1"/>
  <c r="AA1343" i="1" s="1"/>
  <c r="AC1343" i="1"/>
  <c r="AD1341" i="1"/>
  <c r="AD1340" i="1" s="1"/>
  <c r="AC1341" i="1"/>
  <c r="AC1340" i="1" s="1"/>
  <c r="AB1341" i="1"/>
  <c r="AB1340" i="1" s="1"/>
  <c r="AA1341" i="1"/>
  <c r="AA1340" i="1" s="1"/>
  <c r="AD1338" i="1"/>
  <c r="AC1338" i="1"/>
  <c r="AB1338" i="1"/>
  <c r="AB1337" i="1" s="1"/>
  <c r="AA1338" i="1"/>
  <c r="AA1337" i="1" s="1"/>
  <c r="AD1337" i="1"/>
  <c r="AC1337" i="1"/>
  <c r="AD1331" i="1"/>
  <c r="AC1331" i="1"/>
  <c r="AB1331" i="1"/>
  <c r="AA1331" i="1"/>
  <c r="AD1329" i="1"/>
  <c r="AC1329" i="1"/>
  <c r="AB1329" i="1"/>
  <c r="AB1328" i="1" s="1"/>
  <c r="AB1327" i="1" s="1"/>
  <c r="AB1326" i="1" s="1"/>
  <c r="AB1325" i="1" s="1"/>
  <c r="AA1329" i="1"/>
  <c r="AA1328" i="1" s="1"/>
  <c r="AA1327" i="1" s="1"/>
  <c r="AA1326" i="1" s="1"/>
  <c r="AA1325" i="1" s="1"/>
  <c r="AD1328" i="1"/>
  <c r="AD1327" i="1" s="1"/>
  <c r="AD1326" i="1" s="1"/>
  <c r="AD1325" i="1" s="1"/>
  <c r="AC1328" i="1"/>
  <c r="AC1327" i="1" s="1"/>
  <c r="AC1326" i="1" s="1"/>
  <c r="AC1325" i="1" s="1"/>
  <c r="AD1318" i="1"/>
  <c r="AC1318" i="1"/>
  <c r="AC1317" i="1" s="1"/>
  <c r="AC1316" i="1" s="1"/>
  <c r="AC1315" i="1" s="1"/>
  <c r="AC1314" i="1" s="1"/>
  <c r="AB1318" i="1"/>
  <c r="AB1317" i="1" s="1"/>
  <c r="AB1316" i="1" s="1"/>
  <c r="AB1315" i="1" s="1"/>
  <c r="AB1314" i="1" s="1"/>
  <c r="AA1318" i="1"/>
  <c r="AA1317" i="1" s="1"/>
  <c r="AA1316" i="1" s="1"/>
  <c r="AA1315" i="1" s="1"/>
  <c r="AA1314" i="1" s="1"/>
  <c r="AD1317" i="1"/>
  <c r="AD1316" i="1" s="1"/>
  <c r="AD1315" i="1" s="1"/>
  <c r="AD1314" i="1" s="1"/>
  <c r="AD1307" i="1"/>
  <c r="AC1307" i="1"/>
  <c r="AB1307" i="1"/>
  <c r="AB1306" i="1" s="1"/>
  <c r="AB1305" i="1" s="1"/>
  <c r="AB1304" i="1" s="1"/>
  <c r="AA1307" i="1"/>
  <c r="AA1306" i="1" s="1"/>
  <c r="AA1305" i="1" s="1"/>
  <c r="AA1304" i="1" s="1"/>
  <c r="AD1306" i="1"/>
  <c r="AD1305" i="1" s="1"/>
  <c r="AD1304" i="1" s="1"/>
  <c r="AC1306" i="1"/>
  <c r="AC1305" i="1" s="1"/>
  <c r="AC1304" i="1" s="1"/>
  <c r="AD1302" i="1"/>
  <c r="AD1301" i="1" s="1"/>
  <c r="AC1302" i="1"/>
  <c r="AC1301" i="1" s="1"/>
  <c r="AB1302" i="1"/>
  <c r="AB1301" i="1" s="1"/>
  <c r="AA1302" i="1"/>
  <c r="AA1301" i="1" s="1"/>
  <c r="AD1299" i="1"/>
  <c r="AD1298" i="1" s="1"/>
  <c r="AC1299" i="1"/>
  <c r="AC1298" i="1" s="1"/>
  <c r="AB1299" i="1"/>
  <c r="AB1298" i="1" s="1"/>
  <c r="AA1299" i="1"/>
  <c r="AA1298" i="1" s="1"/>
  <c r="AD1296" i="1"/>
  <c r="AD1295" i="1" s="1"/>
  <c r="AC1296" i="1"/>
  <c r="AC1295" i="1" s="1"/>
  <c r="AB1296" i="1"/>
  <c r="AB1295" i="1" s="1"/>
  <c r="AA1296" i="1"/>
  <c r="AA1295" i="1" s="1"/>
  <c r="AD1293" i="1"/>
  <c r="AC1293" i="1"/>
  <c r="AB1293" i="1"/>
  <c r="AB1292" i="1" s="1"/>
  <c r="AA1293" i="1"/>
  <c r="AA1292" i="1" s="1"/>
  <c r="AD1292" i="1"/>
  <c r="AC1292" i="1"/>
  <c r="AD1289" i="1"/>
  <c r="AD1288" i="1" s="1"/>
  <c r="AC1289" i="1"/>
  <c r="AC1288" i="1" s="1"/>
  <c r="AB1289" i="1"/>
  <c r="AB1288" i="1" s="1"/>
  <c r="AA1289" i="1"/>
  <c r="AA1288" i="1" s="1"/>
  <c r="AD1284" i="1"/>
  <c r="AD1283" i="1" s="1"/>
  <c r="AC1284" i="1"/>
  <c r="AC1283" i="1" s="1"/>
  <c r="AB1284" i="1"/>
  <c r="AB1283" i="1" s="1"/>
  <c r="AA1284" i="1"/>
  <c r="AA1283" i="1" s="1"/>
  <c r="AD1280" i="1"/>
  <c r="AD1279" i="1" s="1"/>
  <c r="AD1278" i="1" s="1"/>
  <c r="AC1280" i="1"/>
  <c r="AC1279" i="1" s="1"/>
  <c r="AC1278" i="1" s="1"/>
  <c r="AB1280" i="1"/>
  <c r="AB1279" i="1" s="1"/>
  <c r="AB1278" i="1" s="1"/>
  <c r="AA1280" i="1"/>
  <c r="AA1279" i="1" s="1"/>
  <c r="AA1278" i="1" s="1"/>
  <c r="AD1271" i="1"/>
  <c r="AC1271" i="1"/>
  <c r="AB1271" i="1"/>
  <c r="AB1270" i="1" s="1"/>
  <c r="AB1269" i="1" s="1"/>
  <c r="AB1268" i="1" s="1"/>
  <c r="AB1267" i="1" s="1"/>
  <c r="AA1271" i="1"/>
  <c r="AA1270" i="1" s="1"/>
  <c r="AA1269" i="1" s="1"/>
  <c r="AA1268" i="1" s="1"/>
  <c r="AA1267" i="1" s="1"/>
  <c r="AD1270" i="1"/>
  <c r="AD1269" i="1" s="1"/>
  <c r="AD1268" i="1" s="1"/>
  <c r="AD1267" i="1" s="1"/>
  <c r="AC1270" i="1"/>
  <c r="AC1269" i="1" s="1"/>
  <c r="AC1268" i="1" s="1"/>
  <c r="AC1267" i="1" s="1"/>
  <c r="AD1264" i="1"/>
  <c r="AC1264" i="1"/>
  <c r="AC1263" i="1" s="1"/>
  <c r="AC1262" i="1" s="1"/>
  <c r="AC1261" i="1" s="1"/>
  <c r="AC1260" i="1" s="1"/>
  <c r="AB1264" i="1"/>
  <c r="AB1263" i="1" s="1"/>
  <c r="AB1262" i="1" s="1"/>
  <c r="AB1261" i="1" s="1"/>
  <c r="AB1260" i="1" s="1"/>
  <c r="AA1264" i="1"/>
  <c r="AA1263" i="1" s="1"/>
  <c r="AA1262" i="1" s="1"/>
  <c r="AA1261" i="1" s="1"/>
  <c r="AA1260" i="1" s="1"/>
  <c r="AD1263" i="1"/>
  <c r="AD1262" i="1" s="1"/>
  <c r="AD1261" i="1" s="1"/>
  <c r="AD1260" i="1" s="1"/>
  <c r="AD1257" i="1"/>
  <c r="AC1257" i="1"/>
  <c r="AB1257" i="1"/>
  <c r="AB1256" i="1" s="1"/>
  <c r="AB1255" i="1" s="1"/>
  <c r="AB1254" i="1" s="1"/>
  <c r="AA1257" i="1"/>
  <c r="AA1256" i="1" s="1"/>
  <c r="AA1255" i="1" s="1"/>
  <c r="AA1254" i="1" s="1"/>
  <c r="AD1256" i="1"/>
  <c r="AD1255" i="1" s="1"/>
  <c r="AD1254" i="1" s="1"/>
  <c r="AC1256" i="1"/>
  <c r="AC1255" i="1" s="1"/>
  <c r="AC1254" i="1" s="1"/>
  <c r="AD1252" i="1"/>
  <c r="AD1251" i="1" s="1"/>
  <c r="AD1250" i="1" s="1"/>
  <c r="AD1249" i="1" s="1"/>
  <c r="AC1252" i="1"/>
  <c r="AC1251" i="1" s="1"/>
  <c r="AC1250" i="1" s="1"/>
  <c r="AC1249" i="1" s="1"/>
  <c r="AB1252" i="1"/>
  <c r="AA1252" i="1"/>
  <c r="AA1251" i="1" s="1"/>
  <c r="AA1250" i="1" s="1"/>
  <c r="AA1249" i="1" s="1"/>
  <c r="AB1251" i="1"/>
  <c r="AB1250" i="1" s="1"/>
  <c r="AB1249" i="1" s="1"/>
  <c r="AD1247" i="1"/>
  <c r="AC1247" i="1"/>
  <c r="AB1247" i="1"/>
  <c r="AB1246" i="1" s="1"/>
  <c r="AB1245" i="1" s="1"/>
  <c r="AA1247" i="1"/>
  <c r="AA1246" i="1" s="1"/>
  <c r="AA1245" i="1" s="1"/>
  <c r="AD1246" i="1"/>
  <c r="AD1245" i="1" s="1"/>
  <c r="AC1246" i="1"/>
  <c r="AC1245" i="1" s="1"/>
  <c r="AD1243" i="1"/>
  <c r="AD1242" i="1" s="1"/>
  <c r="AD1241" i="1" s="1"/>
  <c r="AC1243" i="1"/>
  <c r="AC1242" i="1" s="1"/>
  <c r="AC1241" i="1" s="1"/>
  <c r="AB1243" i="1"/>
  <c r="AB1242" i="1" s="1"/>
  <c r="AB1241" i="1" s="1"/>
  <c r="AA1243" i="1"/>
  <c r="AA1242" i="1" s="1"/>
  <c r="AA1241" i="1" s="1"/>
  <c r="AD1234" i="1"/>
  <c r="AD1233" i="1" s="1"/>
  <c r="AD1232" i="1" s="1"/>
  <c r="AD1231" i="1" s="1"/>
  <c r="AC1234" i="1"/>
  <c r="AC1233" i="1" s="1"/>
  <c r="AC1232" i="1" s="1"/>
  <c r="AC1231" i="1" s="1"/>
  <c r="AB1234" i="1"/>
  <c r="AB1233" i="1" s="1"/>
  <c r="AB1232" i="1" s="1"/>
  <c r="AB1231" i="1" s="1"/>
  <c r="AA1234" i="1"/>
  <c r="AA1233" i="1" s="1"/>
  <c r="AA1232" i="1" s="1"/>
  <c r="AA1231" i="1" s="1"/>
  <c r="AF1230" i="1"/>
  <c r="AF1229" i="1" s="1"/>
  <c r="AF1228" i="1" s="1"/>
  <c r="AF1227" i="1" s="1"/>
  <c r="AF1226" i="1" s="1"/>
  <c r="AE1230" i="1"/>
  <c r="AE1229" i="1" s="1"/>
  <c r="AE1228" i="1" s="1"/>
  <c r="AE1227" i="1" s="1"/>
  <c r="AE1226" i="1" s="1"/>
  <c r="AD1230" i="1"/>
  <c r="AD1229" i="1" s="1"/>
  <c r="AD1228" i="1" s="1"/>
  <c r="AD1227" i="1" s="1"/>
  <c r="AD1226" i="1" s="1"/>
  <c r="AC1230" i="1"/>
  <c r="AB1230" i="1"/>
  <c r="AB1229" i="1" s="1"/>
  <c r="AB1228" i="1" s="1"/>
  <c r="AB1227" i="1" s="1"/>
  <c r="AB1226" i="1" s="1"/>
  <c r="AA1230" i="1"/>
  <c r="AA1229" i="1" s="1"/>
  <c r="AA1228" i="1" s="1"/>
  <c r="AA1227" i="1" s="1"/>
  <c r="AA1226" i="1" s="1"/>
  <c r="AC1229" i="1"/>
  <c r="AC1228" i="1" s="1"/>
  <c r="AC1227" i="1" s="1"/>
  <c r="AC1226" i="1" s="1"/>
  <c r="AD1222" i="1"/>
  <c r="AC1222" i="1"/>
  <c r="AC1221" i="1" s="1"/>
  <c r="AC1220" i="1" s="1"/>
  <c r="AC1219" i="1" s="1"/>
  <c r="AB1222" i="1"/>
  <c r="AB1221" i="1" s="1"/>
  <c r="AB1220" i="1" s="1"/>
  <c r="AB1219" i="1" s="1"/>
  <c r="AA1222" i="1"/>
  <c r="AA1221" i="1" s="1"/>
  <c r="AA1220" i="1" s="1"/>
  <c r="AA1219" i="1" s="1"/>
  <c r="AD1221" i="1"/>
  <c r="AD1220" i="1" s="1"/>
  <c r="AD1219" i="1" s="1"/>
  <c r="AD1212" i="1"/>
  <c r="AD1211" i="1" s="1"/>
  <c r="AC1212" i="1"/>
  <c r="AC1211" i="1" s="1"/>
  <c r="AB1212" i="1"/>
  <c r="AB1211" i="1" s="1"/>
  <c r="AA1212" i="1"/>
  <c r="AA1211" i="1" s="1"/>
  <c r="AD1209" i="1"/>
  <c r="AC1209" i="1"/>
  <c r="AB1209" i="1"/>
  <c r="AA1209" i="1"/>
  <c r="AD1207" i="1"/>
  <c r="AC1207" i="1"/>
  <c r="AC1206" i="1" s="1"/>
  <c r="AB1207" i="1"/>
  <c r="AB1206" i="1" s="1"/>
  <c r="AA1207" i="1"/>
  <c r="AA1206" i="1" s="1"/>
  <c r="AF1204" i="1"/>
  <c r="AF1203" i="1" s="1"/>
  <c r="AF1202" i="1" s="1"/>
  <c r="AE1204" i="1"/>
  <c r="AE1203" i="1" s="1"/>
  <c r="AE1202" i="1" s="1"/>
  <c r="AD1204" i="1"/>
  <c r="AD1203" i="1" s="1"/>
  <c r="AD1202" i="1" s="1"/>
  <c r="AC1204" i="1"/>
  <c r="AC1203" i="1" s="1"/>
  <c r="AC1202" i="1" s="1"/>
  <c r="AC1201" i="1" s="1"/>
  <c r="AB1204" i="1"/>
  <c r="AB1203" i="1" s="1"/>
  <c r="AB1202" i="1" s="1"/>
  <c r="AA1204" i="1"/>
  <c r="AA1203" i="1" s="1"/>
  <c r="AA1202" i="1" s="1"/>
  <c r="AD1188" i="1"/>
  <c r="AC1188" i="1"/>
  <c r="AB1188" i="1"/>
  <c r="AA1188" i="1"/>
  <c r="AD1186" i="1"/>
  <c r="AC1186" i="1"/>
  <c r="AC1185" i="1" s="1"/>
  <c r="AC1184" i="1" s="1"/>
  <c r="AC1183" i="1" s="1"/>
  <c r="AB1186" i="1"/>
  <c r="AB1185" i="1" s="1"/>
  <c r="AB1184" i="1" s="1"/>
  <c r="AB1183" i="1" s="1"/>
  <c r="AA1186" i="1"/>
  <c r="AA1185" i="1" s="1"/>
  <c r="AA1184" i="1" s="1"/>
  <c r="AA1183" i="1" s="1"/>
  <c r="AD1181" i="1"/>
  <c r="AC1181" i="1"/>
  <c r="AB1181" i="1"/>
  <c r="AB1180" i="1" s="1"/>
  <c r="AB1179" i="1" s="1"/>
  <c r="AB1178" i="1" s="1"/>
  <c r="AA1181" i="1"/>
  <c r="AA1180" i="1" s="1"/>
  <c r="AA1179" i="1" s="1"/>
  <c r="AA1178" i="1" s="1"/>
  <c r="AD1180" i="1"/>
  <c r="AD1179" i="1" s="1"/>
  <c r="AD1178" i="1" s="1"/>
  <c r="AC1180" i="1"/>
  <c r="AC1179" i="1" s="1"/>
  <c r="AC1178" i="1" s="1"/>
  <c r="AD1176" i="1"/>
  <c r="AD1175" i="1" s="1"/>
  <c r="AD1174" i="1" s="1"/>
  <c r="AD1173" i="1" s="1"/>
  <c r="AC1176" i="1"/>
  <c r="AB1176" i="1"/>
  <c r="AB1175" i="1" s="1"/>
  <c r="AB1174" i="1" s="1"/>
  <c r="AB1173" i="1" s="1"/>
  <c r="AA1176" i="1"/>
  <c r="AA1175" i="1" s="1"/>
  <c r="AA1174" i="1" s="1"/>
  <c r="AA1173" i="1" s="1"/>
  <c r="AC1175" i="1"/>
  <c r="AC1174" i="1" s="1"/>
  <c r="AC1173" i="1" s="1"/>
  <c r="AD1171" i="1"/>
  <c r="AC1171" i="1"/>
  <c r="AB1171" i="1"/>
  <c r="AB1170" i="1" s="1"/>
  <c r="AB1169" i="1" s="1"/>
  <c r="AB1168" i="1" s="1"/>
  <c r="AA1171" i="1"/>
  <c r="AA1170" i="1" s="1"/>
  <c r="AA1169" i="1" s="1"/>
  <c r="AA1168" i="1" s="1"/>
  <c r="AD1170" i="1"/>
  <c r="AD1169" i="1" s="1"/>
  <c r="AD1168" i="1" s="1"/>
  <c r="AC1170" i="1"/>
  <c r="AC1169" i="1" s="1"/>
  <c r="AC1168" i="1" s="1"/>
  <c r="AD1164" i="1"/>
  <c r="AC1164" i="1"/>
  <c r="AB1164" i="1"/>
  <c r="AB1163" i="1" s="1"/>
  <c r="AB1162" i="1" s="1"/>
  <c r="AB1161" i="1" s="1"/>
  <c r="AA1164" i="1"/>
  <c r="AA1163" i="1" s="1"/>
  <c r="AA1162" i="1" s="1"/>
  <c r="AA1161" i="1" s="1"/>
  <c r="AD1163" i="1"/>
  <c r="AD1162" i="1" s="1"/>
  <c r="AD1161" i="1" s="1"/>
  <c r="AC1163" i="1"/>
  <c r="AC1162" i="1" s="1"/>
  <c r="AC1161" i="1" s="1"/>
  <c r="AD1159" i="1"/>
  <c r="AD1158" i="1" s="1"/>
  <c r="AD1157" i="1" s="1"/>
  <c r="AD1156" i="1" s="1"/>
  <c r="AC1159" i="1"/>
  <c r="AC1158" i="1" s="1"/>
  <c r="AC1157" i="1" s="1"/>
  <c r="AC1156" i="1" s="1"/>
  <c r="AB1159" i="1"/>
  <c r="AB1158" i="1" s="1"/>
  <c r="AB1157" i="1" s="1"/>
  <c r="AB1156" i="1" s="1"/>
  <c r="AA1159" i="1"/>
  <c r="AA1158" i="1" s="1"/>
  <c r="AA1157" i="1" s="1"/>
  <c r="AA1156" i="1" s="1"/>
  <c r="AD1154" i="1"/>
  <c r="AC1154" i="1"/>
  <c r="AB1154" i="1"/>
  <c r="AB1153" i="1" s="1"/>
  <c r="AB1152" i="1" s="1"/>
  <c r="AB1151" i="1" s="1"/>
  <c r="AA1154" i="1"/>
  <c r="AA1153" i="1" s="1"/>
  <c r="AA1152" i="1" s="1"/>
  <c r="AA1151" i="1" s="1"/>
  <c r="AD1153" i="1"/>
  <c r="AD1152" i="1" s="1"/>
  <c r="AD1151" i="1" s="1"/>
  <c r="AC1153" i="1"/>
  <c r="AC1152" i="1"/>
  <c r="AC1151" i="1" s="1"/>
  <c r="AD1149" i="1"/>
  <c r="AD1148" i="1" s="1"/>
  <c r="AD1147" i="1" s="1"/>
  <c r="AD1146" i="1" s="1"/>
  <c r="AC1149" i="1"/>
  <c r="AC1148" i="1" s="1"/>
  <c r="AC1147" i="1" s="1"/>
  <c r="AC1146" i="1" s="1"/>
  <c r="AB1149" i="1"/>
  <c r="AB1148" i="1" s="1"/>
  <c r="AB1147" i="1" s="1"/>
  <c r="AB1146" i="1" s="1"/>
  <c r="AA1149" i="1"/>
  <c r="AA1148" i="1" s="1"/>
  <c r="AA1147" i="1" s="1"/>
  <c r="AA1146" i="1" s="1"/>
  <c r="AD1142" i="1"/>
  <c r="AC1142" i="1"/>
  <c r="AC1141" i="1" s="1"/>
  <c r="AC1140" i="1" s="1"/>
  <c r="AC1139" i="1" s="1"/>
  <c r="AB1142" i="1"/>
  <c r="AB1141" i="1" s="1"/>
  <c r="AB1140" i="1" s="1"/>
  <c r="AB1139" i="1" s="1"/>
  <c r="AA1142" i="1"/>
  <c r="AA1141" i="1" s="1"/>
  <c r="AA1140" i="1" s="1"/>
  <c r="AA1139" i="1" s="1"/>
  <c r="AD1141" i="1"/>
  <c r="AD1140" i="1" s="1"/>
  <c r="AD1139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2" i="1"/>
  <c r="AC1132" i="1"/>
  <c r="AC1131" i="1" s="1"/>
  <c r="AC1130" i="1" s="1"/>
  <c r="AC1129" i="1" s="1"/>
  <c r="AB1132" i="1"/>
  <c r="AB1131" i="1" s="1"/>
  <c r="AB1130" i="1" s="1"/>
  <c r="AB1129" i="1" s="1"/>
  <c r="AA1132" i="1"/>
  <c r="AD1131" i="1"/>
  <c r="AD1130" i="1" s="1"/>
  <c r="AD1129" i="1" s="1"/>
  <c r="AA1131" i="1"/>
  <c r="AA1130" i="1" s="1"/>
  <c r="AA1129" i="1" s="1"/>
  <c r="AD1127" i="1"/>
  <c r="AD1126" i="1" s="1"/>
  <c r="AD1125" i="1" s="1"/>
  <c r="AD1124" i="1" s="1"/>
  <c r="AC1127" i="1"/>
  <c r="AB1127" i="1"/>
  <c r="AB1126" i="1" s="1"/>
  <c r="AB1125" i="1" s="1"/>
  <c r="AB1124" i="1" s="1"/>
  <c r="AA1127" i="1"/>
  <c r="AA1126" i="1" s="1"/>
  <c r="AA1125" i="1" s="1"/>
  <c r="AA1124" i="1" s="1"/>
  <c r="AC1126" i="1"/>
  <c r="AC1125" i="1" s="1"/>
  <c r="AC1124" i="1" s="1"/>
  <c r="AD1110" i="1"/>
  <c r="AD1109" i="1" s="1"/>
  <c r="AC1110" i="1"/>
  <c r="AC1109" i="1" s="1"/>
  <c r="AB1110" i="1"/>
  <c r="AB1109" i="1" s="1"/>
  <c r="AA1110" i="1"/>
  <c r="AA1109" i="1" s="1"/>
  <c r="AD1107" i="1"/>
  <c r="AC1107" i="1"/>
  <c r="AB1107" i="1"/>
  <c r="AB1106" i="1" s="1"/>
  <c r="AA1107" i="1"/>
  <c r="AA1106" i="1" s="1"/>
  <c r="AD1106" i="1"/>
  <c r="AC1106" i="1"/>
  <c r="AD1104" i="1"/>
  <c r="AD1103" i="1" s="1"/>
  <c r="AC1104" i="1"/>
  <c r="AC1103" i="1" s="1"/>
  <c r="AB1104" i="1"/>
  <c r="AB1103" i="1" s="1"/>
  <c r="AA1104" i="1"/>
  <c r="AA1103" i="1" s="1"/>
  <c r="AD1101" i="1"/>
  <c r="AC1101" i="1"/>
  <c r="AB1101" i="1"/>
  <c r="AB1100" i="1" s="1"/>
  <c r="AA1101" i="1"/>
  <c r="AA1100" i="1" s="1"/>
  <c r="AD1100" i="1"/>
  <c r="AC1100" i="1"/>
  <c r="AD1098" i="1"/>
  <c r="AD1097" i="1" s="1"/>
  <c r="AD1096" i="1" s="1"/>
  <c r="AC1098" i="1"/>
  <c r="AC1097" i="1" s="1"/>
  <c r="AC1096" i="1" s="1"/>
  <c r="AB1098" i="1"/>
  <c r="AB1097" i="1" s="1"/>
  <c r="AB1096" i="1" s="1"/>
  <c r="AA1098" i="1"/>
  <c r="AA1097" i="1" s="1"/>
  <c r="AA1096" i="1" s="1"/>
  <c r="AD1094" i="1"/>
  <c r="AD1093" i="1" s="1"/>
  <c r="AD1092" i="1" s="1"/>
  <c r="AC1094" i="1"/>
  <c r="AC1093" i="1" s="1"/>
  <c r="AC1092" i="1" s="1"/>
  <c r="AB1094" i="1"/>
  <c r="AB1093" i="1" s="1"/>
  <c r="AB1092" i="1" s="1"/>
  <c r="AA1094" i="1"/>
  <c r="AA1093" i="1" s="1"/>
  <c r="AA1092" i="1" s="1"/>
  <c r="AD1087" i="1"/>
  <c r="AD1086" i="1" s="1"/>
  <c r="AD1085" i="1" s="1"/>
  <c r="AD1084" i="1" s="1"/>
  <c r="AD1083" i="1" s="1"/>
  <c r="AC1087" i="1"/>
  <c r="AC1086" i="1" s="1"/>
  <c r="AC1085" i="1" s="1"/>
  <c r="AC1084" i="1" s="1"/>
  <c r="AC1083" i="1" s="1"/>
  <c r="AB1087" i="1"/>
  <c r="AB1086" i="1" s="1"/>
  <c r="AB1085" i="1" s="1"/>
  <c r="AB1084" i="1" s="1"/>
  <c r="AB1083" i="1" s="1"/>
  <c r="AA1087" i="1"/>
  <c r="AA1086" i="1" s="1"/>
  <c r="AA1085" i="1" s="1"/>
  <c r="AA1084" i="1" s="1"/>
  <c r="AA1083" i="1" s="1"/>
  <c r="AD1077" i="1"/>
  <c r="AC1077" i="1"/>
  <c r="AB1077" i="1"/>
  <c r="AB1076" i="1" s="1"/>
  <c r="AB1075" i="1" s="1"/>
  <c r="AB1074" i="1" s="1"/>
  <c r="AB1073" i="1" s="1"/>
  <c r="AA1077" i="1"/>
  <c r="AA1076" i="1" s="1"/>
  <c r="AA1075" i="1" s="1"/>
  <c r="AA1074" i="1" s="1"/>
  <c r="AA1073" i="1" s="1"/>
  <c r="AD1068" i="1"/>
  <c r="AC1068" i="1"/>
  <c r="AC1066" i="1" s="1"/>
  <c r="AB1068" i="1"/>
  <c r="AB1067" i="1" s="1"/>
  <c r="AA1068" i="1"/>
  <c r="AA1067" i="1" s="1"/>
  <c r="AD1067" i="1"/>
  <c r="AC1067" i="1"/>
  <c r="AD1066" i="1"/>
  <c r="AD1065" i="1"/>
  <c r="AD1064" i="1" s="1"/>
  <c r="AD1062" i="1" s="1"/>
  <c r="AD1059" i="1"/>
  <c r="AD1058" i="1" s="1"/>
  <c r="AD1057" i="1" s="1"/>
  <c r="AD1056" i="1" s="1"/>
  <c r="AD1055" i="1" s="1"/>
  <c r="AC1059" i="1"/>
  <c r="AC1058" i="1" s="1"/>
  <c r="AC1057" i="1" s="1"/>
  <c r="AC1056" i="1" s="1"/>
  <c r="AC1055" i="1" s="1"/>
  <c r="AB1059" i="1"/>
  <c r="AB1058" i="1" s="1"/>
  <c r="AB1057" i="1" s="1"/>
  <c r="AB1056" i="1" s="1"/>
  <c r="AB1055" i="1" s="1"/>
  <c r="AA1059" i="1"/>
  <c r="AA1058" i="1" s="1"/>
  <c r="AA1057" i="1" s="1"/>
  <c r="AA1056" i="1" s="1"/>
  <c r="AA1055" i="1" s="1"/>
  <c r="AD1047" i="1"/>
  <c r="AD1046" i="1" s="1"/>
  <c r="AC1047" i="1"/>
  <c r="AC1046" i="1" s="1"/>
  <c r="AB1047" i="1"/>
  <c r="AB1046" i="1" s="1"/>
  <c r="AA1047" i="1"/>
  <c r="AA1046" i="1" s="1"/>
  <c r="AD1042" i="1"/>
  <c r="AC1042" i="1"/>
  <c r="AB1042" i="1"/>
  <c r="AB1041" i="1" s="1"/>
  <c r="AA1042" i="1"/>
  <c r="AA1041" i="1" s="1"/>
  <c r="AD1041" i="1"/>
  <c r="AC1041" i="1"/>
  <c r="AD1039" i="1"/>
  <c r="AD1038" i="1" s="1"/>
  <c r="AC1039" i="1"/>
  <c r="AC1038" i="1" s="1"/>
  <c r="AB1039" i="1"/>
  <c r="AB1038" i="1" s="1"/>
  <c r="AB1037" i="1" s="1"/>
  <c r="AA1039" i="1"/>
  <c r="AA1038" i="1" s="1"/>
  <c r="AD1035" i="1"/>
  <c r="AD1034" i="1" s="1"/>
  <c r="AD1033" i="1" s="1"/>
  <c r="AC1035" i="1"/>
  <c r="AC1034" i="1" s="1"/>
  <c r="AC1033" i="1" s="1"/>
  <c r="AB1035" i="1"/>
  <c r="AB1034" i="1" s="1"/>
  <c r="AB1033" i="1" s="1"/>
  <c r="AA1035" i="1"/>
  <c r="AA1034" i="1" s="1"/>
  <c r="AA1033" i="1" s="1"/>
  <c r="AD1019" i="1"/>
  <c r="AD1018" i="1" s="1"/>
  <c r="AD1017" i="1" s="1"/>
  <c r="AD1016" i="1" s="1"/>
  <c r="AC1019" i="1"/>
  <c r="AC1018" i="1" s="1"/>
  <c r="AC1017" i="1" s="1"/>
  <c r="AC1016" i="1" s="1"/>
  <c r="AB1019" i="1"/>
  <c r="AA1019" i="1"/>
  <c r="AB1018" i="1"/>
  <c r="AB1017" i="1" s="1"/>
  <c r="AB1016" i="1" s="1"/>
  <c r="AA1018" i="1"/>
  <c r="AA1017" i="1" s="1"/>
  <c r="AA1016" i="1" s="1"/>
  <c r="AD1003" i="1"/>
  <c r="AC1003" i="1"/>
  <c r="AB1003" i="1"/>
  <c r="AB1002" i="1" s="1"/>
  <c r="AA1003" i="1"/>
  <c r="AA1002" i="1" s="1"/>
  <c r="AD1002" i="1"/>
  <c r="AC1002" i="1"/>
  <c r="AD1000" i="1"/>
  <c r="AD999" i="1" s="1"/>
  <c r="AC1000" i="1"/>
  <c r="AC999" i="1" s="1"/>
  <c r="AB1000" i="1"/>
  <c r="AB999" i="1" s="1"/>
  <c r="AA1000" i="1"/>
  <c r="AA999" i="1" s="1"/>
  <c r="AD997" i="1"/>
  <c r="AC997" i="1"/>
  <c r="AB997" i="1"/>
  <c r="AB996" i="1" s="1"/>
  <c r="AB995" i="1" s="1"/>
  <c r="AA997" i="1"/>
  <c r="AA996" i="1" s="1"/>
  <c r="AA995" i="1" s="1"/>
  <c r="AD996" i="1"/>
  <c r="AD995" i="1" s="1"/>
  <c r="AC996" i="1"/>
  <c r="AC995" i="1" s="1"/>
  <c r="AD993" i="1"/>
  <c r="AC993" i="1"/>
  <c r="AB993" i="1"/>
  <c r="AA993" i="1"/>
  <c r="AF991" i="1"/>
  <c r="AE991" i="1"/>
  <c r="AD991" i="1"/>
  <c r="AD990" i="1" s="1"/>
  <c r="AD989" i="1" s="1"/>
  <c r="AC991" i="1"/>
  <c r="AC990" i="1" s="1"/>
  <c r="AC989" i="1" s="1"/>
  <c r="AB991" i="1"/>
  <c r="AA991" i="1"/>
  <c r="AD987" i="1"/>
  <c r="AD986" i="1" s="1"/>
  <c r="AD985" i="1" s="1"/>
  <c r="AC987" i="1"/>
  <c r="AC986" i="1" s="1"/>
  <c r="AC985" i="1" s="1"/>
  <c r="AB987" i="1"/>
  <c r="AA987" i="1"/>
  <c r="AA986" i="1" s="1"/>
  <c r="AA985" i="1" s="1"/>
  <c r="AB986" i="1"/>
  <c r="AB985" i="1" s="1"/>
  <c r="AD978" i="1"/>
  <c r="AC978" i="1"/>
  <c r="AB978" i="1"/>
  <c r="AB977" i="1" s="1"/>
  <c r="AA978" i="1"/>
  <c r="AA977" i="1" s="1"/>
  <c r="AD977" i="1"/>
  <c r="AC977" i="1"/>
  <c r="AD975" i="1"/>
  <c r="AD974" i="1" s="1"/>
  <c r="AC975" i="1"/>
  <c r="AC974" i="1" s="1"/>
  <c r="AC973" i="1" s="1"/>
  <c r="AC972" i="1" s="1"/>
  <c r="AC971" i="1" s="1"/>
  <c r="AB975" i="1"/>
  <c r="AB974" i="1" s="1"/>
  <c r="AA975" i="1"/>
  <c r="AA974" i="1" s="1"/>
  <c r="AD968" i="1"/>
  <c r="AD967" i="1" s="1"/>
  <c r="AD966" i="1" s="1"/>
  <c r="AD965" i="1" s="1"/>
  <c r="AD964" i="1" s="1"/>
  <c r="AC968" i="1"/>
  <c r="AC967" i="1" s="1"/>
  <c r="AC966" i="1" s="1"/>
  <c r="AC965" i="1" s="1"/>
  <c r="AC964" i="1" s="1"/>
  <c r="AB968" i="1"/>
  <c r="AB967" i="1" s="1"/>
  <c r="AB966" i="1" s="1"/>
  <c r="AB965" i="1" s="1"/>
  <c r="AB964" i="1" s="1"/>
  <c r="AA968" i="1"/>
  <c r="AA967" i="1" s="1"/>
  <c r="AA966" i="1" s="1"/>
  <c r="AA965" i="1" s="1"/>
  <c r="AA964" i="1" s="1"/>
  <c r="AD961" i="1"/>
  <c r="AD960" i="1" s="1"/>
  <c r="AC961" i="1"/>
  <c r="AC960" i="1" s="1"/>
  <c r="AB961" i="1"/>
  <c r="AB960" i="1" s="1"/>
  <c r="AA961" i="1"/>
  <c r="AA960" i="1" s="1"/>
  <c r="AD958" i="1"/>
  <c r="AC958" i="1"/>
  <c r="AB958" i="1"/>
  <c r="AB957" i="1" s="1"/>
  <c r="AA958" i="1"/>
  <c r="AA957" i="1" s="1"/>
  <c r="AD957" i="1"/>
  <c r="AC957" i="1"/>
  <c r="AD955" i="1"/>
  <c r="AD954" i="1" s="1"/>
  <c r="AC955" i="1"/>
  <c r="AC954" i="1" s="1"/>
  <c r="AB955" i="1"/>
  <c r="AA955" i="1"/>
  <c r="AA954" i="1" s="1"/>
  <c r="AB954" i="1"/>
  <c r="AD952" i="1"/>
  <c r="AC952" i="1"/>
  <c r="AB952" i="1"/>
  <c r="AB951" i="1" s="1"/>
  <c r="AA952" i="1"/>
  <c r="AA951" i="1" s="1"/>
  <c r="AD951" i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C943" i="1"/>
  <c r="AC942" i="1" s="1"/>
  <c r="AB943" i="1"/>
  <c r="AB942" i="1" s="1"/>
  <c r="AA943" i="1"/>
  <c r="AA942" i="1" s="1"/>
  <c r="AD931" i="1"/>
  <c r="AC931" i="1"/>
  <c r="AB931" i="1"/>
  <c r="AB930" i="1" s="1"/>
  <c r="AA931" i="1"/>
  <c r="AA930" i="1" s="1"/>
  <c r="AD930" i="1"/>
  <c r="AC930" i="1"/>
  <c r="AD928" i="1"/>
  <c r="AD927" i="1" s="1"/>
  <c r="AC928" i="1"/>
  <c r="AC927" i="1" s="1"/>
  <c r="AB928" i="1"/>
  <c r="AB927" i="1" s="1"/>
  <c r="AA928" i="1"/>
  <c r="AA927" i="1" s="1"/>
  <c r="AD925" i="1"/>
  <c r="AC925" i="1"/>
  <c r="AB925" i="1"/>
  <c r="AB924" i="1" s="1"/>
  <c r="AA925" i="1"/>
  <c r="AA924" i="1" s="1"/>
  <c r="AD924" i="1"/>
  <c r="AC924" i="1"/>
  <c r="AD922" i="1"/>
  <c r="AD921" i="1" s="1"/>
  <c r="AD920" i="1" s="1"/>
  <c r="AD919" i="1" s="1"/>
  <c r="AC922" i="1"/>
  <c r="AC921" i="1" s="1"/>
  <c r="AC920" i="1" s="1"/>
  <c r="AB922" i="1"/>
  <c r="AB921" i="1" s="1"/>
  <c r="AB920" i="1" s="1"/>
  <c r="AB919" i="1" s="1"/>
  <c r="AA922" i="1"/>
  <c r="AA921" i="1" s="1"/>
  <c r="AA920" i="1" s="1"/>
  <c r="AA919" i="1" s="1"/>
  <c r="AD905" i="1"/>
  <c r="AD904" i="1" s="1"/>
  <c r="AD903" i="1" s="1"/>
  <c r="AD902" i="1" s="1"/>
  <c r="AD901" i="1" s="1"/>
  <c r="AC905" i="1"/>
  <c r="AC904" i="1" s="1"/>
  <c r="AC903" i="1" s="1"/>
  <c r="AC902" i="1" s="1"/>
  <c r="AC901" i="1" s="1"/>
  <c r="AB905" i="1"/>
  <c r="AB904" i="1" s="1"/>
  <c r="AB903" i="1" s="1"/>
  <c r="AB902" i="1" s="1"/>
  <c r="AB901" i="1" s="1"/>
  <c r="AA905" i="1"/>
  <c r="AA904" i="1" s="1"/>
  <c r="AA903" i="1" s="1"/>
  <c r="AA902" i="1" s="1"/>
  <c r="AA901" i="1" s="1"/>
  <c r="AD898" i="1"/>
  <c r="AD897" i="1" s="1"/>
  <c r="AC898" i="1"/>
  <c r="AC897" i="1" s="1"/>
  <c r="AB898" i="1"/>
  <c r="AB897" i="1" s="1"/>
  <c r="AA898" i="1"/>
  <c r="AA897" i="1" s="1"/>
  <c r="AD895" i="1"/>
  <c r="AC895" i="1"/>
  <c r="AC894" i="1" s="1"/>
  <c r="AB895" i="1"/>
  <c r="AB894" i="1" s="1"/>
  <c r="AA895" i="1"/>
  <c r="AA894" i="1" s="1"/>
  <c r="AD894" i="1"/>
  <c r="AD892" i="1"/>
  <c r="AD891" i="1" s="1"/>
  <c r="AC892" i="1"/>
  <c r="AC891" i="1" s="1"/>
  <c r="AB892" i="1"/>
  <c r="AB891" i="1" s="1"/>
  <c r="AA892" i="1"/>
  <c r="AA891" i="1" s="1"/>
  <c r="AD889" i="1"/>
  <c r="AC889" i="1"/>
  <c r="AC888" i="1" s="1"/>
  <c r="AB889" i="1"/>
  <c r="AB888" i="1" s="1"/>
  <c r="AA889" i="1"/>
  <c r="AA888" i="1" s="1"/>
  <c r="AD888" i="1"/>
  <c r="AF886" i="1"/>
  <c r="AF885" i="1" s="1"/>
  <c r="AF884" i="1" s="1"/>
  <c r="AE886" i="1"/>
  <c r="AE885" i="1" s="1"/>
  <c r="AE884" i="1" s="1"/>
  <c r="AD886" i="1"/>
  <c r="AC886" i="1"/>
  <c r="AB886" i="1"/>
  <c r="AB885" i="1" s="1"/>
  <c r="AB884" i="1" s="1"/>
  <c r="AA886" i="1"/>
  <c r="AA885" i="1" s="1"/>
  <c r="AA884" i="1" s="1"/>
  <c r="AD885" i="1"/>
  <c r="AD884" i="1" s="1"/>
  <c r="AC885" i="1"/>
  <c r="AC884" i="1" s="1"/>
  <c r="AD874" i="1"/>
  <c r="AC874" i="1"/>
  <c r="AB874" i="1"/>
  <c r="AB873" i="1" s="1"/>
  <c r="AA874" i="1"/>
  <c r="AA873" i="1" s="1"/>
  <c r="AD873" i="1"/>
  <c r="AC873" i="1"/>
  <c r="AD868" i="1"/>
  <c r="AD867" i="1" s="1"/>
  <c r="AC868" i="1"/>
  <c r="AC867" i="1" s="1"/>
  <c r="AB868" i="1"/>
  <c r="AB867" i="1" s="1"/>
  <c r="AA868" i="1"/>
  <c r="AA867" i="1" s="1"/>
  <c r="AD865" i="1"/>
  <c r="AC865" i="1"/>
  <c r="AB865" i="1"/>
  <c r="AB864" i="1" s="1"/>
  <c r="AB863" i="1" s="1"/>
  <c r="AA865" i="1"/>
  <c r="AA864" i="1" s="1"/>
  <c r="AA863" i="1" s="1"/>
  <c r="AA862" i="1" s="1"/>
  <c r="AD864" i="1"/>
  <c r="AD863" i="1" s="1"/>
  <c r="AC864" i="1"/>
  <c r="AC863" i="1" s="1"/>
  <c r="AD851" i="1"/>
  <c r="AC851" i="1"/>
  <c r="AB851" i="1"/>
  <c r="AB850" i="1" s="1"/>
  <c r="AB849" i="1" s="1"/>
  <c r="AB848" i="1" s="1"/>
  <c r="AA851" i="1"/>
  <c r="AA850" i="1" s="1"/>
  <c r="AD850" i="1"/>
  <c r="AD849" i="1" s="1"/>
  <c r="AD848" i="1" s="1"/>
  <c r="AC850" i="1"/>
  <c r="AC849" i="1" s="1"/>
  <c r="AC848" i="1" s="1"/>
  <c r="AA849" i="1"/>
  <c r="AA848" i="1" s="1"/>
  <c r="AD846" i="1"/>
  <c r="AD845" i="1" s="1"/>
  <c r="AC846" i="1"/>
  <c r="AC845" i="1" s="1"/>
  <c r="AB846" i="1"/>
  <c r="AB845" i="1" s="1"/>
  <c r="AA846" i="1"/>
  <c r="AA845" i="1" s="1"/>
  <c r="AD843" i="1"/>
  <c r="AC843" i="1"/>
  <c r="AB843" i="1"/>
  <c r="AB842" i="1" s="1"/>
  <c r="AA843" i="1"/>
  <c r="AA842" i="1" s="1"/>
  <c r="AD842" i="1"/>
  <c r="AC842" i="1"/>
  <c r="AD839" i="1"/>
  <c r="AC839" i="1"/>
  <c r="AB839" i="1"/>
  <c r="AB838" i="1" s="1"/>
  <c r="AB837" i="1" s="1"/>
  <c r="AA839" i="1"/>
  <c r="AA838" i="1" s="1"/>
  <c r="AA837" i="1" s="1"/>
  <c r="AD838" i="1"/>
  <c r="AD837" i="1" s="1"/>
  <c r="AC838" i="1"/>
  <c r="AC837" i="1" s="1"/>
  <c r="AD823" i="1"/>
  <c r="AD822" i="1" s="1"/>
  <c r="AD821" i="1" s="1"/>
  <c r="AC823" i="1"/>
  <c r="AC822" i="1" s="1"/>
  <c r="AC821" i="1" s="1"/>
  <c r="AB823" i="1"/>
  <c r="AB822" i="1" s="1"/>
  <c r="AB821" i="1" s="1"/>
  <c r="AA823" i="1"/>
  <c r="AA822" i="1" s="1"/>
  <c r="AA821" i="1" s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B815" i="1" s="1"/>
  <c r="AA816" i="1"/>
  <c r="AA815" i="1" s="1"/>
  <c r="AD815" i="1"/>
  <c r="AD814" i="1" s="1"/>
  <c r="AC815" i="1"/>
  <c r="AC814" i="1" s="1"/>
  <c r="AD809" i="1"/>
  <c r="AD808" i="1" s="1"/>
  <c r="AC809" i="1"/>
  <c r="AB809" i="1"/>
  <c r="AB808" i="1" s="1"/>
  <c r="AA809" i="1"/>
  <c r="AA808" i="1" s="1"/>
  <c r="AC808" i="1"/>
  <c r="AD806" i="1"/>
  <c r="AD805" i="1" s="1"/>
  <c r="AC806" i="1"/>
  <c r="AC805" i="1" s="1"/>
  <c r="AB806" i="1"/>
  <c r="AB805" i="1" s="1"/>
  <c r="AA806" i="1"/>
  <c r="AA805" i="1" s="1"/>
  <c r="AD803" i="1"/>
  <c r="AC803" i="1"/>
  <c r="AB803" i="1"/>
  <c r="AB802" i="1" s="1"/>
  <c r="AA803" i="1"/>
  <c r="AA802" i="1" s="1"/>
  <c r="AD802" i="1"/>
  <c r="AC802" i="1"/>
  <c r="AD800" i="1"/>
  <c r="AD799" i="1" s="1"/>
  <c r="AC800" i="1"/>
  <c r="AC799" i="1" s="1"/>
  <c r="AB800" i="1"/>
  <c r="AB799" i="1" s="1"/>
  <c r="AA800" i="1"/>
  <c r="AA799" i="1" s="1"/>
  <c r="AD797" i="1"/>
  <c r="AC797" i="1"/>
  <c r="AB797" i="1"/>
  <c r="AA797" i="1"/>
  <c r="AD793" i="1"/>
  <c r="AC793" i="1"/>
  <c r="AB793" i="1"/>
  <c r="AA793" i="1"/>
  <c r="AD791" i="1"/>
  <c r="AD790" i="1" s="1"/>
  <c r="AD789" i="1" s="1"/>
  <c r="AC791" i="1"/>
  <c r="AC790" i="1" s="1"/>
  <c r="AC789" i="1" s="1"/>
  <c r="AB791" i="1"/>
  <c r="AB790" i="1" s="1"/>
  <c r="AB789" i="1" s="1"/>
  <c r="AA791" i="1"/>
  <c r="AA790" i="1" s="1"/>
  <c r="AA789" i="1" s="1"/>
  <c r="AD787" i="1"/>
  <c r="AD786" i="1" s="1"/>
  <c r="AD785" i="1" s="1"/>
  <c r="AC787" i="1"/>
  <c r="AC786" i="1" s="1"/>
  <c r="AC785" i="1" s="1"/>
  <c r="AB787" i="1"/>
  <c r="AB786" i="1" s="1"/>
  <c r="AB785" i="1" s="1"/>
  <c r="AD783" i="1"/>
  <c r="AD782" i="1" s="1"/>
  <c r="AD781" i="1" s="1"/>
  <c r="AC783" i="1"/>
  <c r="AC782" i="1" s="1"/>
  <c r="AC781" i="1" s="1"/>
  <c r="AB783" i="1"/>
  <c r="AB782" i="1" s="1"/>
  <c r="AB781" i="1" s="1"/>
  <c r="AA783" i="1"/>
  <c r="AA782" i="1" s="1"/>
  <c r="AA781" i="1" s="1"/>
  <c r="AD773" i="1"/>
  <c r="AC773" i="1"/>
  <c r="AC772" i="1" s="1"/>
  <c r="AC771" i="1" s="1"/>
  <c r="AB773" i="1"/>
  <c r="AB772" i="1" s="1"/>
  <c r="AB771" i="1" s="1"/>
  <c r="AA773" i="1"/>
  <c r="AA772" i="1" s="1"/>
  <c r="AA771" i="1" s="1"/>
  <c r="AD772" i="1"/>
  <c r="AD771" i="1" s="1"/>
  <c r="AD769" i="1"/>
  <c r="AC769" i="1"/>
  <c r="AC768" i="1" s="1"/>
  <c r="AC767" i="1" s="1"/>
  <c r="AB769" i="1"/>
  <c r="AB768" i="1" s="1"/>
  <c r="AB767" i="1" s="1"/>
  <c r="AA769" i="1"/>
  <c r="AA768" i="1" s="1"/>
  <c r="AA767" i="1" s="1"/>
  <c r="AD768" i="1"/>
  <c r="AD767" i="1" s="1"/>
  <c r="AD746" i="1"/>
  <c r="AD745" i="1" s="1"/>
  <c r="AD744" i="1" s="1"/>
  <c r="AC746" i="1"/>
  <c r="AC745" i="1" s="1"/>
  <c r="AC744" i="1" s="1"/>
  <c r="AB746" i="1"/>
  <c r="AB745" i="1" s="1"/>
  <c r="AB744" i="1" s="1"/>
  <c r="AA746" i="1"/>
  <c r="AA745" i="1" s="1"/>
  <c r="AA744" i="1" s="1"/>
  <c r="AD742" i="1"/>
  <c r="AD741" i="1" s="1"/>
  <c r="AC742" i="1"/>
  <c r="AC741" i="1" s="1"/>
  <c r="AB742" i="1"/>
  <c r="AB741" i="1" s="1"/>
  <c r="AA742" i="1"/>
  <c r="AA741" i="1" s="1"/>
  <c r="AD739" i="1"/>
  <c r="AC739" i="1"/>
  <c r="AB739" i="1"/>
  <c r="AB738" i="1" s="1"/>
  <c r="AA739" i="1"/>
  <c r="AA738" i="1" s="1"/>
  <c r="AD738" i="1"/>
  <c r="AD737" i="1" s="1"/>
  <c r="AC738" i="1"/>
  <c r="AD735" i="1"/>
  <c r="AC735" i="1"/>
  <c r="AB735" i="1"/>
  <c r="AB734" i="1" s="1"/>
  <c r="AB733" i="1" s="1"/>
  <c r="AA735" i="1"/>
  <c r="AA734" i="1" s="1"/>
  <c r="AA733" i="1" s="1"/>
  <c r="AD734" i="1"/>
  <c r="AD733" i="1" s="1"/>
  <c r="AC734" i="1"/>
  <c r="AC733" i="1" s="1"/>
  <c r="AD731" i="1"/>
  <c r="AC731" i="1"/>
  <c r="AB731" i="1"/>
  <c r="AB730" i="1" s="1"/>
  <c r="AB729" i="1" s="1"/>
  <c r="AA731" i="1"/>
  <c r="AA730" i="1" s="1"/>
  <c r="AA729" i="1" s="1"/>
  <c r="AD730" i="1"/>
  <c r="AD729" i="1" s="1"/>
  <c r="AC730" i="1"/>
  <c r="AC729" i="1" s="1"/>
  <c r="AD718" i="1"/>
  <c r="AC718" i="1"/>
  <c r="AB718" i="1"/>
  <c r="AB717" i="1" s="1"/>
  <c r="AB716" i="1" s="1"/>
  <c r="AA718" i="1"/>
  <c r="AA717" i="1" s="1"/>
  <c r="AA716" i="1" s="1"/>
  <c r="AD717" i="1"/>
  <c r="AD716" i="1" s="1"/>
  <c r="AC717" i="1"/>
  <c r="AC716" i="1" s="1"/>
  <c r="AD713" i="1"/>
  <c r="AD712" i="1" s="1"/>
  <c r="AC713" i="1"/>
  <c r="AC712" i="1" s="1"/>
  <c r="AB713" i="1"/>
  <c r="AB712" i="1" s="1"/>
  <c r="AA713" i="1"/>
  <c r="AA712" i="1" s="1"/>
  <c r="AD710" i="1"/>
  <c r="AC710" i="1"/>
  <c r="AC709" i="1" s="1"/>
  <c r="AB710" i="1"/>
  <c r="AB709" i="1" s="1"/>
  <c r="AA710" i="1"/>
  <c r="AA709" i="1" s="1"/>
  <c r="AD709" i="1"/>
  <c r="AD707" i="1"/>
  <c r="AD706" i="1" s="1"/>
  <c r="AC707" i="1"/>
  <c r="AC706" i="1" s="1"/>
  <c r="AB707" i="1"/>
  <c r="AB706" i="1" s="1"/>
  <c r="AA707" i="1"/>
  <c r="AA706" i="1" s="1"/>
  <c r="AD703" i="1"/>
  <c r="AD702" i="1" s="1"/>
  <c r="AC703" i="1"/>
  <c r="AC702" i="1" s="1"/>
  <c r="AB703" i="1"/>
  <c r="AB702" i="1" s="1"/>
  <c r="AA703" i="1"/>
  <c r="AA702" i="1" s="1"/>
  <c r="AD700" i="1"/>
  <c r="AC700" i="1"/>
  <c r="AB700" i="1"/>
  <c r="AB699" i="1" s="1"/>
  <c r="AA700" i="1"/>
  <c r="AA699" i="1" s="1"/>
  <c r="AD699" i="1"/>
  <c r="AC699" i="1"/>
  <c r="AD696" i="1"/>
  <c r="AC696" i="1"/>
  <c r="AC695" i="1" s="1"/>
  <c r="AC694" i="1" s="1"/>
  <c r="AB696" i="1"/>
  <c r="AB695" i="1" s="1"/>
  <c r="AB694" i="1" s="1"/>
  <c r="AA696" i="1"/>
  <c r="AA695" i="1" s="1"/>
  <c r="AA694" i="1" s="1"/>
  <c r="AD695" i="1"/>
  <c r="AD694" i="1" s="1"/>
  <c r="AD692" i="1"/>
  <c r="AD691" i="1" s="1"/>
  <c r="AD690" i="1" s="1"/>
  <c r="AC692" i="1"/>
  <c r="AB692" i="1"/>
  <c r="AB691" i="1" s="1"/>
  <c r="AB690" i="1" s="1"/>
  <c r="AA692" i="1"/>
  <c r="AA691" i="1" s="1"/>
  <c r="AA690" i="1" s="1"/>
  <c r="AC691" i="1"/>
  <c r="AC690" i="1" s="1"/>
  <c r="AD688" i="1"/>
  <c r="AC688" i="1"/>
  <c r="AB688" i="1"/>
  <c r="AB687" i="1" s="1"/>
  <c r="AB686" i="1" s="1"/>
  <c r="AA688" i="1"/>
  <c r="AA687" i="1" s="1"/>
  <c r="AA686" i="1" s="1"/>
  <c r="AD687" i="1"/>
  <c r="AD686" i="1" s="1"/>
  <c r="AC687" i="1"/>
  <c r="AC686" i="1" s="1"/>
  <c r="AD681" i="1"/>
  <c r="AC681" i="1"/>
  <c r="AB681" i="1"/>
  <c r="AB680" i="1" s="1"/>
  <c r="AB679" i="1" s="1"/>
  <c r="AB678" i="1" s="1"/>
  <c r="AA681" i="1"/>
  <c r="AA680" i="1" s="1"/>
  <c r="AA679" i="1" s="1"/>
  <c r="AA678" i="1" s="1"/>
  <c r="AD680" i="1"/>
  <c r="AD679" i="1" s="1"/>
  <c r="AD678" i="1" s="1"/>
  <c r="AC680" i="1"/>
  <c r="AC679" i="1" s="1"/>
  <c r="AC678" i="1" s="1"/>
  <c r="AD671" i="1"/>
  <c r="AC671" i="1"/>
  <c r="AC670" i="1" s="1"/>
  <c r="AB671" i="1"/>
  <c r="AB670" i="1" s="1"/>
  <c r="AA671" i="1"/>
  <c r="AA670" i="1" s="1"/>
  <c r="AD670" i="1"/>
  <c r="AD667" i="1"/>
  <c r="AC667" i="1"/>
  <c r="AB667" i="1"/>
  <c r="AB666" i="1" s="1"/>
  <c r="AA667" i="1"/>
  <c r="AA666" i="1" s="1"/>
  <c r="AD666" i="1"/>
  <c r="AC666" i="1"/>
  <c r="AD663" i="1"/>
  <c r="AC663" i="1"/>
  <c r="AB663" i="1"/>
  <c r="AB662" i="1" s="1"/>
  <c r="AB661" i="1" s="1"/>
  <c r="AA663" i="1"/>
  <c r="AA662" i="1" s="1"/>
  <c r="AA661" i="1" s="1"/>
  <c r="AD662" i="1"/>
  <c r="AD661" i="1" s="1"/>
  <c r="AC662" i="1"/>
  <c r="AC661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3" i="1"/>
  <c r="AD652" i="1" s="1"/>
  <c r="AD651" i="1" s="1"/>
  <c r="AC653" i="1"/>
  <c r="AB653" i="1"/>
  <c r="AB652" i="1" s="1"/>
  <c r="AB651" i="1" s="1"/>
  <c r="AA653" i="1"/>
  <c r="AA652" i="1" s="1"/>
  <c r="AA651" i="1" s="1"/>
  <c r="AC652" i="1"/>
  <c r="AC651" i="1" s="1"/>
  <c r="AD644" i="1"/>
  <c r="AD643" i="1" s="1"/>
  <c r="AD642" i="1" s="1"/>
  <c r="AD641" i="1" s="1"/>
  <c r="AD640" i="1" s="1"/>
  <c r="AC644" i="1"/>
  <c r="AC643" i="1" s="1"/>
  <c r="AC642" i="1" s="1"/>
  <c r="AC641" i="1" s="1"/>
  <c r="AC640" i="1" s="1"/>
  <c r="AB644" i="1"/>
  <c r="AB643" i="1" s="1"/>
  <c r="AB642" i="1" s="1"/>
  <c r="AB641" i="1" s="1"/>
  <c r="AB640" i="1" s="1"/>
  <c r="AA644" i="1"/>
  <c r="AA643" i="1" s="1"/>
  <c r="AA642" i="1" s="1"/>
  <c r="AA641" i="1" s="1"/>
  <c r="AA640" i="1" s="1"/>
  <c r="AD637" i="1"/>
  <c r="AD636" i="1" s="1"/>
  <c r="AD635" i="1" s="1"/>
  <c r="AD634" i="1" s="1"/>
  <c r="AC637" i="1"/>
  <c r="AC636" i="1" s="1"/>
  <c r="AC635" i="1" s="1"/>
  <c r="AC634" i="1" s="1"/>
  <c r="AB637" i="1"/>
  <c r="AB636" i="1" s="1"/>
  <c r="AB635" i="1" s="1"/>
  <c r="AB634" i="1" s="1"/>
  <c r="AA637" i="1"/>
  <c r="AA636" i="1" s="1"/>
  <c r="AA635" i="1" s="1"/>
  <c r="AA634" i="1" s="1"/>
  <c r="AD631" i="1"/>
  <c r="AD630" i="1" s="1"/>
  <c r="AC631" i="1"/>
  <c r="AC630" i="1" s="1"/>
  <c r="AB631" i="1"/>
  <c r="AB630" i="1" s="1"/>
  <c r="AA631" i="1"/>
  <c r="AA630" i="1" s="1"/>
  <c r="AF628" i="1"/>
  <c r="AF627" i="1" s="1"/>
  <c r="AE628" i="1"/>
  <c r="AE627" i="1" s="1"/>
  <c r="AD628" i="1"/>
  <c r="AD627" i="1" s="1"/>
  <c r="AC628" i="1"/>
  <c r="AC627" i="1" s="1"/>
  <c r="AB628" i="1"/>
  <c r="AB627" i="1" s="1"/>
  <c r="AA628" i="1"/>
  <c r="AA627" i="1" s="1"/>
  <c r="AF625" i="1"/>
  <c r="AF624" i="1" s="1"/>
  <c r="AE625" i="1"/>
  <c r="AE624" i="1" s="1"/>
  <c r="AD625" i="1"/>
  <c r="AD624" i="1" s="1"/>
  <c r="AC625" i="1"/>
  <c r="AC624" i="1" s="1"/>
  <c r="AB625" i="1"/>
  <c r="AB624" i="1" s="1"/>
  <c r="AA625" i="1"/>
  <c r="AA624" i="1" s="1"/>
  <c r="AD614" i="1"/>
  <c r="AC614" i="1"/>
  <c r="AC613" i="1" s="1"/>
  <c r="AB614" i="1"/>
  <c r="AB613" i="1" s="1"/>
  <c r="AA614" i="1"/>
  <c r="AA613" i="1" s="1"/>
  <c r="AD613" i="1"/>
  <c r="AD610" i="1"/>
  <c r="AC610" i="1"/>
  <c r="AC609" i="1" s="1"/>
  <c r="AB610" i="1"/>
  <c r="AB609" i="1" s="1"/>
  <c r="AA610" i="1"/>
  <c r="AA609" i="1" s="1"/>
  <c r="AD609" i="1"/>
  <c r="AD606" i="1"/>
  <c r="AC606" i="1"/>
  <c r="AC605" i="1" s="1"/>
  <c r="AC604" i="1" s="1"/>
  <c r="AB606" i="1"/>
  <c r="AB605" i="1" s="1"/>
  <c r="AB604" i="1" s="1"/>
  <c r="AA606" i="1"/>
  <c r="AA605" i="1" s="1"/>
  <c r="AA604" i="1" s="1"/>
  <c r="AD605" i="1"/>
  <c r="AD604" i="1" s="1"/>
  <c r="AD598" i="1"/>
  <c r="AC598" i="1"/>
  <c r="AB598" i="1"/>
  <c r="AB597" i="1" s="1"/>
  <c r="AA598" i="1"/>
  <c r="AA597" i="1" s="1"/>
  <c r="AD597" i="1"/>
  <c r="AC597" i="1"/>
  <c r="AD590" i="1"/>
  <c r="AC590" i="1"/>
  <c r="AB590" i="1"/>
  <c r="AB589" i="1" s="1"/>
  <c r="AA590" i="1"/>
  <c r="AA589" i="1" s="1"/>
  <c r="AD589" i="1"/>
  <c r="AC589" i="1"/>
  <c r="AD586" i="1"/>
  <c r="AC586" i="1"/>
  <c r="AB586" i="1"/>
  <c r="AB585" i="1" s="1"/>
  <c r="AA586" i="1"/>
  <c r="AA585" i="1" s="1"/>
  <c r="AD585" i="1"/>
  <c r="AC585" i="1"/>
  <c r="AD583" i="1"/>
  <c r="AD582" i="1" s="1"/>
  <c r="AC583" i="1"/>
  <c r="AC582" i="1" s="1"/>
  <c r="AB583" i="1"/>
  <c r="AB582" i="1" s="1"/>
  <c r="AA583" i="1"/>
  <c r="AA582" i="1" s="1"/>
  <c r="AD579" i="1"/>
  <c r="AD578" i="1" s="1"/>
  <c r="AC579" i="1"/>
  <c r="AC578" i="1" s="1"/>
  <c r="AB579" i="1"/>
  <c r="AB578" i="1" s="1"/>
  <c r="AA579" i="1"/>
  <c r="AA578" i="1" s="1"/>
  <c r="AD576" i="1"/>
  <c r="AC576" i="1"/>
  <c r="AB576" i="1"/>
  <c r="AB575" i="1" s="1"/>
  <c r="AA576" i="1"/>
  <c r="AA575" i="1" s="1"/>
  <c r="AD575" i="1"/>
  <c r="AC575" i="1"/>
  <c r="AD571" i="1"/>
  <c r="AD570" i="1" s="1"/>
  <c r="AC571" i="1"/>
  <c r="AC570" i="1" s="1"/>
  <c r="AB571" i="1"/>
  <c r="AB570" i="1" s="1"/>
  <c r="AA571" i="1"/>
  <c r="AA570" i="1" s="1"/>
  <c r="AD567" i="1"/>
  <c r="AD566" i="1" s="1"/>
  <c r="AC567" i="1"/>
  <c r="AC566" i="1" s="1"/>
  <c r="AB567" i="1"/>
  <c r="AB566" i="1" s="1"/>
  <c r="AA567" i="1"/>
  <c r="AA566" i="1" s="1"/>
  <c r="AD564" i="1"/>
  <c r="AC564" i="1"/>
  <c r="AC563" i="1" s="1"/>
  <c r="AB564" i="1"/>
  <c r="AB563" i="1" s="1"/>
  <c r="AA564" i="1"/>
  <c r="AA563" i="1" s="1"/>
  <c r="AD563" i="1"/>
  <c r="AD560" i="1"/>
  <c r="AC560" i="1"/>
  <c r="AC559" i="1" s="1"/>
  <c r="AB560" i="1"/>
  <c r="AB559" i="1" s="1"/>
  <c r="AA560" i="1"/>
  <c r="AA559" i="1" s="1"/>
  <c r="AD559" i="1"/>
  <c r="AD557" i="1"/>
  <c r="AD556" i="1" s="1"/>
  <c r="AC557" i="1"/>
  <c r="AC556" i="1" s="1"/>
  <c r="AB557" i="1"/>
  <c r="AA557" i="1"/>
  <c r="AA556" i="1" s="1"/>
  <c r="AB556" i="1"/>
  <c r="AD550" i="1"/>
  <c r="AD549" i="1" s="1"/>
  <c r="AC550" i="1"/>
  <c r="AC549" i="1" s="1"/>
  <c r="AB550" i="1"/>
  <c r="AB549" i="1" s="1"/>
  <c r="AA550" i="1"/>
  <c r="AA549" i="1" s="1"/>
  <c r="AD547" i="1"/>
  <c r="AD546" i="1" s="1"/>
  <c r="AD545" i="1" s="1"/>
  <c r="AC547" i="1"/>
  <c r="AB547" i="1"/>
  <c r="AB546" i="1" s="1"/>
  <c r="AB545" i="1" s="1"/>
  <c r="AA547" i="1"/>
  <c r="AA546" i="1" s="1"/>
  <c r="AA545" i="1" s="1"/>
  <c r="AC546" i="1"/>
  <c r="AC545" i="1" s="1"/>
  <c r="AF543" i="1"/>
  <c r="AF542" i="1" s="1"/>
  <c r="AF541" i="1" s="1"/>
  <c r="AE543" i="1"/>
  <c r="AE542" i="1" s="1"/>
  <c r="AE541" i="1" s="1"/>
  <c r="AD543" i="1"/>
  <c r="AD542" i="1" s="1"/>
  <c r="AD541" i="1" s="1"/>
  <c r="AC543" i="1"/>
  <c r="AC542" i="1" s="1"/>
  <c r="AC541" i="1" s="1"/>
  <c r="AC540" i="1" s="1"/>
  <c r="AC539" i="1" s="1"/>
  <c r="AB543" i="1"/>
  <c r="AB542" i="1" s="1"/>
  <c r="AB541" i="1" s="1"/>
  <c r="AA543" i="1"/>
  <c r="AA542" i="1" s="1"/>
  <c r="AA541" i="1" s="1"/>
  <c r="AD536" i="1"/>
  <c r="AD535" i="1" s="1"/>
  <c r="AD534" i="1" s="1"/>
  <c r="AD533" i="1" s="1"/>
  <c r="AC536" i="1"/>
  <c r="AC535" i="1" s="1"/>
  <c r="AC534" i="1" s="1"/>
  <c r="AC533" i="1" s="1"/>
  <c r="AB536" i="1"/>
  <c r="AB535" i="1" s="1"/>
  <c r="AB534" i="1" s="1"/>
  <c r="AB533" i="1" s="1"/>
  <c r="AA536" i="1"/>
  <c r="AA535" i="1" s="1"/>
  <c r="AA534" i="1" s="1"/>
  <c r="AA533" i="1" s="1"/>
  <c r="AD526" i="1"/>
  <c r="AD525" i="1" s="1"/>
  <c r="AC526" i="1"/>
  <c r="AB526" i="1"/>
  <c r="AB525" i="1" s="1"/>
  <c r="AA526" i="1"/>
  <c r="AA525" i="1" s="1"/>
  <c r="AC525" i="1"/>
  <c r="AD523" i="1"/>
  <c r="AD522" i="1" s="1"/>
  <c r="AD521" i="1" s="1"/>
  <c r="AC523" i="1"/>
  <c r="AC522" i="1" s="1"/>
  <c r="AC521" i="1" s="1"/>
  <c r="AB523" i="1"/>
  <c r="AB522" i="1" s="1"/>
  <c r="AB521" i="1" s="1"/>
  <c r="AA523" i="1"/>
  <c r="AA522" i="1" s="1"/>
  <c r="AA521" i="1" s="1"/>
  <c r="AD519" i="1"/>
  <c r="AD518" i="1" s="1"/>
  <c r="AD517" i="1" s="1"/>
  <c r="AC519" i="1"/>
  <c r="AC518" i="1" s="1"/>
  <c r="AC517" i="1" s="1"/>
  <c r="AB519" i="1"/>
  <c r="AB518" i="1" s="1"/>
  <c r="AB517" i="1" s="1"/>
  <c r="AA519" i="1"/>
  <c r="AA518" i="1" s="1"/>
  <c r="AA517" i="1" s="1"/>
  <c r="AD515" i="1"/>
  <c r="AD514" i="1" s="1"/>
  <c r="AD513" i="1" s="1"/>
  <c r="AC515" i="1"/>
  <c r="AC514" i="1" s="1"/>
  <c r="AC513" i="1" s="1"/>
  <c r="AB515" i="1"/>
  <c r="AB514" i="1" s="1"/>
  <c r="AB513" i="1" s="1"/>
  <c r="AA515" i="1"/>
  <c r="AA514" i="1" s="1"/>
  <c r="AA513" i="1" s="1"/>
  <c r="AD488" i="1"/>
  <c r="AC488" i="1"/>
  <c r="AB488" i="1"/>
  <c r="AA488" i="1"/>
  <c r="AD486" i="1"/>
  <c r="AC486" i="1"/>
  <c r="AC485" i="1" s="1"/>
  <c r="AC484" i="1" s="1"/>
  <c r="AB486" i="1"/>
  <c r="AB485" i="1" s="1"/>
  <c r="AB484" i="1" s="1"/>
  <c r="AA486" i="1"/>
  <c r="AA485" i="1" s="1"/>
  <c r="AA484" i="1" s="1"/>
  <c r="AD485" i="1"/>
  <c r="AD484" i="1" s="1"/>
  <c r="AD482" i="1"/>
  <c r="AC482" i="1"/>
  <c r="AB482" i="1"/>
  <c r="AB481" i="1" s="1"/>
  <c r="AB480" i="1" s="1"/>
  <c r="AA482" i="1"/>
  <c r="AA481" i="1" s="1"/>
  <c r="AA480" i="1" s="1"/>
  <c r="AD481" i="1"/>
  <c r="AD480" i="1" s="1"/>
  <c r="AC481" i="1"/>
  <c r="AC480" i="1" s="1"/>
  <c r="AD475" i="1"/>
  <c r="AC475" i="1"/>
  <c r="AB475" i="1"/>
  <c r="AA475" i="1"/>
  <c r="AD473" i="1"/>
  <c r="AC473" i="1"/>
  <c r="AB473" i="1"/>
  <c r="AB472" i="1" s="1"/>
  <c r="AB471" i="1" s="1"/>
  <c r="AB470" i="1" s="1"/>
  <c r="AA473" i="1"/>
  <c r="AA472" i="1" s="1"/>
  <c r="AA471" i="1" s="1"/>
  <c r="AA470" i="1" s="1"/>
  <c r="AD472" i="1"/>
  <c r="AD471" i="1" s="1"/>
  <c r="AD470" i="1" s="1"/>
  <c r="AC472" i="1"/>
  <c r="AC471" i="1" s="1"/>
  <c r="AC470" i="1" s="1"/>
  <c r="AD468" i="1"/>
  <c r="AD467" i="1" s="1"/>
  <c r="AD466" i="1" s="1"/>
  <c r="AD465" i="1" s="1"/>
  <c r="AC468" i="1"/>
  <c r="AC467" i="1" s="1"/>
  <c r="AC466" i="1" s="1"/>
  <c r="AC465" i="1" s="1"/>
  <c r="AB468" i="1"/>
  <c r="AB467" i="1" s="1"/>
  <c r="AB466" i="1" s="1"/>
  <c r="AB465" i="1" s="1"/>
  <c r="AA468" i="1"/>
  <c r="AA467" i="1" s="1"/>
  <c r="AA466" i="1" s="1"/>
  <c r="AA465" i="1" s="1"/>
  <c r="AD463" i="1"/>
  <c r="AC463" i="1"/>
  <c r="AB463" i="1"/>
  <c r="AB462" i="1" s="1"/>
  <c r="AB461" i="1" s="1"/>
  <c r="AB460" i="1" s="1"/>
  <c r="AA463" i="1"/>
  <c r="AA462" i="1" s="1"/>
  <c r="AA461" i="1" s="1"/>
  <c r="AA460" i="1" s="1"/>
  <c r="AD462" i="1"/>
  <c r="AD461" i="1" s="1"/>
  <c r="AD460" i="1" s="1"/>
  <c r="AC462" i="1"/>
  <c r="AC461" i="1" s="1"/>
  <c r="AC460" i="1" s="1"/>
  <c r="AD450" i="1"/>
  <c r="AD449" i="1" s="1"/>
  <c r="AD448" i="1" s="1"/>
  <c r="AD447" i="1" s="1"/>
  <c r="AC450" i="1"/>
  <c r="AC449" i="1" s="1"/>
  <c r="AC448" i="1" s="1"/>
  <c r="AC447" i="1" s="1"/>
  <c r="AB450" i="1"/>
  <c r="AB449" i="1" s="1"/>
  <c r="AB448" i="1" s="1"/>
  <c r="AB447" i="1" s="1"/>
  <c r="AA450" i="1"/>
  <c r="AA449" i="1"/>
  <c r="AA448" i="1" s="1"/>
  <c r="AA447" i="1" s="1"/>
  <c r="AD442" i="1"/>
  <c r="AC442" i="1"/>
  <c r="AB442" i="1"/>
  <c r="AB441" i="1" s="1"/>
  <c r="AB440" i="1" s="1"/>
  <c r="AB439" i="1" s="1"/>
  <c r="AB438" i="1" s="1"/>
  <c r="AB437" i="1" s="1"/>
  <c r="AA442" i="1"/>
  <c r="AA441" i="1" s="1"/>
  <c r="AA440" i="1" s="1"/>
  <c r="AA439" i="1" s="1"/>
  <c r="AA438" i="1" s="1"/>
  <c r="AA437" i="1" s="1"/>
  <c r="AD441" i="1"/>
  <c r="AD440" i="1" s="1"/>
  <c r="AD439" i="1" s="1"/>
  <c r="AD438" i="1" s="1"/>
  <c r="AD437" i="1" s="1"/>
  <c r="AC441" i="1"/>
  <c r="AC440" i="1" s="1"/>
  <c r="AC439" i="1" s="1"/>
  <c r="AC438" i="1" s="1"/>
  <c r="AC437" i="1" s="1"/>
  <c r="AD433" i="1"/>
  <c r="AC433" i="1"/>
  <c r="AB433" i="1"/>
  <c r="AA433" i="1"/>
  <c r="AD431" i="1"/>
  <c r="AC431" i="1"/>
  <c r="AB431" i="1"/>
  <c r="AA431" i="1"/>
  <c r="AD429" i="1"/>
  <c r="AC429" i="1"/>
  <c r="AB429" i="1"/>
  <c r="AB428" i="1" s="1"/>
  <c r="AB427" i="1" s="1"/>
  <c r="AA429" i="1"/>
  <c r="AA428" i="1" s="1"/>
  <c r="AA427" i="1" s="1"/>
  <c r="AD425" i="1"/>
  <c r="AD424" i="1" s="1"/>
  <c r="AC425" i="1"/>
  <c r="AC424" i="1" s="1"/>
  <c r="AC423" i="1" s="1"/>
  <c r="AB425" i="1"/>
  <c r="AB424" i="1" s="1"/>
  <c r="AB423" i="1" s="1"/>
  <c r="AA425" i="1"/>
  <c r="AA424" i="1" s="1"/>
  <c r="AA423" i="1" s="1"/>
  <c r="AA422" i="1" s="1"/>
  <c r="AD423" i="1"/>
  <c r="AD415" i="1"/>
  <c r="AC415" i="1"/>
  <c r="AB415" i="1"/>
  <c r="AA415" i="1"/>
  <c r="AD413" i="1"/>
  <c r="AC413" i="1"/>
  <c r="AC412" i="1" s="1"/>
  <c r="AB413" i="1"/>
  <c r="AB412" i="1" s="1"/>
  <c r="AA413" i="1"/>
  <c r="AA412" i="1" s="1"/>
  <c r="AD410" i="1"/>
  <c r="AC410" i="1"/>
  <c r="AB410" i="1"/>
  <c r="AA410" i="1"/>
  <c r="AD408" i="1"/>
  <c r="AC408" i="1"/>
  <c r="AB408" i="1"/>
  <c r="AB407" i="1" s="1"/>
  <c r="AA408" i="1"/>
  <c r="AA407" i="1" s="1"/>
  <c r="AB405" i="1"/>
  <c r="AB404" i="1" s="1"/>
  <c r="AA405" i="1"/>
  <c r="AA404" i="1" s="1"/>
  <c r="AD402" i="1"/>
  <c r="AD401" i="1" s="1"/>
  <c r="AC402" i="1"/>
  <c r="AC401" i="1" s="1"/>
  <c r="AC400" i="1" s="1"/>
  <c r="AB402" i="1"/>
  <c r="AB401" i="1" s="1"/>
  <c r="AA402" i="1"/>
  <c r="AA401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1" i="1"/>
  <c r="AC391" i="1"/>
  <c r="AB391" i="1"/>
  <c r="AB390" i="1" s="1"/>
  <c r="AB389" i="1" s="1"/>
  <c r="AB388" i="1" s="1"/>
  <c r="AA391" i="1"/>
  <c r="AA390" i="1" s="1"/>
  <c r="AA389" i="1" s="1"/>
  <c r="AA388" i="1" s="1"/>
  <c r="AD390" i="1"/>
  <c r="AD389" i="1" s="1"/>
  <c r="AD388" i="1" s="1"/>
  <c r="AC390" i="1"/>
  <c r="AC389" i="1" s="1"/>
  <c r="AC388" i="1" s="1"/>
  <c r="AD384" i="1"/>
  <c r="AC384" i="1"/>
  <c r="AB384" i="1"/>
  <c r="AB383" i="1" s="1"/>
  <c r="AB382" i="1" s="1"/>
  <c r="AA384" i="1"/>
  <c r="AA383" i="1" s="1"/>
  <c r="AA382" i="1" s="1"/>
  <c r="AD383" i="1"/>
  <c r="AD382" i="1" s="1"/>
  <c r="AC383" i="1"/>
  <c r="AC382" i="1" s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B373" i="1" s="1"/>
  <c r="AA374" i="1"/>
  <c r="AA373" i="1" s="1"/>
  <c r="AD371" i="1"/>
  <c r="AC371" i="1"/>
  <c r="AB371" i="1"/>
  <c r="AB370" i="1" s="1"/>
  <c r="AA371" i="1"/>
  <c r="AA370" i="1" s="1"/>
  <c r="AD370" i="1"/>
  <c r="AC370" i="1"/>
  <c r="AD368" i="1"/>
  <c r="AD367" i="1" s="1"/>
  <c r="AC368" i="1"/>
  <c r="AC367" i="1" s="1"/>
  <c r="AB368" i="1"/>
  <c r="AA368" i="1"/>
  <c r="AA367" i="1" s="1"/>
  <c r="AB367" i="1"/>
  <c r="AD364" i="1"/>
  <c r="AD363" i="1" s="1"/>
  <c r="AD362" i="1" s="1"/>
  <c r="AC364" i="1"/>
  <c r="AC363" i="1" s="1"/>
  <c r="AC362" i="1" s="1"/>
  <c r="AB364" i="1"/>
  <c r="AB363" i="1" s="1"/>
  <c r="AB362" i="1" s="1"/>
  <c r="AA364" i="1"/>
  <c r="AA363" i="1" s="1"/>
  <c r="AA362" i="1" s="1"/>
  <c r="AB354" i="1"/>
  <c r="AB353" i="1" s="1"/>
  <c r="AB352" i="1" s="1"/>
  <c r="AB351" i="1" s="1"/>
  <c r="AA354" i="1"/>
  <c r="AA353" i="1" s="1"/>
  <c r="AA352" i="1" s="1"/>
  <c r="AA351" i="1" s="1"/>
  <c r="AD354" i="1"/>
  <c r="AD353" i="1" s="1"/>
  <c r="AD352" i="1" s="1"/>
  <c r="AD351" i="1" s="1"/>
  <c r="AC354" i="1"/>
  <c r="AC353" i="1" s="1"/>
  <c r="AC352" i="1" s="1"/>
  <c r="AC351" i="1" s="1"/>
  <c r="AD346" i="1"/>
  <c r="AD345" i="1" s="1"/>
  <c r="AD344" i="1" s="1"/>
  <c r="AD343" i="1" s="1"/>
  <c r="AD342" i="1" s="1"/>
  <c r="AC346" i="1"/>
  <c r="AC345" i="1" s="1"/>
  <c r="AC344" i="1" s="1"/>
  <c r="AC343" i="1" s="1"/>
  <c r="AC342" i="1" s="1"/>
  <c r="AB346" i="1"/>
  <c r="AB345" i="1" s="1"/>
  <c r="AB344" i="1" s="1"/>
  <c r="AB343" i="1" s="1"/>
  <c r="AB342" i="1" s="1"/>
  <c r="AA346" i="1"/>
  <c r="AA345" i="1" s="1"/>
  <c r="AA344" i="1" s="1"/>
  <c r="AA343" i="1" s="1"/>
  <c r="AA342" i="1" s="1"/>
  <c r="AD339" i="1"/>
  <c r="AD338" i="1" s="1"/>
  <c r="AD337" i="1" s="1"/>
  <c r="AD336" i="1" s="1"/>
  <c r="AC339" i="1"/>
  <c r="AC338" i="1" s="1"/>
  <c r="AC337" i="1" s="1"/>
  <c r="AC336" i="1" s="1"/>
  <c r="AB339" i="1"/>
  <c r="AB338" i="1" s="1"/>
  <c r="AB337" i="1" s="1"/>
  <c r="AB336" i="1" s="1"/>
  <c r="AA339" i="1"/>
  <c r="AA338" i="1" s="1"/>
  <c r="AA337" i="1" s="1"/>
  <c r="AA336" i="1" s="1"/>
  <c r="AD334" i="1"/>
  <c r="AC334" i="1"/>
  <c r="AB334" i="1"/>
  <c r="AB333" i="1" s="1"/>
  <c r="AA334" i="1"/>
  <c r="AA333" i="1" s="1"/>
  <c r="AD333" i="1"/>
  <c r="AC333" i="1"/>
  <c r="AD330" i="1"/>
  <c r="AC330" i="1"/>
  <c r="AB330" i="1"/>
  <c r="AA330" i="1"/>
  <c r="AD328" i="1"/>
  <c r="AC328" i="1"/>
  <c r="AB328" i="1"/>
  <c r="AA328" i="1"/>
  <c r="AD326" i="1"/>
  <c r="AC326" i="1"/>
  <c r="AB326" i="1"/>
  <c r="AB325" i="1" s="1"/>
  <c r="AB324" i="1" s="1"/>
  <c r="AA326" i="1"/>
  <c r="AD325" i="1"/>
  <c r="AD324" i="1" s="1"/>
  <c r="AD322" i="1"/>
  <c r="AC322" i="1"/>
  <c r="AC321" i="1" s="1"/>
  <c r="AC320" i="1" s="1"/>
  <c r="AB322" i="1"/>
  <c r="AB321" i="1" s="1"/>
  <c r="AB320" i="1" s="1"/>
  <c r="AA322" i="1"/>
  <c r="AA321" i="1" s="1"/>
  <c r="AA320" i="1" s="1"/>
  <c r="AD321" i="1"/>
  <c r="AD320" i="1" s="1"/>
  <c r="AF318" i="1"/>
  <c r="AF317" i="1" s="1"/>
  <c r="AF316" i="1" s="1"/>
  <c r="AE318" i="1"/>
  <c r="AE317" i="1" s="1"/>
  <c r="AE316" i="1" s="1"/>
  <c r="AD318" i="1"/>
  <c r="AD317" i="1" s="1"/>
  <c r="AC318" i="1"/>
  <c r="AC317" i="1" s="1"/>
  <c r="AB318" i="1"/>
  <c r="AB317" i="1" s="1"/>
  <c r="AB316" i="1" s="1"/>
  <c r="AA318" i="1"/>
  <c r="AA317" i="1" s="1"/>
  <c r="AA316" i="1" s="1"/>
  <c r="AD313" i="1"/>
  <c r="AC313" i="1"/>
  <c r="AB313" i="1"/>
  <c r="AB312" i="1" s="1"/>
  <c r="AB311" i="1" s="1"/>
  <c r="AB310" i="1" s="1"/>
  <c r="AA313" i="1"/>
  <c r="AA312" i="1" s="1"/>
  <c r="AA311" i="1" s="1"/>
  <c r="AA310" i="1" s="1"/>
  <c r="AD312" i="1"/>
  <c r="AD311" i="1" s="1"/>
  <c r="AD310" i="1" s="1"/>
  <c r="AC312" i="1"/>
  <c r="AC311" i="1" s="1"/>
  <c r="AC310" i="1" s="1"/>
  <c r="AD308" i="1"/>
  <c r="AD307" i="1" s="1"/>
  <c r="AD306" i="1" s="1"/>
  <c r="AD305" i="1" s="1"/>
  <c r="AC308" i="1"/>
  <c r="AC307" i="1" s="1"/>
  <c r="AC306" i="1" s="1"/>
  <c r="AC305" i="1" s="1"/>
  <c r="AB308" i="1"/>
  <c r="AB307" i="1" s="1"/>
  <c r="AB306" i="1" s="1"/>
  <c r="AB305" i="1" s="1"/>
  <c r="AA308" i="1"/>
  <c r="AA307" i="1" s="1"/>
  <c r="AA306" i="1" s="1"/>
  <c r="AA305" i="1" s="1"/>
  <c r="AD301" i="1"/>
  <c r="AD300" i="1" s="1"/>
  <c r="AD299" i="1" s="1"/>
  <c r="AD298" i="1" s="1"/>
  <c r="AD297" i="1" s="1"/>
  <c r="AC301" i="1"/>
  <c r="AC300" i="1" s="1"/>
  <c r="AC299" i="1" s="1"/>
  <c r="AC298" i="1" s="1"/>
  <c r="AC297" i="1" s="1"/>
  <c r="AB301" i="1"/>
  <c r="AB300" i="1" s="1"/>
  <c r="AB299" i="1" s="1"/>
  <c r="AB298" i="1" s="1"/>
  <c r="AB297" i="1" s="1"/>
  <c r="AA301" i="1"/>
  <c r="AA300" i="1" s="1"/>
  <c r="AA299" i="1" s="1"/>
  <c r="AA298" i="1" s="1"/>
  <c r="AA297" i="1" s="1"/>
  <c r="AD293" i="1"/>
  <c r="AC293" i="1"/>
  <c r="AB293" i="1"/>
  <c r="AA293" i="1"/>
  <c r="AD291" i="1"/>
  <c r="AC291" i="1"/>
  <c r="AB291" i="1"/>
  <c r="AA291" i="1"/>
  <c r="AD289" i="1"/>
  <c r="AD288" i="1" s="1"/>
  <c r="AD287" i="1" s="1"/>
  <c r="AD286" i="1" s="1"/>
  <c r="AD285" i="1" s="1"/>
  <c r="AC289" i="1"/>
  <c r="AC288" i="1" s="1"/>
  <c r="AC287" i="1" s="1"/>
  <c r="AC286" i="1" s="1"/>
  <c r="AC285" i="1" s="1"/>
  <c r="AB289" i="1"/>
  <c r="AB288" i="1" s="1"/>
  <c r="AB287" i="1" s="1"/>
  <c r="AB286" i="1" s="1"/>
  <c r="AB285" i="1" s="1"/>
  <c r="AA289" i="1"/>
  <c r="AA288" i="1" s="1"/>
  <c r="AA287" i="1" s="1"/>
  <c r="AA286" i="1" s="1"/>
  <c r="AA285" i="1" s="1"/>
  <c r="AD241" i="1"/>
  <c r="AD240" i="1" s="1"/>
  <c r="AC241" i="1"/>
  <c r="AB241" i="1"/>
  <c r="AB240" i="1" s="1"/>
  <c r="AA241" i="1"/>
  <c r="AA240" i="1" s="1"/>
  <c r="AC240" i="1"/>
  <c r="AD238" i="1"/>
  <c r="AD237" i="1" s="1"/>
  <c r="AD236" i="1" s="1"/>
  <c r="AC238" i="1"/>
  <c r="AC237" i="1" s="1"/>
  <c r="AC236" i="1" s="1"/>
  <c r="AB238" i="1"/>
  <c r="AB237" i="1" s="1"/>
  <c r="AB236" i="1" s="1"/>
  <c r="AA238" i="1"/>
  <c r="AA237" i="1" s="1"/>
  <c r="AA236" i="1" s="1"/>
  <c r="AD224" i="1"/>
  <c r="AD223" i="1" s="1"/>
  <c r="AD222" i="1" s="1"/>
  <c r="AD221" i="1" s="1"/>
  <c r="AD220" i="1" s="1"/>
  <c r="AC224" i="1"/>
  <c r="AC223" i="1" s="1"/>
  <c r="AC222" i="1" s="1"/>
  <c r="AC221" i="1" s="1"/>
  <c r="AC220" i="1" s="1"/>
  <c r="AB224" i="1"/>
  <c r="AB223" i="1" s="1"/>
  <c r="AB222" i="1" s="1"/>
  <c r="AB221" i="1" s="1"/>
  <c r="AB220" i="1" s="1"/>
  <c r="AA224" i="1"/>
  <c r="AA223" i="1" s="1"/>
  <c r="AA222" i="1" s="1"/>
  <c r="AA221" i="1" s="1"/>
  <c r="AA220" i="1" s="1"/>
  <c r="AD217" i="1"/>
  <c r="AD216" i="1" s="1"/>
  <c r="AD215" i="1" s="1"/>
  <c r="AD214" i="1" s="1"/>
  <c r="AD213" i="1" s="1"/>
  <c r="AC217" i="1"/>
  <c r="AC216" i="1" s="1"/>
  <c r="AC215" i="1" s="1"/>
  <c r="AC214" i="1" s="1"/>
  <c r="AC213" i="1" s="1"/>
  <c r="AB217" i="1"/>
  <c r="AB216" i="1" s="1"/>
  <c r="AB215" i="1" s="1"/>
  <c r="AB214" i="1" s="1"/>
  <c r="AB213" i="1" s="1"/>
  <c r="AA217" i="1"/>
  <c r="AA216" i="1" s="1"/>
  <c r="AA215" i="1" s="1"/>
  <c r="AA214" i="1" s="1"/>
  <c r="AA213" i="1" s="1"/>
  <c r="AD210" i="1"/>
  <c r="AD209" i="1" s="1"/>
  <c r="AD208" i="1" s="1"/>
  <c r="AD207" i="1" s="1"/>
  <c r="AD206" i="1" s="1"/>
  <c r="AC210" i="1"/>
  <c r="AC209" i="1" s="1"/>
  <c r="AC208" i="1" s="1"/>
  <c r="AC207" i="1" s="1"/>
  <c r="AC206" i="1" s="1"/>
  <c r="AB210" i="1"/>
  <c r="AB209" i="1" s="1"/>
  <c r="AB208" i="1" s="1"/>
  <c r="AB207" i="1" s="1"/>
  <c r="AB206" i="1" s="1"/>
  <c r="AA210" i="1"/>
  <c r="AA209" i="1" s="1"/>
  <c r="AA208" i="1" s="1"/>
  <c r="AA207" i="1" s="1"/>
  <c r="AA206" i="1" s="1"/>
  <c r="AD203" i="1"/>
  <c r="AD202" i="1" s="1"/>
  <c r="AD201" i="1" s="1"/>
  <c r="AD200" i="1" s="1"/>
  <c r="AD199" i="1" s="1"/>
  <c r="AC203" i="1"/>
  <c r="AC202" i="1" s="1"/>
  <c r="AC201" i="1" s="1"/>
  <c r="AC200" i="1" s="1"/>
  <c r="AC199" i="1" s="1"/>
  <c r="AB203" i="1"/>
  <c r="AB202" i="1" s="1"/>
  <c r="AB201" i="1" s="1"/>
  <c r="AB200" i="1" s="1"/>
  <c r="AB199" i="1" s="1"/>
  <c r="AA203" i="1"/>
  <c r="AA202" i="1" s="1"/>
  <c r="AA201" i="1" s="1"/>
  <c r="AA200" i="1" s="1"/>
  <c r="AA199" i="1" s="1"/>
  <c r="AD190" i="1"/>
  <c r="AD189" i="1" s="1"/>
  <c r="AC190" i="1"/>
  <c r="AC189" i="1" s="1"/>
  <c r="AB190" i="1"/>
  <c r="AB189" i="1" s="1"/>
  <c r="AA190" i="1"/>
  <c r="AA189" i="1" s="1"/>
  <c r="AD187" i="1"/>
  <c r="AC187" i="1"/>
  <c r="AB187" i="1"/>
  <c r="AA187" i="1"/>
  <c r="AD185" i="1"/>
  <c r="AC185" i="1"/>
  <c r="AC184" i="1" s="1"/>
  <c r="AB185" i="1"/>
  <c r="AB184" i="1" s="1"/>
  <c r="AA185" i="1"/>
  <c r="AA184" i="1" s="1"/>
  <c r="AD184" i="1"/>
  <c r="AD176" i="1"/>
  <c r="AD175" i="1" s="1"/>
  <c r="AD174" i="1" s="1"/>
  <c r="AC176" i="1"/>
  <c r="AC175" i="1" s="1"/>
  <c r="AC174" i="1" s="1"/>
  <c r="AB176" i="1"/>
  <c r="AB175" i="1" s="1"/>
  <c r="AB174" i="1" s="1"/>
  <c r="AA176" i="1"/>
  <c r="AA175" i="1" s="1"/>
  <c r="AA174" i="1" s="1"/>
  <c r="AD172" i="1"/>
  <c r="AC172" i="1"/>
  <c r="AB172" i="1"/>
  <c r="AA172" i="1"/>
  <c r="AD171" i="1"/>
  <c r="AC171" i="1"/>
  <c r="AB171" i="1"/>
  <c r="AA171" i="1"/>
  <c r="AD161" i="1"/>
  <c r="AC161" i="1"/>
  <c r="AB161" i="1"/>
  <c r="AA161" i="1"/>
  <c r="AD159" i="1"/>
  <c r="AC159" i="1"/>
  <c r="AB159" i="1"/>
  <c r="AA159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5" i="1"/>
  <c r="AC145" i="1"/>
  <c r="AB145" i="1"/>
  <c r="AA145" i="1"/>
  <c r="AD143" i="1"/>
  <c r="AC143" i="1"/>
  <c r="AB143" i="1"/>
  <c r="AA143" i="1"/>
  <c r="AD141" i="1"/>
  <c r="AC141" i="1"/>
  <c r="AC140" i="1" s="1"/>
  <c r="AB141" i="1"/>
  <c r="AB140" i="1" s="1"/>
  <c r="AB139" i="1" s="1"/>
  <c r="AA141" i="1"/>
  <c r="AD132" i="1"/>
  <c r="AC132" i="1"/>
  <c r="AC131" i="1" s="1"/>
  <c r="AC130" i="1" s="1"/>
  <c r="AC129" i="1" s="1"/>
  <c r="AB132" i="1"/>
  <c r="AB131" i="1" s="1"/>
  <c r="AB130" i="1" s="1"/>
  <c r="AB129" i="1" s="1"/>
  <c r="AA132" i="1"/>
  <c r="AA131" i="1" s="1"/>
  <c r="AA130" i="1" s="1"/>
  <c r="AA129" i="1" s="1"/>
  <c r="AD131" i="1"/>
  <c r="AD130" i="1" s="1"/>
  <c r="AD129" i="1" s="1"/>
  <c r="AD123" i="1"/>
  <c r="AD122" i="1" s="1"/>
  <c r="AD121" i="1" s="1"/>
  <c r="AD120" i="1" s="1"/>
  <c r="AD119" i="1" s="1"/>
  <c r="AC123" i="1"/>
  <c r="AC122" i="1" s="1"/>
  <c r="AC121" i="1" s="1"/>
  <c r="AC120" i="1" s="1"/>
  <c r="AC119" i="1" s="1"/>
  <c r="AB123" i="1"/>
  <c r="AB122" i="1" s="1"/>
  <c r="AB121" i="1" s="1"/>
  <c r="AB120" i="1" s="1"/>
  <c r="AB119" i="1" s="1"/>
  <c r="AA123" i="1"/>
  <c r="AA122" i="1" s="1"/>
  <c r="AA121" i="1" s="1"/>
  <c r="AA120" i="1" s="1"/>
  <c r="AA119" i="1" s="1"/>
  <c r="AD115" i="1"/>
  <c r="AC115" i="1"/>
  <c r="AC114" i="1" s="1"/>
  <c r="AC113" i="1" s="1"/>
  <c r="AB115" i="1"/>
  <c r="AB114" i="1" s="1"/>
  <c r="AB113" i="1" s="1"/>
  <c r="AA115" i="1"/>
  <c r="AA114" i="1" s="1"/>
  <c r="AA113" i="1" s="1"/>
  <c r="AD114" i="1"/>
  <c r="AD113" i="1" s="1"/>
  <c r="AD111" i="1"/>
  <c r="AC111" i="1"/>
  <c r="AC110" i="1" s="1"/>
  <c r="AB111" i="1"/>
  <c r="AB110" i="1" s="1"/>
  <c r="AA111" i="1"/>
  <c r="AA110" i="1" s="1"/>
  <c r="AD110" i="1"/>
  <c r="AD108" i="1"/>
  <c r="AD107" i="1" s="1"/>
  <c r="AC108" i="1"/>
  <c r="AC107" i="1" s="1"/>
  <c r="AB108" i="1"/>
  <c r="AB107" i="1" s="1"/>
  <c r="AA108" i="1"/>
  <c r="AA107" i="1" s="1"/>
  <c r="AD105" i="1"/>
  <c r="AD104" i="1" s="1"/>
  <c r="AC105" i="1"/>
  <c r="AC104" i="1" s="1"/>
  <c r="AB105" i="1"/>
  <c r="AB104" i="1" s="1"/>
  <c r="AA105" i="1"/>
  <c r="AA104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C93" i="1"/>
  <c r="AC92" i="1" s="1"/>
  <c r="AB93" i="1"/>
  <c r="AB92" i="1" s="1"/>
  <c r="AA93" i="1"/>
  <c r="AA92" i="1" s="1"/>
  <c r="AD92" i="1"/>
  <c r="AD90" i="1"/>
  <c r="AD89" i="1" s="1"/>
  <c r="AC90" i="1"/>
  <c r="AC89" i="1" s="1"/>
  <c r="AB90" i="1"/>
  <c r="AB89" i="1" s="1"/>
  <c r="AA90" i="1"/>
  <c r="AA89" i="1" s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D38" i="1" s="1"/>
  <c r="AD37" i="1" s="1"/>
  <c r="AD36" i="1" s="1"/>
  <c r="AD35" i="1" s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C22" i="1"/>
  <c r="AC21" i="1" s="1"/>
  <c r="AB22" i="1"/>
  <c r="AB21" i="1" s="1"/>
  <c r="AA22" i="1"/>
  <c r="AA21" i="1" s="1"/>
  <c r="AD21" i="1"/>
  <c r="AD19" i="1"/>
  <c r="AD18" i="1" s="1"/>
  <c r="AC19" i="1"/>
  <c r="AC18" i="1" s="1"/>
  <c r="AB19" i="1"/>
  <c r="AB18" i="1" s="1"/>
  <c r="AA19" i="1"/>
  <c r="AA18" i="1" s="1"/>
  <c r="V415" i="1"/>
  <c r="W415" i="1"/>
  <c r="X415" i="1"/>
  <c r="U415" i="1"/>
  <c r="V413" i="1"/>
  <c r="W413" i="1"/>
  <c r="X413" i="1"/>
  <c r="U413" i="1"/>
  <c r="U412" i="1" s="1"/>
  <c r="Z416" i="1"/>
  <c r="Z415" i="1" s="1"/>
  <c r="Y416" i="1"/>
  <c r="AE416" i="1" s="1"/>
  <c r="AE415" i="1" s="1"/>
  <c r="Z414" i="1"/>
  <c r="AF414" i="1" s="1"/>
  <c r="AF413" i="1" s="1"/>
  <c r="Y414" i="1"/>
  <c r="AE414" i="1" s="1"/>
  <c r="AE413" i="1" s="1"/>
  <c r="V412" i="1"/>
  <c r="Z356" i="1"/>
  <c r="AF356" i="1" s="1"/>
  <c r="Y356" i="1"/>
  <c r="Y355" i="1" s="1"/>
  <c r="Y354" i="1" s="1"/>
  <c r="Y353" i="1" s="1"/>
  <c r="Y352" i="1" s="1"/>
  <c r="Y351" i="1" s="1"/>
  <c r="V355" i="1"/>
  <c r="V354" i="1" s="1"/>
  <c r="V353" i="1" s="1"/>
  <c r="V352" i="1" s="1"/>
  <c r="V351" i="1" s="1"/>
  <c r="W355" i="1"/>
  <c r="W354" i="1" s="1"/>
  <c r="W353" i="1" s="1"/>
  <c r="W352" i="1" s="1"/>
  <c r="W351" i="1" s="1"/>
  <c r="X355" i="1"/>
  <c r="X354" i="1" s="1"/>
  <c r="X353" i="1" s="1"/>
  <c r="X352" i="1" s="1"/>
  <c r="X351" i="1" s="1"/>
  <c r="U355" i="1"/>
  <c r="U354" i="1" s="1"/>
  <c r="U353" i="1" s="1"/>
  <c r="U352" i="1" s="1"/>
  <c r="U351" i="1" s="1"/>
  <c r="AC862" i="1" l="1"/>
  <c r="AC919" i="1"/>
  <c r="AC918" i="1" s="1"/>
  <c r="AA1037" i="1"/>
  <c r="AA1201" i="1"/>
  <c r="AA1167" i="1" s="1"/>
  <c r="AD766" i="1"/>
  <c r="AD765" i="1" s="1"/>
  <c r="AF354" i="1"/>
  <c r="AF353" i="1" s="1"/>
  <c r="AF352" i="1" s="1"/>
  <c r="AF351" i="1" s="1"/>
  <c r="AF355" i="1"/>
  <c r="AB1201" i="1"/>
  <c r="AB1167" i="1" s="1"/>
  <c r="AA918" i="1"/>
  <c r="AB862" i="1"/>
  <c r="AD862" i="1"/>
  <c r="AD861" i="1" s="1"/>
  <c r="AA665" i="1"/>
  <c r="AA650" i="1" s="1"/>
  <c r="AA649" i="1" s="1"/>
  <c r="AB400" i="1"/>
  <c r="AC1091" i="1"/>
  <c r="AC1090" i="1" s="1"/>
  <c r="AA1472" i="1"/>
  <c r="AA1471" i="1" s="1"/>
  <c r="AD512" i="1"/>
  <c r="AD511" i="1" s="1"/>
  <c r="AC1065" i="1"/>
  <c r="AC1064" i="1" s="1"/>
  <c r="AC1062" i="1" s="1"/>
  <c r="AA766" i="1"/>
  <c r="AA765" i="1" s="1"/>
  <c r="AB1032" i="1"/>
  <c r="AD1282" i="1"/>
  <c r="AD1037" i="1"/>
  <c r="AD1434" i="1"/>
  <c r="AD1429" i="1" s="1"/>
  <c r="AD1428" i="1" s="1"/>
  <c r="AC235" i="1"/>
  <c r="AC234" i="1" s="1"/>
  <c r="AB1282" i="1"/>
  <c r="AD1486" i="1"/>
  <c r="AB1045" i="1"/>
  <c r="AB1044" i="1" s="1"/>
  <c r="AB118" i="1"/>
  <c r="AA183" i="1"/>
  <c r="AA182" i="1" s="1"/>
  <c r="AA181" i="1" s="1"/>
  <c r="AB399" i="1"/>
  <c r="AB1579" i="1"/>
  <c r="AB1574" i="1" s="1"/>
  <c r="AB1573" i="1" s="1"/>
  <c r="AB1550" i="1" s="1"/>
  <c r="AB422" i="1"/>
  <c r="AB158" i="1"/>
  <c r="AB157" i="1" s="1"/>
  <c r="AB156" i="1" s="1"/>
  <c r="AB155" i="1" s="1"/>
  <c r="AA400" i="1"/>
  <c r="AC665" i="1"/>
  <c r="AC650" i="1" s="1"/>
  <c r="AC649" i="1" s="1"/>
  <c r="AC861" i="1"/>
  <c r="AA1032" i="1"/>
  <c r="AC1037" i="1"/>
  <c r="AC1032" i="1" s="1"/>
  <c r="AA1045" i="1"/>
  <c r="AA1044" i="1" s="1"/>
  <c r="AC1486" i="1"/>
  <c r="Z355" i="1"/>
  <c r="Z354" i="1" s="1"/>
  <c r="Z353" i="1" s="1"/>
  <c r="Z352" i="1" s="1"/>
  <c r="Z351" i="1" s="1"/>
  <c r="AB24" i="1"/>
  <c r="AC118" i="1"/>
  <c r="AB183" i="1"/>
  <c r="AB182" i="1" s="1"/>
  <c r="AB181" i="1" s="1"/>
  <c r="AD235" i="1"/>
  <c r="AD234" i="1" s="1"/>
  <c r="AD400" i="1"/>
  <c r="AA459" i="1"/>
  <c r="AB698" i="1"/>
  <c r="AB766" i="1"/>
  <c r="AB765" i="1" s="1"/>
  <c r="AC780" i="1"/>
  <c r="AC779" i="1" s="1"/>
  <c r="AD1032" i="1"/>
  <c r="AA1066" i="1"/>
  <c r="AB1434" i="1"/>
  <c r="AB1429" i="1" s="1"/>
  <c r="AB1428" i="1" s="1"/>
  <c r="AD459" i="1"/>
  <c r="AD623" i="1"/>
  <c r="AD622" i="1" s="1"/>
  <c r="AA698" i="1"/>
  <c r="AA685" i="1" s="1"/>
  <c r="AB780" i="1"/>
  <c r="AB779" i="1" s="1"/>
  <c r="AD973" i="1"/>
  <c r="AD972" i="1" s="1"/>
  <c r="AD971" i="1" s="1"/>
  <c r="AD1091" i="1"/>
  <c r="AD1090" i="1" s="1"/>
  <c r="AA1434" i="1"/>
  <c r="AA1429" i="1" s="1"/>
  <c r="AA1428" i="1" s="1"/>
  <c r="AB1486" i="1"/>
  <c r="AB38" i="1"/>
  <c r="AB37" i="1" s="1"/>
  <c r="AB36" i="1" s="1"/>
  <c r="AB35" i="1" s="1"/>
  <c r="AB540" i="1"/>
  <c r="AB539" i="1" s="1"/>
  <c r="AA841" i="1"/>
  <c r="AA836" i="1" s="1"/>
  <c r="AA835" i="1" s="1"/>
  <c r="AB1471" i="1"/>
  <c r="AB1462" i="1" s="1"/>
  <c r="AB1451" i="1" s="1"/>
  <c r="AC56" i="1"/>
  <c r="AD158" i="1"/>
  <c r="AD157" i="1" s="1"/>
  <c r="AD156" i="1" s="1"/>
  <c r="AD155" i="1" s="1"/>
  <c r="AC325" i="1"/>
  <c r="AC324" i="1" s="1"/>
  <c r="AD479" i="1"/>
  <c r="AD478" i="1" s="1"/>
  <c r="AD457" i="1" s="1"/>
  <c r="AC555" i="1"/>
  <c r="AA715" i="1"/>
  <c r="AA814" i="1"/>
  <c r="AA813" i="1" s="1"/>
  <c r="AA812" i="1" s="1"/>
  <c r="AA1598" i="1"/>
  <c r="AA1596" i="1" s="1"/>
  <c r="AC158" i="1"/>
  <c r="AC157" i="1" s="1"/>
  <c r="AC156" i="1" s="1"/>
  <c r="AC155" i="1" s="1"/>
  <c r="AC479" i="1"/>
  <c r="AC478" i="1" s="1"/>
  <c r="AA555" i="1"/>
  <c r="AB990" i="1"/>
  <c r="AB989" i="1" s="1"/>
  <c r="AB984" i="1" s="1"/>
  <c r="AB983" i="1" s="1"/>
  <c r="AB1066" i="1"/>
  <c r="AA1282" i="1"/>
  <c r="AA1291" i="1"/>
  <c r="AB1291" i="1"/>
  <c r="AB88" i="1"/>
  <c r="AB77" i="1" s="1"/>
  <c r="AB76" i="1" s="1"/>
  <c r="AB67" i="1" s="1"/>
  <c r="AC459" i="1"/>
  <c r="AC457" i="1" s="1"/>
  <c r="AB459" i="1"/>
  <c r="AD813" i="1"/>
  <c r="AD812" i="1" s="1"/>
  <c r="AA990" i="1"/>
  <c r="AA989" i="1" s="1"/>
  <c r="AA984" i="1" s="1"/>
  <c r="AA983" i="1" s="1"/>
  <c r="AA1091" i="1"/>
  <c r="AA1090" i="1" s="1"/>
  <c r="AD1206" i="1"/>
  <c r="AD1201" i="1" s="1"/>
  <c r="AD1479" i="1"/>
  <c r="AA1486" i="1"/>
  <c r="AB1598" i="1"/>
  <c r="AB1596" i="1" s="1"/>
  <c r="AD412" i="1"/>
  <c r="AC813" i="1"/>
  <c r="AC812" i="1" s="1"/>
  <c r="AB841" i="1"/>
  <c r="AB836" i="1" s="1"/>
  <c r="AB835" i="1" s="1"/>
  <c r="AA1123" i="1"/>
  <c r="AC1579" i="1"/>
  <c r="AC445" i="1"/>
  <c r="AC446" i="1"/>
  <c r="AC139" i="1"/>
  <c r="AC138" i="1"/>
  <c r="AC137" i="1" s="1"/>
  <c r="AD445" i="1"/>
  <c r="AD446" i="1"/>
  <c r="Y413" i="1"/>
  <c r="AB685" i="1"/>
  <c r="AD728" i="1"/>
  <c r="AD727" i="1" s="1"/>
  <c r="Z413" i="1"/>
  <c r="Z412" i="1" s="1"/>
  <c r="AC17" i="1"/>
  <c r="AC16" i="1" s="1"/>
  <c r="AC15" i="1" s="1"/>
  <c r="AB56" i="1"/>
  <c r="AB55" i="1" s="1"/>
  <c r="AB54" i="1" s="1"/>
  <c r="AB47" i="1" s="1"/>
  <c r="AB170" i="1"/>
  <c r="AB169" i="1" s="1"/>
  <c r="AE356" i="1"/>
  <c r="AF416" i="1"/>
  <c r="AF415" i="1" s="1"/>
  <c r="Y415" i="1"/>
  <c r="AA56" i="1"/>
  <c r="AA55" i="1" s="1"/>
  <c r="AA54" i="1" s="1"/>
  <c r="AA47" i="1" s="1"/>
  <c r="AA118" i="1"/>
  <c r="AB138" i="1"/>
  <c r="AB137" i="1" s="1"/>
  <c r="AA140" i="1"/>
  <c r="AA138" i="1" s="1"/>
  <c r="AA137" i="1" s="1"/>
  <c r="AD170" i="1"/>
  <c r="AD169" i="1" s="1"/>
  <c r="AD183" i="1"/>
  <c r="AD182" i="1" s="1"/>
  <c r="AD24" i="1"/>
  <c r="AD17" i="1" s="1"/>
  <c r="AD16" i="1" s="1"/>
  <c r="AD15" i="1" s="1"/>
  <c r="AD56" i="1"/>
  <c r="AD55" i="1" s="1"/>
  <c r="AD54" i="1" s="1"/>
  <c r="AD79" i="1"/>
  <c r="AD78" i="1" s="1"/>
  <c r="AD140" i="1"/>
  <c r="AD138" i="1" s="1"/>
  <c r="AD137" i="1" s="1"/>
  <c r="AA158" i="1"/>
  <c r="AA157" i="1" s="1"/>
  <c r="AA156" i="1" s="1"/>
  <c r="AA155" i="1" s="1"/>
  <c r="AC183" i="1"/>
  <c r="AC182" i="1" s="1"/>
  <c r="AD574" i="1"/>
  <c r="AA861" i="1"/>
  <c r="AB918" i="1"/>
  <c r="AD1045" i="1"/>
  <c r="AD1044" i="1" s="1"/>
  <c r="AD1076" i="1"/>
  <c r="AD1075" i="1" s="1"/>
  <c r="AD1074" i="1" s="1"/>
  <c r="AD1073" i="1" s="1"/>
  <c r="AA1145" i="1"/>
  <c r="AC1145" i="1"/>
  <c r="AB1240" i="1"/>
  <c r="AB1225" i="1" s="1"/>
  <c r="AD1579" i="1"/>
  <c r="AD1574" i="1" s="1"/>
  <c r="AD1573" i="1" s="1"/>
  <c r="AD1550" i="1" s="1"/>
  <c r="AB479" i="1"/>
  <c r="AA540" i="1"/>
  <c r="AA539" i="1" s="1"/>
  <c r="AB623" i="1"/>
  <c r="AB622" i="1" s="1"/>
  <c r="AB665" i="1"/>
  <c r="AB650" i="1" s="1"/>
  <c r="AB649" i="1" s="1"/>
  <c r="AB737" i="1"/>
  <c r="AC1045" i="1"/>
  <c r="AC1044" i="1" s="1"/>
  <c r="AC1076" i="1"/>
  <c r="AC1075" i="1" s="1"/>
  <c r="AC1074" i="1" s="1"/>
  <c r="AC1073" i="1" s="1"/>
  <c r="AB1123" i="1"/>
  <c r="AD1123" i="1"/>
  <c r="AC1123" i="1"/>
  <c r="AC1240" i="1"/>
  <c r="AC1225" i="1" s="1"/>
  <c r="AC1291" i="1"/>
  <c r="AA479" i="1"/>
  <c r="AA478" i="1" s="1"/>
  <c r="AB555" i="1"/>
  <c r="AA623" i="1"/>
  <c r="AA622" i="1" s="1"/>
  <c r="AA737" i="1"/>
  <c r="AA728" i="1" s="1"/>
  <c r="AA727" i="1" s="1"/>
  <c r="AB973" i="1"/>
  <c r="AB972" i="1" s="1"/>
  <c r="AB971" i="1" s="1"/>
  <c r="AD1031" i="1"/>
  <c r="AD1185" i="1"/>
  <c r="AD1184" i="1" s="1"/>
  <c r="AD1183" i="1" s="1"/>
  <c r="AC1167" i="1"/>
  <c r="AC1282" i="1"/>
  <c r="AD1472" i="1"/>
  <c r="AD1471" i="1" s="1"/>
  <c r="AD1462" i="1" s="1"/>
  <c r="AD1451" i="1" s="1"/>
  <c r="AB814" i="1"/>
  <c r="AB813" i="1" s="1"/>
  <c r="AB812" i="1" s="1"/>
  <c r="AA973" i="1"/>
  <c r="AA972" i="1" s="1"/>
  <c r="AA971" i="1" s="1"/>
  <c r="AA1240" i="1"/>
  <c r="AC1471" i="1"/>
  <c r="AB478" i="1"/>
  <c r="AB457" i="1" s="1"/>
  <c r="AA79" i="1"/>
  <c r="AA78" i="1" s="1"/>
  <c r="AD665" i="1"/>
  <c r="AD650" i="1" s="1"/>
  <c r="AD649" i="1" s="1"/>
  <c r="AD698" i="1"/>
  <c r="AB715" i="1"/>
  <c r="AB684" i="1" s="1"/>
  <c r="AD715" i="1"/>
  <c r="AC715" i="1"/>
  <c r="AC883" i="1"/>
  <c r="AC882" i="1" s="1"/>
  <c r="AB1091" i="1"/>
  <c r="AB1090" i="1" s="1"/>
  <c r="AD883" i="1"/>
  <c r="AD882" i="1" s="1"/>
  <c r="AD780" i="1"/>
  <c r="AD779" i="1" s="1"/>
  <c r="AA512" i="1"/>
  <c r="AA511" i="1" s="1"/>
  <c r="AF412" i="1"/>
  <c r="AE412" i="1"/>
  <c r="AA399" i="1"/>
  <c r="AA393" i="1" s="1"/>
  <c r="AA387" i="1" s="1"/>
  <c r="AA325" i="1"/>
  <c r="AA324" i="1" s="1"/>
  <c r="AA315" i="1" s="1"/>
  <c r="AA304" i="1" s="1"/>
  <c r="AA283" i="1" s="1"/>
  <c r="AA170" i="1"/>
  <c r="AA169" i="1" s="1"/>
  <c r="AB446" i="1"/>
  <c r="AB445" i="1"/>
  <c r="AA446" i="1"/>
  <c r="AA445" i="1"/>
  <c r="AD118" i="1"/>
  <c r="AB235" i="1"/>
  <c r="AB234" i="1" s="1"/>
  <c r="AB179" i="1" s="1"/>
  <c r="AB366" i="1"/>
  <c r="AB361" i="1" s="1"/>
  <c r="AB360" i="1" s="1"/>
  <c r="AB359" i="1" s="1"/>
  <c r="AD366" i="1"/>
  <c r="AD361" i="1" s="1"/>
  <c r="AD360" i="1" s="1"/>
  <c r="AD359" i="1" s="1"/>
  <c r="AC55" i="1"/>
  <c r="AC54" i="1" s="1"/>
  <c r="AC47" i="1" s="1"/>
  <c r="AC13" i="1" s="1"/>
  <c r="AC88" i="1"/>
  <c r="AC77" i="1" s="1"/>
  <c r="AC76" i="1" s="1"/>
  <c r="AC67" i="1" s="1"/>
  <c r="AD88" i="1"/>
  <c r="AC170" i="1"/>
  <c r="AC169" i="1" s="1"/>
  <c r="AA235" i="1"/>
  <c r="AA234" i="1" s="1"/>
  <c r="AA179" i="1" s="1"/>
  <c r="AA366" i="1"/>
  <c r="AA361" i="1" s="1"/>
  <c r="AA360" i="1" s="1"/>
  <c r="AA359" i="1" s="1"/>
  <c r="AC366" i="1"/>
  <c r="AC361" i="1" s="1"/>
  <c r="AC360" i="1" s="1"/>
  <c r="AC359" i="1" s="1"/>
  <c r="AD315" i="1"/>
  <c r="AD304" i="1" s="1"/>
  <c r="AD283" i="1" s="1"/>
  <c r="AD316" i="1"/>
  <c r="AD47" i="1"/>
  <c r="AA139" i="1"/>
  <c r="AC316" i="1"/>
  <c r="AC315" i="1"/>
  <c r="AC304" i="1" s="1"/>
  <c r="AC283" i="1" s="1"/>
  <c r="AB17" i="1"/>
  <c r="AB16" i="1" s="1"/>
  <c r="AB15" i="1" s="1"/>
  <c r="AB13" i="1" s="1"/>
  <c r="AA17" i="1"/>
  <c r="AA16" i="1" s="1"/>
  <c r="AA15" i="1" s="1"/>
  <c r="AA88" i="1"/>
  <c r="AA77" i="1" s="1"/>
  <c r="AA76" i="1" s="1"/>
  <c r="AB315" i="1"/>
  <c r="AB304" i="1" s="1"/>
  <c r="AB283" i="1" s="1"/>
  <c r="AC407" i="1"/>
  <c r="AC399" i="1" s="1"/>
  <c r="AC428" i="1"/>
  <c r="AC427" i="1" s="1"/>
  <c r="AC422" i="1" s="1"/>
  <c r="AD540" i="1"/>
  <c r="AD539" i="1" s="1"/>
  <c r="AD555" i="1"/>
  <c r="AD685" i="1"/>
  <c r="AB728" i="1"/>
  <c r="AB727" i="1" s="1"/>
  <c r="AC766" i="1"/>
  <c r="AC765" i="1" s="1"/>
  <c r="AC512" i="1"/>
  <c r="AC511" i="1" s="1"/>
  <c r="AB574" i="1"/>
  <c r="AB554" i="1" s="1"/>
  <c r="AD407" i="1"/>
  <c r="AD428" i="1"/>
  <c r="AD427" i="1" s="1"/>
  <c r="AD422" i="1" s="1"/>
  <c r="AB512" i="1"/>
  <c r="AB511" i="1" s="1"/>
  <c r="AC574" i="1"/>
  <c r="AC554" i="1" s="1"/>
  <c r="AA574" i="1"/>
  <c r="AA554" i="1" s="1"/>
  <c r="AC623" i="1"/>
  <c r="AC622" i="1" s="1"/>
  <c r="AC698" i="1"/>
  <c r="AC685" i="1" s="1"/>
  <c r="AC737" i="1"/>
  <c r="AC728" i="1" s="1"/>
  <c r="AC727" i="1" s="1"/>
  <c r="AD841" i="1"/>
  <c r="AD836" i="1" s="1"/>
  <c r="AD835" i="1" s="1"/>
  <c r="AA883" i="1"/>
  <c r="AA882" i="1" s="1"/>
  <c r="AB941" i="1"/>
  <c r="AB940" i="1" s="1"/>
  <c r="AB939" i="1" s="1"/>
  <c r="AD941" i="1"/>
  <c r="AD940" i="1" s="1"/>
  <c r="AD939" i="1" s="1"/>
  <c r="AD937" i="1" s="1"/>
  <c r="AD984" i="1"/>
  <c r="AD983" i="1" s="1"/>
  <c r="AC841" i="1"/>
  <c r="AC836" i="1" s="1"/>
  <c r="AC835" i="1" s="1"/>
  <c r="AB861" i="1"/>
  <c r="AD918" i="1"/>
  <c r="AA941" i="1"/>
  <c r="AA940" i="1" s="1"/>
  <c r="AA939" i="1" s="1"/>
  <c r="AA937" i="1" s="1"/>
  <c r="AC941" i="1"/>
  <c r="AC940" i="1" s="1"/>
  <c r="AC939" i="1" s="1"/>
  <c r="AC937" i="1" s="1"/>
  <c r="AC984" i="1"/>
  <c r="AC983" i="1" s="1"/>
  <c r="AA787" i="1"/>
  <c r="AA786" i="1" s="1"/>
  <c r="AA785" i="1" s="1"/>
  <c r="AA780" i="1" s="1"/>
  <c r="AA779" i="1" s="1"/>
  <c r="AB883" i="1"/>
  <c r="AB882" i="1" s="1"/>
  <c r="AB1065" i="1"/>
  <c r="AB1064" i="1" s="1"/>
  <c r="AB1062" i="1" s="1"/>
  <c r="AB1145" i="1"/>
  <c r="AB1277" i="1"/>
  <c r="AB1276" i="1" s="1"/>
  <c r="AB1336" i="1"/>
  <c r="AB1335" i="1" s="1"/>
  <c r="AB1334" i="1" s="1"/>
  <c r="AA1336" i="1"/>
  <c r="AA1335" i="1" s="1"/>
  <c r="AA1334" i="1" s="1"/>
  <c r="AC1434" i="1"/>
  <c r="AC1429" i="1" s="1"/>
  <c r="AC1428" i="1" s="1"/>
  <c r="AC1574" i="1"/>
  <c r="AC1573" i="1" s="1"/>
  <c r="AC1550" i="1" s="1"/>
  <c r="AA1065" i="1"/>
  <c r="AA1064" i="1" s="1"/>
  <c r="AA1062" i="1" s="1"/>
  <c r="AC1277" i="1"/>
  <c r="AC1276" i="1" s="1"/>
  <c r="AD1145" i="1"/>
  <c r="AD1240" i="1"/>
  <c r="AD1225" i="1" s="1"/>
  <c r="AA1225" i="1"/>
  <c r="AD1291" i="1"/>
  <c r="AD1277" i="1" s="1"/>
  <c r="AD1276" i="1" s="1"/>
  <c r="AD1336" i="1"/>
  <c r="AD1335" i="1" s="1"/>
  <c r="AD1334" i="1" s="1"/>
  <c r="AC1336" i="1"/>
  <c r="AC1335" i="1" s="1"/>
  <c r="AC1334" i="1" s="1"/>
  <c r="AC1462" i="1"/>
  <c r="AC1451" i="1" s="1"/>
  <c r="AA1579" i="1"/>
  <c r="AA1574" i="1" s="1"/>
  <c r="AA1573" i="1" s="1"/>
  <c r="AA1550" i="1" s="1"/>
  <c r="AD1598" i="1"/>
  <c r="AD1596" i="1" s="1"/>
  <c r="AC1598" i="1"/>
  <c r="AC1596" i="1" s="1"/>
  <c r="W412" i="1"/>
  <c r="X412" i="1"/>
  <c r="AA457" i="1" l="1"/>
  <c r="AC684" i="1"/>
  <c r="AE355" i="1"/>
  <c r="AE354" i="1" s="1"/>
  <c r="AE353" i="1" s="1"/>
  <c r="AE352" i="1" s="1"/>
  <c r="AE351" i="1" s="1"/>
  <c r="AA826" i="1"/>
  <c r="AD826" i="1"/>
  <c r="AC826" i="1"/>
  <c r="AB826" i="1"/>
  <c r="AA1031" i="1"/>
  <c r="AA981" i="1" s="1"/>
  <c r="AD1167" i="1"/>
  <c r="AA684" i="1"/>
  <c r="AB1031" i="1"/>
  <c r="AB981" i="1" s="1"/>
  <c r="AC135" i="1"/>
  <c r="AA1071" i="1"/>
  <c r="AA553" i="1"/>
  <c r="AA509" i="1" s="1"/>
  <c r="AD981" i="1"/>
  <c r="AD135" i="1"/>
  <c r="AB393" i="1"/>
  <c r="AB387" i="1" s="1"/>
  <c r="AB349" i="1" s="1"/>
  <c r="AB553" i="1"/>
  <c r="AD77" i="1"/>
  <c r="AD76" i="1" s="1"/>
  <c r="AD67" i="1" s="1"/>
  <c r="AC1071" i="1"/>
  <c r="AD181" i="1"/>
  <c r="AD179" i="1" s="1"/>
  <c r="AC181" i="1"/>
  <c r="AC179" i="1" s="1"/>
  <c r="AA1462" i="1"/>
  <c r="AA1451" i="1" s="1"/>
  <c r="AA1426" i="1" s="1"/>
  <c r="AC1031" i="1"/>
  <c r="AA1277" i="1"/>
  <c r="AA1276" i="1" s="1"/>
  <c r="AB937" i="1"/>
  <c r="AD399" i="1"/>
  <c r="AD393" i="1" s="1"/>
  <c r="AD387" i="1" s="1"/>
  <c r="AD349" i="1" s="1"/>
  <c r="AD139" i="1"/>
  <c r="AA1274" i="1"/>
  <c r="AD554" i="1"/>
  <c r="AD553" i="1" s="1"/>
  <c r="AD509" i="1" s="1"/>
  <c r="AA135" i="1"/>
  <c r="AC981" i="1"/>
  <c r="AA67" i="1"/>
  <c r="AD1426" i="1"/>
  <c r="AB1426" i="1"/>
  <c r="AA13" i="1"/>
  <c r="AB135" i="1"/>
  <c r="AC1426" i="1"/>
  <c r="AB1274" i="1"/>
  <c r="AB1071" i="1"/>
  <c r="AD1274" i="1"/>
  <c r="AD1071" i="1"/>
  <c r="Y412" i="1"/>
  <c r="AC393" i="1"/>
  <c r="AC387" i="1" s="1"/>
  <c r="AC349" i="1" s="1"/>
  <c r="AD13" i="1"/>
  <c r="AD684" i="1"/>
  <c r="AD647" i="1" s="1"/>
  <c r="AA647" i="1"/>
  <c r="AA349" i="1"/>
  <c r="AB509" i="1"/>
  <c r="AC553" i="1"/>
  <c r="AC509" i="1" s="1"/>
  <c r="AB647" i="1"/>
  <c r="AC1274" i="1"/>
  <c r="AC647" i="1"/>
  <c r="V1077" i="1"/>
  <c r="W1077" i="1"/>
  <c r="X1077" i="1"/>
  <c r="Z1080" i="1"/>
  <c r="Y1080" i="1"/>
  <c r="AE1080" i="1" s="1"/>
  <c r="AE1079" i="1" s="1"/>
  <c r="V1079" i="1"/>
  <c r="W1079" i="1"/>
  <c r="X1079" i="1"/>
  <c r="U1079" i="1"/>
  <c r="U173" i="1"/>
  <c r="X1076" i="1" l="1"/>
  <c r="W1076" i="1"/>
  <c r="Y1079" i="1"/>
  <c r="Z1079" i="1"/>
  <c r="AF1080" i="1"/>
  <c r="AF1079" i="1" s="1"/>
  <c r="AD1610" i="1"/>
  <c r="AC1610" i="1"/>
  <c r="AB1610" i="1"/>
  <c r="AA1610" i="1"/>
  <c r="V1076" i="1"/>
  <c r="Z551" i="1" l="1"/>
  <c r="Y551" i="1"/>
  <c r="V550" i="1"/>
  <c r="V549" i="1" s="1"/>
  <c r="W550" i="1"/>
  <c r="W549" i="1" s="1"/>
  <c r="X550" i="1"/>
  <c r="X549" i="1" s="1"/>
  <c r="U550" i="1"/>
  <c r="U549" i="1" s="1"/>
  <c r="B551" i="1"/>
  <c r="Z599" i="1"/>
  <c r="Y599" i="1"/>
  <c r="V598" i="1"/>
  <c r="V597" i="1" s="1"/>
  <c r="W598" i="1"/>
  <c r="W597" i="1" s="1"/>
  <c r="X598" i="1"/>
  <c r="X597" i="1" s="1"/>
  <c r="U598" i="1"/>
  <c r="U597" i="1" s="1"/>
  <c r="V526" i="1"/>
  <c r="V525" i="1" s="1"/>
  <c r="W526" i="1"/>
  <c r="W525" i="1" s="1"/>
  <c r="X526" i="1"/>
  <c r="X525" i="1" s="1"/>
  <c r="U526" i="1"/>
  <c r="U525" i="1" s="1"/>
  <c r="Z527" i="1"/>
  <c r="Y527" i="1"/>
  <c r="Z615" i="1"/>
  <c r="Y615" i="1"/>
  <c r="V614" i="1"/>
  <c r="V613" i="1" s="1"/>
  <c r="W614" i="1"/>
  <c r="W613" i="1" s="1"/>
  <c r="X614" i="1"/>
  <c r="X613" i="1" s="1"/>
  <c r="U614" i="1"/>
  <c r="U613" i="1" s="1"/>
  <c r="Z896" i="1"/>
  <c r="Y896" i="1"/>
  <c r="V895" i="1"/>
  <c r="V894" i="1" s="1"/>
  <c r="W895" i="1"/>
  <c r="W894" i="1" s="1"/>
  <c r="X895" i="1"/>
  <c r="X894" i="1" s="1"/>
  <c r="U895" i="1"/>
  <c r="U894" i="1" s="1"/>
  <c r="Z899" i="1"/>
  <c r="Y899" i="1"/>
  <c r="V898" i="1"/>
  <c r="V897" i="1" s="1"/>
  <c r="W898" i="1"/>
  <c r="W897" i="1" s="1"/>
  <c r="X898" i="1"/>
  <c r="X897" i="1" s="1"/>
  <c r="U898" i="1"/>
  <c r="U897" i="1" s="1"/>
  <c r="Y614" i="1" l="1"/>
  <c r="Y613" i="1" s="1"/>
  <c r="AE615" i="1"/>
  <c r="AE614" i="1" s="1"/>
  <c r="AE613" i="1" s="1"/>
  <c r="Y598" i="1"/>
  <c r="Y597" i="1" s="1"/>
  <c r="AE599" i="1"/>
  <c r="AE598" i="1" s="1"/>
  <c r="AE597" i="1" s="1"/>
  <c r="Z550" i="1"/>
  <c r="Z549" i="1" s="1"/>
  <c r="AF551" i="1"/>
  <c r="AF550" i="1" s="1"/>
  <c r="AF549" i="1" s="1"/>
  <c r="Y898" i="1"/>
  <c r="Y897" i="1" s="1"/>
  <c r="AE899" i="1"/>
  <c r="AE898" i="1" s="1"/>
  <c r="AE897" i="1" s="1"/>
  <c r="Z895" i="1"/>
  <c r="Z894" i="1" s="1"/>
  <c r="AF896" i="1"/>
  <c r="AF895" i="1" s="1"/>
  <c r="AF894" i="1" s="1"/>
  <c r="Z526" i="1"/>
  <c r="Z525" i="1" s="1"/>
  <c r="AF527" i="1"/>
  <c r="AF526" i="1" s="1"/>
  <c r="AF525" i="1" s="1"/>
  <c r="Y550" i="1"/>
  <c r="Y549" i="1" s="1"/>
  <c r="AE551" i="1"/>
  <c r="AE550" i="1" s="1"/>
  <c r="AE549" i="1" s="1"/>
  <c r="Y895" i="1"/>
  <c r="Y894" i="1" s="1"/>
  <c r="AE896" i="1"/>
  <c r="AE895" i="1" s="1"/>
  <c r="AE894" i="1" s="1"/>
  <c r="Y526" i="1"/>
  <c r="Y525" i="1" s="1"/>
  <c r="AE527" i="1"/>
  <c r="AE526" i="1" s="1"/>
  <c r="AE525" i="1" s="1"/>
  <c r="Z898" i="1"/>
  <c r="Z897" i="1" s="1"/>
  <c r="AF899" i="1"/>
  <c r="AF898" i="1" s="1"/>
  <c r="AF897" i="1" s="1"/>
  <c r="Z614" i="1"/>
  <c r="Z613" i="1" s="1"/>
  <c r="AF615" i="1"/>
  <c r="AF614" i="1" s="1"/>
  <c r="AF613" i="1" s="1"/>
  <c r="Z598" i="1"/>
  <c r="Z597" i="1" s="1"/>
  <c r="AF599" i="1"/>
  <c r="AF598" i="1" s="1"/>
  <c r="AF597" i="1" s="1"/>
  <c r="Z340" i="1"/>
  <c r="Y340" i="1"/>
  <c r="V339" i="1"/>
  <c r="V338" i="1" s="1"/>
  <c r="V337" i="1" s="1"/>
  <c r="V336" i="1" s="1"/>
  <c r="W339" i="1"/>
  <c r="W338" i="1" s="1"/>
  <c r="W337" i="1" s="1"/>
  <c r="W336" i="1" s="1"/>
  <c r="X339" i="1"/>
  <c r="X338" i="1" s="1"/>
  <c r="X337" i="1" s="1"/>
  <c r="X336" i="1" s="1"/>
  <c r="U339" i="1"/>
  <c r="U338" i="1" s="1"/>
  <c r="U337" i="1" s="1"/>
  <c r="U336" i="1" s="1"/>
  <c r="Z331" i="1"/>
  <c r="AF331" i="1" s="1"/>
  <c r="Y331" i="1"/>
  <c r="AE331" i="1" s="1"/>
  <c r="Z339" i="1" l="1"/>
  <c r="Z338" i="1" s="1"/>
  <c r="Z337" i="1" s="1"/>
  <c r="Z336" i="1" s="1"/>
  <c r="AF340" i="1"/>
  <c r="AF339" i="1" s="1"/>
  <c r="AF338" i="1" s="1"/>
  <c r="AF337" i="1" s="1"/>
  <c r="AF336" i="1" s="1"/>
  <c r="Y339" i="1"/>
  <c r="Y338" i="1" s="1"/>
  <c r="Y337" i="1" s="1"/>
  <c r="Y336" i="1" s="1"/>
  <c r="AE340" i="1"/>
  <c r="AE339" i="1" s="1"/>
  <c r="AE338" i="1" s="1"/>
  <c r="AE337" i="1" s="1"/>
  <c r="AE336" i="1" s="1"/>
  <c r="Z116" i="1"/>
  <c r="Y116" i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Z115" i="1" l="1"/>
  <c r="Z114" i="1" s="1"/>
  <c r="Z113" i="1" s="1"/>
  <c r="AF116" i="1"/>
  <c r="AF115" i="1" s="1"/>
  <c r="AF114" i="1" s="1"/>
  <c r="AF113" i="1" s="1"/>
  <c r="Y115" i="1"/>
  <c r="Y114" i="1" s="1"/>
  <c r="Y113" i="1" s="1"/>
  <c r="AE116" i="1"/>
  <c r="AE115" i="1" s="1"/>
  <c r="AE114" i="1" s="1"/>
  <c r="AE113" i="1" s="1"/>
  <c r="B333" i="1"/>
  <c r="B335" i="1" s="1"/>
  <c r="B337" i="1" s="1"/>
  <c r="B339" i="1" s="1"/>
  <c r="Z335" i="1"/>
  <c r="Y335" i="1"/>
  <c r="V334" i="1"/>
  <c r="V333" i="1" s="1"/>
  <c r="W334" i="1"/>
  <c r="W333" i="1" s="1"/>
  <c r="X334" i="1"/>
  <c r="X333" i="1" s="1"/>
  <c r="U334" i="1"/>
  <c r="U333" i="1" s="1"/>
  <c r="U788" i="1"/>
  <c r="Z810" i="1"/>
  <c r="Y810" i="1"/>
  <c r="X809" i="1"/>
  <c r="X808" i="1" s="1"/>
  <c r="W809" i="1"/>
  <c r="W808" i="1" s="1"/>
  <c r="V809" i="1"/>
  <c r="V808" i="1" s="1"/>
  <c r="U809" i="1"/>
  <c r="U808" i="1" s="1"/>
  <c r="H809" i="1"/>
  <c r="H808" i="1" s="1"/>
  <c r="G809" i="1"/>
  <c r="G808" i="1" s="1"/>
  <c r="Z807" i="1"/>
  <c r="Y807" i="1"/>
  <c r="V806" i="1"/>
  <c r="V805" i="1" s="1"/>
  <c r="W806" i="1"/>
  <c r="W805" i="1" s="1"/>
  <c r="X806" i="1"/>
  <c r="X805" i="1" s="1"/>
  <c r="U806" i="1"/>
  <c r="U805" i="1" s="1"/>
  <c r="H806" i="1"/>
  <c r="H805" i="1" s="1"/>
  <c r="G806" i="1"/>
  <c r="G805" i="1" s="1"/>
  <c r="Y806" i="1" l="1"/>
  <c r="Y805" i="1" s="1"/>
  <c r="AE807" i="1"/>
  <c r="AE806" i="1" s="1"/>
  <c r="AE805" i="1" s="1"/>
  <c r="Y809" i="1"/>
  <c r="Y808" i="1" s="1"/>
  <c r="AE810" i="1"/>
  <c r="AE809" i="1" s="1"/>
  <c r="AE808" i="1" s="1"/>
  <c r="Z334" i="1"/>
  <c r="Z333" i="1" s="1"/>
  <c r="AF335" i="1"/>
  <c r="AF334" i="1" s="1"/>
  <c r="AF333" i="1" s="1"/>
  <c r="Z806" i="1"/>
  <c r="Z805" i="1" s="1"/>
  <c r="AF807" i="1"/>
  <c r="AF806" i="1" s="1"/>
  <c r="AF805" i="1" s="1"/>
  <c r="Y334" i="1"/>
  <c r="Y333" i="1" s="1"/>
  <c r="AE335" i="1"/>
  <c r="AE334" i="1" s="1"/>
  <c r="AE333" i="1" s="1"/>
  <c r="Z809" i="1"/>
  <c r="Z808" i="1" s="1"/>
  <c r="AF810" i="1"/>
  <c r="AF809" i="1" s="1"/>
  <c r="AF808" i="1" s="1"/>
  <c r="V803" i="1"/>
  <c r="V802" i="1" s="1"/>
  <c r="W803" i="1"/>
  <c r="W802" i="1" s="1"/>
  <c r="X803" i="1"/>
  <c r="X802" i="1" s="1"/>
  <c r="U803" i="1"/>
  <c r="U802" i="1" s="1"/>
  <c r="Z804" i="1"/>
  <c r="Y804" i="1"/>
  <c r="Z801" i="1"/>
  <c r="AF801" i="1" s="1"/>
  <c r="AF800" i="1" s="1"/>
  <c r="AF799" i="1" s="1"/>
  <c r="Y801" i="1"/>
  <c r="V800" i="1"/>
  <c r="V799" i="1" s="1"/>
  <c r="W800" i="1"/>
  <c r="W799" i="1" s="1"/>
  <c r="X800" i="1"/>
  <c r="X799" i="1" s="1"/>
  <c r="U800" i="1"/>
  <c r="U799" i="1" s="1"/>
  <c r="V713" i="1"/>
  <c r="V712" i="1" s="1"/>
  <c r="W713" i="1"/>
  <c r="W712" i="1" s="1"/>
  <c r="X713" i="1"/>
  <c r="X712" i="1" s="1"/>
  <c r="U713" i="1"/>
  <c r="U712" i="1" s="1"/>
  <c r="Z800" i="1" l="1"/>
  <c r="Z799" i="1" s="1"/>
  <c r="Y800" i="1"/>
  <c r="Y799" i="1" s="1"/>
  <c r="AE801" i="1"/>
  <c r="AE800" i="1" s="1"/>
  <c r="AE799" i="1" s="1"/>
  <c r="Z803" i="1"/>
  <c r="Z802" i="1" s="1"/>
  <c r="AF804" i="1"/>
  <c r="AF803" i="1" s="1"/>
  <c r="AF802" i="1" s="1"/>
  <c r="Y803" i="1"/>
  <c r="Y802" i="1" s="1"/>
  <c r="AE804" i="1"/>
  <c r="AE803" i="1" s="1"/>
  <c r="AE802" i="1" s="1"/>
  <c r="X1607" i="1"/>
  <c r="X1606" i="1" s="1"/>
  <c r="X1605" i="1" s="1"/>
  <c r="X1604" i="1" s="1"/>
  <c r="W1607" i="1"/>
  <c r="W1606" i="1" s="1"/>
  <c r="W1605" i="1" s="1"/>
  <c r="W1604" i="1" s="1"/>
  <c r="V1607" i="1"/>
  <c r="V1606" i="1" s="1"/>
  <c r="V1605" i="1" s="1"/>
  <c r="V1604" i="1" s="1"/>
  <c r="U1607" i="1"/>
  <c r="U1606" i="1" s="1"/>
  <c r="U1605" i="1" s="1"/>
  <c r="U1604" i="1" s="1"/>
  <c r="X1602" i="1"/>
  <c r="W1602" i="1"/>
  <c r="W1601" i="1" s="1"/>
  <c r="W1600" i="1" s="1"/>
  <c r="W1599" i="1" s="1"/>
  <c r="V1602" i="1"/>
  <c r="V1601" i="1" s="1"/>
  <c r="V1600" i="1" s="1"/>
  <c r="V1599" i="1" s="1"/>
  <c r="U1602" i="1"/>
  <c r="U1601" i="1" s="1"/>
  <c r="U1600" i="1" s="1"/>
  <c r="U1599" i="1" s="1"/>
  <c r="X1601" i="1"/>
  <c r="X1600" i="1" s="1"/>
  <c r="X1599" i="1" s="1"/>
  <c r="X1593" i="1"/>
  <c r="X1592" i="1" s="1"/>
  <c r="W1593" i="1"/>
  <c r="W1592" i="1" s="1"/>
  <c r="V1593" i="1"/>
  <c r="V1592" i="1" s="1"/>
  <c r="U1593" i="1"/>
  <c r="U1592" i="1" s="1"/>
  <c r="X1590" i="1"/>
  <c r="W1590" i="1"/>
  <c r="V1590" i="1"/>
  <c r="V1589" i="1" s="1"/>
  <c r="U1590" i="1"/>
  <c r="U1589" i="1" s="1"/>
  <c r="X1589" i="1"/>
  <c r="W1589" i="1"/>
  <c r="X1587" i="1"/>
  <c r="X1586" i="1" s="1"/>
  <c r="W1587" i="1"/>
  <c r="W1586" i="1" s="1"/>
  <c r="V1587" i="1"/>
  <c r="V1586" i="1" s="1"/>
  <c r="U1587" i="1"/>
  <c r="U1586" i="1" s="1"/>
  <c r="X1584" i="1"/>
  <c r="X1583" i="1" s="1"/>
  <c r="W1584" i="1"/>
  <c r="W1583" i="1" s="1"/>
  <c r="V1584" i="1"/>
  <c r="V1583" i="1" s="1"/>
  <c r="U1584" i="1"/>
  <c r="U1583" i="1" s="1"/>
  <c r="X1581" i="1"/>
  <c r="X1580" i="1" s="1"/>
  <c r="W1581" i="1"/>
  <c r="W1580" i="1" s="1"/>
  <c r="V1581" i="1"/>
  <c r="V1580" i="1" s="1"/>
  <c r="U1581" i="1"/>
  <c r="U1580" i="1" s="1"/>
  <c r="X1577" i="1"/>
  <c r="X1576" i="1" s="1"/>
  <c r="X1575" i="1" s="1"/>
  <c r="W1577" i="1"/>
  <c r="W1576" i="1" s="1"/>
  <c r="W1575" i="1" s="1"/>
  <c r="V1577" i="1"/>
  <c r="V1576" i="1" s="1"/>
  <c r="V1575" i="1" s="1"/>
  <c r="U1577" i="1"/>
  <c r="U1576" i="1" s="1"/>
  <c r="U1575" i="1" s="1"/>
  <c r="X1560" i="1"/>
  <c r="W1560" i="1"/>
  <c r="V1560" i="1"/>
  <c r="U1560" i="1"/>
  <c r="X1558" i="1"/>
  <c r="W1558" i="1"/>
  <c r="V1558" i="1"/>
  <c r="U1558" i="1"/>
  <c r="X1556" i="1"/>
  <c r="X1555" i="1" s="1"/>
  <c r="X1554" i="1" s="1"/>
  <c r="X1553" i="1" s="1"/>
  <c r="X1552" i="1" s="1"/>
  <c r="W1556" i="1"/>
  <c r="W1555" i="1" s="1"/>
  <c r="W1554" i="1" s="1"/>
  <c r="W1553" i="1" s="1"/>
  <c r="W1552" i="1" s="1"/>
  <c r="V1556" i="1"/>
  <c r="V1555" i="1" s="1"/>
  <c r="V1554" i="1" s="1"/>
  <c r="V1553" i="1" s="1"/>
  <c r="V1552" i="1" s="1"/>
  <c r="U1556" i="1"/>
  <c r="U1555" i="1" s="1"/>
  <c r="U1554" i="1" s="1"/>
  <c r="U1553" i="1" s="1"/>
  <c r="U1552" i="1" s="1"/>
  <c r="X1547" i="1"/>
  <c r="W1547" i="1"/>
  <c r="V1547" i="1"/>
  <c r="V1546" i="1" s="1"/>
  <c r="V1545" i="1" s="1"/>
  <c r="V1544" i="1" s="1"/>
  <c r="V1543" i="1" s="1"/>
  <c r="U1547" i="1"/>
  <c r="U1546" i="1" s="1"/>
  <c r="U1545" i="1" s="1"/>
  <c r="U1544" i="1" s="1"/>
  <c r="U1543" i="1" s="1"/>
  <c r="X1546" i="1"/>
  <c r="X1545" i="1" s="1"/>
  <c r="X1544" i="1" s="1"/>
  <c r="X1543" i="1" s="1"/>
  <c r="W1546" i="1"/>
  <c r="W1545" i="1" s="1"/>
  <c r="W1544" i="1" s="1"/>
  <c r="W1543" i="1" s="1"/>
  <c r="X1540" i="1"/>
  <c r="W1540" i="1"/>
  <c r="V1540" i="1"/>
  <c r="V1539" i="1" s="1"/>
  <c r="V1538" i="1" s="1"/>
  <c r="V1537" i="1" s="1"/>
  <c r="V1536" i="1" s="1"/>
  <c r="U1540" i="1"/>
  <c r="U1539" i="1" s="1"/>
  <c r="U1538" i="1" s="1"/>
  <c r="U1537" i="1" s="1"/>
  <c r="U1536" i="1" s="1"/>
  <c r="X1539" i="1"/>
  <c r="X1538" i="1" s="1"/>
  <c r="X1537" i="1" s="1"/>
  <c r="X1536" i="1" s="1"/>
  <c r="W1539" i="1"/>
  <c r="W1538" i="1" s="1"/>
  <c r="W1537" i="1" s="1"/>
  <c r="W1536" i="1" s="1"/>
  <c r="X1533" i="1"/>
  <c r="W1533" i="1"/>
  <c r="V1533" i="1"/>
  <c r="V1532" i="1" s="1"/>
  <c r="V1531" i="1" s="1"/>
  <c r="U1533" i="1"/>
  <c r="U1532" i="1" s="1"/>
  <c r="U1531" i="1" s="1"/>
  <c r="X1532" i="1"/>
  <c r="X1531" i="1" s="1"/>
  <c r="W1532" i="1"/>
  <c r="W1531" i="1" s="1"/>
  <c r="X1525" i="1"/>
  <c r="W1525" i="1"/>
  <c r="V1525" i="1"/>
  <c r="V1524" i="1" s="1"/>
  <c r="V1523" i="1" s="1"/>
  <c r="V1522" i="1" s="1"/>
  <c r="U1525" i="1"/>
  <c r="U1524" i="1" s="1"/>
  <c r="U1523" i="1" s="1"/>
  <c r="U1522" i="1" s="1"/>
  <c r="X1524" i="1"/>
  <c r="X1523" i="1" s="1"/>
  <c r="X1522" i="1" s="1"/>
  <c r="W1524" i="1"/>
  <c r="W1523" i="1" s="1"/>
  <c r="W1522" i="1" s="1"/>
  <c r="X1520" i="1"/>
  <c r="W1520" i="1"/>
  <c r="V1520" i="1"/>
  <c r="U1520" i="1"/>
  <c r="X1518" i="1"/>
  <c r="X1517" i="1" s="1"/>
  <c r="W1518" i="1"/>
  <c r="W1517" i="1" s="1"/>
  <c r="V1518" i="1"/>
  <c r="V1517" i="1" s="1"/>
  <c r="U1518" i="1"/>
  <c r="U1517" i="1" s="1"/>
  <c r="X1515" i="1"/>
  <c r="W1515" i="1"/>
  <c r="V1515" i="1"/>
  <c r="U1515" i="1"/>
  <c r="X1513" i="1"/>
  <c r="W1513" i="1"/>
  <c r="V1513" i="1"/>
  <c r="U1513" i="1"/>
  <c r="X1511" i="1"/>
  <c r="W1511" i="1"/>
  <c r="V1511" i="1"/>
  <c r="V1510" i="1" s="1"/>
  <c r="U1511" i="1"/>
  <c r="U1510" i="1" s="1"/>
  <c r="X1510" i="1"/>
  <c r="W1510" i="1"/>
  <c r="X1508" i="1"/>
  <c r="W1508" i="1"/>
  <c r="V1508" i="1"/>
  <c r="U1508" i="1"/>
  <c r="X1506" i="1"/>
  <c r="W1506" i="1"/>
  <c r="V1506" i="1"/>
  <c r="U1506" i="1"/>
  <c r="X1504" i="1"/>
  <c r="X1503" i="1" s="1"/>
  <c r="W1504" i="1"/>
  <c r="W1503" i="1" s="1"/>
  <c r="V1504" i="1"/>
  <c r="V1503" i="1" s="1"/>
  <c r="U1504" i="1"/>
  <c r="U1503" i="1" s="1"/>
  <c r="X1501" i="1"/>
  <c r="W1501" i="1"/>
  <c r="V1501" i="1"/>
  <c r="V1500" i="1" s="1"/>
  <c r="U1501" i="1"/>
  <c r="U1500" i="1" s="1"/>
  <c r="X1500" i="1"/>
  <c r="W1500" i="1"/>
  <c r="X1498" i="1"/>
  <c r="W1498" i="1"/>
  <c r="V1498" i="1"/>
  <c r="U1498" i="1"/>
  <c r="X1496" i="1"/>
  <c r="X1495" i="1" s="1"/>
  <c r="W1496" i="1"/>
  <c r="W1495" i="1" s="1"/>
  <c r="V1496" i="1"/>
  <c r="V1495" i="1" s="1"/>
  <c r="U1496" i="1"/>
  <c r="U1495" i="1" s="1"/>
  <c r="X1493" i="1"/>
  <c r="W1493" i="1"/>
  <c r="V1493" i="1"/>
  <c r="U1493" i="1"/>
  <c r="X1491" i="1"/>
  <c r="X1490" i="1" s="1"/>
  <c r="W1491" i="1"/>
  <c r="W1490" i="1" s="1"/>
  <c r="V1491" i="1"/>
  <c r="V1490" i="1" s="1"/>
  <c r="U1491" i="1"/>
  <c r="U1490" i="1" s="1"/>
  <c r="X1488" i="1"/>
  <c r="X1487" i="1" s="1"/>
  <c r="W1488" i="1"/>
  <c r="W1487" i="1" s="1"/>
  <c r="V1488" i="1"/>
  <c r="V1487" i="1" s="1"/>
  <c r="U1488" i="1"/>
  <c r="U1487" i="1" s="1"/>
  <c r="X1484" i="1"/>
  <c r="W1484" i="1"/>
  <c r="V1484" i="1"/>
  <c r="U1484" i="1"/>
  <c r="X1482" i="1"/>
  <c r="W1482" i="1"/>
  <c r="V1482" i="1"/>
  <c r="U1482" i="1"/>
  <c r="X1480" i="1"/>
  <c r="X1479" i="1" s="1"/>
  <c r="W1480" i="1"/>
  <c r="W1479" i="1" s="1"/>
  <c r="V1480" i="1"/>
  <c r="V1479" i="1" s="1"/>
  <c r="U1480" i="1"/>
  <c r="U1479" i="1" s="1"/>
  <c r="X1477" i="1"/>
  <c r="W1477" i="1"/>
  <c r="V1477" i="1"/>
  <c r="U1477" i="1"/>
  <c r="X1475" i="1"/>
  <c r="W1475" i="1"/>
  <c r="V1475" i="1"/>
  <c r="U1475" i="1"/>
  <c r="X1473" i="1"/>
  <c r="W1473" i="1"/>
  <c r="V1473" i="1"/>
  <c r="V1472" i="1" s="1"/>
  <c r="U1473" i="1"/>
  <c r="U1472" i="1" s="1"/>
  <c r="X1472" i="1"/>
  <c r="W1472" i="1"/>
  <c r="X1469" i="1"/>
  <c r="W1469" i="1"/>
  <c r="V1469" i="1"/>
  <c r="U1469" i="1"/>
  <c r="X1467" i="1"/>
  <c r="W1467" i="1"/>
  <c r="V1467" i="1"/>
  <c r="U1467" i="1"/>
  <c r="X1465" i="1"/>
  <c r="W1465" i="1"/>
  <c r="V1465" i="1"/>
  <c r="V1464" i="1" s="1"/>
  <c r="V1463" i="1" s="1"/>
  <c r="U1465" i="1"/>
  <c r="U1464" i="1" s="1"/>
  <c r="U1463" i="1" s="1"/>
  <c r="X1464" i="1"/>
  <c r="X1463" i="1" s="1"/>
  <c r="W1464" i="1"/>
  <c r="W1463" i="1" s="1"/>
  <c r="X1460" i="1"/>
  <c r="X1459" i="1" s="1"/>
  <c r="X1458" i="1" s="1"/>
  <c r="X1457" i="1" s="1"/>
  <c r="W1460" i="1"/>
  <c r="W1459" i="1" s="1"/>
  <c r="W1458" i="1" s="1"/>
  <c r="W1457" i="1" s="1"/>
  <c r="V1460" i="1"/>
  <c r="V1459" i="1" s="1"/>
  <c r="V1458" i="1" s="1"/>
  <c r="V1457" i="1" s="1"/>
  <c r="U1460" i="1"/>
  <c r="U1459" i="1" s="1"/>
  <c r="U1458" i="1" s="1"/>
  <c r="U1457" i="1" s="1"/>
  <c r="X1455" i="1"/>
  <c r="W1455" i="1"/>
  <c r="W1454" i="1" s="1"/>
  <c r="W1453" i="1" s="1"/>
  <c r="W1452" i="1" s="1"/>
  <c r="V1455" i="1"/>
  <c r="V1454" i="1" s="1"/>
  <c r="V1453" i="1" s="1"/>
  <c r="V1452" i="1" s="1"/>
  <c r="U1455" i="1"/>
  <c r="U1454" i="1" s="1"/>
  <c r="U1453" i="1" s="1"/>
  <c r="U1452" i="1" s="1"/>
  <c r="X1454" i="1"/>
  <c r="X1453" i="1" s="1"/>
  <c r="X1452" i="1" s="1"/>
  <c r="X1448" i="1"/>
  <c r="W1448" i="1"/>
  <c r="V1448" i="1"/>
  <c r="V1447" i="1" s="1"/>
  <c r="U1448" i="1"/>
  <c r="U1447" i="1" s="1"/>
  <c r="X1447" i="1"/>
  <c r="W1447" i="1"/>
  <c r="X1439" i="1"/>
  <c r="X1438" i="1" s="1"/>
  <c r="W1439" i="1"/>
  <c r="W1438" i="1" s="1"/>
  <c r="V1439" i="1"/>
  <c r="V1438" i="1" s="1"/>
  <c r="U1439" i="1"/>
  <c r="U1438" i="1" s="1"/>
  <c r="X1436" i="1"/>
  <c r="W1436" i="1"/>
  <c r="V1436" i="1"/>
  <c r="V1435" i="1" s="1"/>
  <c r="U1436" i="1"/>
  <c r="U1435" i="1" s="1"/>
  <c r="X1435" i="1"/>
  <c r="W1435" i="1"/>
  <c r="X1432" i="1"/>
  <c r="W1432" i="1"/>
  <c r="V1432" i="1"/>
  <c r="V1431" i="1" s="1"/>
  <c r="V1430" i="1" s="1"/>
  <c r="U1432" i="1"/>
  <c r="U1431" i="1" s="1"/>
  <c r="U1430" i="1" s="1"/>
  <c r="X1431" i="1"/>
  <c r="X1430" i="1" s="1"/>
  <c r="W1431" i="1"/>
  <c r="W1430" i="1" s="1"/>
  <c r="X1423" i="1"/>
  <c r="X1422" i="1" s="1"/>
  <c r="X1421" i="1" s="1"/>
  <c r="X1420" i="1" s="1"/>
  <c r="X1419" i="1" s="1"/>
  <c r="W1423" i="1"/>
  <c r="W1422" i="1" s="1"/>
  <c r="W1421" i="1" s="1"/>
  <c r="W1420" i="1" s="1"/>
  <c r="W1419" i="1" s="1"/>
  <c r="V1423" i="1"/>
  <c r="V1422" i="1" s="1"/>
  <c r="V1421" i="1" s="1"/>
  <c r="V1420" i="1" s="1"/>
  <c r="V1419" i="1" s="1"/>
  <c r="U1423" i="1"/>
  <c r="U1422" i="1" s="1"/>
  <c r="U1421" i="1" s="1"/>
  <c r="U1420" i="1" s="1"/>
  <c r="U1419" i="1" s="1"/>
  <c r="X1416" i="1"/>
  <c r="X1415" i="1" s="1"/>
  <c r="W1416" i="1"/>
  <c r="W1415" i="1" s="1"/>
  <c r="V1416" i="1"/>
  <c r="V1415" i="1" s="1"/>
  <c r="U1416" i="1"/>
  <c r="U1415" i="1" s="1"/>
  <c r="X1413" i="1"/>
  <c r="W1413" i="1"/>
  <c r="V1413" i="1"/>
  <c r="V1412" i="1" s="1"/>
  <c r="U1413" i="1"/>
  <c r="U1412" i="1" s="1"/>
  <c r="X1412" i="1"/>
  <c r="W1412" i="1"/>
  <c r="X1410" i="1"/>
  <c r="X1409" i="1" s="1"/>
  <c r="W1410" i="1"/>
  <c r="W1409" i="1" s="1"/>
  <c r="V1410" i="1"/>
  <c r="V1409" i="1" s="1"/>
  <c r="U1410" i="1"/>
  <c r="U1409" i="1" s="1"/>
  <c r="X1407" i="1"/>
  <c r="X1406" i="1" s="1"/>
  <c r="W1407" i="1"/>
  <c r="W1406" i="1" s="1"/>
  <c r="V1407" i="1"/>
  <c r="V1406" i="1" s="1"/>
  <c r="U1407" i="1"/>
  <c r="U1406" i="1" s="1"/>
  <c r="X1404" i="1"/>
  <c r="X1403" i="1" s="1"/>
  <c r="W1404" i="1"/>
  <c r="W1403" i="1" s="1"/>
  <c r="V1404" i="1"/>
  <c r="V1403" i="1" s="1"/>
  <c r="U1404" i="1"/>
  <c r="U1403" i="1" s="1"/>
  <c r="X1401" i="1"/>
  <c r="W1401" i="1"/>
  <c r="W1400" i="1" s="1"/>
  <c r="V1401" i="1"/>
  <c r="V1400" i="1" s="1"/>
  <c r="U1401" i="1"/>
  <c r="U1400" i="1" s="1"/>
  <c r="X1400" i="1"/>
  <c r="X1398" i="1"/>
  <c r="X1397" i="1" s="1"/>
  <c r="W1398" i="1"/>
  <c r="W1397" i="1" s="1"/>
  <c r="V1398" i="1"/>
  <c r="V1397" i="1" s="1"/>
  <c r="U1398" i="1"/>
  <c r="U1397" i="1" s="1"/>
  <c r="X1395" i="1"/>
  <c r="W1395" i="1"/>
  <c r="V1395" i="1"/>
  <c r="V1394" i="1" s="1"/>
  <c r="U1395" i="1"/>
  <c r="U1394" i="1" s="1"/>
  <c r="X1394" i="1"/>
  <c r="W1394" i="1"/>
  <c r="X1392" i="1"/>
  <c r="X1391" i="1" s="1"/>
  <c r="W1392" i="1"/>
  <c r="W1391" i="1" s="1"/>
  <c r="V1392" i="1"/>
  <c r="V1391" i="1" s="1"/>
  <c r="U1392" i="1"/>
  <c r="U1391" i="1" s="1"/>
  <c r="X1389" i="1"/>
  <c r="X1388" i="1" s="1"/>
  <c r="W1389" i="1"/>
  <c r="V1389" i="1"/>
  <c r="V1388" i="1" s="1"/>
  <c r="U1389" i="1"/>
  <c r="U1388" i="1" s="1"/>
  <c r="W1388" i="1"/>
  <c r="X1386" i="1"/>
  <c r="X1385" i="1" s="1"/>
  <c r="W1386" i="1"/>
  <c r="W1385" i="1" s="1"/>
  <c r="V1386" i="1"/>
  <c r="V1385" i="1" s="1"/>
  <c r="U1386" i="1"/>
  <c r="U1385" i="1" s="1"/>
  <c r="X1383" i="1"/>
  <c r="W1383" i="1"/>
  <c r="V1383" i="1"/>
  <c r="V1382" i="1" s="1"/>
  <c r="U1383" i="1"/>
  <c r="U1382" i="1" s="1"/>
  <c r="X1382" i="1"/>
  <c r="W1382" i="1"/>
  <c r="X1380" i="1"/>
  <c r="X1379" i="1" s="1"/>
  <c r="W1380" i="1"/>
  <c r="W1379" i="1" s="1"/>
  <c r="V1380" i="1"/>
  <c r="V1379" i="1" s="1"/>
  <c r="U1380" i="1"/>
  <c r="U1379" i="1" s="1"/>
  <c r="X1377" i="1"/>
  <c r="W1377" i="1"/>
  <c r="V1377" i="1"/>
  <c r="V1376" i="1" s="1"/>
  <c r="U1377" i="1"/>
  <c r="U1376" i="1" s="1"/>
  <c r="X1376" i="1"/>
  <c r="W1376" i="1"/>
  <c r="X1374" i="1"/>
  <c r="X1373" i="1" s="1"/>
  <c r="W1374" i="1"/>
  <c r="W1373" i="1" s="1"/>
  <c r="V1374" i="1"/>
  <c r="V1373" i="1" s="1"/>
  <c r="U1374" i="1"/>
  <c r="U1373" i="1" s="1"/>
  <c r="X1371" i="1"/>
  <c r="W1371" i="1"/>
  <c r="V1371" i="1"/>
  <c r="V1370" i="1" s="1"/>
  <c r="U1371" i="1"/>
  <c r="U1370" i="1" s="1"/>
  <c r="X1370" i="1"/>
  <c r="W1370" i="1"/>
  <c r="X1368" i="1"/>
  <c r="X1367" i="1" s="1"/>
  <c r="W1368" i="1"/>
  <c r="W1367" i="1" s="1"/>
  <c r="V1368" i="1"/>
  <c r="V1367" i="1" s="1"/>
  <c r="U1368" i="1"/>
  <c r="U1367" i="1" s="1"/>
  <c r="X1365" i="1"/>
  <c r="W1365" i="1"/>
  <c r="W1364" i="1" s="1"/>
  <c r="V1365" i="1"/>
  <c r="V1364" i="1" s="1"/>
  <c r="U1365" i="1"/>
  <c r="U1364" i="1" s="1"/>
  <c r="X1364" i="1"/>
  <c r="X1362" i="1"/>
  <c r="X1361" i="1" s="1"/>
  <c r="W1362" i="1"/>
  <c r="W1361" i="1" s="1"/>
  <c r="V1362" i="1"/>
  <c r="V1361" i="1" s="1"/>
  <c r="U1362" i="1"/>
  <c r="U1361" i="1" s="1"/>
  <c r="X1359" i="1"/>
  <c r="W1359" i="1"/>
  <c r="V1359" i="1"/>
  <c r="U1359" i="1"/>
  <c r="U1358" i="1" s="1"/>
  <c r="X1358" i="1"/>
  <c r="W1358" i="1"/>
  <c r="V1358" i="1"/>
  <c r="X1356" i="1"/>
  <c r="W1356" i="1"/>
  <c r="W1355" i="1" s="1"/>
  <c r="V1356" i="1"/>
  <c r="V1355" i="1" s="1"/>
  <c r="U1356" i="1"/>
  <c r="U1355" i="1" s="1"/>
  <c r="X1355" i="1"/>
  <c r="X1353" i="1"/>
  <c r="W1353" i="1"/>
  <c r="V1353" i="1"/>
  <c r="U1353" i="1"/>
  <c r="U1352" i="1" s="1"/>
  <c r="X1352" i="1"/>
  <c r="W1352" i="1"/>
  <c r="V1352" i="1"/>
  <c r="X1350" i="1"/>
  <c r="W1350" i="1"/>
  <c r="W1349" i="1" s="1"/>
  <c r="V1350" i="1"/>
  <c r="V1349" i="1" s="1"/>
  <c r="U1350" i="1"/>
  <c r="U1349" i="1" s="1"/>
  <c r="X1349" i="1"/>
  <c r="X1347" i="1"/>
  <c r="W1347" i="1"/>
  <c r="V1347" i="1"/>
  <c r="U1347" i="1"/>
  <c r="U1346" i="1" s="1"/>
  <c r="X1346" i="1"/>
  <c r="W1346" i="1"/>
  <c r="V1346" i="1"/>
  <c r="X1344" i="1"/>
  <c r="W1344" i="1"/>
  <c r="W1343" i="1" s="1"/>
  <c r="V1344" i="1"/>
  <c r="V1343" i="1" s="1"/>
  <c r="U1344" i="1"/>
  <c r="U1343" i="1" s="1"/>
  <c r="X1343" i="1"/>
  <c r="X1341" i="1"/>
  <c r="X1340" i="1" s="1"/>
  <c r="W1341" i="1"/>
  <c r="W1340" i="1" s="1"/>
  <c r="V1341" i="1"/>
  <c r="V1340" i="1" s="1"/>
  <c r="U1341" i="1"/>
  <c r="U1340" i="1" s="1"/>
  <c r="X1338" i="1"/>
  <c r="X1337" i="1" s="1"/>
  <c r="W1338" i="1"/>
  <c r="W1337" i="1" s="1"/>
  <c r="V1338" i="1"/>
  <c r="V1337" i="1" s="1"/>
  <c r="U1338" i="1"/>
  <c r="U1337" i="1" s="1"/>
  <c r="X1331" i="1"/>
  <c r="W1331" i="1"/>
  <c r="V1331" i="1"/>
  <c r="U1331" i="1"/>
  <c r="X1329" i="1"/>
  <c r="W1329" i="1"/>
  <c r="W1328" i="1" s="1"/>
  <c r="W1327" i="1" s="1"/>
  <c r="W1326" i="1" s="1"/>
  <c r="W1325" i="1" s="1"/>
  <c r="V1329" i="1"/>
  <c r="V1328" i="1" s="1"/>
  <c r="V1327" i="1" s="1"/>
  <c r="V1326" i="1" s="1"/>
  <c r="V1325" i="1" s="1"/>
  <c r="U1329" i="1"/>
  <c r="U1328" i="1" s="1"/>
  <c r="U1327" i="1" s="1"/>
  <c r="U1326" i="1" s="1"/>
  <c r="U1325" i="1" s="1"/>
  <c r="X1328" i="1"/>
  <c r="X1327" i="1" s="1"/>
  <c r="X1326" i="1" s="1"/>
  <c r="X1325" i="1" s="1"/>
  <c r="X1318" i="1"/>
  <c r="W1318" i="1"/>
  <c r="W1317" i="1" s="1"/>
  <c r="W1316" i="1" s="1"/>
  <c r="W1315" i="1" s="1"/>
  <c r="W1314" i="1" s="1"/>
  <c r="V1318" i="1"/>
  <c r="V1317" i="1" s="1"/>
  <c r="V1316" i="1" s="1"/>
  <c r="V1315" i="1" s="1"/>
  <c r="V1314" i="1" s="1"/>
  <c r="U1318" i="1"/>
  <c r="U1317" i="1" s="1"/>
  <c r="U1316" i="1" s="1"/>
  <c r="U1315" i="1" s="1"/>
  <c r="U1314" i="1" s="1"/>
  <c r="X1317" i="1"/>
  <c r="X1316" i="1" s="1"/>
  <c r="X1315" i="1" s="1"/>
  <c r="X1314" i="1" s="1"/>
  <c r="X1307" i="1"/>
  <c r="X1306" i="1" s="1"/>
  <c r="X1305" i="1" s="1"/>
  <c r="X1304" i="1" s="1"/>
  <c r="W1307" i="1"/>
  <c r="W1306" i="1" s="1"/>
  <c r="W1305" i="1" s="1"/>
  <c r="W1304" i="1" s="1"/>
  <c r="V1307" i="1"/>
  <c r="V1306" i="1" s="1"/>
  <c r="V1305" i="1" s="1"/>
  <c r="V1304" i="1" s="1"/>
  <c r="U1307" i="1"/>
  <c r="U1306" i="1" s="1"/>
  <c r="U1305" i="1" s="1"/>
  <c r="U1304" i="1" s="1"/>
  <c r="X1302" i="1"/>
  <c r="W1302" i="1"/>
  <c r="V1302" i="1"/>
  <c r="U1302" i="1"/>
  <c r="U1301" i="1" s="1"/>
  <c r="X1301" i="1"/>
  <c r="W1301" i="1"/>
  <c r="V1301" i="1"/>
  <c r="X1299" i="1"/>
  <c r="W1299" i="1"/>
  <c r="W1298" i="1" s="1"/>
  <c r="V1299" i="1"/>
  <c r="V1298" i="1" s="1"/>
  <c r="U1299" i="1"/>
  <c r="U1298" i="1" s="1"/>
  <c r="X1298" i="1"/>
  <c r="X1296" i="1"/>
  <c r="W1296" i="1"/>
  <c r="V1296" i="1"/>
  <c r="U1296" i="1"/>
  <c r="U1295" i="1" s="1"/>
  <c r="X1295" i="1"/>
  <c r="W1295" i="1"/>
  <c r="V1295" i="1"/>
  <c r="X1293" i="1"/>
  <c r="W1293" i="1"/>
  <c r="W1292" i="1" s="1"/>
  <c r="V1293" i="1"/>
  <c r="V1292" i="1" s="1"/>
  <c r="U1293" i="1"/>
  <c r="U1292" i="1" s="1"/>
  <c r="X1292" i="1"/>
  <c r="X1289" i="1"/>
  <c r="W1289" i="1"/>
  <c r="W1288" i="1" s="1"/>
  <c r="V1289" i="1"/>
  <c r="V1288" i="1" s="1"/>
  <c r="U1289" i="1"/>
  <c r="U1288" i="1" s="1"/>
  <c r="X1288" i="1"/>
  <c r="X1284" i="1"/>
  <c r="W1284" i="1"/>
  <c r="W1283" i="1" s="1"/>
  <c r="V1284" i="1"/>
  <c r="V1283" i="1" s="1"/>
  <c r="U1284" i="1"/>
  <c r="U1283" i="1" s="1"/>
  <c r="X1283" i="1"/>
  <c r="X1280" i="1"/>
  <c r="W1280" i="1"/>
  <c r="V1280" i="1"/>
  <c r="U1280" i="1"/>
  <c r="U1279" i="1" s="1"/>
  <c r="U1278" i="1" s="1"/>
  <c r="X1279" i="1"/>
  <c r="X1278" i="1" s="1"/>
  <c r="W1279" i="1"/>
  <c r="W1278" i="1" s="1"/>
  <c r="V1279" i="1"/>
  <c r="V1278" i="1" s="1"/>
  <c r="X1271" i="1"/>
  <c r="W1271" i="1"/>
  <c r="W1270" i="1" s="1"/>
  <c r="W1269" i="1" s="1"/>
  <c r="W1268" i="1" s="1"/>
  <c r="W1267" i="1" s="1"/>
  <c r="V1271" i="1"/>
  <c r="V1270" i="1" s="1"/>
  <c r="V1269" i="1" s="1"/>
  <c r="V1268" i="1" s="1"/>
  <c r="V1267" i="1" s="1"/>
  <c r="U1271" i="1"/>
  <c r="U1270" i="1" s="1"/>
  <c r="U1269" i="1" s="1"/>
  <c r="U1268" i="1" s="1"/>
  <c r="U1267" i="1" s="1"/>
  <c r="X1270" i="1"/>
  <c r="X1269" i="1" s="1"/>
  <c r="X1268" i="1" s="1"/>
  <c r="X1267" i="1" s="1"/>
  <c r="X1264" i="1"/>
  <c r="W1264" i="1"/>
  <c r="W1263" i="1" s="1"/>
  <c r="W1262" i="1" s="1"/>
  <c r="W1261" i="1" s="1"/>
  <c r="W1260" i="1" s="1"/>
  <c r="V1264" i="1"/>
  <c r="V1263" i="1" s="1"/>
  <c r="V1262" i="1" s="1"/>
  <c r="V1261" i="1" s="1"/>
  <c r="V1260" i="1" s="1"/>
  <c r="U1264" i="1"/>
  <c r="U1263" i="1" s="1"/>
  <c r="U1262" i="1" s="1"/>
  <c r="U1261" i="1" s="1"/>
  <c r="U1260" i="1" s="1"/>
  <c r="X1263" i="1"/>
  <c r="X1262" i="1" s="1"/>
  <c r="X1261" i="1" s="1"/>
  <c r="X1260" i="1" s="1"/>
  <c r="X1257" i="1"/>
  <c r="W1257" i="1"/>
  <c r="W1256" i="1" s="1"/>
  <c r="W1255" i="1" s="1"/>
  <c r="W1254" i="1" s="1"/>
  <c r="V1257" i="1"/>
  <c r="V1256" i="1" s="1"/>
  <c r="V1255" i="1" s="1"/>
  <c r="V1254" i="1" s="1"/>
  <c r="U1257" i="1"/>
  <c r="U1256" i="1" s="1"/>
  <c r="U1255" i="1" s="1"/>
  <c r="U1254" i="1" s="1"/>
  <c r="X1256" i="1"/>
  <c r="X1255" i="1" s="1"/>
  <c r="X1254" i="1" s="1"/>
  <c r="X1252" i="1"/>
  <c r="X1251" i="1" s="1"/>
  <c r="X1250" i="1" s="1"/>
  <c r="X1249" i="1" s="1"/>
  <c r="W1252" i="1"/>
  <c r="W1251" i="1" s="1"/>
  <c r="W1250" i="1" s="1"/>
  <c r="W1249" i="1" s="1"/>
  <c r="V1252" i="1"/>
  <c r="V1251" i="1" s="1"/>
  <c r="V1250" i="1" s="1"/>
  <c r="V1249" i="1" s="1"/>
  <c r="U1252" i="1"/>
  <c r="U1251" i="1" s="1"/>
  <c r="U1250" i="1" s="1"/>
  <c r="U1249" i="1" s="1"/>
  <c r="X1247" i="1"/>
  <c r="W1247" i="1"/>
  <c r="W1246" i="1" s="1"/>
  <c r="W1245" i="1" s="1"/>
  <c r="V1247" i="1"/>
  <c r="V1246" i="1" s="1"/>
  <c r="V1245" i="1" s="1"/>
  <c r="U1247" i="1"/>
  <c r="U1246" i="1" s="1"/>
  <c r="U1245" i="1" s="1"/>
  <c r="X1246" i="1"/>
  <c r="X1245" i="1" s="1"/>
  <c r="X1243" i="1"/>
  <c r="W1243" i="1"/>
  <c r="W1242" i="1" s="1"/>
  <c r="W1241" i="1" s="1"/>
  <c r="V1243" i="1"/>
  <c r="V1242" i="1" s="1"/>
  <c r="V1241" i="1" s="1"/>
  <c r="U1243" i="1"/>
  <c r="U1242" i="1" s="1"/>
  <c r="U1241" i="1" s="1"/>
  <c r="X1242" i="1"/>
  <c r="X1241" i="1" s="1"/>
  <c r="X1234" i="1"/>
  <c r="X1233" i="1" s="1"/>
  <c r="X1232" i="1" s="1"/>
  <c r="X1231" i="1" s="1"/>
  <c r="W1234" i="1"/>
  <c r="W1233" i="1" s="1"/>
  <c r="W1232" i="1" s="1"/>
  <c r="W1231" i="1" s="1"/>
  <c r="V1234" i="1"/>
  <c r="V1233" i="1" s="1"/>
  <c r="V1232" i="1" s="1"/>
  <c r="V1231" i="1" s="1"/>
  <c r="U1234" i="1"/>
  <c r="U1233" i="1" s="1"/>
  <c r="U1232" i="1" s="1"/>
  <c r="U1231" i="1" s="1"/>
  <c r="Z1230" i="1"/>
  <c r="Z1229" i="1" s="1"/>
  <c r="Z1228" i="1" s="1"/>
  <c r="Z1227" i="1" s="1"/>
  <c r="Z1226" i="1" s="1"/>
  <c r="Y1230" i="1"/>
  <c r="Y1229" i="1" s="1"/>
  <c r="Y1228" i="1" s="1"/>
  <c r="Y1227" i="1" s="1"/>
  <c r="Y1226" i="1" s="1"/>
  <c r="X1230" i="1"/>
  <c r="X1229" i="1" s="1"/>
  <c r="X1228" i="1" s="1"/>
  <c r="X1227" i="1" s="1"/>
  <c r="X1226" i="1" s="1"/>
  <c r="W1230" i="1"/>
  <c r="W1229" i="1" s="1"/>
  <c r="W1228" i="1" s="1"/>
  <c r="W1227" i="1" s="1"/>
  <c r="W1226" i="1" s="1"/>
  <c r="V1230" i="1"/>
  <c r="V1229" i="1" s="1"/>
  <c r="V1228" i="1" s="1"/>
  <c r="V1227" i="1" s="1"/>
  <c r="V1226" i="1" s="1"/>
  <c r="U1230" i="1"/>
  <c r="U1229" i="1" s="1"/>
  <c r="U1228" i="1" s="1"/>
  <c r="U1227" i="1" s="1"/>
  <c r="U1226" i="1" s="1"/>
  <c r="X1222" i="1"/>
  <c r="W1222" i="1"/>
  <c r="W1221" i="1" s="1"/>
  <c r="W1220" i="1" s="1"/>
  <c r="W1219" i="1" s="1"/>
  <c r="V1222" i="1"/>
  <c r="V1221" i="1" s="1"/>
  <c r="V1220" i="1" s="1"/>
  <c r="V1219" i="1" s="1"/>
  <c r="U1222" i="1"/>
  <c r="U1221" i="1" s="1"/>
  <c r="U1220" i="1" s="1"/>
  <c r="U1219" i="1" s="1"/>
  <c r="X1221" i="1"/>
  <c r="X1220" i="1" s="1"/>
  <c r="X1219" i="1" s="1"/>
  <c r="X1212" i="1"/>
  <c r="X1211" i="1" s="1"/>
  <c r="W1212" i="1"/>
  <c r="W1211" i="1" s="1"/>
  <c r="V1212" i="1"/>
  <c r="V1211" i="1" s="1"/>
  <c r="U1212" i="1"/>
  <c r="U1211" i="1" s="1"/>
  <c r="X1209" i="1"/>
  <c r="W1209" i="1"/>
  <c r="V1209" i="1"/>
  <c r="U1209" i="1"/>
  <c r="X1207" i="1"/>
  <c r="W1207" i="1"/>
  <c r="W1206" i="1" s="1"/>
  <c r="V1207" i="1"/>
  <c r="V1206" i="1" s="1"/>
  <c r="U1207" i="1"/>
  <c r="U1206" i="1" s="1"/>
  <c r="X1206" i="1"/>
  <c r="Z1204" i="1"/>
  <c r="Z1203" i="1" s="1"/>
  <c r="Z1202" i="1" s="1"/>
  <c r="Y1204" i="1"/>
  <c r="Y1203" i="1" s="1"/>
  <c r="Y1202" i="1" s="1"/>
  <c r="X1204" i="1"/>
  <c r="W1204" i="1"/>
  <c r="W1203" i="1" s="1"/>
  <c r="W1202" i="1" s="1"/>
  <c r="V1204" i="1"/>
  <c r="V1203" i="1" s="1"/>
  <c r="V1202" i="1" s="1"/>
  <c r="U1204" i="1"/>
  <c r="U1203" i="1" s="1"/>
  <c r="U1202" i="1" s="1"/>
  <c r="X1203" i="1"/>
  <c r="X1202" i="1" s="1"/>
  <c r="X1188" i="1"/>
  <c r="W1188" i="1"/>
  <c r="V1188" i="1"/>
  <c r="U1188" i="1"/>
  <c r="X1186" i="1"/>
  <c r="W1186" i="1"/>
  <c r="W1185" i="1" s="1"/>
  <c r="W1184" i="1" s="1"/>
  <c r="W1183" i="1" s="1"/>
  <c r="V1186" i="1"/>
  <c r="V1185" i="1" s="1"/>
  <c r="V1184" i="1" s="1"/>
  <c r="V1183" i="1" s="1"/>
  <c r="U1186" i="1"/>
  <c r="X1181" i="1"/>
  <c r="W1181" i="1"/>
  <c r="W1180" i="1" s="1"/>
  <c r="W1179" i="1" s="1"/>
  <c r="W1178" i="1" s="1"/>
  <c r="V1181" i="1"/>
  <c r="V1180" i="1" s="1"/>
  <c r="V1179" i="1" s="1"/>
  <c r="V1178" i="1" s="1"/>
  <c r="U1181" i="1"/>
  <c r="U1180" i="1" s="1"/>
  <c r="U1179" i="1" s="1"/>
  <c r="U1178" i="1" s="1"/>
  <c r="X1180" i="1"/>
  <c r="X1179" i="1" s="1"/>
  <c r="X1178" i="1" s="1"/>
  <c r="X1176" i="1"/>
  <c r="X1175" i="1" s="1"/>
  <c r="X1174" i="1" s="1"/>
  <c r="X1173" i="1" s="1"/>
  <c r="W1176" i="1"/>
  <c r="W1175" i="1" s="1"/>
  <c r="W1174" i="1" s="1"/>
  <c r="W1173" i="1" s="1"/>
  <c r="V1176" i="1"/>
  <c r="V1175" i="1" s="1"/>
  <c r="V1174" i="1" s="1"/>
  <c r="V1173" i="1" s="1"/>
  <c r="U1176" i="1"/>
  <c r="U1175" i="1" s="1"/>
  <c r="U1174" i="1" s="1"/>
  <c r="U1173" i="1" s="1"/>
  <c r="X1171" i="1"/>
  <c r="W1171" i="1"/>
  <c r="W1170" i="1" s="1"/>
  <c r="W1169" i="1" s="1"/>
  <c r="W1168" i="1" s="1"/>
  <c r="V1171" i="1"/>
  <c r="V1170" i="1" s="1"/>
  <c r="V1169" i="1" s="1"/>
  <c r="V1168" i="1" s="1"/>
  <c r="U1171" i="1"/>
  <c r="U1170" i="1" s="1"/>
  <c r="U1169" i="1" s="1"/>
  <c r="U1168" i="1" s="1"/>
  <c r="X1170" i="1"/>
  <c r="X1169" i="1" s="1"/>
  <c r="X1168" i="1" s="1"/>
  <c r="X1164" i="1"/>
  <c r="W1164" i="1"/>
  <c r="W1163" i="1" s="1"/>
  <c r="W1162" i="1" s="1"/>
  <c r="W1161" i="1" s="1"/>
  <c r="V1164" i="1"/>
  <c r="V1163" i="1" s="1"/>
  <c r="V1162" i="1" s="1"/>
  <c r="V1161" i="1" s="1"/>
  <c r="U1164" i="1"/>
  <c r="U1163" i="1" s="1"/>
  <c r="U1162" i="1" s="1"/>
  <c r="U1161" i="1" s="1"/>
  <c r="X1163" i="1"/>
  <c r="X1162" i="1" s="1"/>
  <c r="X1161" i="1" s="1"/>
  <c r="X1159" i="1"/>
  <c r="X1158" i="1" s="1"/>
  <c r="X1157" i="1" s="1"/>
  <c r="X1156" i="1" s="1"/>
  <c r="W1159" i="1"/>
  <c r="W1158" i="1" s="1"/>
  <c r="W1157" i="1" s="1"/>
  <c r="W1156" i="1" s="1"/>
  <c r="V1159" i="1"/>
  <c r="V1158" i="1" s="1"/>
  <c r="V1157" i="1" s="1"/>
  <c r="V1156" i="1" s="1"/>
  <c r="U1159" i="1"/>
  <c r="U1158" i="1" s="1"/>
  <c r="U1157" i="1" s="1"/>
  <c r="U1156" i="1" s="1"/>
  <c r="X1154" i="1"/>
  <c r="W1154" i="1"/>
  <c r="W1153" i="1" s="1"/>
  <c r="W1152" i="1" s="1"/>
  <c r="W1151" i="1" s="1"/>
  <c r="V1154" i="1"/>
  <c r="V1153" i="1" s="1"/>
  <c r="V1152" i="1" s="1"/>
  <c r="V1151" i="1" s="1"/>
  <c r="U1154" i="1"/>
  <c r="U1153" i="1" s="1"/>
  <c r="U1152" i="1" s="1"/>
  <c r="U1151" i="1" s="1"/>
  <c r="X1153" i="1"/>
  <c r="X1152" i="1" s="1"/>
  <c r="X1151" i="1" s="1"/>
  <c r="X1149" i="1"/>
  <c r="X1148" i="1" s="1"/>
  <c r="X1147" i="1" s="1"/>
  <c r="X1146" i="1" s="1"/>
  <c r="W1149" i="1"/>
  <c r="W1148" i="1" s="1"/>
  <c r="W1147" i="1" s="1"/>
  <c r="W1146" i="1" s="1"/>
  <c r="V1149" i="1"/>
  <c r="V1148" i="1" s="1"/>
  <c r="V1147" i="1" s="1"/>
  <c r="V1146" i="1" s="1"/>
  <c r="U1149" i="1"/>
  <c r="U1148" i="1" s="1"/>
  <c r="U1147" i="1" s="1"/>
  <c r="U1146" i="1" s="1"/>
  <c r="X1142" i="1"/>
  <c r="X1141" i="1" s="1"/>
  <c r="X1140" i="1" s="1"/>
  <c r="X1139" i="1" s="1"/>
  <c r="W1142" i="1"/>
  <c r="W1141" i="1" s="1"/>
  <c r="W1140" i="1" s="1"/>
  <c r="W1139" i="1" s="1"/>
  <c r="V1142" i="1"/>
  <c r="V1141" i="1" s="1"/>
  <c r="V1140" i="1" s="1"/>
  <c r="V1139" i="1" s="1"/>
  <c r="U1142" i="1"/>
  <c r="U1141" i="1" s="1"/>
  <c r="U1140" i="1" s="1"/>
  <c r="U1139" i="1" s="1"/>
  <c r="X1137" i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6" i="1"/>
  <c r="X1135" i="1" s="1"/>
  <c r="X1134" i="1" s="1"/>
  <c r="X1132" i="1"/>
  <c r="X1131" i="1" s="1"/>
  <c r="X1130" i="1" s="1"/>
  <c r="X1129" i="1" s="1"/>
  <c r="W1132" i="1"/>
  <c r="W1131" i="1" s="1"/>
  <c r="W1130" i="1" s="1"/>
  <c r="W1129" i="1" s="1"/>
  <c r="V1132" i="1"/>
  <c r="V1131" i="1" s="1"/>
  <c r="V1130" i="1" s="1"/>
  <c r="V1129" i="1" s="1"/>
  <c r="U1132" i="1"/>
  <c r="U1131" i="1" s="1"/>
  <c r="U1130" i="1" s="1"/>
  <c r="U1129" i="1" s="1"/>
  <c r="X1127" i="1"/>
  <c r="W1127" i="1"/>
  <c r="W1126" i="1" s="1"/>
  <c r="W1125" i="1" s="1"/>
  <c r="W1124" i="1" s="1"/>
  <c r="V1127" i="1"/>
  <c r="V1126" i="1" s="1"/>
  <c r="V1125" i="1" s="1"/>
  <c r="V1124" i="1" s="1"/>
  <c r="U1127" i="1"/>
  <c r="U1126" i="1" s="1"/>
  <c r="U1125" i="1" s="1"/>
  <c r="U1124" i="1" s="1"/>
  <c r="X1126" i="1"/>
  <c r="X1125" i="1" s="1"/>
  <c r="X1124" i="1" s="1"/>
  <c r="X1110" i="1"/>
  <c r="W1110" i="1"/>
  <c r="W1109" i="1" s="1"/>
  <c r="V1110" i="1"/>
  <c r="V1109" i="1" s="1"/>
  <c r="U1110" i="1"/>
  <c r="U1109" i="1" s="1"/>
  <c r="X1109" i="1"/>
  <c r="X1107" i="1"/>
  <c r="X1106" i="1" s="1"/>
  <c r="W1107" i="1"/>
  <c r="W1106" i="1" s="1"/>
  <c r="V1107" i="1"/>
  <c r="V1106" i="1" s="1"/>
  <c r="U1107" i="1"/>
  <c r="U1106" i="1" s="1"/>
  <c r="X1104" i="1"/>
  <c r="W1104" i="1"/>
  <c r="W1103" i="1" s="1"/>
  <c r="V1104" i="1"/>
  <c r="V1103" i="1" s="1"/>
  <c r="U1104" i="1"/>
  <c r="U1103" i="1" s="1"/>
  <c r="X1103" i="1"/>
  <c r="X1101" i="1"/>
  <c r="X1100" i="1" s="1"/>
  <c r="W1101" i="1"/>
  <c r="W1100" i="1" s="1"/>
  <c r="V1101" i="1"/>
  <c r="V1100" i="1" s="1"/>
  <c r="U1101" i="1"/>
  <c r="U1100" i="1" s="1"/>
  <c r="X1098" i="1"/>
  <c r="X1097" i="1" s="1"/>
  <c r="X1096" i="1" s="1"/>
  <c r="W1098" i="1"/>
  <c r="W1097" i="1" s="1"/>
  <c r="W1096" i="1" s="1"/>
  <c r="V1098" i="1"/>
  <c r="V1097" i="1" s="1"/>
  <c r="V1096" i="1" s="1"/>
  <c r="U1098" i="1"/>
  <c r="U1097" i="1" s="1"/>
  <c r="U1096" i="1" s="1"/>
  <c r="X1094" i="1"/>
  <c r="W1094" i="1"/>
  <c r="W1093" i="1" s="1"/>
  <c r="V1094" i="1"/>
  <c r="V1093" i="1" s="1"/>
  <c r="V1092" i="1" s="1"/>
  <c r="U1094" i="1"/>
  <c r="U1093" i="1" s="1"/>
  <c r="U1092" i="1" s="1"/>
  <c r="X1093" i="1"/>
  <c r="X1092" i="1" s="1"/>
  <c r="W1092" i="1"/>
  <c r="X1087" i="1"/>
  <c r="X1086" i="1" s="1"/>
  <c r="X1085" i="1" s="1"/>
  <c r="X1084" i="1" s="1"/>
  <c r="X1083" i="1" s="1"/>
  <c r="W1087" i="1"/>
  <c r="W1086" i="1" s="1"/>
  <c r="W1085" i="1" s="1"/>
  <c r="W1084" i="1" s="1"/>
  <c r="W1083" i="1" s="1"/>
  <c r="V1087" i="1"/>
  <c r="V1086" i="1" s="1"/>
  <c r="V1085" i="1" s="1"/>
  <c r="V1084" i="1" s="1"/>
  <c r="V1083" i="1" s="1"/>
  <c r="U1087" i="1"/>
  <c r="U1086" i="1" s="1"/>
  <c r="U1085" i="1" s="1"/>
  <c r="U1084" i="1" s="1"/>
  <c r="U1083" i="1" s="1"/>
  <c r="W1075" i="1"/>
  <c r="W1074" i="1" s="1"/>
  <c r="W1073" i="1" s="1"/>
  <c r="V1075" i="1"/>
  <c r="V1074" i="1" s="1"/>
  <c r="V1073" i="1" s="1"/>
  <c r="U1077" i="1"/>
  <c r="U1076" i="1" s="1"/>
  <c r="U1075" i="1" s="1"/>
  <c r="U1074" i="1" s="1"/>
  <c r="U1073" i="1" s="1"/>
  <c r="X1075" i="1"/>
  <c r="X1074" i="1" s="1"/>
  <c r="X1073" i="1" s="1"/>
  <c r="X1068" i="1"/>
  <c r="X1067" i="1" s="1"/>
  <c r="W1068" i="1"/>
  <c r="W1067" i="1" s="1"/>
  <c r="V1068" i="1"/>
  <c r="V1067" i="1" s="1"/>
  <c r="U1068" i="1"/>
  <c r="U1067" i="1" s="1"/>
  <c r="X1066" i="1"/>
  <c r="W1065" i="1"/>
  <c r="W1064" i="1" s="1"/>
  <c r="W1062" i="1" s="1"/>
  <c r="X1059" i="1"/>
  <c r="W1059" i="1"/>
  <c r="W1058" i="1" s="1"/>
  <c r="W1057" i="1" s="1"/>
  <c r="W1056" i="1" s="1"/>
  <c r="W1055" i="1" s="1"/>
  <c r="V1059" i="1"/>
  <c r="V1058" i="1" s="1"/>
  <c r="V1057" i="1" s="1"/>
  <c r="V1056" i="1" s="1"/>
  <c r="V1055" i="1" s="1"/>
  <c r="U1059" i="1"/>
  <c r="U1058" i="1" s="1"/>
  <c r="U1057" i="1" s="1"/>
  <c r="U1056" i="1" s="1"/>
  <c r="U1055" i="1" s="1"/>
  <c r="X1058" i="1"/>
  <c r="X1057" i="1" s="1"/>
  <c r="X1056" i="1" s="1"/>
  <c r="X1055" i="1" s="1"/>
  <c r="X1047" i="1"/>
  <c r="X1046" i="1" s="1"/>
  <c r="W1047" i="1"/>
  <c r="W1046" i="1" s="1"/>
  <c r="V1047" i="1"/>
  <c r="V1046" i="1" s="1"/>
  <c r="U1047" i="1"/>
  <c r="U1045" i="1" s="1"/>
  <c r="U1044" i="1" s="1"/>
  <c r="X1042" i="1"/>
  <c r="X1041" i="1" s="1"/>
  <c r="W1042" i="1"/>
  <c r="W1041" i="1" s="1"/>
  <c r="V1042" i="1"/>
  <c r="V1041" i="1" s="1"/>
  <c r="U1042" i="1"/>
  <c r="U1041" i="1" s="1"/>
  <c r="X1039" i="1"/>
  <c r="W1039" i="1"/>
  <c r="W1038" i="1" s="1"/>
  <c r="V1039" i="1"/>
  <c r="V1038" i="1" s="1"/>
  <c r="U1039" i="1"/>
  <c r="U1038" i="1" s="1"/>
  <c r="X1038" i="1"/>
  <c r="X1035" i="1"/>
  <c r="X1034" i="1" s="1"/>
  <c r="X1033" i="1" s="1"/>
  <c r="W1035" i="1"/>
  <c r="W1034" i="1" s="1"/>
  <c r="W1033" i="1" s="1"/>
  <c r="V1035" i="1"/>
  <c r="V1034" i="1" s="1"/>
  <c r="V1033" i="1" s="1"/>
  <c r="U1035" i="1"/>
  <c r="U1034" i="1" s="1"/>
  <c r="U1033" i="1" s="1"/>
  <c r="X1019" i="1"/>
  <c r="W1019" i="1"/>
  <c r="W1018" i="1" s="1"/>
  <c r="W1017" i="1" s="1"/>
  <c r="W1016" i="1" s="1"/>
  <c r="V1019" i="1"/>
  <c r="V1018" i="1" s="1"/>
  <c r="V1017" i="1" s="1"/>
  <c r="V1016" i="1" s="1"/>
  <c r="U1019" i="1"/>
  <c r="U1018" i="1" s="1"/>
  <c r="U1017" i="1" s="1"/>
  <c r="U1016" i="1" s="1"/>
  <c r="X1018" i="1"/>
  <c r="X1017" i="1" s="1"/>
  <c r="X1016" i="1" s="1"/>
  <c r="X1003" i="1"/>
  <c r="X1002" i="1" s="1"/>
  <c r="W1003" i="1"/>
  <c r="W1002" i="1" s="1"/>
  <c r="V1003" i="1"/>
  <c r="V1002" i="1" s="1"/>
  <c r="U1003" i="1"/>
  <c r="U1002" i="1" s="1"/>
  <c r="X1000" i="1"/>
  <c r="W1000" i="1"/>
  <c r="V1000" i="1"/>
  <c r="V999" i="1" s="1"/>
  <c r="U1000" i="1"/>
  <c r="U999" i="1" s="1"/>
  <c r="X999" i="1"/>
  <c r="W999" i="1"/>
  <c r="X997" i="1"/>
  <c r="X996" i="1" s="1"/>
  <c r="W997" i="1"/>
  <c r="W996" i="1" s="1"/>
  <c r="W995" i="1" s="1"/>
  <c r="V997" i="1"/>
  <c r="V996" i="1" s="1"/>
  <c r="V995" i="1" s="1"/>
  <c r="U997" i="1"/>
  <c r="U996" i="1" s="1"/>
  <c r="U995" i="1" s="1"/>
  <c r="X995" i="1"/>
  <c r="X993" i="1"/>
  <c r="W993" i="1"/>
  <c r="V993" i="1"/>
  <c r="U993" i="1"/>
  <c r="Z991" i="1"/>
  <c r="Y991" i="1"/>
  <c r="X991" i="1"/>
  <c r="W991" i="1"/>
  <c r="V991" i="1"/>
  <c r="U991" i="1"/>
  <c r="X987" i="1"/>
  <c r="X986" i="1" s="1"/>
  <c r="X985" i="1" s="1"/>
  <c r="W987" i="1"/>
  <c r="W986" i="1" s="1"/>
  <c r="W985" i="1" s="1"/>
  <c r="V987" i="1"/>
  <c r="V986" i="1" s="1"/>
  <c r="V985" i="1" s="1"/>
  <c r="U987" i="1"/>
  <c r="U986" i="1" s="1"/>
  <c r="U985" i="1" s="1"/>
  <c r="X978" i="1"/>
  <c r="X977" i="1" s="1"/>
  <c r="W978" i="1"/>
  <c r="W977" i="1" s="1"/>
  <c r="V978" i="1"/>
  <c r="V977" i="1" s="1"/>
  <c r="U978" i="1"/>
  <c r="U977" i="1" s="1"/>
  <c r="X975" i="1"/>
  <c r="X974" i="1" s="1"/>
  <c r="W975" i="1"/>
  <c r="W974" i="1" s="1"/>
  <c r="V975" i="1"/>
  <c r="V974" i="1" s="1"/>
  <c r="U975" i="1"/>
  <c r="U974" i="1" s="1"/>
  <c r="X968" i="1"/>
  <c r="X967" i="1" s="1"/>
  <c r="X966" i="1" s="1"/>
  <c r="X965" i="1" s="1"/>
  <c r="X964" i="1" s="1"/>
  <c r="W968" i="1"/>
  <c r="W967" i="1" s="1"/>
  <c r="W966" i="1" s="1"/>
  <c r="W965" i="1" s="1"/>
  <c r="W964" i="1" s="1"/>
  <c r="V968" i="1"/>
  <c r="V967" i="1" s="1"/>
  <c r="V966" i="1" s="1"/>
  <c r="V965" i="1" s="1"/>
  <c r="V964" i="1" s="1"/>
  <c r="U968" i="1"/>
  <c r="U967" i="1" s="1"/>
  <c r="U966" i="1" s="1"/>
  <c r="U965" i="1" s="1"/>
  <c r="U964" i="1" s="1"/>
  <c r="X961" i="1"/>
  <c r="W961" i="1"/>
  <c r="W960" i="1" s="1"/>
  <c r="V961" i="1"/>
  <c r="V960" i="1" s="1"/>
  <c r="U961" i="1"/>
  <c r="U960" i="1" s="1"/>
  <c r="X960" i="1"/>
  <c r="X958" i="1"/>
  <c r="X957" i="1" s="1"/>
  <c r="W958" i="1"/>
  <c r="W957" i="1" s="1"/>
  <c r="V958" i="1"/>
  <c r="V957" i="1" s="1"/>
  <c r="U958" i="1"/>
  <c r="U957" i="1" s="1"/>
  <c r="X955" i="1"/>
  <c r="W955" i="1"/>
  <c r="W954" i="1" s="1"/>
  <c r="V955" i="1"/>
  <c r="V954" i="1" s="1"/>
  <c r="U955" i="1"/>
  <c r="U954" i="1" s="1"/>
  <c r="X954" i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W943" i="1"/>
  <c r="W942" i="1" s="1"/>
  <c r="V943" i="1"/>
  <c r="V942" i="1" s="1"/>
  <c r="U943" i="1"/>
  <c r="U942" i="1" s="1"/>
  <c r="X931" i="1"/>
  <c r="X930" i="1" s="1"/>
  <c r="W931" i="1"/>
  <c r="W930" i="1" s="1"/>
  <c r="V931" i="1"/>
  <c r="V930" i="1" s="1"/>
  <c r="U931" i="1"/>
  <c r="U930" i="1" s="1"/>
  <c r="X928" i="1"/>
  <c r="X927" i="1" s="1"/>
  <c r="W928" i="1"/>
  <c r="W927" i="1" s="1"/>
  <c r="V928" i="1"/>
  <c r="V927" i="1" s="1"/>
  <c r="U928" i="1"/>
  <c r="U927" i="1" s="1"/>
  <c r="X925" i="1"/>
  <c r="X924" i="1" s="1"/>
  <c r="W925" i="1"/>
  <c r="W924" i="1" s="1"/>
  <c r="V925" i="1"/>
  <c r="V924" i="1" s="1"/>
  <c r="U925" i="1"/>
  <c r="U924" i="1" s="1"/>
  <c r="X922" i="1"/>
  <c r="X921" i="1" s="1"/>
  <c r="X920" i="1" s="1"/>
  <c r="X919" i="1" s="1"/>
  <c r="X918" i="1" s="1"/>
  <c r="W922" i="1"/>
  <c r="W921" i="1" s="1"/>
  <c r="W920" i="1" s="1"/>
  <c r="W919" i="1" s="1"/>
  <c r="W918" i="1" s="1"/>
  <c r="V922" i="1"/>
  <c r="V921" i="1" s="1"/>
  <c r="V920" i="1" s="1"/>
  <c r="V919" i="1" s="1"/>
  <c r="V918" i="1" s="1"/>
  <c r="U922" i="1"/>
  <c r="U921" i="1" s="1"/>
  <c r="U920" i="1" s="1"/>
  <c r="U919" i="1" s="1"/>
  <c r="U918" i="1" s="1"/>
  <c r="X905" i="1"/>
  <c r="X904" i="1" s="1"/>
  <c r="X903" i="1" s="1"/>
  <c r="X902" i="1" s="1"/>
  <c r="X901" i="1" s="1"/>
  <c r="W905" i="1"/>
  <c r="W904" i="1" s="1"/>
  <c r="W903" i="1" s="1"/>
  <c r="W902" i="1" s="1"/>
  <c r="W901" i="1" s="1"/>
  <c r="V905" i="1"/>
  <c r="V904" i="1" s="1"/>
  <c r="V903" i="1" s="1"/>
  <c r="V902" i="1" s="1"/>
  <c r="V901" i="1" s="1"/>
  <c r="U905" i="1"/>
  <c r="U904" i="1" s="1"/>
  <c r="U903" i="1" s="1"/>
  <c r="U902" i="1" s="1"/>
  <c r="U901" i="1" s="1"/>
  <c r="X892" i="1"/>
  <c r="W892" i="1"/>
  <c r="W891" i="1" s="1"/>
  <c r="V892" i="1"/>
  <c r="V891" i="1" s="1"/>
  <c r="U892" i="1"/>
  <c r="U891" i="1" s="1"/>
  <c r="X891" i="1"/>
  <c r="X889" i="1"/>
  <c r="X888" i="1" s="1"/>
  <c r="W889" i="1"/>
  <c r="W888" i="1" s="1"/>
  <c r="V889" i="1"/>
  <c r="V888" i="1" s="1"/>
  <c r="U889" i="1"/>
  <c r="U888" i="1" s="1"/>
  <c r="Z886" i="1"/>
  <c r="Z885" i="1" s="1"/>
  <c r="Z884" i="1" s="1"/>
  <c r="Y886" i="1"/>
  <c r="Y885" i="1" s="1"/>
  <c r="Y884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4" i="1"/>
  <c r="X873" i="1" s="1"/>
  <c r="W874" i="1"/>
  <c r="W873" i="1" s="1"/>
  <c r="V874" i="1"/>
  <c r="V873" i="1" s="1"/>
  <c r="U874" i="1"/>
  <c r="U873" i="1" s="1"/>
  <c r="X868" i="1"/>
  <c r="X867" i="1" s="1"/>
  <c r="W868" i="1"/>
  <c r="W867" i="1" s="1"/>
  <c r="V868" i="1"/>
  <c r="V867" i="1" s="1"/>
  <c r="U868" i="1"/>
  <c r="U867" i="1" s="1"/>
  <c r="X865" i="1"/>
  <c r="X864" i="1" s="1"/>
  <c r="X863" i="1" s="1"/>
  <c r="W865" i="1"/>
  <c r="W864" i="1" s="1"/>
  <c r="W863" i="1" s="1"/>
  <c r="V865" i="1"/>
  <c r="V864" i="1" s="1"/>
  <c r="V863" i="1" s="1"/>
  <c r="U865" i="1"/>
  <c r="U864" i="1" s="1"/>
  <c r="U863" i="1" s="1"/>
  <c r="X851" i="1"/>
  <c r="X850" i="1" s="1"/>
  <c r="X849" i="1" s="1"/>
  <c r="X848" i="1" s="1"/>
  <c r="W851" i="1"/>
  <c r="W850" i="1" s="1"/>
  <c r="W849" i="1" s="1"/>
  <c r="W848" i="1" s="1"/>
  <c r="V851" i="1"/>
  <c r="V850" i="1" s="1"/>
  <c r="V849" i="1" s="1"/>
  <c r="V848" i="1" s="1"/>
  <c r="U851" i="1"/>
  <c r="U850" i="1" s="1"/>
  <c r="U849" i="1" s="1"/>
  <c r="U848" i="1" s="1"/>
  <c r="X846" i="1"/>
  <c r="W846" i="1"/>
  <c r="W845" i="1" s="1"/>
  <c r="V846" i="1"/>
  <c r="V845" i="1" s="1"/>
  <c r="U846" i="1"/>
  <c r="U845" i="1" s="1"/>
  <c r="X845" i="1"/>
  <c r="X843" i="1"/>
  <c r="X842" i="1" s="1"/>
  <c r="W843" i="1"/>
  <c r="W842" i="1" s="1"/>
  <c r="V843" i="1"/>
  <c r="V842" i="1" s="1"/>
  <c r="U843" i="1"/>
  <c r="U842" i="1" s="1"/>
  <c r="X839" i="1"/>
  <c r="X838" i="1" s="1"/>
  <c r="X837" i="1" s="1"/>
  <c r="W839" i="1"/>
  <c r="W838" i="1" s="1"/>
  <c r="W837" i="1" s="1"/>
  <c r="V839" i="1"/>
  <c r="V838" i="1" s="1"/>
  <c r="V837" i="1" s="1"/>
  <c r="U839" i="1"/>
  <c r="U838" i="1" s="1"/>
  <c r="U837" i="1" s="1"/>
  <c r="X823" i="1"/>
  <c r="W823" i="1"/>
  <c r="W822" i="1" s="1"/>
  <c r="W821" i="1" s="1"/>
  <c r="V823" i="1"/>
  <c r="V822" i="1" s="1"/>
  <c r="V821" i="1" s="1"/>
  <c r="U823" i="1"/>
  <c r="U822" i="1" s="1"/>
  <c r="U821" i="1" s="1"/>
  <c r="X822" i="1"/>
  <c r="X821" i="1" s="1"/>
  <c r="X819" i="1"/>
  <c r="W819" i="1"/>
  <c r="W818" i="1" s="1"/>
  <c r="V819" i="1"/>
  <c r="V818" i="1" s="1"/>
  <c r="U819" i="1"/>
  <c r="U818" i="1" s="1"/>
  <c r="X818" i="1"/>
  <c r="X816" i="1"/>
  <c r="X815" i="1" s="1"/>
  <c r="W816" i="1"/>
  <c r="W815" i="1" s="1"/>
  <c r="V816" i="1"/>
  <c r="V815" i="1" s="1"/>
  <c r="U816" i="1"/>
  <c r="U815" i="1" s="1"/>
  <c r="X797" i="1"/>
  <c r="W797" i="1"/>
  <c r="V797" i="1"/>
  <c r="U797" i="1"/>
  <c r="X793" i="1"/>
  <c r="W793" i="1"/>
  <c r="V793" i="1"/>
  <c r="U793" i="1"/>
  <c r="X791" i="1"/>
  <c r="X790" i="1" s="1"/>
  <c r="X789" i="1" s="1"/>
  <c r="W791" i="1"/>
  <c r="W790" i="1" s="1"/>
  <c r="W789" i="1" s="1"/>
  <c r="V791" i="1"/>
  <c r="V790" i="1" s="1"/>
  <c r="V789" i="1" s="1"/>
  <c r="U791" i="1"/>
  <c r="X787" i="1"/>
  <c r="X786" i="1" s="1"/>
  <c r="X785" i="1" s="1"/>
  <c r="W787" i="1"/>
  <c r="W786" i="1" s="1"/>
  <c r="W785" i="1" s="1"/>
  <c r="V787" i="1"/>
  <c r="V786" i="1" s="1"/>
  <c r="V785" i="1" s="1"/>
  <c r="U787" i="1"/>
  <c r="U786" i="1" s="1"/>
  <c r="U785" i="1" s="1"/>
  <c r="X783" i="1"/>
  <c r="X782" i="1" s="1"/>
  <c r="X781" i="1" s="1"/>
  <c r="W783" i="1"/>
  <c r="W782" i="1" s="1"/>
  <c r="W781" i="1" s="1"/>
  <c r="V783" i="1"/>
  <c r="V782" i="1" s="1"/>
  <c r="V781" i="1" s="1"/>
  <c r="U783" i="1"/>
  <c r="U782" i="1" s="1"/>
  <c r="U781" i="1" s="1"/>
  <c r="X773" i="1"/>
  <c r="X772" i="1" s="1"/>
  <c r="X771" i="1" s="1"/>
  <c r="W773" i="1"/>
  <c r="W772" i="1" s="1"/>
  <c r="W771" i="1" s="1"/>
  <c r="V773" i="1"/>
  <c r="V772" i="1" s="1"/>
  <c r="V771" i="1" s="1"/>
  <c r="U773" i="1"/>
  <c r="U772" i="1" s="1"/>
  <c r="U771" i="1" s="1"/>
  <c r="X769" i="1"/>
  <c r="X768" i="1" s="1"/>
  <c r="X767" i="1" s="1"/>
  <c r="W769" i="1"/>
  <c r="W768" i="1" s="1"/>
  <c r="W767" i="1" s="1"/>
  <c r="V769" i="1"/>
  <c r="V768" i="1" s="1"/>
  <c r="V767" i="1" s="1"/>
  <c r="V766" i="1" s="1"/>
  <c r="V765" i="1" s="1"/>
  <c r="U769" i="1"/>
  <c r="U768" i="1" s="1"/>
  <c r="U767" i="1" s="1"/>
  <c r="X746" i="1"/>
  <c r="X745" i="1" s="1"/>
  <c r="X744" i="1" s="1"/>
  <c r="W746" i="1"/>
  <c r="W745" i="1" s="1"/>
  <c r="W744" i="1" s="1"/>
  <c r="V746" i="1"/>
  <c r="V745" i="1" s="1"/>
  <c r="V744" i="1" s="1"/>
  <c r="U746" i="1"/>
  <c r="U745" i="1" s="1"/>
  <c r="U744" i="1" s="1"/>
  <c r="X742" i="1"/>
  <c r="X741" i="1" s="1"/>
  <c r="W742" i="1"/>
  <c r="W741" i="1" s="1"/>
  <c r="V742" i="1"/>
  <c r="V741" i="1" s="1"/>
  <c r="U742" i="1"/>
  <c r="U741" i="1" s="1"/>
  <c r="X739" i="1"/>
  <c r="W739" i="1"/>
  <c r="W738" i="1" s="1"/>
  <c r="V739" i="1"/>
  <c r="V738" i="1" s="1"/>
  <c r="U739" i="1"/>
  <c r="U738" i="1" s="1"/>
  <c r="X738" i="1"/>
  <c r="X735" i="1"/>
  <c r="W735" i="1"/>
  <c r="W734" i="1" s="1"/>
  <c r="W733" i="1" s="1"/>
  <c r="V735" i="1"/>
  <c r="V734" i="1" s="1"/>
  <c r="V733" i="1" s="1"/>
  <c r="U735" i="1"/>
  <c r="U734" i="1" s="1"/>
  <c r="U733" i="1" s="1"/>
  <c r="X734" i="1"/>
  <c r="X733" i="1" s="1"/>
  <c r="X731" i="1"/>
  <c r="W731" i="1"/>
  <c r="W730" i="1" s="1"/>
  <c r="W729" i="1" s="1"/>
  <c r="V731" i="1"/>
  <c r="V730" i="1" s="1"/>
  <c r="V729" i="1" s="1"/>
  <c r="U731" i="1"/>
  <c r="U730" i="1" s="1"/>
  <c r="U729" i="1" s="1"/>
  <c r="X730" i="1"/>
  <c r="X729" i="1" s="1"/>
  <c r="X718" i="1"/>
  <c r="W718" i="1"/>
  <c r="W717" i="1" s="1"/>
  <c r="W716" i="1" s="1"/>
  <c r="W715" i="1" s="1"/>
  <c r="V718" i="1"/>
  <c r="V717" i="1" s="1"/>
  <c r="V716" i="1" s="1"/>
  <c r="V715" i="1" s="1"/>
  <c r="U718" i="1"/>
  <c r="U717" i="1" s="1"/>
  <c r="U716" i="1" s="1"/>
  <c r="U715" i="1" s="1"/>
  <c r="X717" i="1"/>
  <c r="X716" i="1" s="1"/>
  <c r="X715" i="1" s="1"/>
  <c r="X710" i="1"/>
  <c r="X709" i="1" s="1"/>
  <c r="W710" i="1"/>
  <c r="W709" i="1" s="1"/>
  <c r="V710" i="1"/>
  <c r="V709" i="1" s="1"/>
  <c r="U710" i="1"/>
  <c r="U709" i="1" s="1"/>
  <c r="X707" i="1"/>
  <c r="X706" i="1" s="1"/>
  <c r="W707" i="1"/>
  <c r="W706" i="1" s="1"/>
  <c r="V707" i="1"/>
  <c r="V706" i="1" s="1"/>
  <c r="U707" i="1"/>
  <c r="U706" i="1" s="1"/>
  <c r="X703" i="1"/>
  <c r="X702" i="1" s="1"/>
  <c r="W703" i="1"/>
  <c r="W702" i="1" s="1"/>
  <c r="V703" i="1"/>
  <c r="V702" i="1" s="1"/>
  <c r="U703" i="1"/>
  <c r="U702" i="1" s="1"/>
  <c r="X700" i="1"/>
  <c r="W700" i="1"/>
  <c r="W699" i="1" s="1"/>
  <c r="V700" i="1"/>
  <c r="V699" i="1" s="1"/>
  <c r="U700" i="1"/>
  <c r="U699" i="1" s="1"/>
  <c r="X699" i="1"/>
  <c r="X696" i="1"/>
  <c r="W696" i="1"/>
  <c r="W695" i="1" s="1"/>
  <c r="W694" i="1" s="1"/>
  <c r="V696" i="1"/>
  <c r="V695" i="1" s="1"/>
  <c r="V694" i="1" s="1"/>
  <c r="U696" i="1"/>
  <c r="U695" i="1" s="1"/>
  <c r="U694" i="1" s="1"/>
  <c r="X695" i="1"/>
  <c r="X694" i="1" s="1"/>
  <c r="X692" i="1"/>
  <c r="W692" i="1"/>
  <c r="W691" i="1" s="1"/>
  <c r="W690" i="1" s="1"/>
  <c r="V692" i="1"/>
  <c r="V691" i="1" s="1"/>
  <c r="V690" i="1" s="1"/>
  <c r="U692" i="1"/>
  <c r="U691" i="1" s="1"/>
  <c r="U690" i="1" s="1"/>
  <c r="X691" i="1"/>
  <c r="X690" i="1" s="1"/>
  <c r="X688" i="1"/>
  <c r="W688" i="1"/>
  <c r="W687" i="1" s="1"/>
  <c r="W686" i="1" s="1"/>
  <c r="V688" i="1"/>
  <c r="V687" i="1" s="1"/>
  <c r="V686" i="1" s="1"/>
  <c r="U688" i="1"/>
  <c r="U687" i="1" s="1"/>
  <c r="U686" i="1" s="1"/>
  <c r="X687" i="1"/>
  <c r="X686" i="1" s="1"/>
  <c r="X681" i="1"/>
  <c r="W681" i="1"/>
  <c r="W680" i="1" s="1"/>
  <c r="W679" i="1" s="1"/>
  <c r="W678" i="1" s="1"/>
  <c r="V681" i="1"/>
  <c r="V680" i="1" s="1"/>
  <c r="V679" i="1" s="1"/>
  <c r="V678" i="1" s="1"/>
  <c r="U681" i="1"/>
  <c r="U680" i="1" s="1"/>
  <c r="U679" i="1" s="1"/>
  <c r="U678" i="1" s="1"/>
  <c r="X680" i="1"/>
  <c r="X679" i="1" s="1"/>
  <c r="X678" i="1" s="1"/>
  <c r="X671" i="1"/>
  <c r="X670" i="1" s="1"/>
  <c r="W671" i="1"/>
  <c r="W670" i="1" s="1"/>
  <c r="V671" i="1"/>
  <c r="V670" i="1" s="1"/>
  <c r="U671" i="1"/>
  <c r="U670" i="1" s="1"/>
  <c r="X667" i="1"/>
  <c r="W667" i="1"/>
  <c r="W666" i="1" s="1"/>
  <c r="V667" i="1"/>
  <c r="V666" i="1" s="1"/>
  <c r="U667" i="1"/>
  <c r="U666" i="1" s="1"/>
  <c r="X666" i="1"/>
  <c r="X663" i="1"/>
  <c r="W663" i="1"/>
  <c r="W662" i="1" s="1"/>
  <c r="W661" i="1" s="1"/>
  <c r="V663" i="1"/>
  <c r="V662" i="1" s="1"/>
  <c r="V661" i="1" s="1"/>
  <c r="U663" i="1"/>
  <c r="U662" i="1" s="1"/>
  <c r="U661" i="1" s="1"/>
  <c r="X662" i="1"/>
  <c r="X661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3" i="1"/>
  <c r="W653" i="1"/>
  <c r="W652" i="1" s="1"/>
  <c r="W651" i="1" s="1"/>
  <c r="V653" i="1"/>
  <c r="V652" i="1" s="1"/>
  <c r="V651" i="1" s="1"/>
  <c r="U653" i="1"/>
  <c r="U652" i="1" s="1"/>
  <c r="U651" i="1" s="1"/>
  <c r="X652" i="1"/>
  <c r="X651" i="1" s="1"/>
  <c r="X644" i="1"/>
  <c r="X643" i="1" s="1"/>
  <c r="X642" i="1" s="1"/>
  <c r="X641" i="1" s="1"/>
  <c r="X640" i="1" s="1"/>
  <c r="W644" i="1"/>
  <c r="W643" i="1" s="1"/>
  <c r="W642" i="1" s="1"/>
  <c r="W641" i="1" s="1"/>
  <c r="W640" i="1" s="1"/>
  <c r="V644" i="1"/>
  <c r="V643" i="1" s="1"/>
  <c r="V642" i="1" s="1"/>
  <c r="V641" i="1" s="1"/>
  <c r="V640" i="1" s="1"/>
  <c r="U644" i="1"/>
  <c r="U643" i="1" s="1"/>
  <c r="U642" i="1" s="1"/>
  <c r="U641" i="1" s="1"/>
  <c r="U640" i="1" s="1"/>
  <c r="X637" i="1"/>
  <c r="X636" i="1" s="1"/>
  <c r="X635" i="1" s="1"/>
  <c r="X634" i="1" s="1"/>
  <c r="W637" i="1"/>
  <c r="W636" i="1" s="1"/>
  <c r="W635" i="1" s="1"/>
  <c r="W634" i="1" s="1"/>
  <c r="V637" i="1"/>
  <c r="V636" i="1" s="1"/>
  <c r="V635" i="1" s="1"/>
  <c r="V634" i="1" s="1"/>
  <c r="U637" i="1"/>
  <c r="U636" i="1" s="1"/>
  <c r="U635" i="1" s="1"/>
  <c r="U634" i="1" s="1"/>
  <c r="X631" i="1"/>
  <c r="X630" i="1" s="1"/>
  <c r="W631" i="1"/>
  <c r="W630" i="1" s="1"/>
  <c r="V631" i="1"/>
  <c r="V630" i="1" s="1"/>
  <c r="U631" i="1"/>
  <c r="U630" i="1" s="1"/>
  <c r="Z628" i="1"/>
  <c r="Z627" i="1" s="1"/>
  <c r="Y628" i="1"/>
  <c r="Y627" i="1" s="1"/>
  <c r="X628" i="1"/>
  <c r="X627" i="1" s="1"/>
  <c r="W628" i="1"/>
  <c r="W627" i="1" s="1"/>
  <c r="V628" i="1"/>
  <c r="V627" i="1" s="1"/>
  <c r="U628" i="1"/>
  <c r="U627" i="1" s="1"/>
  <c r="Z625" i="1"/>
  <c r="Z624" i="1" s="1"/>
  <c r="Y625" i="1"/>
  <c r="Y624" i="1" s="1"/>
  <c r="X625" i="1"/>
  <c r="X624" i="1" s="1"/>
  <c r="W625" i="1"/>
  <c r="W624" i="1" s="1"/>
  <c r="V625" i="1"/>
  <c r="V624" i="1" s="1"/>
  <c r="U625" i="1"/>
  <c r="U624" i="1" s="1"/>
  <c r="X610" i="1"/>
  <c r="X609" i="1" s="1"/>
  <c r="W610" i="1"/>
  <c r="W609" i="1" s="1"/>
  <c r="V610" i="1"/>
  <c r="V609" i="1" s="1"/>
  <c r="U610" i="1"/>
  <c r="U609" i="1" s="1"/>
  <c r="X606" i="1"/>
  <c r="X605" i="1" s="1"/>
  <c r="X604" i="1" s="1"/>
  <c r="W606" i="1"/>
  <c r="W605" i="1" s="1"/>
  <c r="W604" i="1" s="1"/>
  <c r="V606" i="1"/>
  <c r="V605" i="1" s="1"/>
  <c r="V604" i="1" s="1"/>
  <c r="U606" i="1"/>
  <c r="U605" i="1" s="1"/>
  <c r="U604" i="1" s="1"/>
  <c r="X590" i="1"/>
  <c r="W590" i="1"/>
  <c r="W589" i="1" s="1"/>
  <c r="V590" i="1"/>
  <c r="V589" i="1" s="1"/>
  <c r="U590" i="1"/>
  <c r="U589" i="1" s="1"/>
  <c r="X589" i="1"/>
  <c r="X586" i="1"/>
  <c r="W586" i="1"/>
  <c r="W585" i="1" s="1"/>
  <c r="V586" i="1"/>
  <c r="V585" i="1" s="1"/>
  <c r="U586" i="1"/>
  <c r="U585" i="1" s="1"/>
  <c r="X585" i="1"/>
  <c r="X583" i="1"/>
  <c r="X582" i="1" s="1"/>
  <c r="W583" i="1"/>
  <c r="W582" i="1" s="1"/>
  <c r="V583" i="1"/>
  <c r="V582" i="1" s="1"/>
  <c r="U583" i="1"/>
  <c r="U582" i="1" s="1"/>
  <c r="X579" i="1"/>
  <c r="X578" i="1" s="1"/>
  <c r="W579" i="1"/>
  <c r="W578" i="1" s="1"/>
  <c r="V579" i="1"/>
  <c r="V578" i="1" s="1"/>
  <c r="U579" i="1"/>
  <c r="U578" i="1" s="1"/>
  <c r="X576" i="1"/>
  <c r="X575" i="1" s="1"/>
  <c r="W576" i="1"/>
  <c r="W575" i="1" s="1"/>
  <c r="V576" i="1"/>
  <c r="V575" i="1" s="1"/>
  <c r="U576" i="1"/>
  <c r="U575" i="1" s="1"/>
  <c r="X571" i="1"/>
  <c r="X570" i="1" s="1"/>
  <c r="W571" i="1"/>
  <c r="W570" i="1" s="1"/>
  <c r="V571" i="1"/>
  <c r="V570" i="1" s="1"/>
  <c r="U571" i="1"/>
  <c r="U570" i="1" s="1"/>
  <c r="X567" i="1"/>
  <c r="X566" i="1" s="1"/>
  <c r="W567" i="1"/>
  <c r="W566" i="1" s="1"/>
  <c r="V567" i="1"/>
  <c r="V566" i="1" s="1"/>
  <c r="U567" i="1"/>
  <c r="U566" i="1" s="1"/>
  <c r="X564" i="1"/>
  <c r="W564" i="1"/>
  <c r="W563" i="1" s="1"/>
  <c r="V564" i="1"/>
  <c r="V563" i="1" s="1"/>
  <c r="U564" i="1"/>
  <c r="U563" i="1" s="1"/>
  <c r="X563" i="1"/>
  <c r="X560" i="1"/>
  <c r="X559" i="1" s="1"/>
  <c r="W560" i="1"/>
  <c r="W559" i="1" s="1"/>
  <c r="V560" i="1"/>
  <c r="V559" i="1" s="1"/>
  <c r="U560" i="1"/>
  <c r="U559" i="1" s="1"/>
  <c r="X557" i="1"/>
  <c r="X556" i="1" s="1"/>
  <c r="W557" i="1"/>
  <c r="W556" i="1" s="1"/>
  <c r="V557" i="1"/>
  <c r="V556" i="1" s="1"/>
  <c r="U557" i="1"/>
  <c r="U556" i="1" s="1"/>
  <c r="X547" i="1"/>
  <c r="X546" i="1" s="1"/>
  <c r="X545" i="1" s="1"/>
  <c r="W547" i="1"/>
  <c r="W546" i="1" s="1"/>
  <c r="W545" i="1" s="1"/>
  <c r="V547" i="1"/>
  <c r="V546" i="1" s="1"/>
  <c r="V545" i="1" s="1"/>
  <c r="U547" i="1"/>
  <c r="U546" i="1" s="1"/>
  <c r="U545" i="1" s="1"/>
  <c r="Z543" i="1"/>
  <c r="Z542" i="1" s="1"/>
  <c r="Z541" i="1" s="1"/>
  <c r="Y543" i="1"/>
  <c r="Y542" i="1" s="1"/>
  <c r="Y541" i="1" s="1"/>
  <c r="X543" i="1"/>
  <c r="W543" i="1"/>
  <c r="W542" i="1" s="1"/>
  <c r="W541" i="1" s="1"/>
  <c r="V543" i="1"/>
  <c r="V542" i="1" s="1"/>
  <c r="V541" i="1" s="1"/>
  <c r="U543" i="1"/>
  <c r="U542" i="1" s="1"/>
  <c r="U541" i="1" s="1"/>
  <c r="X542" i="1"/>
  <c r="X541" i="1" s="1"/>
  <c r="X536" i="1"/>
  <c r="W536" i="1"/>
  <c r="W535" i="1" s="1"/>
  <c r="W534" i="1" s="1"/>
  <c r="W533" i="1" s="1"/>
  <c r="V536" i="1"/>
  <c r="V535" i="1" s="1"/>
  <c r="V534" i="1" s="1"/>
  <c r="V533" i="1" s="1"/>
  <c r="U536" i="1"/>
  <c r="U535" i="1" s="1"/>
  <c r="U534" i="1" s="1"/>
  <c r="U533" i="1" s="1"/>
  <c r="X535" i="1"/>
  <c r="X534" i="1" s="1"/>
  <c r="X533" i="1" s="1"/>
  <c r="X523" i="1"/>
  <c r="X522" i="1" s="1"/>
  <c r="X521" i="1" s="1"/>
  <c r="W523" i="1"/>
  <c r="W522" i="1" s="1"/>
  <c r="W521" i="1" s="1"/>
  <c r="V523" i="1"/>
  <c r="V522" i="1" s="1"/>
  <c r="V521" i="1" s="1"/>
  <c r="U523" i="1"/>
  <c r="U522" i="1" s="1"/>
  <c r="U521" i="1" s="1"/>
  <c r="X519" i="1"/>
  <c r="X518" i="1" s="1"/>
  <c r="X517" i="1" s="1"/>
  <c r="W519" i="1"/>
  <c r="W518" i="1" s="1"/>
  <c r="W517" i="1" s="1"/>
  <c r="V519" i="1"/>
  <c r="V518" i="1" s="1"/>
  <c r="V517" i="1" s="1"/>
  <c r="U519" i="1"/>
  <c r="U518" i="1" s="1"/>
  <c r="U517" i="1" s="1"/>
  <c r="X515" i="1"/>
  <c r="X514" i="1" s="1"/>
  <c r="X513" i="1" s="1"/>
  <c r="W515" i="1"/>
  <c r="W514" i="1" s="1"/>
  <c r="W513" i="1" s="1"/>
  <c r="V515" i="1"/>
  <c r="V514" i="1" s="1"/>
  <c r="V513" i="1" s="1"/>
  <c r="U515" i="1"/>
  <c r="U514" i="1" s="1"/>
  <c r="U513" i="1" s="1"/>
  <c r="X488" i="1"/>
  <c r="W488" i="1"/>
  <c r="V488" i="1"/>
  <c r="U488" i="1"/>
  <c r="X486" i="1"/>
  <c r="W486" i="1"/>
  <c r="V486" i="1"/>
  <c r="V485" i="1" s="1"/>
  <c r="V484" i="1" s="1"/>
  <c r="U486" i="1"/>
  <c r="U485" i="1" s="1"/>
  <c r="U484" i="1" s="1"/>
  <c r="X485" i="1"/>
  <c r="X484" i="1" s="1"/>
  <c r="W485" i="1"/>
  <c r="W484" i="1" s="1"/>
  <c r="X482" i="1"/>
  <c r="W482" i="1"/>
  <c r="W481" i="1" s="1"/>
  <c r="W480" i="1" s="1"/>
  <c r="V482" i="1"/>
  <c r="V481" i="1" s="1"/>
  <c r="V480" i="1" s="1"/>
  <c r="U482" i="1"/>
  <c r="U481" i="1" s="1"/>
  <c r="U480" i="1" s="1"/>
  <c r="X481" i="1"/>
  <c r="X480" i="1" s="1"/>
  <c r="X475" i="1"/>
  <c r="W475" i="1"/>
  <c r="V475" i="1"/>
  <c r="U475" i="1"/>
  <c r="X473" i="1"/>
  <c r="X472" i="1" s="1"/>
  <c r="X471" i="1" s="1"/>
  <c r="X470" i="1" s="1"/>
  <c r="W473" i="1"/>
  <c r="W472" i="1" s="1"/>
  <c r="W471" i="1" s="1"/>
  <c r="W470" i="1" s="1"/>
  <c r="V473" i="1"/>
  <c r="V472" i="1" s="1"/>
  <c r="V471" i="1" s="1"/>
  <c r="V470" i="1" s="1"/>
  <c r="U473" i="1"/>
  <c r="U472" i="1" s="1"/>
  <c r="U471" i="1" s="1"/>
  <c r="U470" i="1" s="1"/>
  <c r="X468" i="1"/>
  <c r="X467" i="1" s="1"/>
  <c r="X466" i="1" s="1"/>
  <c r="X465" i="1" s="1"/>
  <c r="W468" i="1"/>
  <c r="W467" i="1" s="1"/>
  <c r="W466" i="1" s="1"/>
  <c r="W465" i="1" s="1"/>
  <c r="V468" i="1"/>
  <c r="V467" i="1" s="1"/>
  <c r="V466" i="1" s="1"/>
  <c r="V465" i="1" s="1"/>
  <c r="U468" i="1"/>
  <c r="U467" i="1" s="1"/>
  <c r="U466" i="1" s="1"/>
  <c r="U465" i="1" s="1"/>
  <c r="X463" i="1"/>
  <c r="W463" i="1"/>
  <c r="W462" i="1" s="1"/>
  <c r="W461" i="1" s="1"/>
  <c r="W460" i="1" s="1"/>
  <c r="V463" i="1"/>
  <c r="V462" i="1" s="1"/>
  <c r="V461" i="1" s="1"/>
  <c r="V460" i="1" s="1"/>
  <c r="U463" i="1"/>
  <c r="U462" i="1" s="1"/>
  <c r="U461" i="1" s="1"/>
  <c r="U460" i="1" s="1"/>
  <c r="X462" i="1"/>
  <c r="X461" i="1" s="1"/>
  <c r="X460" i="1" s="1"/>
  <c r="X450" i="1"/>
  <c r="X449" i="1" s="1"/>
  <c r="X448" i="1" s="1"/>
  <c r="X447" i="1" s="1"/>
  <c r="W450" i="1"/>
  <c r="W449" i="1" s="1"/>
  <c r="W448" i="1" s="1"/>
  <c r="W447" i="1" s="1"/>
  <c r="V450" i="1"/>
  <c r="V449" i="1" s="1"/>
  <c r="V448" i="1" s="1"/>
  <c r="V447" i="1" s="1"/>
  <c r="V446" i="1" s="1"/>
  <c r="U450" i="1"/>
  <c r="U449" i="1" s="1"/>
  <c r="U448" i="1" s="1"/>
  <c r="U447" i="1" s="1"/>
  <c r="X442" i="1"/>
  <c r="W442" i="1"/>
  <c r="W441" i="1" s="1"/>
  <c r="W440" i="1" s="1"/>
  <c r="W439" i="1" s="1"/>
  <c r="W438" i="1" s="1"/>
  <c r="W437" i="1" s="1"/>
  <c r="V442" i="1"/>
  <c r="V441" i="1" s="1"/>
  <c r="V440" i="1" s="1"/>
  <c r="V439" i="1" s="1"/>
  <c r="V438" i="1" s="1"/>
  <c r="V437" i="1" s="1"/>
  <c r="U442" i="1"/>
  <c r="U441" i="1" s="1"/>
  <c r="U440" i="1" s="1"/>
  <c r="U439" i="1" s="1"/>
  <c r="U438" i="1" s="1"/>
  <c r="U437" i="1" s="1"/>
  <c r="X441" i="1"/>
  <c r="X440" i="1" s="1"/>
  <c r="X439" i="1" s="1"/>
  <c r="X438" i="1" s="1"/>
  <c r="X437" i="1" s="1"/>
  <c r="X433" i="1"/>
  <c r="W433" i="1"/>
  <c r="V433" i="1"/>
  <c r="U433" i="1"/>
  <c r="X431" i="1"/>
  <c r="W431" i="1"/>
  <c r="V431" i="1"/>
  <c r="U431" i="1"/>
  <c r="X429" i="1"/>
  <c r="W429" i="1"/>
  <c r="W428" i="1" s="1"/>
  <c r="W427" i="1" s="1"/>
  <c r="V429" i="1"/>
  <c r="V428" i="1" s="1"/>
  <c r="V427" i="1" s="1"/>
  <c r="U429" i="1"/>
  <c r="X425" i="1"/>
  <c r="X424" i="1" s="1"/>
  <c r="X423" i="1" s="1"/>
  <c r="W425" i="1"/>
  <c r="W424" i="1" s="1"/>
  <c r="W423" i="1" s="1"/>
  <c r="V425" i="1"/>
  <c r="V424" i="1" s="1"/>
  <c r="V423" i="1" s="1"/>
  <c r="U425" i="1"/>
  <c r="U424" i="1" s="1"/>
  <c r="U423" i="1" s="1"/>
  <c r="X410" i="1"/>
  <c r="W410" i="1"/>
  <c r="V410" i="1"/>
  <c r="U410" i="1"/>
  <c r="X408" i="1"/>
  <c r="X407" i="1" s="1"/>
  <c r="W408" i="1"/>
  <c r="V408" i="1"/>
  <c r="V407" i="1" s="1"/>
  <c r="U408" i="1"/>
  <c r="U407" i="1" s="1"/>
  <c r="X405" i="1"/>
  <c r="X404" i="1" s="1"/>
  <c r="W405" i="1"/>
  <c r="W404" i="1" s="1"/>
  <c r="V405" i="1"/>
  <c r="V404" i="1" s="1"/>
  <c r="U405" i="1"/>
  <c r="U404" i="1" s="1"/>
  <c r="X402" i="1"/>
  <c r="W402" i="1"/>
  <c r="W401" i="1" s="1"/>
  <c r="V402" i="1"/>
  <c r="V401" i="1" s="1"/>
  <c r="U402" i="1"/>
  <c r="U401" i="1" s="1"/>
  <c r="U400" i="1" s="1"/>
  <c r="X401" i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1" i="1"/>
  <c r="X390" i="1" s="1"/>
  <c r="X389" i="1" s="1"/>
  <c r="X388" i="1" s="1"/>
  <c r="W391" i="1"/>
  <c r="W390" i="1" s="1"/>
  <c r="W389" i="1" s="1"/>
  <c r="W388" i="1" s="1"/>
  <c r="V391" i="1"/>
  <c r="V390" i="1" s="1"/>
  <c r="V389" i="1" s="1"/>
  <c r="V388" i="1" s="1"/>
  <c r="U391" i="1"/>
  <c r="U390" i="1" s="1"/>
  <c r="U389" i="1" s="1"/>
  <c r="U388" i="1" s="1"/>
  <c r="X384" i="1"/>
  <c r="X383" i="1" s="1"/>
  <c r="X382" i="1" s="1"/>
  <c r="W384" i="1"/>
  <c r="W383" i="1" s="1"/>
  <c r="W382" i="1" s="1"/>
  <c r="V384" i="1"/>
  <c r="V383" i="1" s="1"/>
  <c r="V382" i="1" s="1"/>
  <c r="U384" i="1"/>
  <c r="U383" i="1" s="1"/>
  <c r="U382" i="1" s="1"/>
  <c r="X377" i="1"/>
  <c r="X376" i="1" s="1"/>
  <c r="W377" i="1"/>
  <c r="W376" i="1" s="1"/>
  <c r="V377" i="1"/>
  <c r="V376" i="1" s="1"/>
  <c r="U377" i="1"/>
  <c r="U376" i="1" s="1"/>
  <c r="X374" i="1"/>
  <c r="W374" i="1"/>
  <c r="W373" i="1" s="1"/>
  <c r="V374" i="1"/>
  <c r="V373" i="1" s="1"/>
  <c r="U374" i="1"/>
  <c r="U373" i="1" s="1"/>
  <c r="X373" i="1"/>
  <c r="X371" i="1"/>
  <c r="X370" i="1" s="1"/>
  <c r="W371" i="1"/>
  <c r="W370" i="1" s="1"/>
  <c r="V371" i="1"/>
  <c r="V370" i="1" s="1"/>
  <c r="U371" i="1"/>
  <c r="U370" i="1" s="1"/>
  <c r="X368" i="1"/>
  <c r="W368" i="1"/>
  <c r="W367" i="1" s="1"/>
  <c r="V368" i="1"/>
  <c r="V367" i="1" s="1"/>
  <c r="U368" i="1"/>
  <c r="U367" i="1" s="1"/>
  <c r="X367" i="1"/>
  <c r="X364" i="1"/>
  <c r="X363" i="1" s="1"/>
  <c r="X362" i="1" s="1"/>
  <c r="W364" i="1"/>
  <c r="W363" i="1" s="1"/>
  <c r="W362" i="1" s="1"/>
  <c r="V364" i="1"/>
  <c r="V363" i="1" s="1"/>
  <c r="V362" i="1" s="1"/>
  <c r="U364" i="1"/>
  <c r="U363" i="1" s="1"/>
  <c r="U362" i="1" s="1"/>
  <c r="X346" i="1"/>
  <c r="W346" i="1"/>
  <c r="W345" i="1" s="1"/>
  <c r="W344" i="1" s="1"/>
  <c r="W343" i="1" s="1"/>
  <c r="W342" i="1" s="1"/>
  <c r="V346" i="1"/>
  <c r="V345" i="1" s="1"/>
  <c r="V344" i="1" s="1"/>
  <c r="V343" i="1" s="1"/>
  <c r="V342" i="1" s="1"/>
  <c r="U346" i="1"/>
  <c r="U345" i="1" s="1"/>
  <c r="U344" i="1" s="1"/>
  <c r="U343" i="1" s="1"/>
  <c r="U342" i="1" s="1"/>
  <c r="X345" i="1"/>
  <c r="X344" i="1" s="1"/>
  <c r="X343" i="1" s="1"/>
  <c r="X342" i="1" s="1"/>
  <c r="X330" i="1"/>
  <c r="W330" i="1"/>
  <c r="V330" i="1"/>
  <c r="U330" i="1"/>
  <c r="X328" i="1"/>
  <c r="W328" i="1"/>
  <c r="V328" i="1"/>
  <c r="U328" i="1"/>
  <c r="X326" i="1"/>
  <c r="W326" i="1"/>
  <c r="W325" i="1" s="1"/>
  <c r="W324" i="1" s="1"/>
  <c r="V326" i="1"/>
  <c r="V325" i="1" s="1"/>
  <c r="V324" i="1" s="1"/>
  <c r="U326" i="1"/>
  <c r="U325" i="1" s="1"/>
  <c r="U324" i="1" s="1"/>
  <c r="X325" i="1"/>
  <c r="X324" i="1" s="1"/>
  <c r="X322" i="1"/>
  <c r="W322" i="1"/>
  <c r="W321" i="1" s="1"/>
  <c r="W320" i="1" s="1"/>
  <c r="V322" i="1"/>
  <c r="V321" i="1" s="1"/>
  <c r="V320" i="1" s="1"/>
  <c r="U322" i="1"/>
  <c r="U321" i="1" s="1"/>
  <c r="U320" i="1" s="1"/>
  <c r="X321" i="1"/>
  <c r="X320" i="1" s="1"/>
  <c r="Z318" i="1"/>
  <c r="Z317" i="1" s="1"/>
  <c r="Y318" i="1"/>
  <c r="Y317" i="1" s="1"/>
  <c r="X318" i="1"/>
  <c r="X317" i="1" s="1"/>
  <c r="W318" i="1"/>
  <c r="W317" i="1" s="1"/>
  <c r="V318" i="1"/>
  <c r="V317" i="1" s="1"/>
  <c r="U318" i="1"/>
  <c r="U317" i="1" s="1"/>
  <c r="X313" i="1"/>
  <c r="W313" i="1"/>
  <c r="W312" i="1" s="1"/>
  <c r="W311" i="1" s="1"/>
  <c r="W310" i="1" s="1"/>
  <c r="V313" i="1"/>
  <c r="V312" i="1" s="1"/>
  <c r="V311" i="1" s="1"/>
  <c r="V310" i="1" s="1"/>
  <c r="U313" i="1"/>
  <c r="U312" i="1" s="1"/>
  <c r="U311" i="1" s="1"/>
  <c r="U310" i="1" s="1"/>
  <c r="X312" i="1"/>
  <c r="X311" i="1" s="1"/>
  <c r="X310" i="1" s="1"/>
  <c r="X308" i="1"/>
  <c r="X307" i="1" s="1"/>
  <c r="X306" i="1" s="1"/>
  <c r="X305" i="1" s="1"/>
  <c r="W308" i="1"/>
  <c r="W307" i="1" s="1"/>
  <c r="W306" i="1" s="1"/>
  <c r="W305" i="1" s="1"/>
  <c r="V308" i="1"/>
  <c r="V307" i="1" s="1"/>
  <c r="V306" i="1" s="1"/>
  <c r="V305" i="1" s="1"/>
  <c r="U308" i="1"/>
  <c r="U307" i="1" s="1"/>
  <c r="U306" i="1" s="1"/>
  <c r="U305" i="1" s="1"/>
  <c r="X301" i="1"/>
  <c r="X300" i="1" s="1"/>
  <c r="X299" i="1" s="1"/>
  <c r="X298" i="1" s="1"/>
  <c r="X297" i="1" s="1"/>
  <c r="W301" i="1"/>
  <c r="W300" i="1" s="1"/>
  <c r="W299" i="1" s="1"/>
  <c r="W298" i="1" s="1"/>
  <c r="W297" i="1" s="1"/>
  <c r="V301" i="1"/>
  <c r="V300" i="1" s="1"/>
  <c r="V299" i="1" s="1"/>
  <c r="V298" i="1" s="1"/>
  <c r="V297" i="1" s="1"/>
  <c r="U301" i="1"/>
  <c r="U300" i="1" s="1"/>
  <c r="U299" i="1" s="1"/>
  <c r="U298" i="1" s="1"/>
  <c r="U297" i="1" s="1"/>
  <c r="X293" i="1"/>
  <c r="W293" i="1"/>
  <c r="V293" i="1"/>
  <c r="U293" i="1"/>
  <c r="X291" i="1"/>
  <c r="W291" i="1"/>
  <c r="V291" i="1"/>
  <c r="U291" i="1"/>
  <c r="X289" i="1"/>
  <c r="X288" i="1" s="1"/>
  <c r="X287" i="1" s="1"/>
  <c r="X286" i="1" s="1"/>
  <c r="X285" i="1" s="1"/>
  <c r="W289" i="1"/>
  <c r="W288" i="1" s="1"/>
  <c r="W287" i="1" s="1"/>
  <c r="W286" i="1" s="1"/>
  <c r="W285" i="1" s="1"/>
  <c r="V289" i="1"/>
  <c r="V288" i="1" s="1"/>
  <c r="V287" i="1" s="1"/>
  <c r="V286" i="1" s="1"/>
  <c r="V285" i="1" s="1"/>
  <c r="U289" i="1"/>
  <c r="U288" i="1" s="1"/>
  <c r="U287" i="1" s="1"/>
  <c r="U286" i="1" s="1"/>
  <c r="U285" i="1" s="1"/>
  <c r="X241" i="1"/>
  <c r="X240" i="1" s="1"/>
  <c r="W241" i="1"/>
  <c r="W240" i="1" s="1"/>
  <c r="V241" i="1"/>
  <c r="V240" i="1" s="1"/>
  <c r="U241" i="1"/>
  <c r="U240" i="1" s="1"/>
  <c r="X238" i="1"/>
  <c r="X237" i="1" s="1"/>
  <c r="X236" i="1" s="1"/>
  <c r="W238" i="1"/>
  <c r="W237" i="1" s="1"/>
  <c r="W236" i="1" s="1"/>
  <c r="V238" i="1"/>
  <c r="V237" i="1" s="1"/>
  <c r="V236" i="1" s="1"/>
  <c r="U238" i="1"/>
  <c r="U237" i="1" s="1"/>
  <c r="U236" i="1" s="1"/>
  <c r="X224" i="1"/>
  <c r="X223" i="1" s="1"/>
  <c r="X222" i="1" s="1"/>
  <c r="X221" i="1" s="1"/>
  <c r="X220" i="1" s="1"/>
  <c r="W224" i="1"/>
  <c r="W223" i="1" s="1"/>
  <c r="W222" i="1" s="1"/>
  <c r="W221" i="1" s="1"/>
  <c r="W220" i="1" s="1"/>
  <c r="V224" i="1"/>
  <c r="V223" i="1" s="1"/>
  <c r="V222" i="1" s="1"/>
  <c r="V221" i="1" s="1"/>
  <c r="V220" i="1" s="1"/>
  <c r="U224" i="1"/>
  <c r="U223" i="1" s="1"/>
  <c r="U222" i="1" s="1"/>
  <c r="U221" i="1" s="1"/>
  <c r="U220" i="1" s="1"/>
  <c r="X217" i="1"/>
  <c r="X216" i="1" s="1"/>
  <c r="X215" i="1" s="1"/>
  <c r="X214" i="1" s="1"/>
  <c r="X213" i="1" s="1"/>
  <c r="W217" i="1"/>
  <c r="W216" i="1" s="1"/>
  <c r="W215" i="1" s="1"/>
  <c r="W214" i="1" s="1"/>
  <c r="W213" i="1" s="1"/>
  <c r="V217" i="1"/>
  <c r="V216" i="1" s="1"/>
  <c r="V215" i="1" s="1"/>
  <c r="V214" i="1" s="1"/>
  <c r="V213" i="1" s="1"/>
  <c r="U217" i="1"/>
  <c r="U216" i="1" s="1"/>
  <c r="U215" i="1" s="1"/>
  <c r="U214" i="1" s="1"/>
  <c r="U213" i="1" s="1"/>
  <c r="X210" i="1"/>
  <c r="X209" i="1" s="1"/>
  <c r="X208" i="1" s="1"/>
  <c r="X207" i="1" s="1"/>
  <c r="X206" i="1" s="1"/>
  <c r="W210" i="1"/>
  <c r="W209" i="1" s="1"/>
  <c r="W208" i="1" s="1"/>
  <c r="W207" i="1" s="1"/>
  <c r="W206" i="1" s="1"/>
  <c r="V210" i="1"/>
  <c r="V209" i="1" s="1"/>
  <c r="V208" i="1" s="1"/>
  <c r="V207" i="1" s="1"/>
  <c r="V206" i="1" s="1"/>
  <c r="U210" i="1"/>
  <c r="U209" i="1" s="1"/>
  <c r="U208" i="1" s="1"/>
  <c r="U207" i="1" s="1"/>
  <c r="U206" i="1" s="1"/>
  <c r="X203" i="1"/>
  <c r="X202" i="1" s="1"/>
  <c r="X201" i="1" s="1"/>
  <c r="X200" i="1" s="1"/>
  <c r="X199" i="1" s="1"/>
  <c r="W203" i="1"/>
  <c r="W202" i="1" s="1"/>
  <c r="W201" i="1" s="1"/>
  <c r="W200" i="1" s="1"/>
  <c r="W199" i="1" s="1"/>
  <c r="V203" i="1"/>
  <c r="V202" i="1" s="1"/>
  <c r="V201" i="1" s="1"/>
  <c r="V200" i="1" s="1"/>
  <c r="V199" i="1" s="1"/>
  <c r="U203" i="1"/>
  <c r="U202" i="1" s="1"/>
  <c r="U201" i="1" s="1"/>
  <c r="U200" i="1" s="1"/>
  <c r="U199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W140" i="1" s="1"/>
  <c r="W139" i="1" s="1"/>
  <c r="V141" i="1"/>
  <c r="V140" i="1" s="1"/>
  <c r="V139" i="1" s="1"/>
  <c r="U141" i="1"/>
  <c r="X132" i="1"/>
  <c r="X131" i="1" s="1"/>
  <c r="X130" i="1" s="1"/>
  <c r="X129" i="1" s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V118" i="1" s="1"/>
  <c r="U123" i="1"/>
  <c r="U122" i="1" s="1"/>
  <c r="U121" i="1" s="1"/>
  <c r="U120" i="1" s="1"/>
  <c r="U119" i="1" s="1"/>
  <c r="X111" i="1"/>
  <c r="W111" i="1"/>
  <c r="W110" i="1" s="1"/>
  <c r="V111" i="1"/>
  <c r="V110" i="1" s="1"/>
  <c r="U111" i="1"/>
  <c r="U110" i="1" s="1"/>
  <c r="X110" i="1"/>
  <c r="X108" i="1"/>
  <c r="X107" i="1" s="1"/>
  <c r="W108" i="1"/>
  <c r="W107" i="1" s="1"/>
  <c r="V108" i="1"/>
  <c r="V107" i="1" s="1"/>
  <c r="U108" i="1"/>
  <c r="U107" i="1" s="1"/>
  <c r="X105" i="1"/>
  <c r="X104" i="1" s="1"/>
  <c r="W105" i="1"/>
  <c r="W104" i="1" s="1"/>
  <c r="V105" i="1"/>
  <c r="V104" i="1" s="1"/>
  <c r="U105" i="1"/>
  <c r="U104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3" i="1"/>
  <c r="P202" i="1" s="1"/>
  <c r="P201" i="1" s="1"/>
  <c r="P200" i="1" s="1"/>
  <c r="P199" i="1" s="1"/>
  <c r="Q203" i="1"/>
  <c r="Q202" i="1" s="1"/>
  <c r="Q201" i="1" s="1"/>
  <c r="Q200" i="1" s="1"/>
  <c r="Q199" i="1" s="1"/>
  <c r="R203" i="1"/>
  <c r="R202" i="1" s="1"/>
  <c r="R201" i="1" s="1"/>
  <c r="R200" i="1" s="1"/>
  <c r="R199" i="1" s="1"/>
  <c r="O203" i="1"/>
  <c r="O202" i="1" s="1"/>
  <c r="O201" i="1" s="1"/>
  <c r="O200" i="1" s="1"/>
  <c r="O199" i="1" s="1"/>
  <c r="T204" i="1"/>
  <c r="Z204" i="1" s="1"/>
  <c r="S204" i="1"/>
  <c r="Y204" i="1" s="1"/>
  <c r="H203" i="1"/>
  <c r="H202" i="1" s="1"/>
  <c r="H200" i="1" s="1"/>
  <c r="G203" i="1"/>
  <c r="G202" i="1" s="1"/>
  <c r="G200" i="1" s="1"/>
  <c r="X235" i="1" l="1"/>
  <c r="X234" i="1" s="1"/>
  <c r="V841" i="1"/>
  <c r="X24" i="1"/>
  <c r="X17" i="1" s="1"/>
  <c r="X16" i="1" s="1"/>
  <c r="X15" i="1" s="1"/>
  <c r="U512" i="1"/>
  <c r="U511" i="1" s="1"/>
  <c r="X1291" i="1"/>
  <c r="W459" i="1"/>
  <c r="V814" i="1"/>
  <c r="U814" i="1"/>
  <c r="U1201" i="1"/>
  <c r="V1045" i="1"/>
  <c r="V1044" i="1" s="1"/>
  <c r="X170" i="1"/>
  <c r="X169" i="1" s="1"/>
  <c r="U366" i="1"/>
  <c r="U361" i="1" s="1"/>
  <c r="U360" i="1" s="1"/>
  <c r="U359" i="1" s="1"/>
  <c r="U540" i="1"/>
  <c r="U539" i="1" s="1"/>
  <c r="U38" i="1"/>
  <c r="U37" i="1" s="1"/>
  <c r="U36" i="1" s="1"/>
  <c r="U35" i="1" s="1"/>
  <c r="X118" i="1"/>
  <c r="W235" i="1"/>
  <c r="W234" i="1" s="1"/>
  <c r="X512" i="1"/>
  <c r="X511" i="1" s="1"/>
  <c r="X841" i="1"/>
  <c r="X836" i="1" s="1"/>
  <c r="X835" i="1" s="1"/>
  <c r="Z203" i="1"/>
  <c r="Z202" i="1" s="1"/>
  <c r="Z201" i="1" s="1"/>
  <c r="Z200" i="1" s="1"/>
  <c r="Z199" i="1" s="1"/>
  <c r="AF204" i="1"/>
  <c r="AF203" i="1" s="1"/>
  <c r="AF202" i="1" s="1"/>
  <c r="AF201" i="1" s="1"/>
  <c r="AF200" i="1" s="1"/>
  <c r="AF199" i="1" s="1"/>
  <c r="Y203" i="1"/>
  <c r="Y202" i="1" s="1"/>
  <c r="Y201" i="1" s="1"/>
  <c r="Y200" i="1" s="1"/>
  <c r="Y199" i="1" s="1"/>
  <c r="AE204" i="1"/>
  <c r="AE203" i="1" s="1"/>
  <c r="AE202" i="1" s="1"/>
  <c r="AE201" i="1" s="1"/>
  <c r="AE200" i="1" s="1"/>
  <c r="AE199" i="1" s="1"/>
  <c r="U399" i="1"/>
  <c r="W512" i="1"/>
  <c r="W511" i="1" s="1"/>
  <c r="W665" i="1"/>
  <c r="X814" i="1"/>
  <c r="X813" i="1" s="1"/>
  <c r="X812" i="1" s="1"/>
  <c r="V1240" i="1"/>
  <c r="U479" i="1"/>
  <c r="U478" i="1" s="1"/>
  <c r="V512" i="1"/>
  <c r="V511" i="1" s="1"/>
  <c r="V540" i="1"/>
  <c r="V665" i="1"/>
  <c r="U1091" i="1"/>
  <c r="U1090" i="1" s="1"/>
  <c r="U1282" i="1"/>
  <c r="W1434" i="1"/>
  <c r="W1429" i="1" s="1"/>
  <c r="W1428" i="1" s="1"/>
  <c r="X479" i="1"/>
  <c r="X478" i="1" s="1"/>
  <c r="W1045" i="1"/>
  <c r="W1044" i="1" s="1"/>
  <c r="W540" i="1"/>
  <c r="W539" i="1" s="1"/>
  <c r="X623" i="1"/>
  <c r="X622" i="1" s="1"/>
  <c r="V1486" i="1"/>
  <c r="X1486" i="1"/>
  <c r="W814" i="1"/>
  <c r="W813" i="1" s="1"/>
  <c r="W812" i="1" s="1"/>
  <c r="W841" i="1"/>
  <c r="W941" i="1"/>
  <c r="W940" i="1" s="1"/>
  <c r="W939" i="1" s="1"/>
  <c r="W973" i="1"/>
  <c r="W972" i="1" s="1"/>
  <c r="W971" i="1" s="1"/>
  <c r="U941" i="1"/>
  <c r="U940" i="1" s="1"/>
  <c r="U939" i="1" s="1"/>
  <c r="V990" i="1"/>
  <c r="V989" i="1" s="1"/>
  <c r="W1201" i="1"/>
  <c r="X1282" i="1"/>
  <c r="X1277" i="1" s="1"/>
  <c r="X1276" i="1" s="1"/>
  <c r="X540" i="1"/>
  <c r="X539" i="1" s="1"/>
  <c r="W780" i="1"/>
  <c r="W779" i="1" s="1"/>
  <c r="U183" i="1"/>
  <c r="U182" i="1" s="1"/>
  <c r="U181" i="1" s="1"/>
  <c r="X315" i="1"/>
  <c r="X304" i="1" s="1"/>
  <c r="X283" i="1" s="1"/>
  <c r="X990" i="1"/>
  <c r="X989" i="1" s="1"/>
  <c r="X984" i="1" s="1"/>
  <c r="X983" i="1" s="1"/>
  <c r="V1066" i="1"/>
  <c r="W1579" i="1"/>
  <c r="U883" i="1"/>
  <c r="X883" i="1"/>
  <c r="X882" i="1" s="1"/>
  <c r="V1065" i="1"/>
  <c r="V1064" i="1" s="1"/>
  <c r="V1062" i="1" s="1"/>
  <c r="V1282" i="1"/>
  <c r="V623" i="1"/>
  <c r="V622" i="1" s="1"/>
  <c r="W862" i="1"/>
  <c r="W861" i="1" s="1"/>
  <c r="W883" i="1"/>
  <c r="W882" i="1" s="1"/>
  <c r="V883" i="1"/>
  <c r="V1291" i="1"/>
  <c r="W316" i="1"/>
  <c r="W315" i="1"/>
  <c r="W304" i="1" s="1"/>
  <c r="W283" i="1" s="1"/>
  <c r="W24" i="1"/>
  <c r="V235" i="1"/>
  <c r="V234" i="1" s="1"/>
  <c r="X400" i="1"/>
  <c r="X399" i="1" s="1"/>
  <c r="X780" i="1"/>
  <c r="X779" i="1" s="1"/>
  <c r="X862" i="1"/>
  <c r="X861" i="1" s="1"/>
  <c r="W1066" i="1"/>
  <c r="V1201" i="1"/>
  <c r="V1167" i="1" s="1"/>
  <c r="V1434" i="1"/>
  <c r="V1471" i="1"/>
  <c r="V316" i="1"/>
  <c r="V315" i="1"/>
  <c r="V304" i="1" s="1"/>
  <c r="V24" i="1"/>
  <c r="V17" i="1" s="1"/>
  <c r="V16" i="1" s="1"/>
  <c r="V15" i="1" s="1"/>
  <c r="W118" i="1"/>
  <c r="W56" i="1"/>
  <c r="W55" i="1" s="1"/>
  <c r="W54" i="1" s="1"/>
  <c r="W47" i="1" s="1"/>
  <c r="W88" i="1"/>
  <c r="W77" i="1" s="1"/>
  <c r="W76" i="1" s="1"/>
  <c r="W158" i="1"/>
  <c r="W157" i="1" s="1"/>
  <c r="W156" i="1" s="1"/>
  <c r="W155" i="1" s="1"/>
  <c r="X183" i="1"/>
  <c r="X182" i="1" s="1"/>
  <c r="X181" i="1" s="1"/>
  <c r="W400" i="1"/>
  <c r="U1065" i="1"/>
  <c r="U1064" i="1" s="1"/>
  <c r="U1062" i="1" s="1"/>
  <c r="U1471" i="1"/>
  <c r="V47" i="1"/>
  <c r="V158" i="1"/>
  <c r="V157" i="1" s="1"/>
  <c r="V156" i="1" s="1"/>
  <c r="V155" i="1" s="1"/>
  <c r="W183" i="1"/>
  <c r="W182" i="1" s="1"/>
  <c r="W181" i="1" s="1"/>
  <c r="U315" i="1"/>
  <c r="U304" i="1" s="1"/>
  <c r="V400" i="1"/>
  <c r="V399" i="1" s="1"/>
  <c r="V780" i="1"/>
  <c r="V779" i="1" s="1"/>
  <c r="W990" i="1"/>
  <c r="W989" i="1" s="1"/>
  <c r="W984" i="1" s="1"/>
  <c r="W983" i="1" s="1"/>
  <c r="U990" i="1"/>
  <c r="U989" i="1" s="1"/>
  <c r="X1037" i="1"/>
  <c r="U1046" i="1"/>
  <c r="U1066" i="1"/>
  <c r="X1240" i="1"/>
  <c r="U1291" i="1"/>
  <c r="Z316" i="1"/>
  <c r="V79" i="1"/>
  <c r="V78" i="1" s="1"/>
  <c r="V650" i="1"/>
  <c r="V649" i="1" s="1"/>
  <c r="U1037" i="1"/>
  <c r="S203" i="1"/>
  <c r="S202" i="1" s="1"/>
  <c r="S201" i="1" s="1"/>
  <c r="S200" i="1" s="1"/>
  <c r="S199" i="1" s="1"/>
  <c r="T203" i="1"/>
  <c r="T202" i="1" s="1"/>
  <c r="T201" i="1" s="1"/>
  <c r="T200" i="1" s="1"/>
  <c r="T199" i="1" s="1"/>
  <c r="W17" i="1"/>
  <c r="W16" i="1" s="1"/>
  <c r="W15" i="1" s="1"/>
  <c r="X38" i="1"/>
  <c r="X37" i="1" s="1"/>
  <c r="X36" i="1" s="1"/>
  <c r="X35" i="1" s="1"/>
  <c r="U56" i="1"/>
  <c r="U55" i="1" s="1"/>
  <c r="U54" i="1" s="1"/>
  <c r="U47" i="1" s="1"/>
  <c r="W138" i="1"/>
  <c r="W137" i="1" s="1"/>
  <c r="U24" i="1"/>
  <c r="U17" i="1" s="1"/>
  <c r="U16" i="1" s="1"/>
  <c r="U15" i="1" s="1"/>
  <c r="X56" i="1"/>
  <c r="X55" i="1" s="1"/>
  <c r="X54" i="1" s="1"/>
  <c r="X47" i="1" s="1"/>
  <c r="X88" i="1"/>
  <c r="V138" i="1"/>
  <c r="V137" i="1" s="1"/>
  <c r="U140" i="1"/>
  <c r="U139" i="1" s="1"/>
  <c r="V88" i="1"/>
  <c r="V1277" i="1"/>
  <c r="V1276" i="1" s="1"/>
  <c r="W366" i="1"/>
  <c r="V422" i="1"/>
  <c r="V459" i="1"/>
  <c r="X555" i="1"/>
  <c r="U555" i="1"/>
  <c r="U574" i="1"/>
  <c r="W836" i="1"/>
  <c r="W835" i="1" s="1"/>
  <c r="V882" i="1"/>
  <c r="X1185" i="1"/>
  <c r="X1184" i="1" s="1"/>
  <c r="X1183" i="1" s="1"/>
  <c r="X1471" i="1"/>
  <c r="V184" i="1"/>
  <c r="V183" i="1" s="1"/>
  <c r="V182" i="1" s="1"/>
  <c r="V181" i="1" s="1"/>
  <c r="U235" i="1"/>
  <c r="U234" i="1" s="1"/>
  <c r="U179" i="1" s="1"/>
  <c r="W361" i="1"/>
  <c r="W360" i="1" s="1"/>
  <c r="W359" i="1" s="1"/>
  <c r="V366" i="1"/>
  <c r="V361" i="1" s="1"/>
  <c r="V360" i="1" s="1"/>
  <c r="V359" i="1" s="1"/>
  <c r="W407" i="1"/>
  <c r="U428" i="1"/>
  <c r="U427" i="1" s="1"/>
  <c r="U422" i="1" s="1"/>
  <c r="W479" i="1"/>
  <c r="W478" i="1" s="1"/>
  <c r="W457" i="1" s="1"/>
  <c r="X574" i="1"/>
  <c r="W623" i="1"/>
  <c r="W622" i="1" s="1"/>
  <c r="U665" i="1"/>
  <c r="W737" i="1"/>
  <c r="W728" i="1" s="1"/>
  <c r="W727" i="1" s="1"/>
  <c r="V836" i="1"/>
  <c r="V835" i="1" s="1"/>
  <c r="V973" i="1"/>
  <c r="V972" i="1" s="1"/>
  <c r="V971" i="1" s="1"/>
  <c r="U984" i="1"/>
  <c r="U983" i="1" s="1"/>
  <c r="X1032" i="1"/>
  <c r="V1123" i="1"/>
  <c r="W1471" i="1"/>
  <c r="U1579" i="1"/>
  <c r="U1574" i="1" s="1"/>
  <c r="U1573" i="1" s="1"/>
  <c r="U1550" i="1" s="1"/>
  <c r="W170" i="1"/>
  <c r="W169" i="1" s="1"/>
  <c r="W555" i="1"/>
  <c r="W574" i="1"/>
  <c r="V737" i="1"/>
  <c r="V728" i="1" s="1"/>
  <c r="V727" i="1" s="1"/>
  <c r="V862" i="1"/>
  <c r="V861" i="1" s="1"/>
  <c r="U1032" i="1"/>
  <c r="U1031" i="1" s="1"/>
  <c r="W1037" i="1"/>
  <c r="W1032" i="1" s="1"/>
  <c r="U1277" i="1"/>
  <c r="U1276" i="1" s="1"/>
  <c r="X1598" i="1"/>
  <c r="X1596" i="1" s="1"/>
  <c r="V170" i="1"/>
  <c r="V169" i="1" s="1"/>
  <c r="U170" i="1"/>
  <c r="U169" i="1" s="1"/>
  <c r="W422" i="1"/>
  <c r="V539" i="1"/>
  <c r="V555" i="1"/>
  <c r="U790" i="1"/>
  <c r="U789" i="1" s="1"/>
  <c r="U780" i="1" s="1"/>
  <c r="U779" i="1" s="1"/>
  <c r="U813" i="1"/>
  <c r="U812" i="1" s="1"/>
  <c r="U841" i="1"/>
  <c r="U836" i="1" s="1"/>
  <c r="U835" i="1" s="1"/>
  <c r="V1037" i="1"/>
  <c r="V1032" i="1" s="1"/>
  <c r="V1031" i="1" s="1"/>
  <c r="X1045" i="1"/>
  <c r="X1044" i="1" s="1"/>
  <c r="V1091" i="1"/>
  <c r="V1090" i="1" s="1"/>
  <c r="U1185" i="1"/>
  <c r="U1184" i="1" s="1"/>
  <c r="U1183" i="1" s="1"/>
  <c r="W1282" i="1"/>
  <c r="V1336" i="1"/>
  <c r="V1335" i="1" s="1"/>
  <c r="V1334" i="1" s="1"/>
  <c r="V984" i="1"/>
  <c r="V983" i="1" s="1"/>
  <c r="U862" i="1"/>
  <c r="U861" i="1" s="1"/>
  <c r="X665" i="1"/>
  <c r="X650" i="1" s="1"/>
  <c r="X649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46" i="1"/>
  <c r="U445" i="1"/>
  <c r="U138" i="1"/>
  <c r="U137" i="1" s="1"/>
  <c r="X445" i="1"/>
  <c r="X446" i="1"/>
  <c r="U88" i="1"/>
  <c r="U118" i="1"/>
  <c r="V393" i="1"/>
  <c r="V387" i="1" s="1"/>
  <c r="X459" i="1"/>
  <c r="V479" i="1"/>
  <c r="V478" i="1" s="1"/>
  <c r="X139" i="1"/>
  <c r="X138" i="1"/>
  <c r="X137" i="1" s="1"/>
  <c r="W446" i="1"/>
  <c r="W445" i="1"/>
  <c r="V283" i="1"/>
  <c r="X366" i="1"/>
  <c r="X361" i="1" s="1"/>
  <c r="X360" i="1" s="1"/>
  <c r="X359" i="1" s="1"/>
  <c r="U459" i="1"/>
  <c r="U316" i="1"/>
  <c r="U283" i="1"/>
  <c r="Y316" i="1"/>
  <c r="X316" i="1"/>
  <c r="X428" i="1"/>
  <c r="X427" i="1" s="1"/>
  <c r="X422" i="1" s="1"/>
  <c r="X393" i="1" s="1"/>
  <c r="X387" i="1" s="1"/>
  <c r="U698" i="1"/>
  <c r="U685" i="1" s="1"/>
  <c r="U684" i="1" s="1"/>
  <c r="W698" i="1"/>
  <c r="W685" i="1" s="1"/>
  <c r="W684" i="1" s="1"/>
  <c r="X737" i="1"/>
  <c r="X728" i="1" s="1"/>
  <c r="X727" i="1" s="1"/>
  <c r="U766" i="1"/>
  <c r="U765" i="1" s="1"/>
  <c r="X941" i="1"/>
  <c r="X940" i="1" s="1"/>
  <c r="X939" i="1" s="1"/>
  <c r="V574" i="1"/>
  <c r="U623" i="1"/>
  <c r="U622" i="1" s="1"/>
  <c r="U650" i="1"/>
  <c r="U649" i="1" s="1"/>
  <c r="W650" i="1"/>
  <c r="W649" i="1" s="1"/>
  <c r="V698" i="1"/>
  <c r="V685" i="1" s="1"/>
  <c r="V684" i="1" s="1"/>
  <c r="U737" i="1"/>
  <c r="U728" i="1" s="1"/>
  <c r="U727" i="1" s="1"/>
  <c r="W766" i="1"/>
  <c r="W765" i="1" s="1"/>
  <c r="X766" i="1"/>
  <c r="X765" i="1" s="1"/>
  <c r="V941" i="1"/>
  <c r="V940" i="1" s="1"/>
  <c r="V939" i="1" s="1"/>
  <c r="V937" i="1" s="1"/>
  <c r="X973" i="1"/>
  <c r="X972" i="1" s="1"/>
  <c r="X971" i="1" s="1"/>
  <c r="V445" i="1"/>
  <c r="X698" i="1"/>
  <c r="X685" i="1" s="1"/>
  <c r="X684" i="1" s="1"/>
  <c r="V813" i="1"/>
  <c r="V812" i="1" s="1"/>
  <c r="U882" i="1"/>
  <c r="X1091" i="1"/>
  <c r="X1090" i="1" s="1"/>
  <c r="U1123" i="1"/>
  <c r="W1123" i="1"/>
  <c r="V1145" i="1"/>
  <c r="X1201" i="1"/>
  <c r="X1225" i="1"/>
  <c r="U1240" i="1"/>
  <c r="U1225" i="1" s="1"/>
  <c r="W1240" i="1"/>
  <c r="W1225" i="1" s="1"/>
  <c r="U973" i="1"/>
  <c r="U972" i="1" s="1"/>
  <c r="U971" i="1" s="1"/>
  <c r="W1091" i="1"/>
  <c r="W1090" i="1" s="1"/>
  <c r="U1145" i="1"/>
  <c r="U1167" i="1"/>
  <c r="W1167" i="1"/>
  <c r="V1225" i="1"/>
  <c r="X1123" i="1"/>
  <c r="W1145" i="1"/>
  <c r="X1145" i="1"/>
  <c r="X1065" i="1"/>
  <c r="X1064" i="1" s="1"/>
  <c r="X1062" i="1" s="1"/>
  <c r="W1291" i="1"/>
  <c r="W1277" i="1" s="1"/>
  <c r="W1276" i="1" s="1"/>
  <c r="U1336" i="1"/>
  <c r="U1335" i="1" s="1"/>
  <c r="U1334" i="1" s="1"/>
  <c r="X1336" i="1"/>
  <c r="X1335" i="1" s="1"/>
  <c r="X1334" i="1" s="1"/>
  <c r="V1429" i="1"/>
  <c r="V1428" i="1" s="1"/>
  <c r="X1434" i="1"/>
  <c r="X1429" i="1" s="1"/>
  <c r="X1428" i="1" s="1"/>
  <c r="V1579" i="1"/>
  <c r="V1574" i="1" s="1"/>
  <c r="V1573" i="1" s="1"/>
  <c r="V1550" i="1" s="1"/>
  <c r="X1579" i="1"/>
  <c r="X1574" i="1" s="1"/>
  <c r="X1573" i="1" s="1"/>
  <c r="X1550" i="1" s="1"/>
  <c r="W1574" i="1"/>
  <c r="W1573" i="1" s="1"/>
  <c r="W1550" i="1" s="1"/>
  <c r="W1336" i="1"/>
  <c r="W1335" i="1" s="1"/>
  <c r="W1334" i="1" s="1"/>
  <c r="V1598" i="1"/>
  <c r="V1596" i="1" s="1"/>
  <c r="U1434" i="1"/>
  <c r="U1429" i="1" s="1"/>
  <c r="U1428" i="1" s="1"/>
  <c r="U1486" i="1"/>
  <c r="W1486" i="1"/>
  <c r="W1462" i="1" s="1"/>
  <c r="W1451" i="1" s="1"/>
  <c r="U1598" i="1"/>
  <c r="U1596" i="1" s="1"/>
  <c r="W1598" i="1"/>
  <c r="W1596" i="1" s="1"/>
  <c r="N866" i="1"/>
  <c r="T866" i="1" s="1"/>
  <c r="M866" i="1"/>
  <c r="S866" i="1" s="1"/>
  <c r="R865" i="1"/>
  <c r="R864" i="1" s="1"/>
  <c r="R863" i="1" s="1"/>
  <c r="Q865" i="1"/>
  <c r="Q864" i="1" s="1"/>
  <c r="Q863" i="1" s="1"/>
  <c r="P865" i="1"/>
  <c r="P864" i="1" s="1"/>
  <c r="P863" i="1" s="1"/>
  <c r="O865" i="1"/>
  <c r="O864" i="1" s="1"/>
  <c r="O863" i="1" s="1"/>
  <c r="L865" i="1"/>
  <c r="L864" i="1" s="1"/>
  <c r="L863" i="1" s="1"/>
  <c r="K865" i="1"/>
  <c r="K864" i="1" s="1"/>
  <c r="K863" i="1" s="1"/>
  <c r="J865" i="1"/>
  <c r="J864" i="1" s="1"/>
  <c r="J863" i="1" s="1"/>
  <c r="I865" i="1"/>
  <c r="I864" i="1" s="1"/>
  <c r="I863" i="1" s="1"/>
  <c r="H865" i="1"/>
  <c r="H864" i="1" s="1"/>
  <c r="H863" i="1" s="1"/>
  <c r="G865" i="1"/>
  <c r="G864" i="1" s="1"/>
  <c r="G863" i="1" s="1"/>
  <c r="T869" i="1"/>
  <c r="S869" i="1"/>
  <c r="R868" i="1"/>
  <c r="R867" i="1" s="1"/>
  <c r="Q868" i="1"/>
  <c r="Q867" i="1" s="1"/>
  <c r="P868" i="1"/>
  <c r="P867" i="1" s="1"/>
  <c r="O868" i="1"/>
  <c r="O867" i="1" s="1"/>
  <c r="T1088" i="1"/>
  <c r="S1088" i="1"/>
  <c r="P1087" i="1"/>
  <c r="P1086" i="1" s="1"/>
  <c r="P1085" i="1" s="1"/>
  <c r="P1084" i="1" s="1"/>
  <c r="P1083" i="1" s="1"/>
  <c r="Q1087" i="1"/>
  <c r="Q1086" i="1" s="1"/>
  <c r="Q1085" i="1" s="1"/>
  <c r="Q1084" i="1" s="1"/>
  <c r="Q1083" i="1" s="1"/>
  <c r="R1087" i="1"/>
  <c r="R1086" i="1" s="1"/>
  <c r="R1085" i="1" s="1"/>
  <c r="R1084" i="1" s="1"/>
  <c r="R1083" i="1" s="1"/>
  <c r="O1087" i="1"/>
  <c r="O1086" i="1" s="1"/>
  <c r="O1085" i="1" s="1"/>
  <c r="O1084" i="1" s="1"/>
  <c r="O1083" i="1" s="1"/>
  <c r="W1031" i="1" l="1"/>
  <c r="X179" i="1"/>
  <c r="U981" i="1"/>
  <c r="U1274" i="1"/>
  <c r="X1167" i="1"/>
  <c r="X1071" i="1" s="1"/>
  <c r="X13" i="1"/>
  <c r="W13" i="1"/>
  <c r="W179" i="1"/>
  <c r="X457" i="1"/>
  <c r="U457" i="1"/>
  <c r="V1462" i="1"/>
  <c r="V1451" i="1" s="1"/>
  <c r="V826" i="1"/>
  <c r="W135" i="1"/>
  <c r="U937" i="1"/>
  <c r="V457" i="1"/>
  <c r="V135" i="1"/>
  <c r="V179" i="1"/>
  <c r="W399" i="1"/>
  <c r="U554" i="1"/>
  <c r="W67" i="1"/>
  <c r="W937" i="1"/>
  <c r="X349" i="1"/>
  <c r="V349" i="1"/>
  <c r="X826" i="1"/>
  <c r="U1462" i="1"/>
  <c r="U1451" i="1" s="1"/>
  <c r="U1426" i="1" s="1"/>
  <c r="X1462" i="1"/>
  <c r="X1451" i="1" s="1"/>
  <c r="X1426" i="1" s="1"/>
  <c r="U393" i="1"/>
  <c r="U387" i="1" s="1"/>
  <c r="U349" i="1" s="1"/>
  <c r="V554" i="1"/>
  <c r="V553" i="1" s="1"/>
  <c r="V509" i="1" s="1"/>
  <c r="W554" i="1"/>
  <c r="W553" i="1" s="1"/>
  <c r="W509" i="1" s="1"/>
  <c r="U553" i="1"/>
  <c r="V13" i="1"/>
  <c r="U13" i="1"/>
  <c r="W1071" i="1"/>
  <c r="X554" i="1"/>
  <c r="X553" i="1" s="1"/>
  <c r="X509" i="1" s="1"/>
  <c r="X1274" i="1"/>
  <c r="X77" i="1"/>
  <c r="X76" i="1" s="1"/>
  <c r="X67" i="1" s="1"/>
  <c r="W393" i="1"/>
  <c r="W387" i="1" s="1"/>
  <c r="W349" i="1" s="1"/>
  <c r="U77" i="1"/>
  <c r="V77" i="1"/>
  <c r="V76" i="1" s="1"/>
  <c r="V67" i="1" s="1"/>
  <c r="T1087" i="1"/>
  <c r="T1086" i="1" s="1"/>
  <c r="T1085" i="1" s="1"/>
  <c r="T1084" i="1" s="1"/>
  <c r="T1083" i="1" s="1"/>
  <c r="Z1088" i="1"/>
  <c r="V1071" i="1"/>
  <c r="V981" i="1"/>
  <c r="W826" i="1"/>
  <c r="U509" i="1"/>
  <c r="S1087" i="1"/>
  <c r="S1086" i="1" s="1"/>
  <c r="S1085" i="1" s="1"/>
  <c r="S1084" i="1" s="1"/>
  <c r="S1083" i="1" s="1"/>
  <c r="Y1088" i="1"/>
  <c r="T868" i="1"/>
  <c r="T867" i="1" s="1"/>
  <c r="Z869" i="1"/>
  <c r="T865" i="1"/>
  <c r="T864" i="1" s="1"/>
  <c r="T863" i="1" s="1"/>
  <c r="Z866" i="1"/>
  <c r="W981" i="1"/>
  <c r="S865" i="1"/>
  <c r="S864" i="1" s="1"/>
  <c r="S863" i="1" s="1"/>
  <c r="Y866" i="1"/>
  <c r="V647" i="1"/>
  <c r="V1274" i="1"/>
  <c r="X1031" i="1"/>
  <c r="X981" i="1" s="1"/>
  <c r="S868" i="1"/>
  <c r="S867" i="1" s="1"/>
  <c r="Y869" i="1"/>
  <c r="W1274" i="1"/>
  <c r="U76" i="1"/>
  <c r="U67" i="1" s="1"/>
  <c r="U1071" i="1"/>
  <c r="U135" i="1"/>
  <c r="X135" i="1"/>
  <c r="V1426" i="1"/>
  <c r="U647" i="1"/>
  <c r="W1426" i="1"/>
  <c r="U826" i="1"/>
  <c r="X647" i="1"/>
  <c r="W647" i="1"/>
  <c r="X937" i="1"/>
  <c r="M865" i="1"/>
  <c r="M864" i="1" s="1"/>
  <c r="M863" i="1" s="1"/>
  <c r="N865" i="1"/>
  <c r="N864" i="1" s="1"/>
  <c r="N863" i="1" s="1"/>
  <c r="P1003" i="1"/>
  <c r="P1002" i="1" s="1"/>
  <c r="Q1003" i="1"/>
  <c r="Q1002" i="1" s="1"/>
  <c r="R1003" i="1"/>
  <c r="R1002" i="1" s="1"/>
  <c r="P1000" i="1"/>
  <c r="P999" i="1" s="1"/>
  <c r="Q1000" i="1"/>
  <c r="Q999" i="1" s="1"/>
  <c r="R1000" i="1"/>
  <c r="R999" i="1" s="1"/>
  <c r="T1004" i="1"/>
  <c r="S1004" i="1"/>
  <c r="T1001" i="1"/>
  <c r="S1001" i="1"/>
  <c r="O1003" i="1"/>
  <c r="O1002" i="1" s="1"/>
  <c r="O1000" i="1"/>
  <c r="O999" i="1" s="1"/>
  <c r="P994" i="1"/>
  <c r="T211" i="1"/>
  <c r="S211" i="1"/>
  <c r="P210" i="1"/>
  <c r="P209" i="1" s="1"/>
  <c r="P208" i="1" s="1"/>
  <c r="Q210" i="1"/>
  <c r="Q209" i="1" s="1"/>
  <c r="Q208" i="1" s="1"/>
  <c r="R210" i="1"/>
  <c r="R209" i="1" s="1"/>
  <c r="R208" i="1" s="1"/>
  <c r="O210" i="1"/>
  <c r="O209" i="1" s="1"/>
  <c r="O208" i="1" s="1"/>
  <c r="T932" i="1"/>
  <c r="S932" i="1"/>
  <c r="P931" i="1"/>
  <c r="P930" i="1" s="1"/>
  <c r="Q931" i="1"/>
  <c r="Q930" i="1" s="1"/>
  <c r="R931" i="1"/>
  <c r="R930" i="1" s="1"/>
  <c r="O931" i="1"/>
  <c r="O930" i="1" s="1"/>
  <c r="Y865" i="1" l="1"/>
  <c r="Y864" i="1" s="1"/>
  <c r="Y863" i="1" s="1"/>
  <c r="AE866" i="1"/>
  <c r="AE865" i="1" s="1"/>
  <c r="AE864" i="1" s="1"/>
  <c r="AE863" i="1" s="1"/>
  <c r="Z865" i="1"/>
  <c r="Z864" i="1" s="1"/>
  <c r="Z863" i="1" s="1"/>
  <c r="AF866" i="1"/>
  <c r="AF865" i="1" s="1"/>
  <c r="AF864" i="1" s="1"/>
  <c r="AF863" i="1" s="1"/>
  <c r="Y1087" i="1"/>
  <c r="Y1086" i="1" s="1"/>
  <c r="Y1085" i="1" s="1"/>
  <c r="Y1084" i="1" s="1"/>
  <c r="Y1083" i="1" s="1"/>
  <c r="AE1088" i="1"/>
  <c r="AE1087" i="1" s="1"/>
  <c r="AE1086" i="1" s="1"/>
  <c r="AE1085" i="1" s="1"/>
  <c r="AE1084" i="1" s="1"/>
  <c r="AE1083" i="1" s="1"/>
  <c r="Z868" i="1"/>
  <c r="Z867" i="1" s="1"/>
  <c r="AF869" i="1"/>
  <c r="AF868" i="1" s="1"/>
  <c r="AF867" i="1" s="1"/>
  <c r="Z1087" i="1"/>
  <c r="Z1086" i="1" s="1"/>
  <c r="Z1085" i="1" s="1"/>
  <c r="Z1084" i="1" s="1"/>
  <c r="Z1083" i="1" s="1"/>
  <c r="AF1088" i="1"/>
  <c r="AF1087" i="1" s="1"/>
  <c r="AF1086" i="1" s="1"/>
  <c r="AF1085" i="1" s="1"/>
  <c r="AF1084" i="1" s="1"/>
  <c r="AF1083" i="1" s="1"/>
  <c r="Y868" i="1"/>
  <c r="Y867" i="1" s="1"/>
  <c r="AE869" i="1"/>
  <c r="AE868" i="1" s="1"/>
  <c r="AE867" i="1" s="1"/>
  <c r="S931" i="1"/>
  <c r="S930" i="1" s="1"/>
  <c r="Y932" i="1"/>
  <c r="T1000" i="1"/>
  <c r="T999" i="1" s="1"/>
  <c r="Z1001" i="1"/>
  <c r="T210" i="1"/>
  <c r="T209" i="1" s="1"/>
  <c r="T208" i="1" s="1"/>
  <c r="T207" i="1" s="1"/>
  <c r="T206" i="1" s="1"/>
  <c r="Z211" i="1"/>
  <c r="S1000" i="1"/>
  <c r="S999" i="1" s="1"/>
  <c r="Y1001" i="1"/>
  <c r="T1003" i="1"/>
  <c r="T1002" i="1" s="1"/>
  <c r="Z1004" i="1"/>
  <c r="W1610" i="1"/>
  <c r="S210" i="1"/>
  <c r="S209" i="1" s="1"/>
  <c r="S208" i="1" s="1"/>
  <c r="S207" i="1" s="1"/>
  <c r="S206" i="1" s="1"/>
  <c r="Y211" i="1"/>
  <c r="T931" i="1"/>
  <c r="T930" i="1" s="1"/>
  <c r="Z932" i="1"/>
  <c r="S1003" i="1"/>
  <c r="S1002" i="1" s="1"/>
  <c r="Y1004" i="1"/>
  <c r="V1610" i="1"/>
  <c r="X1610" i="1"/>
  <c r="U1610" i="1"/>
  <c r="Q207" i="1"/>
  <c r="Q206" i="1" s="1"/>
  <c r="O207" i="1"/>
  <c r="O206" i="1" s="1"/>
  <c r="R207" i="1"/>
  <c r="R206" i="1" s="1"/>
  <c r="P207" i="1"/>
  <c r="P206" i="1" s="1"/>
  <c r="T1534" i="1"/>
  <c r="S1534" i="1"/>
  <c r="P1533" i="1"/>
  <c r="P1532" i="1" s="1"/>
  <c r="P1531" i="1" s="1"/>
  <c r="Q1533" i="1"/>
  <c r="Q1532" i="1" s="1"/>
  <c r="Q1531" i="1" s="1"/>
  <c r="R1533" i="1"/>
  <c r="R1532" i="1" s="1"/>
  <c r="R1531" i="1" s="1"/>
  <c r="O1533" i="1"/>
  <c r="O1532" i="1" s="1"/>
  <c r="O1531" i="1" s="1"/>
  <c r="Z1003" i="1" l="1"/>
  <c r="Z1002" i="1" s="1"/>
  <c r="AF1004" i="1"/>
  <c r="AF1003" i="1" s="1"/>
  <c r="AF1002" i="1" s="1"/>
  <c r="Z210" i="1"/>
  <c r="Z209" i="1" s="1"/>
  <c r="Z208" i="1" s="1"/>
  <c r="Z207" i="1" s="1"/>
  <c r="Z206" i="1" s="1"/>
  <c r="AF211" i="1"/>
  <c r="AF210" i="1" s="1"/>
  <c r="AF209" i="1" s="1"/>
  <c r="AF208" i="1" s="1"/>
  <c r="AF207" i="1" s="1"/>
  <c r="AF206" i="1" s="1"/>
  <c r="Y1003" i="1"/>
  <c r="Y1002" i="1" s="1"/>
  <c r="AE1004" i="1"/>
  <c r="AE1003" i="1" s="1"/>
  <c r="AE1002" i="1" s="1"/>
  <c r="Y210" i="1"/>
  <c r="Y209" i="1" s="1"/>
  <c r="Y208" i="1" s="1"/>
  <c r="Y207" i="1" s="1"/>
  <c r="Y206" i="1" s="1"/>
  <c r="AE211" i="1"/>
  <c r="AE210" i="1" s="1"/>
  <c r="AE209" i="1" s="1"/>
  <c r="AE208" i="1" s="1"/>
  <c r="AE207" i="1" s="1"/>
  <c r="AE206" i="1" s="1"/>
  <c r="Y931" i="1"/>
  <c r="Y930" i="1" s="1"/>
  <c r="AE932" i="1"/>
  <c r="AE931" i="1" s="1"/>
  <c r="AE930" i="1" s="1"/>
  <c r="Z931" i="1"/>
  <c r="Z930" i="1" s="1"/>
  <c r="AF932" i="1"/>
  <c r="AF931" i="1" s="1"/>
  <c r="AF930" i="1" s="1"/>
  <c r="Y1000" i="1"/>
  <c r="Y999" i="1" s="1"/>
  <c r="AE1001" i="1"/>
  <c r="AE1000" i="1" s="1"/>
  <c r="AE999" i="1" s="1"/>
  <c r="Z1000" i="1"/>
  <c r="Z999" i="1" s="1"/>
  <c r="AF1001" i="1"/>
  <c r="AF1000" i="1" s="1"/>
  <c r="AF999" i="1" s="1"/>
  <c r="S1533" i="1"/>
  <c r="S1532" i="1" s="1"/>
  <c r="S1531" i="1" s="1"/>
  <c r="Y1534" i="1"/>
  <c r="T1533" i="1"/>
  <c r="T1532" i="1" s="1"/>
  <c r="T1531" i="1" s="1"/>
  <c r="Z1534" i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P84" i="1"/>
  <c r="Q84" i="1"/>
  <c r="R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Z1533" i="1" l="1"/>
  <c r="Z1532" i="1" s="1"/>
  <c r="Z1531" i="1" s="1"/>
  <c r="AF1534" i="1"/>
  <c r="AF1533" i="1" s="1"/>
  <c r="AF1532" i="1" s="1"/>
  <c r="AF1531" i="1" s="1"/>
  <c r="S84" i="1"/>
  <c r="Y84" i="1"/>
  <c r="AE85" i="1"/>
  <c r="AE84" i="1" s="1"/>
  <c r="Y1533" i="1"/>
  <c r="Y1532" i="1" s="1"/>
  <c r="Y1531" i="1" s="1"/>
  <c r="AE1534" i="1"/>
  <c r="AE1533" i="1" s="1"/>
  <c r="AE1532" i="1" s="1"/>
  <c r="AE1531" i="1" s="1"/>
  <c r="T111" i="1"/>
  <c r="T110" i="1" s="1"/>
  <c r="Z112" i="1"/>
  <c r="T132" i="1"/>
  <c r="T131" i="1" s="1"/>
  <c r="T130" i="1" s="1"/>
  <c r="T129" i="1" s="1"/>
  <c r="Z133" i="1"/>
  <c r="S111" i="1"/>
  <c r="S110" i="1" s="1"/>
  <c r="Y112" i="1"/>
  <c r="S132" i="1"/>
  <c r="S131" i="1" s="1"/>
  <c r="S130" i="1" s="1"/>
  <c r="S129" i="1" s="1"/>
  <c r="Y133" i="1"/>
  <c r="T84" i="1"/>
  <c r="Z85" i="1"/>
  <c r="T1303" i="1"/>
  <c r="S1303" i="1"/>
  <c r="Y1303" i="1" s="1"/>
  <c r="P1302" i="1"/>
  <c r="P1301" i="1" s="1"/>
  <c r="Q1302" i="1"/>
  <c r="Q1301" i="1" s="1"/>
  <c r="R1302" i="1"/>
  <c r="R1301" i="1" s="1"/>
  <c r="S1302" i="1"/>
  <c r="S1301" i="1" s="1"/>
  <c r="O1302" i="1"/>
  <c r="O1301" i="1" s="1"/>
  <c r="T673" i="1"/>
  <c r="Z673" i="1" s="1"/>
  <c r="AF673" i="1" s="1"/>
  <c r="S673" i="1"/>
  <c r="Y673" i="1" s="1"/>
  <c r="AE673" i="1" s="1"/>
  <c r="T672" i="1"/>
  <c r="Z672" i="1" s="1"/>
  <c r="AF672" i="1" s="1"/>
  <c r="S672" i="1"/>
  <c r="Y672" i="1" s="1"/>
  <c r="T669" i="1"/>
  <c r="Z669" i="1" s="1"/>
  <c r="AF669" i="1" s="1"/>
  <c r="S669" i="1"/>
  <c r="Y669" i="1" s="1"/>
  <c r="AE669" i="1" s="1"/>
  <c r="T668" i="1"/>
  <c r="Z668" i="1" s="1"/>
  <c r="AF668" i="1" s="1"/>
  <c r="S668" i="1"/>
  <c r="Y668" i="1" s="1"/>
  <c r="P671" i="1"/>
  <c r="P670" i="1" s="1"/>
  <c r="Q671" i="1"/>
  <c r="Q670" i="1" s="1"/>
  <c r="R671" i="1"/>
  <c r="R670" i="1" s="1"/>
  <c r="O671" i="1"/>
  <c r="O670" i="1" s="1"/>
  <c r="P667" i="1"/>
  <c r="P666" i="1" s="1"/>
  <c r="Q667" i="1"/>
  <c r="Q666" i="1" s="1"/>
  <c r="R667" i="1"/>
  <c r="R666" i="1" s="1"/>
  <c r="R665" i="1" s="1"/>
  <c r="O667" i="1"/>
  <c r="O666" i="1" s="1"/>
  <c r="T743" i="1"/>
  <c r="S743" i="1"/>
  <c r="T740" i="1"/>
  <c r="S740" i="1"/>
  <c r="P742" i="1"/>
  <c r="P741" i="1" s="1"/>
  <c r="Q742" i="1"/>
  <c r="Q741" i="1" s="1"/>
  <c r="R742" i="1"/>
  <c r="R741" i="1" s="1"/>
  <c r="O742" i="1"/>
  <c r="O741" i="1" s="1"/>
  <c r="P739" i="1"/>
  <c r="P738" i="1" s="1"/>
  <c r="Q739" i="1"/>
  <c r="Q738" i="1" s="1"/>
  <c r="R739" i="1"/>
  <c r="R738" i="1" s="1"/>
  <c r="O739" i="1"/>
  <c r="O738" i="1" s="1"/>
  <c r="T704" i="1"/>
  <c r="Z704" i="1" s="1"/>
  <c r="AF704" i="1" s="1"/>
  <c r="S704" i="1"/>
  <c r="Y704" i="1" s="1"/>
  <c r="AE704" i="1" s="1"/>
  <c r="P710" i="1"/>
  <c r="P709" i="1" s="1"/>
  <c r="Q710" i="1"/>
  <c r="Q709" i="1" s="1"/>
  <c r="R710" i="1"/>
  <c r="R709" i="1" s="1"/>
  <c r="O710" i="1"/>
  <c r="O709" i="1" s="1"/>
  <c r="P707" i="1"/>
  <c r="P706" i="1" s="1"/>
  <c r="Q707" i="1"/>
  <c r="Q706" i="1" s="1"/>
  <c r="R707" i="1"/>
  <c r="R706" i="1" s="1"/>
  <c r="O707" i="1"/>
  <c r="O706" i="1" s="1"/>
  <c r="P700" i="1"/>
  <c r="P699" i="1" s="1"/>
  <c r="Q700" i="1"/>
  <c r="Q699" i="1" s="1"/>
  <c r="R700" i="1"/>
  <c r="R699" i="1" s="1"/>
  <c r="O700" i="1"/>
  <c r="O699" i="1" s="1"/>
  <c r="P703" i="1"/>
  <c r="P702" i="1" s="1"/>
  <c r="Q703" i="1"/>
  <c r="Q702" i="1" s="1"/>
  <c r="R703" i="1"/>
  <c r="R702" i="1" s="1"/>
  <c r="O703" i="1"/>
  <c r="O702" i="1" s="1"/>
  <c r="T714" i="1"/>
  <c r="Z714" i="1" s="1"/>
  <c r="S714" i="1"/>
  <c r="Y714" i="1" s="1"/>
  <c r="T711" i="1"/>
  <c r="S711" i="1"/>
  <c r="T708" i="1"/>
  <c r="S708" i="1"/>
  <c r="T705" i="1"/>
  <c r="Z705" i="1" s="1"/>
  <c r="AF705" i="1" s="1"/>
  <c r="S705" i="1"/>
  <c r="Y705" i="1" s="1"/>
  <c r="AE705" i="1" s="1"/>
  <c r="T701" i="1"/>
  <c r="S701" i="1"/>
  <c r="T638" i="1"/>
  <c r="S638" i="1"/>
  <c r="P637" i="1"/>
  <c r="P636" i="1" s="1"/>
  <c r="P635" i="1" s="1"/>
  <c r="P634" i="1" s="1"/>
  <c r="Q637" i="1"/>
  <c r="Q636" i="1" s="1"/>
  <c r="Q635" i="1" s="1"/>
  <c r="Q634" i="1" s="1"/>
  <c r="R637" i="1"/>
  <c r="R636" i="1" s="1"/>
  <c r="R635" i="1" s="1"/>
  <c r="R634" i="1" s="1"/>
  <c r="O637" i="1"/>
  <c r="O636" i="1" s="1"/>
  <c r="O635" i="1" s="1"/>
  <c r="O634" i="1" s="1"/>
  <c r="R1607" i="1"/>
  <c r="R1606" i="1" s="1"/>
  <c r="R1605" i="1" s="1"/>
  <c r="R1604" i="1" s="1"/>
  <c r="Q1607" i="1"/>
  <c r="Q1606" i="1" s="1"/>
  <c r="Q1605" i="1" s="1"/>
  <c r="Q1604" i="1" s="1"/>
  <c r="P1607" i="1"/>
  <c r="P1606" i="1" s="1"/>
  <c r="P1605" i="1" s="1"/>
  <c r="P1604" i="1" s="1"/>
  <c r="O1607" i="1"/>
  <c r="O1606" i="1" s="1"/>
  <c r="O1605" i="1" s="1"/>
  <c r="O1604" i="1" s="1"/>
  <c r="R1602" i="1"/>
  <c r="Q1602" i="1"/>
  <c r="Q1601" i="1" s="1"/>
  <c r="Q1600" i="1" s="1"/>
  <c r="Q1599" i="1" s="1"/>
  <c r="P1602" i="1"/>
  <c r="P1601" i="1" s="1"/>
  <c r="P1600" i="1" s="1"/>
  <c r="P1599" i="1" s="1"/>
  <c r="O1602" i="1"/>
  <c r="O1601" i="1" s="1"/>
  <c r="O1600" i="1" s="1"/>
  <c r="O1599" i="1" s="1"/>
  <c r="R1601" i="1"/>
  <c r="R1600" i="1" s="1"/>
  <c r="R1599" i="1" s="1"/>
  <c r="R1593" i="1"/>
  <c r="R1592" i="1" s="1"/>
  <c r="Q1593" i="1"/>
  <c r="Q1592" i="1" s="1"/>
  <c r="P1593" i="1"/>
  <c r="P1592" i="1" s="1"/>
  <c r="O1593" i="1"/>
  <c r="O1592" i="1" s="1"/>
  <c r="R1590" i="1"/>
  <c r="Q1590" i="1"/>
  <c r="Q1589" i="1" s="1"/>
  <c r="P1590" i="1"/>
  <c r="P1589" i="1" s="1"/>
  <c r="O1590" i="1"/>
  <c r="O1589" i="1" s="1"/>
  <c r="R1589" i="1"/>
  <c r="R1587" i="1"/>
  <c r="R1586" i="1" s="1"/>
  <c r="Q1587" i="1"/>
  <c r="Q1586" i="1" s="1"/>
  <c r="P1587" i="1"/>
  <c r="P1586" i="1" s="1"/>
  <c r="O1587" i="1"/>
  <c r="O1586" i="1" s="1"/>
  <c r="R1584" i="1"/>
  <c r="Q1584" i="1"/>
  <c r="Q1583" i="1" s="1"/>
  <c r="P1584" i="1"/>
  <c r="P1583" i="1" s="1"/>
  <c r="O1584" i="1"/>
  <c r="O1583" i="1" s="1"/>
  <c r="R1583" i="1"/>
  <c r="R1581" i="1"/>
  <c r="R1580" i="1" s="1"/>
  <c r="Q1581" i="1"/>
  <c r="Q1580" i="1" s="1"/>
  <c r="P1581" i="1"/>
  <c r="P1580" i="1" s="1"/>
  <c r="O1581" i="1"/>
  <c r="O1580" i="1" s="1"/>
  <c r="R1577" i="1"/>
  <c r="R1576" i="1" s="1"/>
  <c r="R1575" i="1" s="1"/>
  <c r="Q1577" i="1"/>
  <c r="Q1576" i="1" s="1"/>
  <c r="Q1575" i="1" s="1"/>
  <c r="P1577" i="1"/>
  <c r="P1576" i="1" s="1"/>
  <c r="P1575" i="1" s="1"/>
  <c r="O1577" i="1"/>
  <c r="O1576" i="1" s="1"/>
  <c r="O1575" i="1" s="1"/>
  <c r="R1560" i="1"/>
  <c r="Q1560" i="1"/>
  <c r="P1560" i="1"/>
  <c r="O1560" i="1"/>
  <c r="R1558" i="1"/>
  <c r="Q1558" i="1"/>
  <c r="P1558" i="1"/>
  <c r="O1558" i="1"/>
  <c r="R1556" i="1"/>
  <c r="Q1556" i="1"/>
  <c r="P1556" i="1"/>
  <c r="P1555" i="1" s="1"/>
  <c r="P1554" i="1" s="1"/>
  <c r="P1553" i="1" s="1"/>
  <c r="P1552" i="1" s="1"/>
  <c r="O1556" i="1"/>
  <c r="R1547" i="1"/>
  <c r="Q1547" i="1"/>
  <c r="Q1546" i="1" s="1"/>
  <c r="Q1545" i="1" s="1"/>
  <c r="Q1544" i="1" s="1"/>
  <c r="Q1543" i="1" s="1"/>
  <c r="P1547" i="1"/>
  <c r="P1546" i="1" s="1"/>
  <c r="P1545" i="1" s="1"/>
  <c r="P1544" i="1" s="1"/>
  <c r="P1543" i="1" s="1"/>
  <c r="O1547" i="1"/>
  <c r="O1546" i="1" s="1"/>
  <c r="O1545" i="1" s="1"/>
  <c r="O1544" i="1" s="1"/>
  <c r="O1543" i="1" s="1"/>
  <c r="R1546" i="1"/>
  <c r="R1545" i="1" s="1"/>
  <c r="R1544" i="1" s="1"/>
  <c r="R1543" i="1" s="1"/>
  <c r="R1540" i="1"/>
  <c r="Q1540" i="1"/>
  <c r="Q1539" i="1" s="1"/>
  <c r="Q1538" i="1" s="1"/>
  <c r="Q1537" i="1" s="1"/>
  <c r="Q1536" i="1" s="1"/>
  <c r="P1540" i="1"/>
  <c r="P1539" i="1" s="1"/>
  <c r="P1538" i="1" s="1"/>
  <c r="P1537" i="1" s="1"/>
  <c r="P1536" i="1" s="1"/>
  <c r="O1540" i="1"/>
  <c r="O1539" i="1" s="1"/>
  <c r="O1538" i="1" s="1"/>
  <c r="O1537" i="1" s="1"/>
  <c r="O1536" i="1" s="1"/>
  <c r="R1539" i="1"/>
  <c r="R1538" i="1" s="1"/>
  <c r="R1537" i="1" s="1"/>
  <c r="R1536" i="1" s="1"/>
  <c r="R1525" i="1"/>
  <c r="Q1525" i="1"/>
  <c r="Q1524" i="1" s="1"/>
  <c r="Q1523" i="1" s="1"/>
  <c r="Q1522" i="1" s="1"/>
  <c r="P1525" i="1"/>
  <c r="P1524" i="1" s="1"/>
  <c r="P1523" i="1" s="1"/>
  <c r="P1522" i="1" s="1"/>
  <c r="O1525" i="1"/>
  <c r="O1524" i="1" s="1"/>
  <c r="O1523" i="1" s="1"/>
  <c r="O1522" i="1" s="1"/>
  <c r="R1524" i="1"/>
  <c r="R1523" i="1" s="1"/>
  <c r="R1522" i="1" s="1"/>
  <c r="R1520" i="1"/>
  <c r="Q1520" i="1"/>
  <c r="P1520" i="1"/>
  <c r="O1520" i="1"/>
  <c r="R1518" i="1"/>
  <c r="R1517" i="1" s="1"/>
  <c r="Q1518" i="1"/>
  <c r="Q1517" i="1" s="1"/>
  <c r="P1518" i="1"/>
  <c r="P1517" i="1" s="1"/>
  <c r="O1518" i="1"/>
  <c r="R1515" i="1"/>
  <c r="Q1515" i="1"/>
  <c r="P1515" i="1"/>
  <c r="O1515" i="1"/>
  <c r="R1513" i="1"/>
  <c r="Q1513" i="1"/>
  <c r="P1513" i="1"/>
  <c r="O1513" i="1"/>
  <c r="R1511" i="1"/>
  <c r="Q1511" i="1"/>
  <c r="Q1510" i="1" s="1"/>
  <c r="P1511" i="1"/>
  <c r="P1510" i="1" s="1"/>
  <c r="O1511" i="1"/>
  <c r="O1510" i="1" s="1"/>
  <c r="R1508" i="1"/>
  <c r="Q1508" i="1"/>
  <c r="P1508" i="1"/>
  <c r="O1508" i="1"/>
  <c r="R1506" i="1"/>
  <c r="Q1506" i="1"/>
  <c r="P1506" i="1"/>
  <c r="O1506" i="1"/>
  <c r="R1504" i="1"/>
  <c r="Q1504" i="1"/>
  <c r="Q1503" i="1" s="1"/>
  <c r="P1504" i="1"/>
  <c r="P1503" i="1" s="1"/>
  <c r="O1504" i="1"/>
  <c r="O1503" i="1" s="1"/>
  <c r="R1501" i="1"/>
  <c r="Q1501" i="1"/>
  <c r="Q1500" i="1" s="1"/>
  <c r="P1501" i="1"/>
  <c r="P1500" i="1" s="1"/>
  <c r="O1501" i="1"/>
  <c r="O1500" i="1" s="1"/>
  <c r="R1500" i="1"/>
  <c r="R1498" i="1"/>
  <c r="Q1498" i="1"/>
  <c r="P1498" i="1"/>
  <c r="O1498" i="1"/>
  <c r="R1496" i="1"/>
  <c r="Q1496" i="1"/>
  <c r="Q1495" i="1" s="1"/>
  <c r="P1496" i="1"/>
  <c r="P1495" i="1" s="1"/>
  <c r="O1496" i="1"/>
  <c r="R1493" i="1"/>
  <c r="Q1493" i="1"/>
  <c r="P1493" i="1"/>
  <c r="O1493" i="1"/>
  <c r="R1491" i="1"/>
  <c r="Q1491" i="1"/>
  <c r="Q1490" i="1" s="1"/>
  <c r="P1491" i="1"/>
  <c r="P1490" i="1" s="1"/>
  <c r="O1491" i="1"/>
  <c r="O1490" i="1" s="1"/>
  <c r="R1488" i="1"/>
  <c r="R1487" i="1" s="1"/>
  <c r="Q1488" i="1"/>
  <c r="Q1487" i="1" s="1"/>
  <c r="P1488" i="1"/>
  <c r="P1487" i="1" s="1"/>
  <c r="O1488" i="1"/>
  <c r="O1487" i="1" s="1"/>
  <c r="R1484" i="1"/>
  <c r="Q1484" i="1"/>
  <c r="P1484" i="1"/>
  <c r="O1484" i="1"/>
  <c r="R1482" i="1"/>
  <c r="Q1482" i="1"/>
  <c r="P1482" i="1"/>
  <c r="O1482" i="1"/>
  <c r="R1480" i="1"/>
  <c r="Q1480" i="1"/>
  <c r="Q1479" i="1" s="1"/>
  <c r="P1480" i="1"/>
  <c r="P1479" i="1" s="1"/>
  <c r="O1480" i="1"/>
  <c r="R1477" i="1"/>
  <c r="Q1477" i="1"/>
  <c r="P1477" i="1"/>
  <c r="O1477" i="1"/>
  <c r="R1475" i="1"/>
  <c r="Q1475" i="1"/>
  <c r="P1475" i="1"/>
  <c r="O1475" i="1"/>
  <c r="R1473" i="1"/>
  <c r="Q1473" i="1"/>
  <c r="P1473" i="1"/>
  <c r="P1472" i="1" s="1"/>
  <c r="O1473" i="1"/>
  <c r="O1472" i="1" s="1"/>
  <c r="R1469" i="1"/>
  <c r="Q1469" i="1"/>
  <c r="P1469" i="1"/>
  <c r="O1469" i="1"/>
  <c r="R1467" i="1"/>
  <c r="Q1467" i="1"/>
  <c r="P1467" i="1"/>
  <c r="O1467" i="1"/>
  <c r="R1465" i="1"/>
  <c r="Q1465" i="1"/>
  <c r="P1465" i="1"/>
  <c r="O1465" i="1"/>
  <c r="O1464" i="1" s="1"/>
  <c r="O1463" i="1" s="1"/>
  <c r="R1464" i="1"/>
  <c r="R1463" i="1" s="1"/>
  <c r="R1460" i="1"/>
  <c r="R1459" i="1" s="1"/>
  <c r="R1458" i="1" s="1"/>
  <c r="R1457" i="1" s="1"/>
  <c r="Q1460" i="1"/>
  <c r="Q1459" i="1" s="1"/>
  <c r="Q1458" i="1" s="1"/>
  <c r="Q1457" i="1" s="1"/>
  <c r="P1460" i="1"/>
  <c r="P1459" i="1" s="1"/>
  <c r="P1458" i="1" s="1"/>
  <c r="P1457" i="1" s="1"/>
  <c r="O1460" i="1"/>
  <c r="O1459" i="1" s="1"/>
  <c r="O1458" i="1" s="1"/>
  <c r="O1457" i="1" s="1"/>
  <c r="R1455" i="1"/>
  <c r="Q1455" i="1"/>
  <c r="Q1454" i="1" s="1"/>
  <c r="Q1453" i="1" s="1"/>
  <c r="Q1452" i="1" s="1"/>
  <c r="P1455" i="1"/>
  <c r="P1454" i="1" s="1"/>
  <c r="P1453" i="1" s="1"/>
  <c r="P1452" i="1" s="1"/>
  <c r="O1455" i="1"/>
  <c r="O1454" i="1" s="1"/>
  <c r="O1453" i="1" s="1"/>
  <c r="O1452" i="1" s="1"/>
  <c r="R1454" i="1"/>
  <c r="R1453" i="1" s="1"/>
  <c r="R1452" i="1" s="1"/>
  <c r="R1448" i="1"/>
  <c r="Q1448" i="1"/>
  <c r="Q1447" i="1" s="1"/>
  <c r="P1448" i="1"/>
  <c r="P1447" i="1" s="1"/>
  <c r="O1448" i="1"/>
  <c r="O1447" i="1" s="1"/>
  <c r="R1447" i="1"/>
  <c r="R1439" i="1"/>
  <c r="R1438" i="1" s="1"/>
  <c r="Q1439" i="1"/>
  <c r="Q1438" i="1" s="1"/>
  <c r="P1439" i="1"/>
  <c r="P1438" i="1" s="1"/>
  <c r="O1439" i="1"/>
  <c r="O1438" i="1" s="1"/>
  <c r="R1436" i="1"/>
  <c r="R1435" i="1" s="1"/>
  <c r="Q1436" i="1"/>
  <c r="Q1435" i="1" s="1"/>
  <c r="P1436" i="1"/>
  <c r="P1435" i="1" s="1"/>
  <c r="O1436" i="1"/>
  <c r="O1435" i="1" s="1"/>
  <c r="R1432" i="1"/>
  <c r="Q1432" i="1"/>
  <c r="Q1431" i="1" s="1"/>
  <c r="Q1430" i="1" s="1"/>
  <c r="P1432" i="1"/>
  <c r="P1431" i="1" s="1"/>
  <c r="P1430" i="1" s="1"/>
  <c r="O1432" i="1"/>
  <c r="O1431" i="1" s="1"/>
  <c r="O1430" i="1" s="1"/>
  <c r="R1431" i="1"/>
  <c r="R1430" i="1" s="1"/>
  <c r="R1423" i="1"/>
  <c r="R1422" i="1" s="1"/>
  <c r="R1421" i="1" s="1"/>
  <c r="R1420" i="1" s="1"/>
  <c r="R1419" i="1" s="1"/>
  <c r="Q1423" i="1"/>
  <c r="Q1422" i="1" s="1"/>
  <c r="Q1421" i="1" s="1"/>
  <c r="Q1420" i="1" s="1"/>
  <c r="Q1419" i="1" s="1"/>
  <c r="P1423" i="1"/>
  <c r="P1422" i="1" s="1"/>
  <c r="P1421" i="1" s="1"/>
  <c r="P1420" i="1" s="1"/>
  <c r="P1419" i="1" s="1"/>
  <c r="O1423" i="1"/>
  <c r="O1422" i="1" s="1"/>
  <c r="O1421" i="1" s="1"/>
  <c r="O1420" i="1" s="1"/>
  <c r="O1419" i="1" s="1"/>
  <c r="R1416" i="1"/>
  <c r="R1415" i="1" s="1"/>
  <c r="Q1416" i="1"/>
  <c r="Q1415" i="1" s="1"/>
  <c r="P1416" i="1"/>
  <c r="P1415" i="1" s="1"/>
  <c r="O1416" i="1"/>
  <c r="O1415" i="1" s="1"/>
  <c r="R1413" i="1"/>
  <c r="Q1413" i="1"/>
  <c r="Q1412" i="1" s="1"/>
  <c r="P1413" i="1"/>
  <c r="P1412" i="1" s="1"/>
  <c r="O1413" i="1"/>
  <c r="O1412" i="1" s="1"/>
  <c r="R1412" i="1"/>
  <c r="R1410" i="1"/>
  <c r="R1409" i="1" s="1"/>
  <c r="Q1410" i="1"/>
  <c r="Q1409" i="1" s="1"/>
  <c r="P1410" i="1"/>
  <c r="P1409" i="1" s="1"/>
  <c r="O1410" i="1"/>
  <c r="O1409" i="1" s="1"/>
  <c r="R1407" i="1"/>
  <c r="Q1407" i="1"/>
  <c r="Q1406" i="1" s="1"/>
  <c r="P1407" i="1"/>
  <c r="P1406" i="1" s="1"/>
  <c r="O1407" i="1"/>
  <c r="O1406" i="1" s="1"/>
  <c r="R1406" i="1"/>
  <c r="R1404" i="1"/>
  <c r="R1403" i="1" s="1"/>
  <c r="Q1404" i="1"/>
  <c r="Q1403" i="1" s="1"/>
  <c r="P1404" i="1"/>
  <c r="P1403" i="1" s="1"/>
  <c r="O1404" i="1"/>
  <c r="O1403" i="1" s="1"/>
  <c r="R1401" i="1"/>
  <c r="R1400" i="1" s="1"/>
  <c r="Q1401" i="1"/>
  <c r="Q1400" i="1" s="1"/>
  <c r="P1401" i="1"/>
  <c r="P1400" i="1" s="1"/>
  <c r="O1401" i="1"/>
  <c r="O1400" i="1" s="1"/>
  <c r="R1398" i="1"/>
  <c r="R1397" i="1" s="1"/>
  <c r="Q1398" i="1"/>
  <c r="Q1397" i="1" s="1"/>
  <c r="P1398" i="1"/>
  <c r="P1397" i="1" s="1"/>
  <c r="O1398" i="1"/>
  <c r="O1397" i="1" s="1"/>
  <c r="R1395" i="1"/>
  <c r="Q1395" i="1"/>
  <c r="Q1394" i="1" s="1"/>
  <c r="P1395" i="1"/>
  <c r="P1394" i="1" s="1"/>
  <c r="O1395" i="1"/>
  <c r="O1394" i="1" s="1"/>
  <c r="R1394" i="1"/>
  <c r="R1392" i="1"/>
  <c r="R1391" i="1" s="1"/>
  <c r="Q1392" i="1"/>
  <c r="Q1391" i="1" s="1"/>
  <c r="P1392" i="1"/>
  <c r="P1391" i="1" s="1"/>
  <c r="O1392" i="1"/>
  <c r="O1391" i="1" s="1"/>
  <c r="R1389" i="1"/>
  <c r="Q1389" i="1"/>
  <c r="Q1388" i="1" s="1"/>
  <c r="P1389" i="1"/>
  <c r="P1388" i="1" s="1"/>
  <c r="O1389" i="1"/>
  <c r="O1388" i="1" s="1"/>
  <c r="R1388" i="1"/>
  <c r="R1386" i="1"/>
  <c r="R1385" i="1" s="1"/>
  <c r="Q1386" i="1"/>
  <c r="Q1385" i="1" s="1"/>
  <c r="P1386" i="1"/>
  <c r="P1385" i="1" s="1"/>
  <c r="O1386" i="1"/>
  <c r="O1385" i="1" s="1"/>
  <c r="R1383" i="1"/>
  <c r="Q1383" i="1"/>
  <c r="Q1382" i="1" s="1"/>
  <c r="P1383" i="1"/>
  <c r="P1382" i="1" s="1"/>
  <c r="O1383" i="1"/>
  <c r="O1382" i="1" s="1"/>
  <c r="R1382" i="1"/>
  <c r="R1380" i="1"/>
  <c r="R1379" i="1" s="1"/>
  <c r="Q1380" i="1"/>
  <c r="Q1379" i="1" s="1"/>
  <c r="P1380" i="1"/>
  <c r="P1379" i="1" s="1"/>
  <c r="O1380" i="1"/>
  <c r="O1379" i="1" s="1"/>
  <c r="R1377" i="1"/>
  <c r="Q1377" i="1"/>
  <c r="Q1376" i="1" s="1"/>
  <c r="P1377" i="1"/>
  <c r="P1376" i="1" s="1"/>
  <c r="O1377" i="1"/>
  <c r="O1376" i="1" s="1"/>
  <c r="R1376" i="1"/>
  <c r="R1374" i="1"/>
  <c r="R1373" i="1" s="1"/>
  <c r="Q1374" i="1"/>
  <c r="Q1373" i="1" s="1"/>
  <c r="P1374" i="1"/>
  <c r="P1373" i="1" s="1"/>
  <c r="O1374" i="1"/>
  <c r="O1373" i="1" s="1"/>
  <c r="R1371" i="1"/>
  <c r="Q1371" i="1"/>
  <c r="Q1370" i="1" s="1"/>
  <c r="P1371" i="1"/>
  <c r="P1370" i="1" s="1"/>
  <c r="O1371" i="1"/>
  <c r="O1370" i="1" s="1"/>
  <c r="R1370" i="1"/>
  <c r="R1368" i="1"/>
  <c r="R1367" i="1" s="1"/>
  <c r="Q1368" i="1"/>
  <c r="Q1367" i="1" s="1"/>
  <c r="P1368" i="1"/>
  <c r="P1367" i="1" s="1"/>
  <c r="O1368" i="1"/>
  <c r="O1367" i="1" s="1"/>
  <c r="R1365" i="1"/>
  <c r="Q1365" i="1"/>
  <c r="Q1364" i="1" s="1"/>
  <c r="P1365" i="1"/>
  <c r="P1364" i="1" s="1"/>
  <c r="O1365" i="1"/>
  <c r="O1364" i="1" s="1"/>
  <c r="R1364" i="1"/>
  <c r="R1362" i="1"/>
  <c r="R1361" i="1" s="1"/>
  <c r="Q1362" i="1"/>
  <c r="Q1361" i="1" s="1"/>
  <c r="P1362" i="1"/>
  <c r="P1361" i="1" s="1"/>
  <c r="O1362" i="1"/>
  <c r="O1361" i="1" s="1"/>
  <c r="R1359" i="1"/>
  <c r="Q1359" i="1"/>
  <c r="Q1358" i="1" s="1"/>
  <c r="P1359" i="1"/>
  <c r="P1358" i="1" s="1"/>
  <c r="O1359" i="1"/>
  <c r="O1358" i="1" s="1"/>
  <c r="R1358" i="1"/>
  <c r="R1356" i="1"/>
  <c r="R1355" i="1" s="1"/>
  <c r="Q1356" i="1"/>
  <c r="Q1355" i="1" s="1"/>
  <c r="P1356" i="1"/>
  <c r="P1355" i="1" s="1"/>
  <c r="O1356" i="1"/>
  <c r="O1355" i="1" s="1"/>
  <c r="R1353" i="1"/>
  <c r="Q1353" i="1"/>
  <c r="Q1352" i="1" s="1"/>
  <c r="P1353" i="1"/>
  <c r="P1352" i="1" s="1"/>
  <c r="O1353" i="1"/>
  <c r="O1352" i="1" s="1"/>
  <c r="R1352" i="1"/>
  <c r="R1350" i="1"/>
  <c r="R1349" i="1" s="1"/>
  <c r="Q1350" i="1"/>
  <c r="Q1349" i="1" s="1"/>
  <c r="P1350" i="1"/>
  <c r="P1349" i="1" s="1"/>
  <c r="O1350" i="1"/>
  <c r="O1349" i="1" s="1"/>
  <c r="R1347" i="1"/>
  <c r="Q1347" i="1"/>
  <c r="Q1346" i="1" s="1"/>
  <c r="P1347" i="1"/>
  <c r="P1346" i="1" s="1"/>
  <c r="O1347" i="1"/>
  <c r="O1346" i="1" s="1"/>
  <c r="R1346" i="1"/>
  <c r="R1344" i="1"/>
  <c r="R1343" i="1" s="1"/>
  <c r="Q1344" i="1"/>
  <c r="Q1343" i="1" s="1"/>
  <c r="P1344" i="1"/>
  <c r="P1343" i="1" s="1"/>
  <c r="O1344" i="1"/>
  <c r="O1343" i="1" s="1"/>
  <c r="R1341" i="1"/>
  <c r="Q1341" i="1"/>
  <c r="Q1340" i="1" s="1"/>
  <c r="P1341" i="1"/>
  <c r="P1340" i="1" s="1"/>
  <c r="O1341" i="1"/>
  <c r="O1340" i="1" s="1"/>
  <c r="R1340" i="1"/>
  <c r="R1338" i="1"/>
  <c r="R1337" i="1" s="1"/>
  <c r="Q1338" i="1"/>
  <c r="Q1337" i="1" s="1"/>
  <c r="P1338" i="1"/>
  <c r="P1337" i="1" s="1"/>
  <c r="O1338" i="1"/>
  <c r="O1337" i="1" s="1"/>
  <c r="R1331" i="1"/>
  <c r="Q1331" i="1"/>
  <c r="P1331" i="1"/>
  <c r="O1331" i="1"/>
  <c r="R1329" i="1"/>
  <c r="Q1329" i="1"/>
  <c r="Q1328" i="1" s="1"/>
  <c r="Q1327" i="1" s="1"/>
  <c r="Q1326" i="1" s="1"/>
  <c r="Q1325" i="1" s="1"/>
  <c r="P1329" i="1"/>
  <c r="O1329" i="1"/>
  <c r="R1318" i="1"/>
  <c r="R1317" i="1" s="1"/>
  <c r="R1316" i="1" s="1"/>
  <c r="R1315" i="1" s="1"/>
  <c r="R1314" i="1" s="1"/>
  <c r="Q1318" i="1"/>
  <c r="Q1317" i="1" s="1"/>
  <c r="Q1316" i="1" s="1"/>
  <c r="Q1315" i="1" s="1"/>
  <c r="Q1314" i="1" s="1"/>
  <c r="P1318" i="1"/>
  <c r="P1317" i="1" s="1"/>
  <c r="P1316" i="1" s="1"/>
  <c r="P1315" i="1" s="1"/>
  <c r="P1314" i="1" s="1"/>
  <c r="O1318" i="1"/>
  <c r="O1317" i="1" s="1"/>
  <c r="O1316" i="1" s="1"/>
  <c r="O1315" i="1" s="1"/>
  <c r="O1314" i="1" s="1"/>
  <c r="R1307" i="1"/>
  <c r="R1306" i="1" s="1"/>
  <c r="R1305" i="1" s="1"/>
  <c r="R1304" i="1" s="1"/>
  <c r="Q1307" i="1"/>
  <c r="Q1306" i="1" s="1"/>
  <c r="Q1305" i="1" s="1"/>
  <c r="Q1304" i="1" s="1"/>
  <c r="P1307" i="1"/>
  <c r="P1306" i="1" s="1"/>
  <c r="P1305" i="1" s="1"/>
  <c r="P1304" i="1" s="1"/>
  <c r="O1307" i="1"/>
  <c r="O1306" i="1" s="1"/>
  <c r="O1305" i="1" s="1"/>
  <c r="O1304" i="1" s="1"/>
  <c r="R1299" i="1"/>
  <c r="R1298" i="1" s="1"/>
  <c r="Q1299" i="1"/>
  <c r="Q1298" i="1" s="1"/>
  <c r="P1299" i="1"/>
  <c r="P1298" i="1" s="1"/>
  <c r="O1299" i="1"/>
  <c r="O1298" i="1" s="1"/>
  <c r="R1296" i="1"/>
  <c r="R1295" i="1" s="1"/>
  <c r="Q1296" i="1"/>
  <c r="Q1295" i="1" s="1"/>
  <c r="P1296" i="1"/>
  <c r="P1295" i="1" s="1"/>
  <c r="O1296" i="1"/>
  <c r="O1295" i="1" s="1"/>
  <c r="R1293" i="1"/>
  <c r="Q1293" i="1"/>
  <c r="Q1292" i="1" s="1"/>
  <c r="Q1291" i="1" s="1"/>
  <c r="P1293" i="1"/>
  <c r="P1292" i="1" s="1"/>
  <c r="P1291" i="1" s="1"/>
  <c r="O1293" i="1"/>
  <c r="O1292" i="1" s="1"/>
  <c r="R1292" i="1"/>
  <c r="R1289" i="1"/>
  <c r="Q1289" i="1"/>
  <c r="Q1288" i="1" s="1"/>
  <c r="P1289" i="1"/>
  <c r="P1288" i="1" s="1"/>
  <c r="O1289" i="1"/>
  <c r="O1288" i="1" s="1"/>
  <c r="R1288" i="1"/>
  <c r="R1284" i="1"/>
  <c r="R1283" i="1" s="1"/>
  <c r="Q1284" i="1"/>
  <c r="Q1283" i="1" s="1"/>
  <c r="P1284" i="1"/>
  <c r="P1283" i="1" s="1"/>
  <c r="O1284" i="1"/>
  <c r="O1283" i="1" s="1"/>
  <c r="R1280" i="1"/>
  <c r="R1279" i="1" s="1"/>
  <c r="R1278" i="1" s="1"/>
  <c r="Q1280" i="1"/>
  <c r="Q1279" i="1" s="1"/>
  <c r="Q1278" i="1" s="1"/>
  <c r="P1280" i="1"/>
  <c r="P1279" i="1" s="1"/>
  <c r="P1278" i="1" s="1"/>
  <c r="O1280" i="1"/>
  <c r="O1279" i="1" s="1"/>
  <c r="O1278" i="1" s="1"/>
  <c r="R1271" i="1"/>
  <c r="Q1271" i="1"/>
  <c r="Q1270" i="1" s="1"/>
  <c r="P1271" i="1"/>
  <c r="P1270" i="1" s="1"/>
  <c r="P1269" i="1" s="1"/>
  <c r="P1268" i="1" s="1"/>
  <c r="P1267" i="1" s="1"/>
  <c r="O1271" i="1"/>
  <c r="O1270" i="1" s="1"/>
  <c r="O1269" i="1" s="1"/>
  <c r="O1268" i="1" s="1"/>
  <c r="O1267" i="1" s="1"/>
  <c r="R1270" i="1"/>
  <c r="R1269" i="1" s="1"/>
  <c r="R1268" i="1" s="1"/>
  <c r="R1267" i="1" s="1"/>
  <c r="Q1269" i="1"/>
  <c r="Q1268" i="1" s="1"/>
  <c r="Q1267" i="1" s="1"/>
  <c r="R1264" i="1"/>
  <c r="Q1264" i="1"/>
  <c r="Q1263" i="1" s="1"/>
  <c r="Q1262" i="1" s="1"/>
  <c r="Q1261" i="1" s="1"/>
  <c r="Q1260" i="1" s="1"/>
  <c r="P1264" i="1"/>
  <c r="P1263" i="1" s="1"/>
  <c r="P1262" i="1" s="1"/>
  <c r="P1261" i="1" s="1"/>
  <c r="P1260" i="1" s="1"/>
  <c r="O1264" i="1"/>
  <c r="O1263" i="1" s="1"/>
  <c r="O1262" i="1" s="1"/>
  <c r="O1261" i="1" s="1"/>
  <c r="O1260" i="1" s="1"/>
  <c r="R1263" i="1"/>
  <c r="R1262" i="1" s="1"/>
  <c r="R1261" i="1" s="1"/>
  <c r="R1260" i="1" s="1"/>
  <c r="R1257" i="1"/>
  <c r="Q1257" i="1"/>
  <c r="Q1256" i="1" s="1"/>
  <c r="Q1255" i="1" s="1"/>
  <c r="Q1254" i="1" s="1"/>
  <c r="P1257" i="1"/>
  <c r="P1256" i="1" s="1"/>
  <c r="P1255" i="1" s="1"/>
  <c r="P1254" i="1" s="1"/>
  <c r="O1257" i="1"/>
  <c r="O1256" i="1" s="1"/>
  <c r="O1255" i="1" s="1"/>
  <c r="O1254" i="1" s="1"/>
  <c r="R1256" i="1"/>
  <c r="R1255" i="1" s="1"/>
  <c r="R1254" i="1" s="1"/>
  <c r="R1252" i="1"/>
  <c r="R1251" i="1" s="1"/>
  <c r="R1250" i="1" s="1"/>
  <c r="R1249" i="1" s="1"/>
  <c r="Q1252" i="1"/>
  <c r="Q1251" i="1" s="1"/>
  <c r="Q1250" i="1" s="1"/>
  <c r="Q1249" i="1" s="1"/>
  <c r="P1252" i="1"/>
  <c r="P1251" i="1" s="1"/>
  <c r="P1250" i="1" s="1"/>
  <c r="P1249" i="1" s="1"/>
  <c r="O1252" i="1"/>
  <c r="O1251" i="1" s="1"/>
  <c r="O1250" i="1" s="1"/>
  <c r="O1249" i="1" s="1"/>
  <c r="R1247" i="1"/>
  <c r="Q1247" i="1"/>
  <c r="Q1246" i="1" s="1"/>
  <c r="Q1245" i="1" s="1"/>
  <c r="P1247" i="1"/>
  <c r="P1246" i="1" s="1"/>
  <c r="P1245" i="1" s="1"/>
  <c r="O1247" i="1"/>
  <c r="O1246" i="1" s="1"/>
  <c r="O1245" i="1" s="1"/>
  <c r="R1246" i="1"/>
  <c r="R1245" i="1" s="1"/>
  <c r="R1243" i="1"/>
  <c r="Q1243" i="1"/>
  <c r="Q1242" i="1" s="1"/>
  <c r="Q1241" i="1" s="1"/>
  <c r="P1243" i="1"/>
  <c r="P1242" i="1" s="1"/>
  <c r="P1241" i="1" s="1"/>
  <c r="O1243" i="1"/>
  <c r="O1242" i="1" s="1"/>
  <c r="O1241" i="1" s="1"/>
  <c r="R1242" i="1"/>
  <c r="R1241" i="1" s="1"/>
  <c r="R1234" i="1"/>
  <c r="R1233" i="1" s="1"/>
  <c r="R1232" i="1" s="1"/>
  <c r="R1231" i="1" s="1"/>
  <c r="Q1234" i="1"/>
  <c r="Q1233" i="1" s="1"/>
  <c r="Q1232" i="1" s="1"/>
  <c r="Q1231" i="1" s="1"/>
  <c r="P1234" i="1"/>
  <c r="P1233" i="1" s="1"/>
  <c r="P1232" i="1" s="1"/>
  <c r="P1231" i="1" s="1"/>
  <c r="O1234" i="1"/>
  <c r="O1233" i="1" s="1"/>
  <c r="O1232" i="1" s="1"/>
  <c r="O1231" i="1" s="1"/>
  <c r="T1230" i="1"/>
  <c r="T1229" i="1" s="1"/>
  <c r="T1228" i="1" s="1"/>
  <c r="T1227" i="1" s="1"/>
  <c r="T1226" i="1" s="1"/>
  <c r="S1230" i="1"/>
  <c r="S1229" i="1" s="1"/>
  <c r="S1228" i="1" s="1"/>
  <c r="S1227" i="1" s="1"/>
  <c r="S1226" i="1" s="1"/>
  <c r="R1230" i="1"/>
  <c r="R1229" i="1" s="1"/>
  <c r="R1228" i="1" s="1"/>
  <c r="R1227" i="1" s="1"/>
  <c r="R1226" i="1" s="1"/>
  <c r="Q1230" i="1"/>
  <c r="Q1229" i="1" s="1"/>
  <c r="Q1228" i="1" s="1"/>
  <c r="Q1227" i="1" s="1"/>
  <c r="Q1226" i="1" s="1"/>
  <c r="P1230" i="1"/>
  <c r="P1229" i="1" s="1"/>
  <c r="P1228" i="1" s="1"/>
  <c r="P1227" i="1" s="1"/>
  <c r="P1226" i="1" s="1"/>
  <c r="O1230" i="1"/>
  <c r="O1229" i="1" s="1"/>
  <c r="O1228" i="1" s="1"/>
  <c r="O1227" i="1" s="1"/>
  <c r="O1226" i="1" s="1"/>
  <c r="R1222" i="1"/>
  <c r="Q1222" i="1"/>
  <c r="Q1221" i="1" s="1"/>
  <c r="Q1220" i="1" s="1"/>
  <c r="Q1219" i="1" s="1"/>
  <c r="P1222" i="1"/>
  <c r="P1221" i="1" s="1"/>
  <c r="P1220" i="1" s="1"/>
  <c r="P1219" i="1" s="1"/>
  <c r="O1222" i="1"/>
  <c r="O1221" i="1" s="1"/>
  <c r="O1220" i="1" s="1"/>
  <c r="O1219" i="1" s="1"/>
  <c r="R1221" i="1"/>
  <c r="R1220" i="1" s="1"/>
  <c r="R1219" i="1" s="1"/>
  <c r="R1212" i="1"/>
  <c r="R1211" i="1" s="1"/>
  <c r="Q1212" i="1"/>
  <c r="Q1211" i="1" s="1"/>
  <c r="P1212" i="1"/>
  <c r="P1211" i="1" s="1"/>
  <c r="O1212" i="1"/>
  <c r="O1211" i="1" s="1"/>
  <c r="R1209" i="1"/>
  <c r="Q1209" i="1"/>
  <c r="P1209" i="1"/>
  <c r="O1209" i="1"/>
  <c r="R1207" i="1"/>
  <c r="Q1207" i="1"/>
  <c r="Q1206" i="1" s="1"/>
  <c r="P1207" i="1"/>
  <c r="O1207" i="1"/>
  <c r="O1206" i="1" s="1"/>
  <c r="R1206" i="1"/>
  <c r="T1204" i="1"/>
  <c r="T1203" i="1" s="1"/>
  <c r="T1202" i="1" s="1"/>
  <c r="S1204" i="1"/>
  <c r="S1203" i="1" s="1"/>
  <c r="S1202" i="1" s="1"/>
  <c r="R1204" i="1"/>
  <c r="R1203" i="1" s="1"/>
  <c r="R1202" i="1" s="1"/>
  <c r="Q1204" i="1"/>
  <c r="Q1203" i="1" s="1"/>
  <c r="Q1202" i="1" s="1"/>
  <c r="P1204" i="1"/>
  <c r="P1203" i="1" s="1"/>
  <c r="P1202" i="1" s="1"/>
  <c r="O1204" i="1"/>
  <c r="O1203" i="1" s="1"/>
  <c r="O1202" i="1" s="1"/>
  <c r="R1188" i="1"/>
  <c r="Q1188" i="1"/>
  <c r="P1188" i="1"/>
  <c r="O1188" i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R1181" i="1"/>
  <c r="Q1181" i="1"/>
  <c r="Q1180" i="1" s="1"/>
  <c r="Q1179" i="1" s="1"/>
  <c r="Q1178" i="1" s="1"/>
  <c r="P1181" i="1"/>
  <c r="P1180" i="1" s="1"/>
  <c r="P1179" i="1" s="1"/>
  <c r="P1178" i="1" s="1"/>
  <c r="O1181" i="1"/>
  <c r="O1180" i="1" s="1"/>
  <c r="O1179" i="1" s="1"/>
  <c r="O1178" i="1" s="1"/>
  <c r="R1180" i="1"/>
  <c r="R1179" i="1" s="1"/>
  <c r="R1178" i="1" s="1"/>
  <c r="R1176" i="1"/>
  <c r="R1175" i="1" s="1"/>
  <c r="R1174" i="1" s="1"/>
  <c r="R1173" i="1" s="1"/>
  <c r="Q1176" i="1"/>
  <c r="Q1175" i="1" s="1"/>
  <c r="Q1174" i="1" s="1"/>
  <c r="Q1173" i="1" s="1"/>
  <c r="P1176" i="1"/>
  <c r="P1175" i="1" s="1"/>
  <c r="P1174" i="1" s="1"/>
  <c r="P1173" i="1" s="1"/>
  <c r="O1176" i="1"/>
  <c r="O1175" i="1" s="1"/>
  <c r="O1174" i="1" s="1"/>
  <c r="O1173" i="1" s="1"/>
  <c r="R1171" i="1"/>
  <c r="Q1171" i="1"/>
  <c r="Q1170" i="1" s="1"/>
  <c r="Q1169" i="1" s="1"/>
  <c r="Q1168" i="1" s="1"/>
  <c r="P1171" i="1"/>
  <c r="P1170" i="1" s="1"/>
  <c r="P1169" i="1" s="1"/>
  <c r="P1168" i="1" s="1"/>
  <c r="O1171" i="1"/>
  <c r="O1170" i="1" s="1"/>
  <c r="O1169" i="1" s="1"/>
  <c r="O1168" i="1" s="1"/>
  <c r="R1170" i="1"/>
  <c r="R1169" i="1" s="1"/>
  <c r="R1168" i="1" s="1"/>
  <c r="R1164" i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63" i="1"/>
  <c r="R1162" i="1" s="1"/>
  <c r="R1161" i="1" s="1"/>
  <c r="R1159" i="1"/>
  <c r="R1158" i="1" s="1"/>
  <c r="R1157" i="1" s="1"/>
  <c r="R1156" i="1" s="1"/>
  <c r="Q1159" i="1"/>
  <c r="Q1158" i="1" s="1"/>
  <c r="Q1157" i="1" s="1"/>
  <c r="Q1156" i="1" s="1"/>
  <c r="P1159" i="1"/>
  <c r="P1158" i="1" s="1"/>
  <c r="P1157" i="1" s="1"/>
  <c r="P1156" i="1" s="1"/>
  <c r="O1159" i="1"/>
  <c r="O1158" i="1" s="1"/>
  <c r="O1157" i="1" s="1"/>
  <c r="O1156" i="1" s="1"/>
  <c r="R1154" i="1"/>
  <c r="Q1154" i="1"/>
  <c r="Q1153" i="1" s="1"/>
  <c r="Q1152" i="1" s="1"/>
  <c r="Q1151" i="1" s="1"/>
  <c r="P1154" i="1"/>
  <c r="P1153" i="1" s="1"/>
  <c r="P1152" i="1" s="1"/>
  <c r="P1151" i="1" s="1"/>
  <c r="O1154" i="1"/>
  <c r="O1153" i="1" s="1"/>
  <c r="O1152" i="1" s="1"/>
  <c r="O1151" i="1" s="1"/>
  <c r="R1153" i="1"/>
  <c r="R1152" i="1" s="1"/>
  <c r="R1151" i="1" s="1"/>
  <c r="R1149" i="1"/>
  <c r="R1148" i="1" s="1"/>
  <c r="R1147" i="1" s="1"/>
  <c r="R1146" i="1" s="1"/>
  <c r="Q1149" i="1"/>
  <c r="Q1148" i="1" s="1"/>
  <c r="Q1147" i="1" s="1"/>
  <c r="Q1146" i="1" s="1"/>
  <c r="P1149" i="1"/>
  <c r="P1148" i="1" s="1"/>
  <c r="P1147" i="1" s="1"/>
  <c r="P1146" i="1" s="1"/>
  <c r="O1149" i="1"/>
  <c r="O1148" i="1" s="1"/>
  <c r="O1147" i="1" s="1"/>
  <c r="O1146" i="1" s="1"/>
  <c r="R1142" i="1"/>
  <c r="R1141" i="1" s="1"/>
  <c r="R1140" i="1" s="1"/>
  <c r="R1139" i="1" s="1"/>
  <c r="Q1142" i="1"/>
  <c r="Q1141" i="1" s="1"/>
  <c r="Q1140" i="1" s="1"/>
  <c r="Q1139" i="1" s="1"/>
  <c r="P1142" i="1"/>
  <c r="P1141" i="1" s="1"/>
  <c r="P1140" i="1" s="1"/>
  <c r="P1139" i="1" s="1"/>
  <c r="O1142" i="1"/>
  <c r="O1141" i="1" s="1"/>
  <c r="O1140" i="1" s="1"/>
  <c r="O1139" i="1" s="1"/>
  <c r="R1137" i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6" i="1"/>
  <c r="R1135" i="1" s="1"/>
  <c r="R1134" i="1" s="1"/>
  <c r="R1132" i="1"/>
  <c r="R1131" i="1" s="1"/>
  <c r="R1130" i="1" s="1"/>
  <c r="R1129" i="1" s="1"/>
  <c r="Q1132" i="1"/>
  <c r="Q1131" i="1" s="1"/>
  <c r="Q1130" i="1" s="1"/>
  <c r="Q1129" i="1" s="1"/>
  <c r="P1132" i="1"/>
  <c r="P1131" i="1" s="1"/>
  <c r="P1130" i="1" s="1"/>
  <c r="P1129" i="1" s="1"/>
  <c r="O1132" i="1"/>
  <c r="O1131" i="1" s="1"/>
  <c r="O1130" i="1" s="1"/>
  <c r="O1129" i="1" s="1"/>
  <c r="R1127" i="1"/>
  <c r="Q1127" i="1"/>
  <c r="Q1126" i="1" s="1"/>
  <c r="Q1125" i="1" s="1"/>
  <c r="Q1124" i="1" s="1"/>
  <c r="P1127" i="1"/>
  <c r="P1126" i="1" s="1"/>
  <c r="P1125" i="1" s="1"/>
  <c r="P1124" i="1" s="1"/>
  <c r="O1127" i="1"/>
  <c r="O1126" i="1" s="1"/>
  <c r="O1125" i="1" s="1"/>
  <c r="O1124" i="1" s="1"/>
  <c r="R1126" i="1"/>
  <c r="R1125" i="1" s="1"/>
  <c r="R1124" i="1" s="1"/>
  <c r="R1110" i="1"/>
  <c r="Q1110" i="1"/>
  <c r="Q1109" i="1" s="1"/>
  <c r="P1110" i="1"/>
  <c r="P1109" i="1" s="1"/>
  <c r="O1110" i="1"/>
  <c r="O1109" i="1" s="1"/>
  <c r="R1109" i="1"/>
  <c r="R1107" i="1"/>
  <c r="R1106" i="1" s="1"/>
  <c r="Q1107" i="1"/>
  <c r="Q1106" i="1" s="1"/>
  <c r="P1107" i="1"/>
  <c r="P1106" i="1" s="1"/>
  <c r="O1107" i="1"/>
  <c r="O1106" i="1" s="1"/>
  <c r="R1104" i="1"/>
  <c r="Q1104" i="1"/>
  <c r="Q1103" i="1" s="1"/>
  <c r="P1104" i="1"/>
  <c r="P1103" i="1" s="1"/>
  <c r="O1104" i="1"/>
  <c r="O1103" i="1" s="1"/>
  <c r="R1103" i="1"/>
  <c r="R1101" i="1"/>
  <c r="R1100" i="1" s="1"/>
  <c r="Q1101" i="1"/>
  <c r="Q1100" i="1" s="1"/>
  <c r="P1101" i="1"/>
  <c r="P1100" i="1" s="1"/>
  <c r="O1101" i="1"/>
  <c r="O1100" i="1" s="1"/>
  <c r="R1098" i="1"/>
  <c r="Q1098" i="1"/>
  <c r="Q1097" i="1" s="1"/>
  <c r="Q1096" i="1" s="1"/>
  <c r="P1098" i="1"/>
  <c r="P1097" i="1" s="1"/>
  <c r="P1096" i="1" s="1"/>
  <c r="O1098" i="1"/>
  <c r="O1097" i="1" s="1"/>
  <c r="O1096" i="1" s="1"/>
  <c r="R1097" i="1"/>
  <c r="R1096" i="1" s="1"/>
  <c r="R1094" i="1"/>
  <c r="Q1094" i="1"/>
  <c r="Q1093" i="1" s="1"/>
  <c r="Q1092" i="1" s="1"/>
  <c r="P1094" i="1"/>
  <c r="P1093" i="1" s="1"/>
  <c r="P1092" i="1" s="1"/>
  <c r="O1094" i="1"/>
  <c r="O1093" i="1" s="1"/>
  <c r="O1092" i="1" s="1"/>
  <c r="R1093" i="1"/>
  <c r="R1092" i="1" s="1"/>
  <c r="R1077" i="1"/>
  <c r="Q1077" i="1"/>
  <c r="Q1076" i="1" s="1"/>
  <c r="Q1075" i="1" s="1"/>
  <c r="Q1074" i="1" s="1"/>
  <c r="Q1073" i="1" s="1"/>
  <c r="P1077" i="1"/>
  <c r="P1076" i="1" s="1"/>
  <c r="P1075" i="1" s="1"/>
  <c r="P1074" i="1" s="1"/>
  <c r="P1073" i="1" s="1"/>
  <c r="O1077" i="1"/>
  <c r="O1076" i="1" s="1"/>
  <c r="O1075" i="1" s="1"/>
  <c r="O1074" i="1" s="1"/>
  <c r="O1073" i="1" s="1"/>
  <c r="R1076" i="1"/>
  <c r="R1075" i="1" s="1"/>
  <c r="R1074" i="1" s="1"/>
  <c r="R1073" i="1" s="1"/>
  <c r="R1068" i="1"/>
  <c r="R1067" i="1" s="1"/>
  <c r="Q1068" i="1"/>
  <c r="Q1065" i="1" s="1"/>
  <c r="Q1064" i="1" s="1"/>
  <c r="Q1062" i="1" s="1"/>
  <c r="P1068" i="1"/>
  <c r="P1065" i="1" s="1"/>
  <c r="P1064" i="1" s="1"/>
  <c r="P1062" i="1" s="1"/>
  <c r="O1068" i="1"/>
  <c r="O1067" i="1" s="1"/>
  <c r="R1059" i="1"/>
  <c r="Q1059" i="1"/>
  <c r="Q1058" i="1" s="1"/>
  <c r="Q1057" i="1" s="1"/>
  <c r="Q1056" i="1" s="1"/>
  <c r="Q1055" i="1" s="1"/>
  <c r="P1059" i="1"/>
  <c r="P1058" i="1" s="1"/>
  <c r="P1057" i="1" s="1"/>
  <c r="P1056" i="1" s="1"/>
  <c r="P1055" i="1" s="1"/>
  <c r="O1059" i="1"/>
  <c r="O1058" i="1" s="1"/>
  <c r="O1057" i="1" s="1"/>
  <c r="O1056" i="1" s="1"/>
  <c r="O1055" i="1" s="1"/>
  <c r="R1058" i="1"/>
  <c r="R1057" i="1" s="1"/>
  <c r="R1056" i="1" s="1"/>
  <c r="R1055" i="1" s="1"/>
  <c r="R1047" i="1"/>
  <c r="R1045" i="1" s="1"/>
  <c r="R1044" i="1" s="1"/>
  <c r="Q1047" i="1"/>
  <c r="Q1046" i="1" s="1"/>
  <c r="P1047" i="1"/>
  <c r="P1046" i="1" s="1"/>
  <c r="O1047" i="1"/>
  <c r="O1045" i="1" s="1"/>
  <c r="O1044" i="1" s="1"/>
  <c r="R1046" i="1"/>
  <c r="Q1045" i="1"/>
  <c r="Q1044" i="1" s="1"/>
  <c r="R1042" i="1"/>
  <c r="R1041" i="1" s="1"/>
  <c r="Q1042" i="1"/>
  <c r="Q1041" i="1" s="1"/>
  <c r="P1042" i="1"/>
  <c r="P1041" i="1" s="1"/>
  <c r="O1042" i="1"/>
  <c r="O1041" i="1" s="1"/>
  <c r="R1039" i="1"/>
  <c r="Q1039" i="1"/>
  <c r="Q1038" i="1" s="1"/>
  <c r="P1039" i="1"/>
  <c r="P1038" i="1" s="1"/>
  <c r="O1039" i="1"/>
  <c r="O1038" i="1" s="1"/>
  <c r="R1038" i="1"/>
  <c r="R1035" i="1"/>
  <c r="Q1035" i="1"/>
  <c r="Q1034" i="1" s="1"/>
  <c r="Q1033" i="1" s="1"/>
  <c r="P1035" i="1"/>
  <c r="P1034" i="1" s="1"/>
  <c r="P1033" i="1" s="1"/>
  <c r="O1035" i="1"/>
  <c r="O1034" i="1" s="1"/>
  <c r="O1033" i="1" s="1"/>
  <c r="R1034" i="1"/>
  <c r="R1033" i="1" s="1"/>
  <c r="R1019" i="1"/>
  <c r="Q1019" i="1"/>
  <c r="Q1018" i="1" s="1"/>
  <c r="Q1017" i="1" s="1"/>
  <c r="Q1016" i="1" s="1"/>
  <c r="P1019" i="1"/>
  <c r="P1018" i="1" s="1"/>
  <c r="P1017" i="1" s="1"/>
  <c r="P1016" i="1" s="1"/>
  <c r="O1019" i="1"/>
  <c r="O1018" i="1" s="1"/>
  <c r="O1017" i="1" s="1"/>
  <c r="O1016" i="1" s="1"/>
  <c r="R1018" i="1"/>
  <c r="R1017" i="1" s="1"/>
  <c r="R1016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93" i="1"/>
  <c r="Q993" i="1"/>
  <c r="P993" i="1"/>
  <c r="O993" i="1"/>
  <c r="T991" i="1"/>
  <c r="S991" i="1"/>
  <c r="R991" i="1"/>
  <c r="Q991" i="1"/>
  <c r="P991" i="1"/>
  <c r="O991" i="1"/>
  <c r="R987" i="1"/>
  <c r="R986" i="1" s="1"/>
  <c r="R985" i="1" s="1"/>
  <c r="Q987" i="1"/>
  <c r="Q986" i="1" s="1"/>
  <c r="Q985" i="1" s="1"/>
  <c r="P987" i="1"/>
  <c r="P986" i="1" s="1"/>
  <c r="P985" i="1" s="1"/>
  <c r="O987" i="1"/>
  <c r="O986" i="1" s="1"/>
  <c r="O985" i="1" s="1"/>
  <c r="R978" i="1"/>
  <c r="R977" i="1" s="1"/>
  <c r="Q978" i="1"/>
  <c r="Q977" i="1" s="1"/>
  <c r="P978" i="1"/>
  <c r="P977" i="1" s="1"/>
  <c r="O978" i="1"/>
  <c r="O977" i="1" s="1"/>
  <c r="R975" i="1"/>
  <c r="Q975" i="1"/>
  <c r="Q974" i="1" s="1"/>
  <c r="P975" i="1"/>
  <c r="P974" i="1" s="1"/>
  <c r="O975" i="1"/>
  <c r="O974" i="1" s="1"/>
  <c r="R974" i="1"/>
  <c r="R968" i="1"/>
  <c r="Q968" i="1"/>
  <c r="Q967" i="1" s="1"/>
  <c r="Q966" i="1" s="1"/>
  <c r="Q965" i="1" s="1"/>
  <c r="Q964" i="1" s="1"/>
  <c r="P968" i="1"/>
  <c r="P967" i="1" s="1"/>
  <c r="P966" i="1" s="1"/>
  <c r="P965" i="1" s="1"/>
  <c r="P964" i="1" s="1"/>
  <c r="O968" i="1"/>
  <c r="O967" i="1" s="1"/>
  <c r="O966" i="1" s="1"/>
  <c r="O965" i="1" s="1"/>
  <c r="O964" i="1" s="1"/>
  <c r="R967" i="1"/>
  <c r="R966" i="1" s="1"/>
  <c r="R965" i="1" s="1"/>
  <c r="R964" i="1" s="1"/>
  <c r="R961" i="1"/>
  <c r="Q961" i="1"/>
  <c r="Q960" i="1" s="1"/>
  <c r="P961" i="1"/>
  <c r="P960" i="1" s="1"/>
  <c r="O961" i="1"/>
  <c r="O960" i="1" s="1"/>
  <c r="R960" i="1"/>
  <c r="R958" i="1"/>
  <c r="R957" i="1" s="1"/>
  <c r="Q958" i="1"/>
  <c r="Q957" i="1" s="1"/>
  <c r="P958" i="1"/>
  <c r="P957" i="1" s="1"/>
  <c r="O958" i="1"/>
  <c r="O957" i="1" s="1"/>
  <c r="R955" i="1"/>
  <c r="R954" i="1" s="1"/>
  <c r="Q955" i="1"/>
  <c r="Q954" i="1" s="1"/>
  <c r="P955" i="1"/>
  <c r="P954" i="1" s="1"/>
  <c r="O955" i="1"/>
  <c r="O954" i="1" s="1"/>
  <c r="R952" i="1"/>
  <c r="R951" i="1" s="1"/>
  <c r="Q952" i="1"/>
  <c r="Q951" i="1" s="1"/>
  <c r="P952" i="1"/>
  <c r="P951" i="1" s="1"/>
  <c r="O952" i="1"/>
  <c r="O951" i="1" s="1"/>
  <c r="R949" i="1"/>
  <c r="Q949" i="1"/>
  <c r="Q948" i="1" s="1"/>
  <c r="P949" i="1"/>
  <c r="P948" i="1" s="1"/>
  <c r="O949" i="1"/>
  <c r="O948" i="1" s="1"/>
  <c r="R948" i="1"/>
  <c r="R946" i="1"/>
  <c r="R945" i="1" s="1"/>
  <c r="Q946" i="1"/>
  <c r="Q945" i="1" s="1"/>
  <c r="P946" i="1"/>
  <c r="P945" i="1" s="1"/>
  <c r="O946" i="1"/>
  <c r="O945" i="1" s="1"/>
  <c r="R943" i="1"/>
  <c r="Q943" i="1"/>
  <c r="Q942" i="1" s="1"/>
  <c r="P943" i="1"/>
  <c r="P942" i="1" s="1"/>
  <c r="O943" i="1"/>
  <c r="O942" i="1" s="1"/>
  <c r="R942" i="1"/>
  <c r="R928" i="1"/>
  <c r="R927" i="1" s="1"/>
  <c r="Q928" i="1"/>
  <c r="Q927" i="1" s="1"/>
  <c r="P928" i="1"/>
  <c r="P927" i="1" s="1"/>
  <c r="O928" i="1"/>
  <c r="O927" i="1" s="1"/>
  <c r="R925" i="1"/>
  <c r="Q925" i="1"/>
  <c r="Q924" i="1" s="1"/>
  <c r="P925" i="1"/>
  <c r="P924" i="1" s="1"/>
  <c r="O925" i="1"/>
  <c r="O924" i="1" s="1"/>
  <c r="R924" i="1"/>
  <c r="R922" i="1"/>
  <c r="R921" i="1" s="1"/>
  <c r="R920" i="1" s="1"/>
  <c r="Q922" i="1"/>
  <c r="Q921" i="1" s="1"/>
  <c r="Q920" i="1" s="1"/>
  <c r="P922" i="1"/>
  <c r="P921" i="1" s="1"/>
  <c r="P920" i="1" s="1"/>
  <c r="O922" i="1"/>
  <c r="O921" i="1" s="1"/>
  <c r="O920" i="1" s="1"/>
  <c r="R905" i="1"/>
  <c r="R904" i="1" s="1"/>
  <c r="R903" i="1" s="1"/>
  <c r="R902" i="1" s="1"/>
  <c r="R901" i="1" s="1"/>
  <c r="Q905" i="1"/>
  <c r="Q904" i="1" s="1"/>
  <c r="Q903" i="1" s="1"/>
  <c r="Q902" i="1" s="1"/>
  <c r="Q901" i="1" s="1"/>
  <c r="P905" i="1"/>
  <c r="P904" i="1" s="1"/>
  <c r="P903" i="1" s="1"/>
  <c r="P902" i="1" s="1"/>
  <c r="P901" i="1" s="1"/>
  <c r="O905" i="1"/>
  <c r="O904" i="1" s="1"/>
  <c r="O903" i="1" s="1"/>
  <c r="O902" i="1" s="1"/>
  <c r="O901" i="1" s="1"/>
  <c r="R892" i="1"/>
  <c r="R891" i="1" s="1"/>
  <c r="Q892" i="1"/>
  <c r="Q891" i="1" s="1"/>
  <c r="P892" i="1"/>
  <c r="P891" i="1" s="1"/>
  <c r="O892" i="1"/>
  <c r="O891" i="1" s="1"/>
  <c r="R889" i="1"/>
  <c r="Q889" i="1"/>
  <c r="Q888" i="1" s="1"/>
  <c r="P889" i="1"/>
  <c r="P888" i="1" s="1"/>
  <c r="O889" i="1"/>
  <c r="O888" i="1" s="1"/>
  <c r="R888" i="1"/>
  <c r="T886" i="1"/>
  <c r="T885" i="1" s="1"/>
  <c r="T884" i="1" s="1"/>
  <c r="S886" i="1"/>
  <c r="S885" i="1" s="1"/>
  <c r="S884" i="1" s="1"/>
  <c r="R886" i="1"/>
  <c r="Q886" i="1"/>
  <c r="Q885" i="1" s="1"/>
  <c r="Q884" i="1" s="1"/>
  <c r="P886" i="1"/>
  <c r="P885" i="1" s="1"/>
  <c r="P884" i="1" s="1"/>
  <c r="O886" i="1"/>
  <c r="O885" i="1" s="1"/>
  <c r="O884" i="1" s="1"/>
  <c r="R885" i="1"/>
  <c r="R884" i="1" s="1"/>
  <c r="R874" i="1"/>
  <c r="Q874" i="1"/>
  <c r="Q873" i="1" s="1"/>
  <c r="Q862" i="1" s="1"/>
  <c r="P874" i="1"/>
  <c r="P873" i="1" s="1"/>
  <c r="P862" i="1" s="1"/>
  <c r="O874" i="1"/>
  <c r="O873" i="1" s="1"/>
  <c r="O862" i="1" s="1"/>
  <c r="R873" i="1"/>
  <c r="R862" i="1" s="1"/>
  <c r="R851" i="1"/>
  <c r="Q851" i="1"/>
  <c r="Q850" i="1" s="1"/>
  <c r="Q849" i="1" s="1"/>
  <c r="Q848" i="1" s="1"/>
  <c r="P851" i="1"/>
  <c r="P850" i="1" s="1"/>
  <c r="P849" i="1" s="1"/>
  <c r="P848" i="1" s="1"/>
  <c r="O851" i="1"/>
  <c r="O850" i="1" s="1"/>
  <c r="O849" i="1" s="1"/>
  <c r="O848" i="1" s="1"/>
  <c r="R850" i="1"/>
  <c r="R849" i="1" s="1"/>
  <c r="R848" i="1" s="1"/>
  <c r="R846" i="1"/>
  <c r="R845" i="1" s="1"/>
  <c r="Q846" i="1"/>
  <c r="Q845" i="1" s="1"/>
  <c r="P846" i="1"/>
  <c r="P845" i="1" s="1"/>
  <c r="O846" i="1"/>
  <c r="O845" i="1" s="1"/>
  <c r="R843" i="1"/>
  <c r="Q843" i="1"/>
  <c r="Q842" i="1" s="1"/>
  <c r="Q841" i="1" s="1"/>
  <c r="P843" i="1"/>
  <c r="P842" i="1" s="1"/>
  <c r="O843" i="1"/>
  <c r="O842" i="1" s="1"/>
  <c r="R842" i="1"/>
  <c r="R841" i="1" s="1"/>
  <c r="R839" i="1"/>
  <c r="Q839" i="1"/>
  <c r="Q838" i="1" s="1"/>
  <c r="Q837" i="1" s="1"/>
  <c r="P839" i="1"/>
  <c r="P838" i="1" s="1"/>
  <c r="P837" i="1" s="1"/>
  <c r="O839" i="1"/>
  <c r="O838" i="1" s="1"/>
  <c r="O837" i="1" s="1"/>
  <c r="R838" i="1"/>
  <c r="R837" i="1" s="1"/>
  <c r="R823" i="1"/>
  <c r="R822" i="1" s="1"/>
  <c r="R821" i="1" s="1"/>
  <c r="Q823" i="1"/>
  <c r="Q822" i="1" s="1"/>
  <c r="Q821" i="1" s="1"/>
  <c r="P823" i="1"/>
  <c r="P822" i="1" s="1"/>
  <c r="P821" i="1" s="1"/>
  <c r="O823" i="1"/>
  <c r="O822" i="1" s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Q815" i="1" s="1"/>
  <c r="P816" i="1"/>
  <c r="P815" i="1" s="1"/>
  <c r="O816" i="1"/>
  <c r="O815" i="1" s="1"/>
  <c r="R815" i="1"/>
  <c r="R797" i="1"/>
  <c r="Q797" i="1"/>
  <c r="P797" i="1"/>
  <c r="O797" i="1"/>
  <c r="R793" i="1"/>
  <c r="Q793" i="1"/>
  <c r="P793" i="1"/>
  <c r="O793" i="1"/>
  <c r="R791" i="1"/>
  <c r="R790" i="1" s="1"/>
  <c r="R789" i="1" s="1"/>
  <c r="Q791" i="1"/>
  <c r="Q790" i="1" s="1"/>
  <c r="Q789" i="1" s="1"/>
  <c r="P791" i="1"/>
  <c r="P790" i="1" s="1"/>
  <c r="P789" i="1" s="1"/>
  <c r="O791" i="1"/>
  <c r="O790" i="1" s="1"/>
  <c r="O789" i="1" s="1"/>
  <c r="R787" i="1"/>
  <c r="Q787" i="1"/>
  <c r="P787" i="1"/>
  <c r="P786" i="1" s="1"/>
  <c r="P785" i="1" s="1"/>
  <c r="O787" i="1"/>
  <c r="O786" i="1" s="1"/>
  <c r="O785" i="1" s="1"/>
  <c r="R786" i="1"/>
  <c r="R785" i="1" s="1"/>
  <c r="Q786" i="1"/>
  <c r="Q785" i="1" s="1"/>
  <c r="R783" i="1"/>
  <c r="Q783" i="1"/>
  <c r="Q782" i="1" s="1"/>
  <c r="Q781" i="1" s="1"/>
  <c r="P783" i="1"/>
  <c r="P782" i="1" s="1"/>
  <c r="P781" i="1" s="1"/>
  <c r="O783" i="1"/>
  <c r="O782" i="1" s="1"/>
  <c r="O781" i="1" s="1"/>
  <c r="R782" i="1"/>
  <c r="R781" i="1" s="1"/>
  <c r="R773" i="1"/>
  <c r="R772" i="1" s="1"/>
  <c r="R771" i="1" s="1"/>
  <c r="Q773" i="1"/>
  <c r="Q772" i="1" s="1"/>
  <c r="Q771" i="1" s="1"/>
  <c r="P773" i="1"/>
  <c r="P772" i="1" s="1"/>
  <c r="P771" i="1" s="1"/>
  <c r="O773" i="1"/>
  <c r="O772" i="1" s="1"/>
  <c r="O771" i="1" s="1"/>
  <c r="R769" i="1"/>
  <c r="Q769" i="1"/>
  <c r="P769" i="1"/>
  <c r="P768" i="1" s="1"/>
  <c r="P767" i="1" s="1"/>
  <c r="O769" i="1"/>
  <c r="O768" i="1" s="1"/>
  <c r="O767" i="1" s="1"/>
  <c r="R768" i="1"/>
  <c r="R767" i="1" s="1"/>
  <c r="Q768" i="1"/>
  <c r="Q767" i="1" s="1"/>
  <c r="R746" i="1"/>
  <c r="Q746" i="1"/>
  <c r="Q745" i="1" s="1"/>
  <c r="Q744" i="1" s="1"/>
  <c r="P746" i="1"/>
  <c r="P745" i="1" s="1"/>
  <c r="P744" i="1" s="1"/>
  <c r="O746" i="1"/>
  <c r="O745" i="1" s="1"/>
  <c r="O744" i="1" s="1"/>
  <c r="R745" i="1"/>
  <c r="R744" i="1" s="1"/>
  <c r="R735" i="1"/>
  <c r="Q735" i="1"/>
  <c r="Q734" i="1" s="1"/>
  <c r="Q733" i="1" s="1"/>
  <c r="P735" i="1"/>
  <c r="P734" i="1" s="1"/>
  <c r="P733" i="1" s="1"/>
  <c r="O735" i="1"/>
  <c r="O734" i="1" s="1"/>
  <c r="O733" i="1" s="1"/>
  <c r="R734" i="1"/>
  <c r="R733" i="1" s="1"/>
  <c r="R731" i="1"/>
  <c r="Q731" i="1"/>
  <c r="P731" i="1"/>
  <c r="P730" i="1" s="1"/>
  <c r="P729" i="1" s="1"/>
  <c r="O731" i="1"/>
  <c r="O730" i="1" s="1"/>
  <c r="O729" i="1" s="1"/>
  <c r="R730" i="1"/>
  <c r="R729" i="1" s="1"/>
  <c r="Q730" i="1"/>
  <c r="Q729" i="1" s="1"/>
  <c r="R718" i="1"/>
  <c r="Q718" i="1"/>
  <c r="Q717" i="1" s="1"/>
  <c r="Q716" i="1" s="1"/>
  <c r="Q715" i="1" s="1"/>
  <c r="P718" i="1"/>
  <c r="P717" i="1" s="1"/>
  <c r="P716" i="1" s="1"/>
  <c r="P715" i="1" s="1"/>
  <c r="O718" i="1"/>
  <c r="O717" i="1" s="1"/>
  <c r="O716" i="1" s="1"/>
  <c r="O715" i="1" s="1"/>
  <c r="R717" i="1"/>
  <c r="R716" i="1" s="1"/>
  <c r="R715" i="1" s="1"/>
  <c r="R696" i="1"/>
  <c r="R695" i="1" s="1"/>
  <c r="R694" i="1" s="1"/>
  <c r="Q696" i="1"/>
  <c r="Q695" i="1" s="1"/>
  <c r="Q694" i="1" s="1"/>
  <c r="P696" i="1"/>
  <c r="P695" i="1" s="1"/>
  <c r="P694" i="1" s="1"/>
  <c r="O696" i="1"/>
  <c r="O695" i="1" s="1"/>
  <c r="O694" i="1" s="1"/>
  <c r="R692" i="1"/>
  <c r="R691" i="1" s="1"/>
  <c r="R690" i="1" s="1"/>
  <c r="Q692" i="1"/>
  <c r="Q691" i="1" s="1"/>
  <c r="Q690" i="1" s="1"/>
  <c r="P692" i="1"/>
  <c r="P691" i="1" s="1"/>
  <c r="P690" i="1" s="1"/>
  <c r="O692" i="1"/>
  <c r="O691" i="1" s="1"/>
  <c r="O690" i="1" s="1"/>
  <c r="R688" i="1"/>
  <c r="R687" i="1" s="1"/>
  <c r="R686" i="1" s="1"/>
  <c r="Q688" i="1"/>
  <c r="Q687" i="1" s="1"/>
  <c r="Q686" i="1" s="1"/>
  <c r="P688" i="1"/>
  <c r="P687" i="1" s="1"/>
  <c r="P686" i="1" s="1"/>
  <c r="O688" i="1"/>
  <c r="O687" i="1" s="1"/>
  <c r="O686" i="1" s="1"/>
  <c r="R681" i="1"/>
  <c r="R680" i="1" s="1"/>
  <c r="R679" i="1" s="1"/>
  <c r="R678" i="1" s="1"/>
  <c r="Q681" i="1"/>
  <c r="Q680" i="1" s="1"/>
  <c r="Q679" i="1" s="1"/>
  <c r="Q678" i="1" s="1"/>
  <c r="P681" i="1"/>
  <c r="P680" i="1" s="1"/>
  <c r="P679" i="1" s="1"/>
  <c r="P678" i="1" s="1"/>
  <c r="O681" i="1"/>
  <c r="O680" i="1" s="1"/>
  <c r="O679" i="1" s="1"/>
  <c r="O678" i="1" s="1"/>
  <c r="R663" i="1"/>
  <c r="Q663" i="1"/>
  <c r="Q662" i="1" s="1"/>
  <c r="Q661" i="1" s="1"/>
  <c r="P663" i="1"/>
  <c r="P662" i="1" s="1"/>
  <c r="P661" i="1" s="1"/>
  <c r="O663" i="1"/>
  <c r="O662" i="1" s="1"/>
  <c r="O661" i="1" s="1"/>
  <c r="R662" i="1"/>
  <c r="R661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3" i="1"/>
  <c r="Q653" i="1"/>
  <c r="Q652" i="1" s="1"/>
  <c r="Q651" i="1" s="1"/>
  <c r="P653" i="1"/>
  <c r="P652" i="1" s="1"/>
  <c r="P651" i="1" s="1"/>
  <c r="O653" i="1"/>
  <c r="O652" i="1" s="1"/>
  <c r="O651" i="1" s="1"/>
  <c r="R652" i="1"/>
  <c r="R651" i="1" s="1"/>
  <c r="R644" i="1"/>
  <c r="R643" i="1" s="1"/>
  <c r="R642" i="1" s="1"/>
  <c r="R641" i="1" s="1"/>
  <c r="R640" i="1" s="1"/>
  <c r="Q644" i="1"/>
  <c r="Q643" i="1" s="1"/>
  <c r="Q642" i="1" s="1"/>
  <c r="Q641" i="1" s="1"/>
  <c r="Q640" i="1" s="1"/>
  <c r="P644" i="1"/>
  <c r="P643" i="1" s="1"/>
  <c r="P642" i="1" s="1"/>
  <c r="P641" i="1" s="1"/>
  <c r="P640" i="1" s="1"/>
  <c r="O644" i="1"/>
  <c r="O643" i="1" s="1"/>
  <c r="O642" i="1" s="1"/>
  <c r="O641" i="1" s="1"/>
  <c r="O640" i="1" s="1"/>
  <c r="R631" i="1"/>
  <c r="Q631" i="1"/>
  <c r="Q630" i="1" s="1"/>
  <c r="P631" i="1"/>
  <c r="P630" i="1" s="1"/>
  <c r="O631" i="1"/>
  <c r="O630" i="1" s="1"/>
  <c r="R630" i="1"/>
  <c r="T628" i="1"/>
  <c r="T627" i="1" s="1"/>
  <c r="S628" i="1"/>
  <c r="S627" i="1" s="1"/>
  <c r="R628" i="1"/>
  <c r="R627" i="1" s="1"/>
  <c r="Q628" i="1"/>
  <c r="Q627" i="1" s="1"/>
  <c r="P628" i="1"/>
  <c r="P627" i="1" s="1"/>
  <c r="O628" i="1"/>
  <c r="O627" i="1" s="1"/>
  <c r="T625" i="1"/>
  <c r="T624" i="1" s="1"/>
  <c r="S625" i="1"/>
  <c r="S624" i="1" s="1"/>
  <c r="R625" i="1"/>
  <c r="Q625" i="1"/>
  <c r="Q624" i="1" s="1"/>
  <c r="P625" i="1"/>
  <c r="P624" i="1" s="1"/>
  <c r="O625" i="1"/>
  <c r="O624" i="1" s="1"/>
  <c r="R624" i="1"/>
  <c r="R610" i="1"/>
  <c r="Q610" i="1"/>
  <c r="Q609" i="1" s="1"/>
  <c r="P610" i="1"/>
  <c r="P609" i="1" s="1"/>
  <c r="O610" i="1"/>
  <c r="O609" i="1" s="1"/>
  <c r="R609" i="1"/>
  <c r="R606" i="1"/>
  <c r="Q606" i="1"/>
  <c r="Q605" i="1" s="1"/>
  <c r="Q604" i="1" s="1"/>
  <c r="P606" i="1"/>
  <c r="P605" i="1" s="1"/>
  <c r="P604" i="1" s="1"/>
  <c r="O606" i="1"/>
  <c r="O605" i="1" s="1"/>
  <c r="O604" i="1" s="1"/>
  <c r="R605" i="1"/>
  <c r="R604" i="1" s="1"/>
  <c r="R590" i="1"/>
  <c r="R589" i="1" s="1"/>
  <c r="Q590" i="1"/>
  <c r="Q589" i="1" s="1"/>
  <c r="P590" i="1"/>
  <c r="P589" i="1" s="1"/>
  <c r="O590" i="1"/>
  <c r="O589" i="1" s="1"/>
  <c r="R586" i="1"/>
  <c r="R585" i="1" s="1"/>
  <c r="Q586" i="1"/>
  <c r="Q585" i="1" s="1"/>
  <c r="P586" i="1"/>
  <c r="P585" i="1" s="1"/>
  <c r="O586" i="1"/>
  <c r="O585" i="1" s="1"/>
  <c r="R583" i="1"/>
  <c r="Q583" i="1"/>
  <c r="Q582" i="1" s="1"/>
  <c r="P583" i="1"/>
  <c r="P582" i="1" s="1"/>
  <c r="O583" i="1"/>
  <c r="O582" i="1" s="1"/>
  <c r="R582" i="1"/>
  <c r="R579" i="1"/>
  <c r="Q579" i="1"/>
  <c r="Q578" i="1" s="1"/>
  <c r="P579" i="1"/>
  <c r="P578" i="1" s="1"/>
  <c r="O579" i="1"/>
  <c r="O578" i="1" s="1"/>
  <c r="R578" i="1"/>
  <c r="R576" i="1"/>
  <c r="R575" i="1" s="1"/>
  <c r="Q576" i="1"/>
  <c r="Q575" i="1" s="1"/>
  <c r="P576" i="1"/>
  <c r="P575" i="1" s="1"/>
  <c r="O576" i="1"/>
  <c r="O575" i="1" s="1"/>
  <c r="R571" i="1"/>
  <c r="Q571" i="1"/>
  <c r="Q570" i="1" s="1"/>
  <c r="P571" i="1"/>
  <c r="P570" i="1" s="1"/>
  <c r="O571" i="1"/>
  <c r="O570" i="1" s="1"/>
  <c r="R570" i="1"/>
  <c r="R567" i="1"/>
  <c r="Q567" i="1"/>
  <c r="Q566" i="1" s="1"/>
  <c r="P567" i="1"/>
  <c r="P566" i="1" s="1"/>
  <c r="O567" i="1"/>
  <c r="O566" i="1" s="1"/>
  <c r="R566" i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47" i="1"/>
  <c r="R546" i="1" s="1"/>
  <c r="R545" i="1" s="1"/>
  <c r="Q547" i="1"/>
  <c r="Q546" i="1" s="1"/>
  <c r="Q545" i="1" s="1"/>
  <c r="P547" i="1"/>
  <c r="P546" i="1" s="1"/>
  <c r="P545" i="1" s="1"/>
  <c r="O547" i="1"/>
  <c r="O546" i="1" s="1"/>
  <c r="O545" i="1" s="1"/>
  <c r="T543" i="1"/>
  <c r="T542" i="1" s="1"/>
  <c r="T541" i="1" s="1"/>
  <c r="S543" i="1"/>
  <c r="S542" i="1" s="1"/>
  <c r="S541" i="1" s="1"/>
  <c r="R543" i="1"/>
  <c r="R542" i="1" s="1"/>
  <c r="R541" i="1" s="1"/>
  <c r="Q543" i="1"/>
  <c r="Q542" i="1" s="1"/>
  <c r="Q541" i="1" s="1"/>
  <c r="P543" i="1"/>
  <c r="P542" i="1" s="1"/>
  <c r="P541" i="1" s="1"/>
  <c r="O543" i="1"/>
  <c r="O542" i="1" s="1"/>
  <c r="O541" i="1" s="1"/>
  <c r="R536" i="1"/>
  <c r="R535" i="1" s="1"/>
  <c r="R534" i="1" s="1"/>
  <c r="R533" i="1" s="1"/>
  <c r="Q536" i="1"/>
  <c r="Q535" i="1" s="1"/>
  <c r="Q534" i="1" s="1"/>
  <c r="Q533" i="1" s="1"/>
  <c r="P536" i="1"/>
  <c r="P535" i="1" s="1"/>
  <c r="P534" i="1" s="1"/>
  <c r="P533" i="1" s="1"/>
  <c r="O536" i="1"/>
  <c r="O535" i="1" s="1"/>
  <c r="O534" i="1" s="1"/>
  <c r="O533" i="1" s="1"/>
  <c r="R523" i="1"/>
  <c r="Q523" i="1"/>
  <c r="Q522" i="1" s="1"/>
  <c r="Q521" i="1" s="1"/>
  <c r="P523" i="1"/>
  <c r="P522" i="1" s="1"/>
  <c r="P521" i="1" s="1"/>
  <c r="O523" i="1"/>
  <c r="O522" i="1" s="1"/>
  <c r="O521" i="1" s="1"/>
  <c r="R522" i="1"/>
  <c r="R521" i="1" s="1"/>
  <c r="R519" i="1"/>
  <c r="Q519" i="1"/>
  <c r="Q518" i="1" s="1"/>
  <c r="Q517" i="1" s="1"/>
  <c r="P519" i="1"/>
  <c r="P518" i="1" s="1"/>
  <c r="P517" i="1" s="1"/>
  <c r="O519" i="1"/>
  <c r="O518" i="1" s="1"/>
  <c r="O517" i="1" s="1"/>
  <c r="R518" i="1"/>
  <c r="R517" i="1" s="1"/>
  <c r="R515" i="1"/>
  <c r="Q515" i="1"/>
  <c r="Q514" i="1" s="1"/>
  <c r="Q513" i="1" s="1"/>
  <c r="P515" i="1"/>
  <c r="P514" i="1" s="1"/>
  <c r="P513" i="1" s="1"/>
  <c r="O515" i="1"/>
  <c r="O514" i="1" s="1"/>
  <c r="O513" i="1" s="1"/>
  <c r="R514" i="1"/>
  <c r="R513" i="1" s="1"/>
  <c r="R488" i="1"/>
  <c r="Q488" i="1"/>
  <c r="P488" i="1"/>
  <c r="O488" i="1"/>
  <c r="R486" i="1"/>
  <c r="Q486" i="1"/>
  <c r="Q485" i="1" s="1"/>
  <c r="Q484" i="1" s="1"/>
  <c r="P486" i="1"/>
  <c r="P485" i="1" s="1"/>
  <c r="P484" i="1" s="1"/>
  <c r="O486" i="1"/>
  <c r="O485" i="1" s="1"/>
  <c r="O484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5" i="1"/>
  <c r="Q475" i="1"/>
  <c r="P475" i="1"/>
  <c r="O475" i="1"/>
  <c r="R473" i="1"/>
  <c r="R472" i="1" s="1"/>
  <c r="R471" i="1" s="1"/>
  <c r="R470" i="1" s="1"/>
  <c r="Q473" i="1"/>
  <c r="P473" i="1"/>
  <c r="P472" i="1" s="1"/>
  <c r="P471" i="1" s="1"/>
  <c r="P470" i="1" s="1"/>
  <c r="O473" i="1"/>
  <c r="O472" i="1" s="1"/>
  <c r="O471" i="1" s="1"/>
  <c r="O470" i="1" s="1"/>
  <c r="R468" i="1"/>
  <c r="Q468" i="1"/>
  <c r="Q467" i="1" s="1"/>
  <c r="Q466" i="1" s="1"/>
  <c r="Q465" i="1" s="1"/>
  <c r="P468" i="1"/>
  <c r="P467" i="1" s="1"/>
  <c r="P466" i="1" s="1"/>
  <c r="P465" i="1" s="1"/>
  <c r="O468" i="1"/>
  <c r="O467" i="1" s="1"/>
  <c r="O466" i="1" s="1"/>
  <c r="O465" i="1" s="1"/>
  <c r="R467" i="1"/>
  <c r="R466" i="1" s="1"/>
  <c r="R465" i="1" s="1"/>
  <c r="R463" i="1"/>
  <c r="R462" i="1" s="1"/>
  <c r="R461" i="1" s="1"/>
  <c r="R460" i="1" s="1"/>
  <c r="Q463" i="1"/>
  <c r="Q462" i="1" s="1"/>
  <c r="Q461" i="1" s="1"/>
  <c r="Q460" i="1" s="1"/>
  <c r="P463" i="1"/>
  <c r="P462" i="1" s="1"/>
  <c r="P461" i="1" s="1"/>
  <c r="P460" i="1" s="1"/>
  <c r="O463" i="1"/>
  <c r="O462" i="1" s="1"/>
  <c r="O461" i="1" s="1"/>
  <c r="O460" i="1" s="1"/>
  <c r="R450" i="1"/>
  <c r="Q450" i="1"/>
  <c r="Q449" i="1" s="1"/>
  <c r="Q448" i="1" s="1"/>
  <c r="Q447" i="1" s="1"/>
  <c r="P450" i="1"/>
  <c r="P449" i="1" s="1"/>
  <c r="P448" i="1" s="1"/>
  <c r="P447" i="1" s="1"/>
  <c r="O450" i="1"/>
  <c r="O449" i="1" s="1"/>
  <c r="O448" i="1" s="1"/>
  <c r="O447" i="1" s="1"/>
  <c r="R449" i="1"/>
  <c r="R448" i="1" s="1"/>
  <c r="R447" i="1" s="1"/>
  <c r="R442" i="1"/>
  <c r="R441" i="1" s="1"/>
  <c r="R440" i="1" s="1"/>
  <c r="R439" i="1" s="1"/>
  <c r="R438" i="1" s="1"/>
  <c r="R437" i="1" s="1"/>
  <c r="Q442" i="1"/>
  <c r="Q441" i="1" s="1"/>
  <c r="Q440" i="1" s="1"/>
  <c r="Q439" i="1" s="1"/>
  <c r="Q438" i="1" s="1"/>
  <c r="Q437" i="1" s="1"/>
  <c r="P442" i="1"/>
  <c r="P441" i="1" s="1"/>
  <c r="P440" i="1" s="1"/>
  <c r="P439" i="1" s="1"/>
  <c r="P438" i="1" s="1"/>
  <c r="P437" i="1" s="1"/>
  <c r="O442" i="1"/>
  <c r="O441" i="1" s="1"/>
  <c r="O440" i="1" s="1"/>
  <c r="O439" i="1" s="1"/>
  <c r="O438" i="1" s="1"/>
  <c r="O437" i="1" s="1"/>
  <c r="R433" i="1"/>
  <c r="Q433" i="1"/>
  <c r="P433" i="1"/>
  <c r="O433" i="1"/>
  <c r="R431" i="1"/>
  <c r="Q431" i="1"/>
  <c r="P431" i="1"/>
  <c r="O431" i="1"/>
  <c r="R429" i="1"/>
  <c r="R428" i="1" s="1"/>
  <c r="R427" i="1" s="1"/>
  <c r="Q429" i="1"/>
  <c r="P429" i="1"/>
  <c r="O429" i="1"/>
  <c r="O428" i="1" s="1"/>
  <c r="O427" i="1" s="1"/>
  <c r="R425" i="1"/>
  <c r="Q425" i="1"/>
  <c r="Q424" i="1" s="1"/>
  <c r="Q423" i="1" s="1"/>
  <c r="P425" i="1"/>
  <c r="P424" i="1" s="1"/>
  <c r="P423" i="1" s="1"/>
  <c r="O425" i="1"/>
  <c r="O424" i="1" s="1"/>
  <c r="O423" i="1" s="1"/>
  <c r="R424" i="1"/>
  <c r="R423" i="1" s="1"/>
  <c r="R410" i="1"/>
  <c r="Q410" i="1"/>
  <c r="P410" i="1"/>
  <c r="O410" i="1"/>
  <c r="R408" i="1"/>
  <c r="Q408" i="1"/>
  <c r="Q407" i="1" s="1"/>
  <c r="P408" i="1"/>
  <c r="P407" i="1" s="1"/>
  <c r="O408" i="1"/>
  <c r="O407" i="1" s="1"/>
  <c r="R405" i="1"/>
  <c r="Q405" i="1"/>
  <c r="P405" i="1"/>
  <c r="P404" i="1" s="1"/>
  <c r="O405" i="1"/>
  <c r="O404" i="1" s="1"/>
  <c r="R404" i="1"/>
  <c r="R402" i="1"/>
  <c r="R401" i="1" s="1"/>
  <c r="Q402" i="1"/>
  <c r="Q401" i="1" s="1"/>
  <c r="P402" i="1"/>
  <c r="P401" i="1" s="1"/>
  <c r="O402" i="1"/>
  <c r="O401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1" i="1"/>
  <c r="Q391" i="1"/>
  <c r="Q390" i="1" s="1"/>
  <c r="Q389" i="1" s="1"/>
  <c r="Q388" i="1" s="1"/>
  <c r="P391" i="1"/>
  <c r="P390" i="1" s="1"/>
  <c r="P389" i="1" s="1"/>
  <c r="P388" i="1" s="1"/>
  <c r="O391" i="1"/>
  <c r="O390" i="1" s="1"/>
  <c r="O389" i="1" s="1"/>
  <c r="O388" i="1" s="1"/>
  <c r="R390" i="1"/>
  <c r="R389" i="1" s="1"/>
  <c r="R388" i="1" s="1"/>
  <c r="R384" i="1"/>
  <c r="Q384" i="1"/>
  <c r="Q383" i="1" s="1"/>
  <c r="Q382" i="1" s="1"/>
  <c r="P384" i="1"/>
  <c r="P383" i="1" s="1"/>
  <c r="P382" i="1" s="1"/>
  <c r="O384" i="1"/>
  <c r="O383" i="1" s="1"/>
  <c r="O382" i="1" s="1"/>
  <c r="R383" i="1"/>
  <c r="R382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1" i="1"/>
  <c r="Q371" i="1"/>
  <c r="Q370" i="1" s="1"/>
  <c r="P371" i="1"/>
  <c r="P370" i="1" s="1"/>
  <c r="O371" i="1"/>
  <c r="O370" i="1" s="1"/>
  <c r="R370" i="1"/>
  <c r="R368" i="1"/>
  <c r="R367" i="1" s="1"/>
  <c r="Q368" i="1"/>
  <c r="Q367" i="1" s="1"/>
  <c r="P368" i="1"/>
  <c r="P367" i="1" s="1"/>
  <c r="O368" i="1"/>
  <c r="O367" i="1" s="1"/>
  <c r="R364" i="1"/>
  <c r="R363" i="1" s="1"/>
  <c r="R362" i="1" s="1"/>
  <c r="Q364" i="1"/>
  <c r="Q363" i="1" s="1"/>
  <c r="Q362" i="1" s="1"/>
  <c r="P364" i="1"/>
  <c r="P363" i="1" s="1"/>
  <c r="P362" i="1" s="1"/>
  <c r="O364" i="1"/>
  <c r="O363" i="1" s="1"/>
  <c r="O362" i="1" s="1"/>
  <c r="R346" i="1"/>
  <c r="R345" i="1" s="1"/>
  <c r="R344" i="1" s="1"/>
  <c r="R343" i="1" s="1"/>
  <c r="R342" i="1" s="1"/>
  <c r="Q346" i="1"/>
  <c r="Q345" i="1" s="1"/>
  <c r="Q344" i="1" s="1"/>
  <c r="Q343" i="1" s="1"/>
  <c r="Q342" i="1" s="1"/>
  <c r="P346" i="1"/>
  <c r="P345" i="1" s="1"/>
  <c r="P344" i="1" s="1"/>
  <c r="P343" i="1" s="1"/>
  <c r="P342" i="1" s="1"/>
  <c r="O346" i="1"/>
  <c r="O345" i="1" s="1"/>
  <c r="O344" i="1" s="1"/>
  <c r="O343" i="1" s="1"/>
  <c r="O342" i="1" s="1"/>
  <c r="R330" i="1"/>
  <c r="Q330" i="1"/>
  <c r="P330" i="1"/>
  <c r="O330" i="1"/>
  <c r="R328" i="1"/>
  <c r="Q328" i="1"/>
  <c r="P328" i="1"/>
  <c r="O328" i="1"/>
  <c r="R326" i="1"/>
  <c r="R325" i="1" s="1"/>
  <c r="R324" i="1" s="1"/>
  <c r="Q326" i="1"/>
  <c r="Q325" i="1" s="1"/>
  <c r="Q324" i="1" s="1"/>
  <c r="P326" i="1"/>
  <c r="P325" i="1" s="1"/>
  <c r="P324" i="1" s="1"/>
  <c r="O326" i="1"/>
  <c r="O325" i="1" s="1"/>
  <c r="O324" i="1" s="1"/>
  <c r="R322" i="1"/>
  <c r="R321" i="1" s="1"/>
  <c r="R320" i="1" s="1"/>
  <c r="Q322" i="1"/>
  <c r="Q321" i="1" s="1"/>
  <c r="Q320" i="1" s="1"/>
  <c r="P322" i="1"/>
  <c r="P321" i="1" s="1"/>
  <c r="P320" i="1" s="1"/>
  <c r="O322" i="1"/>
  <c r="O321" i="1" s="1"/>
  <c r="O320" i="1" s="1"/>
  <c r="T318" i="1"/>
  <c r="T317" i="1" s="1"/>
  <c r="S318" i="1"/>
  <c r="S317" i="1" s="1"/>
  <c r="S316" i="1" s="1"/>
  <c r="R318" i="1"/>
  <c r="R317" i="1" s="1"/>
  <c r="R316" i="1" s="1"/>
  <c r="Q318" i="1"/>
  <c r="Q317" i="1" s="1"/>
  <c r="P318" i="1"/>
  <c r="P317" i="1" s="1"/>
  <c r="O318" i="1"/>
  <c r="O317" i="1" s="1"/>
  <c r="O316" i="1" s="1"/>
  <c r="R313" i="1"/>
  <c r="R312" i="1" s="1"/>
  <c r="R311" i="1" s="1"/>
  <c r="R310" i="1" s="1"/>
  <c r="Q313" i="1"/>
  <c r="Q312" i="1" s="1"/>
  <c r="Q311" i="1" s="1"/>
  <c r="Q310" i="1" s="1"/>
  <c r="P313" i="1"/>
  <c r="P312" i="1" s="1"/>
  <c r="P311" i="1" s="1"/>
  <c r="P310" i="1" s="1"/>
  <c r="O313" i="1"/>
  <c r="O312" i="1" s="1"/>
  <c r="O311" i="1" s="1"/>
  <c r="O310" i="1" s="1"/>
  <c r="R308" i="1"/>
  <c r="Q308" i="1"/>
  <c r="Q307" i="1" s="1"/>
  <c r="Q306" i="1" s="1"/>
  <c r="Q305" i="1" s="1"/>
  <c r="P308" i="1"/>
  <c r="P307" i="1" s="1"/>
  <c r="P306" i="1" s="1"/>
  <c r="P305" i="1" s="1"/>
  <c r="O308" i="1"/>
  <c r="O307" i="1" s="1"/>
  <c r="O306" i="1" s="1"/>
  <c r="O305" i="1" s="1"/>
  <c r="R307" i="1"/>
  <c r="R306" i="1" s="1"/>
  <c r="R305" i="1" s="1"/>
  <c r="R301" i="1"/>
  <c r="Q301" i="1"/>
  <c r="Q300" i="1" s="1"/>
  <c r="Q299" i="1" s="1"/>
  <c r="Q298" i="1" s="1"/>
  <c r="Q297" i="1" s="1"/>
  <c r="P301" i="1"/>
  <c r="P300" i="1" s="1"/>
  <c r="P299" i="1" s="1"/>
  <c r="P298" i="1" s="1"/>
  <c r="P297" i="1" s="1"/>
  <c r="O301" i="1"/>
  <c r="O300" i="1" s="1"/>
  <c r="O299" i="1" s="1"/>
  <c r="O298" i="1" s="1"/>
  <c r="O297" i="1" s="1"/>
  <c r="R300" i="1"/>
  <c r="R299" i="1" s="1"/>
  <c r="R298" i="1" s="1"/>
  <c r="R297" i="1" s="1"/>
  <c r="R293" i="1"/>
  <c r="Q293" i="1"/>
  <c r="P293" i="1"/>
  <c r="O293" i="1"/>
  <c r="R291" i="1"/>
  <c r="Q291" i="1"/>
  <c r="P291" i="1"/>
  <c r="O291" i="1"/>
  <c r="R289" i="1"/>
  <c r="Q289" i="1"/>
  <c r="P289" i="1"/>
  <c r="O289" i="1"/>
  <c r="R288" i="1"/>
  <c r="R287" i="1" s="1"/>
  <c r="R286" i="1" s="1"/>
  <c r="R285" i="1" s="1"/>
  <c r="R241" i="1"/>
  <c r="R240" i="1" s="1"/>
  <c r="Q241" i="1"/>
  <c r="Q240" i="1" s="1"/>
  <c r="P241" i="1"/>
  <c r="P240" i="1" s="1"/>
  <c r="O241" i="1"/>
  <c r="O240" i="1" s="1"/>
  <c r="R238" i="1"/>
  <c r="Q238" i="1"/>
  <c r="Q237" i="1" s="1"/>
  <c r="Q236" i="1" s="1"/>
  <c r="P238" i="1"/>
  <c r="P237" i="1" s="1"/>
  <c r="P236" i="1" s="1"/>
  <c r="O238" i="1"/>
  <c r="O237" i="1" s="1"/>
  <c r="O236" i="1" s="1"/>
  <c r="O235" i="1" s="1"/>
  <c r="O234" i="1" s="1"/>
  <c r="R237" i="1"/>
  <c r="R236" i="1" s="1"/>
  <c r="R224" i="1"/>
  <c r="Q224" i="1"/>
  <c r="Q223" i="1" s="1"/>
  <c r="Q222" i="1" s="1"/>
  <c r="Q221" i="1" s="1"/>
  <c r="Q220" i="1" s="1"/>
  <c r="P224" i="1"/>
  <c r="P223" i="1" s="1"/>
  <c r="P222" i="1" s="1"/>
  <c r="P221" i="1" s="1"/>
  <c r="P220" i="1" s="1"/>
  <c r="O224" i="1"/>
  <c r="O223" i="1" s="1"/>
  <c r="O222" i="1" s="1"/>
  <c r="O221" i="1" s="1"/>
  <c r="O220" i="1" s="1"/>
  <c r="R223" i="1"/>
  <c r="R222" i="1" s="1"/>
  <c r="R221" i="1" s="1"/>
  <c r="R220" i="1" s="1"/>
  <c r="R217" i="1"/>
  <c r="Q217" i="1"/>
  <c r="Q216" i="1" s="1"/>
  <c r="Q215" i="1" s="1"/>
  <c r="Q214" i="1" s="1"/>
  <c r="Q213" i="1" s="1"/>
  <c r="P217" i="1"/>
  <c r="P216" i="1" s="1"/>
  <c r="P215" i="1" s="1"/>
  <c r="P214" i="1" s="1"/>
  <c r="P213" i="1" s="1"/>
  <c r="O217" i="1"/>
  <c r="O216" i="1" s="1"/>
  <c r="O215" i="1" s="1"/>
  <c r="O214" i="1" s="1"/>
  <c r="O213" i="1" s="1"/>
  <c r="R216" i="1"/>
  <c r="R215" i="1" s="1"/>
  <c r="R214" i="1" s="1"/>
  <c r="R213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29" i="1"/>
  <c r="T929" i="1" s="1"/>
  <c r="M929" i="1"/>
  <c r="J928" i="1"/>
  <c r="J927" i="1" s="1"/>
  <c r="K928" i="1"/>
  <c r="K927" i="1" s="1"/>
  <c r="L928" i="1"/>
  <c r="L927" i="1" s="1"/>
  <c r="I928" i="1"/>
  <c r="I927" i="1" s="1"/>
  <c r="N1608" i="1"/>
  <c r="T1608" i="1" s="1"/>
  <c r="M1608" i="1"/>
  <c r="S1608" i="1" s="1"/>
  <c r="N1603" i="1"/>
  <c r="T1603" i="1" s="1"/>
  <c r="M1603" i="1"/>
  <c r="S1603" i="1" s="1"/>
  <c r="N1594" i="1"/>
  <c r="T1594" i="1" s="1"/>
  <c r="M1594" i="1"/>
  <c r="S1594" i="1" s="1"/>
  <c r="N1591" i="1"/>
  <c r="T1591" i="1" s="1"/>
  <c r="M1591" i="1"/>
  <c r="N1588" i="1"/>
  <c r="T1588" i="1" s="1"/>
  <c r="M1588" i="1"/>
  <c r="S1588" i="1" s="1"/>
  <c r="N1585" i="1"/>
  <c r="T1585" i="1" s="1"/>
  <c r="M1585" i="1"/>
  <c r="S1585" i="1" s="1"/>
  <c r="N1582" i="1"/>
  <c r="T1582" i="1" s="1"/>
  <c r="M1582" i="1"/>
  <c r="S1582" i="1" s="1"/>
  <c r="N1578" i="1"/>
  <c r="T1578" i="1" s="1"/>
  <c r="M1578" i="1"/>
  <c r="N1561" i="1"/>
  <c r="T1561" i="1" s="1"/>
  <c r="M1561" i="1"/>
  <c r="S1561" i="1" s="1"/>
  <c r="N1559" i="1"/>
  <c r="T1559" i="1" s="1"/>
  <c r="N1557" i="1"/>
  <c r="T1557" i="1" s="1"/>
  <c r="N1548" i="1"/>
  <c r="T1548" i="1" s="1"/>
  <c r="N1541" i="1"/>
  <c r="T1541" i="1" s="1"/>
  <c r="M1541" i="1"/>
  <c r="S1541" i="1" s="1"/>
  <c r="N1526" i="1"/>
  <c r="T1526" i="1" s="1"/>
  <c r="M1526" i="1"/>
  <c r="S1526" i="1" s="1"/>
  <c r="N1521" i="1"/>
  <c r="T1521" i="1" s="1"/>
  <c r="M1521" i="1"/>
  <c r="S1521" i="1" s="1"/>
  <c r="N1519" i="1"/>
  <c r="T1519" i="1" s="1"/>
  <c r="M1519" i="1"/>
  <c r="S1519" i="1" s="1"/>
  <c r="N1516" i="1"/>
  <c r="T1516" i="1" s="1"/>
  <c r="M1516" i="1"/>
  <c r="S1516" i="1" s="1"/>
  <c r="N1514" i="1"/>
  <c r="T1514" i="1" s="1"/>
  <c r="M1514" i="1"/>
  <c r="S1514" i="1" s="1"/>
  <c r="N1512" i="1"/>
  <c r="T1512" i="1" s="1"/>
  <c r="M1512" i="1"/>
  <c r="N1509" i="1"/>
  <c r="T1509" i="1" s="1"/>
  <c r="M1509" i="1"/>
  <c r="N1507" i="1"/>
  <c r="T1507" i="1" s="1"/>
  <c r="M1507" i="1"/>
  <c r="S1507" i="1" s="1"/>
  <c r="N1505" i="1"/>
  <c r="T1505" i="1" s="1"/>
  <c r="M1505" i="1"/>
  <c r="S1505" i="1" s="1"/>
  <c r="N1502" i="1"/>
  <c r="T1502" i="1" s="1"/>
  <c r="M1502" i="1"/>
  <c r="S1502" i="1" s="1"/>
  <c r="N1499" i="1"/>
  <c r="T1499" i="1" s="1"/>
  <c r="M1499" i="1"/>
  <c r="S1499" i="1" s="1"/>
  <c r="N1497" i="1"/>
  <c r="T1497" i="1" s="1"/>
  <c r="M1497" i="1"/>
  <c r="S1497" i="1" s="1"/>
  <c r="N1494" i="1"/>
  <c r="T1494" i="1" s="1"/>
  <c r="M1494" i="1"/>
  <c r="S1494" i="1" s="1"/>
  <c r="N1492" i="1"/>
  <c r="T1492" i="1" s="1"/>
  <c r="M1492" i="1"/>
  <c r="S1492" i="1" s="1"/>
  <c r="N1489" i="1"/>
  <c r="T1489" i="1" s="1"/>
  <c r="M1489" i="1"/>
  <c r="S1489" i="1" s="1"/>
  <c r="N1485" i="1"/>
  <c r="T1485" i="1" s="1"/>
  <c r="N1483" i="1"/>
  <c r="T1483" i="1" s="1"/>
  <c r="N1481" i="1"/>
  <c r="T1481" i="1" s="1"/>
  <c r="N1478" i="1"/>
  <c r="T1478" i="1" s="1"/>
  <c r="M1478" i="1"/>
  <c r="S1478" i="1" s="1"/>
  <c r="N1476" i="1"/>
  <c r="T1476" i="1" s="1"/>
  <c r="M1476" i="1"/>
  <c r="S1476" i="1" s="1"/>
  <c r="N1474" i="1"/>
  <c r="T1474" i="1" s="1"/>
  <c r="N1470" i="1"/>
  <c r="T1470" i="1" s="1"/>
  <c r="M1470" i="1"/>
  <c r="S1470" i="1" s="1"/>
  <c r="N1468" i="1"/>
  <c r="T1468" i="1" s="1"/>
  <c r="M1468" i="1"/>
  <c r="S1468" i="1" s="1"/>
  <c r="N1466" i="1"/>
  <c r="T1466" i="1" s="1"/>
  <c r="N1461" i="1"/>
  <c r="T1461" i="1" s="1"/>
  <c r="M1461" i="1"/>
  <c r="S1461" i="1" s="1"/>
  <c r="N1456" i="1"/>
  <c r="T1456" i="1" s="1"/>
  <c r="N1449" i="1"/>
  <c r="T1449" i="1" s="1"/>
  <c r="M1449" i="1"/>
  <c r="S1449" i="1" s="1"/>
  <c r="N1440" i="1"/>
  <c r="T1440" i="1" s="1"/>
  <c r="M1440" i="1"/>
  <c r="S1440" i="1" s="1"/>
  <c r="N1437" i="1"/>
  <c r="T1437" i="1" s="1"/>
  <c r="M1437" i="1"/>
  <c r="S1437" i="1" s="1"/>
  <c r="N1433" i="1"/>
  <c r="T1433" i="1" s="1"/>
  <c r="N1424" i="1"/>
  <c r="T1424" i="1" s="1"/>
  <c r="M1424" i="1"/>
  <c r="S1424" i="1" s="1"/>
  <c r="N1417" i="1"/>
  <c r="T1417" i="1" s="1"/>
  <c r="M1417" i="1"/>
  <c r="S1417" i="1" s="1"/>
  <c r="N1414" i="1"/>
  <c r="T1414" i="1" s="1"/>
  <c r="M1414" i="1"/>
  <c r="S1414" i="1" s="1"/>
  <c r="N1411" i="1"/>
  <c r="T1411" i="1" s="1"/>
  <c r="M1411" i="1"/>
  <c r="S1411" i="1" s="1"/>
  <c r="N1408" i="1"/>
  <c r="T1408" i="1" s="1"/>
  <c r="M1408" i="1"/>
  <c r="S1408" i="1" s="1"/>
  <c r="N1405" i="1"/>
  <c r="T1405" i="1" s="1"/>
  <c r="M1405" i="1"/>
  <c r="S1405" i="1" s="1"/>
  <c r="N1402" i="1"/>
  <c r="T1402" i="1" s="1"/>
  <c r="M1402" i="1"/>
  <c r="S1402" i="1" s="1"/>
  <c r="N1399" i="1"/>
  <c r="T1399" i="1" s="1"/>
  <c r="M1399" i="1"/>
  <c r="S1399" i="1" s="1"/>
  <c r="N1396" i="1"/>
  <c r="T1396" i="1" s="1"/>
  <c r="M1396" i="1"/>
  <c r="S1396" i="1" s="1"/>
  <c r="N1393" i="1"/>
  <c r="T1393" i="1" s="1"/>
  <c r="M1393" i="1"/>
  <c r="S1393" i="1" s="1"/>
  <c r="N1390" i="1"/>
  <c r="T1390" i="1" s="1"/>
  <c r="M1390" i="1"/>
  <c r="S1390" i="1" s="1"/>
  <c r="N1381" i="1"/>
  <c r="T1381" i="1" s="1"/>
  <c r="M1381" i="1"/>
  <c r="S1381" i="1" s="1"/>
  <c r="N1384" i="1"/>
  <c r="T1384" i="1" s="1"/>
  <c r="M1384" i="1"/>
  <c r="S1384" i="1" s="1"/>
  <c r="N1387" i="1"/>
  <c r="T1387" i="1" s="1"/>
  <c r="M1387" i="1"/>
  <c r="S1387" i="1" s="1"/>
  <c r="N1378" i="1"/>
  <c r="T1378" i="1" s="1"/>
  <c r="M1378" i="1"/>
  <c r="S1378" i="1" s="1"/>
  <c r="N1375" i="1"/>
  <c r="T1375" i="1" s="1"/>
  <c r="M1375" i="1"/>
  <c r="S1375" i="1" s="1"/>
  <c r="N1372" i="1"/>
  <c r="T1372" i="1" s="1"/>
  <c r="M1372" i="1"/>
  <c r="S1372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5" i="1"/>
  <c r="T1345" i="1" s="1"/>
  <c r="M1345" i="1"/>
  <c r="S1345" i="1" s="1"/>
  <c r="N1339" i="1"/>
  <c r="T1339" i="1" s="1"/>
  <c r="M1339" i="1"/>
  <c r="S1339" i="1" s="1"/>
  <c r="N1342" i="1"/>
  <c r="T1342" i="1" s="1"/>
  <c r="M1342" i="1"/>
  <c r="N1332" i="1"/>
  <c r="T1332" i="1" s="1"/>
  <c r="N1330" i="1"/>
  <c r="T1330" i="1" s="1"/>
  <c r="N1319" i="1"/>
  <c r="T1319" i="1" s="1"/>
  <c r="N1308" i="1"/>
  <c r="T1308" i="1" s="1"/>
  <c r="M1308" i="1"/>
  <c r="S1308" i="1" s="1"/>
  <c r="N1300" i="1"/>
  <c r="T1300" i="1" s="1"/>
  <c r="M1300" i="1"/>
  <c r="S1300" i="1" s="1"/>
  <c r="N1297" i="1"/>
  <c r="T1297" i="1" s="1"/>
  <c r="M1297" i="1"/>
  <c r="S1297" i="1" s="1"/>
  <c r="N1294" i="1"/>
  <c r="T1294" i="1" s="1"/>
  <c r="M1294" i="1"/>
  <c r="S1294" i="1" s="1"/>
  <c r="N1290" i="1"/>
  <c r="T1290" i="1" s="1"/>
  <c r="M1290" i="1"/>
  <c r="S1290" i="1" s="1"/>
  <c r="N1285" i="1"/>
  <c r="T1285" i="1" s="1"/>
  <c r="M1285" i="1"/>
  <c r="S1285" i="1" s="1"/>
  <c r="N1281" i="1"/>
  <c r="T1281" i="1" s="1"/>
  <c r="N1272" i="1"/>
  <c r="T1272" i="1" s="1"/>
  <c r="N1265" i="1"/>
  <c r="T1265" i="1" s="1"/>
  <c r="M1265" i="1"/>
  <c r="S1265" i="1" s="1"/>
  <c r="N1258" i="1"/>
  <c r="T1258" i="1" s="1"/>
  <c r="M1258" i="1"/>
  <c r="S1258" i="1" s="1"/>
  <c r="N1253" i="1"/>
  <c r="T1253" i="1" s="1"/>
  <c r="M1253" i="1"/>
  <c r="S1253" i="1" s="1"/>
  <c r="N1248" i="1"/>
  <c r="T1248" i="1" s="1"/>
  <c r="M1248" i="1"/>
  <c r="S1248" i="1" s="1"/>
  <c r="N1244" i="1"/>
  <c r="T1244" i="1" s="1"/>
  <c r="N1235" i="1"/>
  <c r="T1235" i="1" s="1"/>
  <c r="M1235" i="1"/>
  <c r="S1235" i="1" s="1"/>
  <c r="N1223" i="1"/>
  <c r="T1223" i="1" s="1"/>
  <c r="M1223" i="1"/>
  <c r="S1223" i="1" s="1"/>
  <c r="N1213" i="1"/>
  <c r="T1213" i="1" s="1"/>
  <c r="M1213" i="1"/>
  <c r="S1213" i="1" s="1"/>
  <c r="N1210" i="1"/>
  <c r="T1210" i="1" s="1"/>
  <c r="M1210" i="1"/>
  <c r="S1210" i="1" s="1"/>
  <c r="N1208" i="1"/>
  <c r="T1208" i="1" s="1"/>
  <c r="M1208" i="1"/>
  <c r="S1208" i="1" s="1"/>
  <c r="N1189" i="1"/>
  <c r="T1189" i="1" s="1"/>
  <c r="M1189" i="1"/>
  <c r="S1189" i="1" s="1"/>
  <c r="N1187" i="1"/>
  <c r="T1187" i="1" s="1"/>
  <c r="N1182" i="1"/>
  <c r="T1182" i="1" s="1"/>
  <c r="M1182" i="1"/>
  <c r="S1182" i="1" s="1"/>
  <c r="N1177" i="1"/>
  <c r="T1177" i="1" s="1"/>
  <c r="M1177" i="1"/>
  <c r="S1177" i="1" s="1"/>
  <c r="N1172" i="1"/>
  <c r="T1172" i="1" s="1"/>
  <c r="N1165" i="1"/>
  <c r="T1165" i="1" s="1"/>
  <c r="M1165" i="1"/>
  <c r="S1165" i="1" s="1"/>
  <c r="N1160" i="1"/>
  <c r="T1160" i="1" s="1"/>
  <c r="M1160" i="1"/>
  <c r="S1160" i="1" s="1"/>
  <c r="N1155" i="1"/>
  <c r="T1155" i="1" s="1"/>
  <c r="M1155" i="1"/>
  <c r="S1155" i="1" s="1"/>
  <c r="N1150" i="1"/>
  <c r="T1150" i="1" s="1"/>
  <c r="N1143" i="1"/>
  <c r="T1143" i="1" s="1"/>
  <c r="M1143" i="1"/>
  <c r="S1143" i="1" s="1"/>
  <c r="N1138" i="1"/>
  <c r="T1138" i="1" s="1"/>
  <c r="M1138" i="1"/>
  <c r="S1138" i="1" s="1"/>
  <c r="N1133" i="1"/>
  <c r="T1133" i="1" s="1"/>
  <c r="N1128" i="1"/>
  <c r="T1128" i="1" s="1"/>
  <c r="M1128" i="1"/>
  <c r="S1128" i="1" s="1"/>
  <c r="N1111" i="1"/>
  <c r="T1111" i="1" s="1"/>
  <c r="M1111" i="1"/>
  <c r="S1111" i="1" s="1"/>
  <c r="N1108" i="1"/>
  <c r="T1108" i="1" s="1"/>
  <c r="M1108" i="1"/>
  <c r="S1108" i="1" s="1"/>
  <c r="N1105" i="1"/>
  <c r="T1105" i="1" s="1"/>
  <c r="M1105" i="1"/>
  <c r="S1105" i="1" s="1"/>
  <c r="N1102" i="1"/>
  <c r="T1102" i="1" s="1"/>
  <c r="M1102" i="1"/>
  <c r="S1102" i="1" s="1"/>
  <c r="N1099" i="1"/>
  <c r="T1099" i="1" s="1"/>
  <c r="M1099" i="1"/>
  <c r="S1099" i="1" s="1"/>
  <c r="N1095" i="1"/>
  <c r="T1095" i="1" s="1"/>
  <c r="N1078" i="1"/>
  <c r="T1078" i="1" s="1"/>
  <c r="M1078" i="1"/>
  <c r="S1078" i="1" s="1"/>
  <c r="N1069" i="1"/>
  <c r="T1069" i="1" s="1"/>
  <c r="M1069" i="1"/>
  <c r="S1069" i="1" s="1"/>
  <c r="N1060" i="1"/>
  <c r="T1060" i="1" s="1"/>
  <c r="N1048" i="1"/>
  <c r="T1048" i="1" s="1"/>
  <c r="M1048" i="1"/>
  <c r="S1048" i="1" s="1"/>
  <c r="N1043" i="1"/>
  <c r="T1043" i="1" s="1"/>
  <c r="M1043" i="1"/>
  <c r="S1043" i="1" s="1"/>
  <c r="N1040" i="1"/>
  <c r="T1040" i="1" s="1"/>
  <c r="M1040" i="1"/>
  <c r="S1040" i="1" s="1"/>
  <c r="N1036" i="1"/>
  <c r="T1036" i="1" s="1"/>
  <c r="N1020" i="1"/>
  <c r="T1020" i="1" s="1"/>
  <c r="M1020" i="1"/>
  <c r="S1020" i="1" s="1"/>
  <c r="N998" i="1"/>
  <c r="T998" i="1" s="1"/>
  <c r="M998" i="1"/>
  <c r="S998" i="1" s="1"/>
  <c r="N994" i="1"/>
  <c r="T994" i="1" s="1"/>
  <c r="N988" i="1"/>
  <c r="T988" i="1" s="1"/>
  <c r="N979" i="1"/>
  <c r="T979" i="1" s="1"/>
  <c r="M979" i="1"/>
  <c r="S979" i="1" s="1"/>
  <c r="N976" i="1"/>
  <c r="T976" i="1" s="1"/>
  <c r="M976" i="1"/>
  <c r="S976" i="1" s="1"/>
  <c r="N969" i="1"/>
  <c r="T969" i="1" s="1"/>
  <c r="M969" i="1"/>
  <c r="S969" i="1" s="1"/>
  <c r="N962" i="1"/>
  <c r="T962" i="1" s="1"/>
  <c r="M962" i="1"/>
  <c r="S962" i="1" s="1"/>
  <c r="N959" i="1"/>
  <c r="T959" i="1" s="1"/>
  <c r="M959" i="1"/>
  <c r="S959" i="1" s="1"/>
  <c r="N956" i="1"/>
  <c r="T956" i="1" s="1"/>
  <c r="M956" i="1"/>
  <c r="S956" i="1" s="1"/>
  <c r="N953" i="1"/>
  <c r="T953" i="1" s="1"/>
  <c r="M953" i="1"/>
  <c r="S953" i="1" s="1"/>
  <c r="N950" i="1"/>
  <c r="T950" i="1" s="1"/>
  <c r="M950" i="1"/>
  <c r="S950" i="1" s="1"/>
  <c r="N947" i="1"/>
  <c r="T947" i="1" s="1"/>
  <c r="M947" i="1"/>
  <c r="S947" i="1" s="1"/>
  <c r="N944" i="1"/>
  <c r="T944" i="1" s="1"/>
  <c r="M944" i="1"/>
  <c r="S944" i="1" s="1"/>
  <c r="N926" i="1"/>
  <c r="T926" i="1" s="1"/>
  <c r="M926" i="1"/>
  <c r="S926" i="1" s="1"/>
  <c r="N923" i="1"/>
  <c r="T923" i="1" s="1"/>
  <c r="M923" i="1"/>
  <c r="S923" i="1" s="1"/>
  <c r="N906" i="1"/>
  <c r="T906" i="1" s="1"/>
  <c r="M906" i="1"/>
  <c r="S906" i="1" s="1"/>
  <c r="N893" i="1"/>
  <c r="T893" i="1" s="1"/>
  <c r="N890" i="1"/>
  <c r="T890" i="1" s="1"/>
  <c r="N875" i="1"/>
  <c r="T875" i="1" s="1"/>
  <c r="N852" i="1"/>
  <c r="T852" i="1" s="1"/>
  <c r="N847" i="1"/>
  <c r="T847" i="1" s="1"/>
  <c r="M847" i="1"/>
  <c r="S847" i="1" s="1"/>
  <c r="N844" i="1"/>
  <c r="T844" i="1" s="1"/>
  <c r="N840" i="1"/>
  <c r="T840" i="1" s="1"/>
  <c r="N824" i="1"/>
  <c r="T824" i="1" s="1"/>
  <c r="M824" i="1"/>
  <c r="S824" i="1" s="1"/>
  <c r="N820" i="1"/>
  <c r="T820" i="1" s="1"/>
  <c r="M820" i="1"/>
  <c r="S820" i="1" s="1"/>
  <c r="N817" i="1"/>
  <c r="T817" i="1" s="1"/>
  <c r="M817" i="1"/>
  <c r="S817" i="1" s="1"/>
  <c r="N798" i="1"/>
  <c r="T798" i="1" s="1"/>
  <c r="M798" i="1"/>
  <c r="S798" i="1" s="1"/>
  <c r="N794" i="1"/>
  <c r="T794" i="1" s="1"/>
  <c r="M794" i="1"/>
  <c r="S794" i="1" s="1"/>
  <c r="N792" i="1"/>
  <c r="T792" i="1" s="1"/>
  <c r="M792" i="1"/>
  <c r="S792" i="1" s="1"/>
  <c r="N788" i="1"/>
  <c r="T788" i="1" s="1"/>
  <c r="N784" i="1"/>
  <c r="T784" i="1" s="1"/>
  <c r="N774" i="1"/>
  <c r="T774" i="1" s="1"/>
  <c r="M774" i="1"/>
  <c r="S774" i="1" s="1"/>
  <c r="N770" i="1"/>
  <c r="T770" i="1" s="1"/>
  <c r="N732" i="1"/>
  <c r="T732" i="1" s="1"/>
  <c r="N736" i="1"/>
  <c r="T736" i="1" s="1"/>
  <c r="N747" i="1"/>
  <c r="T747" i="1" s="1"/>
  <c r="M747" i="1"/>
  <c r="N719" i="1"/>
  <c r="T719" i="1" s="1"/>
  <c r="M719" i="1"/>
  <c r="S719" i="1" s="1"/>
  <c r="N697" i="1"/>
  <c r="T697" i="1" s="1"/>
  <c r="M697" i="1"/>
  <c r="S697" i="1" s="1"/>
  <c r="N693" i="1"/>
  <c r="T693" i="1" s="1"/>
  <c r="N689" i="1"/>
  <c r="T689" i="1" s="1"/>
  <c r="N682" i="1"/>
  <c r="T682" i="1" s="1"/>
  <c r="M682" i="1"/>
  <c r="S682" i="1" s="1"/>
  <c r="N664" i="1"/>
  <c r="T664" i="1" s="1"/>
  <c r="N660" i="1"/>
  <c r="T660" i="1" s="1"/>
  <c r="Z660" i="1" s="1"/>
  <c r="AF660" i="1" s="1"/>
  <c r="N659" i="1"/>
  <c r="T659" i="1" s="1"/>
  <c r="Z659" i="1" s="1"/>
  <c r="AF659" i="1" s="1"/>
  <c r="N655" i="1"/>
  <c r="T655" i="1" s="1"/>
  <c r="Z655" i="1" s="1"/>
  <c r="AF655" i="1" s="1"/>
  <c r="N654" i="1"/>
  <c r="T654" i="1" s="1"/>
  <c r="Z654" i="1" s="1"/>
  <c r="AF654" i="1" s="1"/>
  <c r="N645" i="1"/>
  <c r="T645" i="1" s="1"/>
  <c r="N633" i="1"/>
  <c r="T633" i="1" s="1"/>
  <c r="Z633" i="1" s="1"/>
  <c r="AF633" i="1" s="1"/>
  <c r="M633" i="1"/>
  <c r="S633" i="1" s="1"/>
  <c r="Y633" i="1" s="1"/>
  <c r="AE633" i="1" s="1"/>
  <c r="N632" i="1"/>
  <c r="T632" i="1" s="1"/>
  <c r="Z632" i="1" s="1"/>
  <c r="AF632" i="1" s="1"/>
  <c r="M632" i="1"/>
  <c r="S632" i="1" s="1"/>
  <c r="N612" i="1"/>
  <c r="T612" i="1" s="1"/>
  <c r="Z612" i="1" s="1"/>
  <c r="AF612" i="1" s="1"/>
  <c r="M612" i="1"/>
  <c r="S612" i="1" s="1"/>
  <c r="Y612" i="1" s="1"/>
  <c r="AE612" i="1" s="1"/>
  <c r="N611" i="1"/>
  <c r="T611" i="1" s="1"/>
  <c r="Z611" i="1" s="1"/>
  <c r="AF611" i="1" s="1"/>
  <c r="M611" i="1"/>
  <c r="S611" i="1" s="1"/>
  <c r="N608" i="1"/>
  <c r="T608" i="1" s="1"/>
  <c r="Z608" i="1" s="1"/>
  <c r="AF608" i="1" s="1"/>
  <c r="M608" i="1"/>
  <c r="S608" i="1" s="1"/>
  <c r="Y608" i="1" s="1"/>
  <c r="AE608" i="1" s="1"/>
  <c r="N607" i="1"/>
  <c r="T607" i="1" s="1"/>
  <c r="Z607" i="1" s="1"/>
  <c r="AF607" i="1" s="1"/>
  <c r="M607" i="1"/>
  <c r="S607" i="1" s="1"/>
  <c r="N592" i="1"/>
  <c r="T592" i="1" s="1"/>
  <c r="Z592" i="1" s="1"/>
  <c r="AF592" i="1" s="1"/>
  <c r="M592" i="1"/>
  <c r="S592" i="1" s="1"/>
  <c r="Y592" i="1" s="1"/>
  <c r="AE592" i="1" s="1"/>
  <c r="N591" i="1"/>
  <c r="T591" i="1" s="1"/>
  <c r="Z591" i="1" s="1"/>
  <c r="AF591" i="1" s="1"/>
  <c r="M591" i="1"/>
  <c r="S591" i="1" s="1"/>
  <c r="N588" i="1"/>
  <c r="T588" i="1" s="1"/>
  <c r="Z588" i="1" s="1"/>
  <c r="AF588" i="1" s="1"/>
  <c r="M588" i="1"/>
  <c r="S588" i="1" s="1"/>
  <c r="Y588" i="1" s="1"/>
  <c r="AE588" i="1" s="1"/>
  <c r="N587" i="1"/>
  <c r="T587" i="1" s="1"/>
  <c r="Z587" i="1" s="1"/>
  <c r="AF587" i="1" s="1"/>
  <c r="N584" i="1"/>
  <c r="T584" i="1" s="1"/>
  <c r="M584" i="1"/>
  <c r="S584" i="1" s="1"/>
  <c r="N581" i="1"/>
  <c r="T581" i="1" s="1"/>
  <c r="Z581" i="1" s="1"/>
  <c r="AF581" i="1" s="1"/>
  <c r="M581" i="1"/>
  <c r="S581" i="1" s="1"/>
  <c r="Y581" i="1" s="1"/>
  <c r="AE581" i="1" s="1"/>
  <c r="N580" i="1"/>
  <c r="T580" i="1" s="1"/>
  <c r="Z580" i="1" s="1"/>
  <c r="AF580" i="1" s="1"/>
  <c r="M580" i="1"/>
  <c r="S580" i="1" s="1"/>
  <c r="Y580" i="1" s="1"/>
  <c r="AE580" i="1" s="1"/>
  <c r="N577" i="1"/>
  <c r="T577" i="1" s="1"/>
  <c r="M577" i="1"/>
  <c r="S577" i="1" s="1"/>
  <c r="N573" i="1"/>
  <c r="T573" i="1" s="1"/>
  <c r="Z573" i="1" s="1"/>
  <c r="AF573" i="1" s="1"/>
  <c r="N572" i="1"/>
  <c r="T572" i="1" s="1"/>
  <c r="Z572" i="1" s="1"/>
  <c r="AF572" i="1" s="1"/>
  <c r="N569" i="1"/>
  <c r="T569" i="1" s="1"/>
  <c r="Z569" i="1" s="1"/>
  <c r="AF569" i="1" s="1"/>
  <c r="N568" i="1"/>
  <c r="T568" i="1" s="1"/>
  <c r="Z568" i="1" s="1"/>
  <c r="AF568" i="1" s="1"/>
  <c r="N565" i="1"/>
  <c r="T565" i="1" s="1"/>
  <c r="N562" i="1"/>
  <c r="T562" i="1" s="1"/>
  <c r="Z562" i="1" s="1"/>
  <c r="AF562" i="1" s="1"/>
  <c r="N561" i="1"/>
  <c r="T561" i="1" s="1"/>
  <c r="Z561" i="1" s="1"/>
  <c r="AF561" i="1" s="1"/>
  <c r="N558" i="1"/>
  <c r="T558" i="1" s="1"/>
  <c r="N548" i="1"/>
  <c r="T548" i="1" s="1"/>
  <c r="M548" i="1"/>
  <c r="S548" i="1" s="1"/>
  <c r="N537" i="1"/>
  <c r="T537" i="1" s="1"/>
  <c r="M537" i="1"/>
  <c r="S537" i="1" s="1"/>
  <c r="N524" i="1"/>
  <c r="T524" i="1" s="1"/>
  <c r="M524" i="1"/>
  <c r="S524" i="1" s="1"/>
  <c r="N520" i="1"/>
  <c r="T520" i="1" s="1"/>
  <c r="N516" i="1"/>
  <c r="T516" i="1" s="1"/>
  <c r="N489" i="1"/>
  <c r="T489" i="1" s="1"/>
  <c r="M489" i="1"/>
  <c r="S489" i="1" s="1"/>
  <c r="N483" i="1"/>
  <c r="T483" i="1" s="1"/>
  <c r="N487" i="1"/>
  <c r="T487" i="1" s="1"/>
  <c r="N476" i="1"/>
  <c r="T476" i="1" s="1"/>
  <c r="M476" i="1"/>
  <c r="S476" i="1" s="1"/>
  <c r="N474" i="1"/>
  <c r="T474" i="1" s="1"/>
  <c r="M474" i="1"/>
  <c r="S474" i="1" s="1"/>
  <c r="N469" i="1"/>
  <c r="T469" i="1" s="1"/>
  <c r="M469" i="1"/>
  <c r="S469" i="1" s="1"/>
  <c r="N464" i="1"/>
  <c r="T464" i="1" s="1"/>
  <c r="M464" i="1"/>
  <c r="S464" i="1" s="1"/>
  <c r="N451" i="1"/>
  <c r="T451" i="1" s="1"/>
  <c r="M451" i="1"/>
  <c r="S451" i="1" s="1"/>
  <c r="N443" i="1"/>
  <c r="T443" i="1" s="1"/>
  <c r="M443" i="1"/>
  <c r="S443" i="1" s="1"/>
  <c r="N435" i="1"/>
  <c r="T435" i="1" s="1"/>
  <c r="M435" i="1"/>
  <c r="S435" i="1" s="1"/>
  <c r="N432" i="1"/>
  <c r="T432" i="1" s="1"/>
  <c r="M432" i="1"/>
  <c r="S432" i="1" s="1"/>
  <c r="N430" i="1"/>
  <c r="T430" i="1" s="1"/>
  <c r="N426" i="1"/>
  <c r="T426" i="1" s="1"/>
  <c r="N411" i="1"/>
  <c r="T411" i="1" s="1"/>
  <c r="N409" i="1"/>
  <c r="T409" i="1" s="1"/>
  <c r="N406" i="1"/>
  <c r="T406" i="1" s="1"/>
  <c r="H405" i="1"/>
  <c r="H404" i="1" s="1"/>
  <c r="I405" i="1"/>
  <c r="I404" i="1" s="1"/>
  <c r="J405" i="1"/>
  <c r="J404" i="1" s="1"/>
  <c r="K405" i="1"/>
  <c r="K404" i="1" s="1"/>
  <c r="L405" i="1"/>
  <c r="L404" i="1" s="1"/>
  <c r="H402" i="1"/>
  <c r="H401" i="1" s="1"/>
  <c r="I402" i="1"/>
  <c r="I401" i="1" s="1"/>
  <c r="J402" i="1"/>
  <c r="J401" i="1" s="1"/>
  <c r="K402" i="1"/>
  <c r="K401" i="1" s="1"/>
  <c r="L402" i="1"/>
  <c r="L401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N403" i="1"/>
  <c r="T403" i="1" s="1"/>
  <c r="N398" i="1"/>
  <c r="T398" i="1" s="1"/>
  <c r="M398" i="1"/>
  <c r="S398" i="1" s="1"/>
  <c r="N392" i="1"/>
  <c r="T392" i="1" s="1"/>
  <c r="M392" i="1"/>
  <c r="S392" i="1" s="1"/>
  <c r="N385" i="1"/>
  <c r="T385" i="1" s="1"/>
  <c r="M385" i="1"/>
  <c r="S385" i="1" s="1"/>
  <c r="N378" i="1"/>
  <c r="T378" i="1" s="1"/>
  <c r="M378" i="1"/>
  <c r="S378" i="1" s="1"/>
  <c r="N375" i="1"/>
  <c r="T375" i="1" s="1"/>
  <c r="M375" i="1"/>
  <c r="S375" i="1" s="1"/>
  <c r="N372" i="1"/>
  <c r="T372" i="1" s="1"/>
  <c r="M372" i="1"/>
  <c r="S372" i="1" s="1"/>
  <c r="H364" i="1"/>
  <c r="H363" i="1" s="1"/>
  <c r="H362" i="1" s="1"/>
  <c r="I364" i="1"/>
  <c r="I363" i="1" s="1"/>
  <c r="I362" i="1" s="1"/>
  <c r="J364" i="1"/>
  <c r="J363" i="1" s="1"/>
  <c r="J362" i="1" s="1"/>
  <c r="K364" i="1"/>
  <c r="K363" i="1" s="1"/>
  <c r="K362" i="1" s="1"/>
  <c r="L364" i="1"/>
  <c r="L363" i="1" s="1"/>
  <c r="L362" i="1" s="1"/>
  <c r="N369" i="1"/>
  <c r="T369" i="1" s="1"/>
  <c r="N365" i="1"/>
  <c r="T365" i="1" s="1"/>
  <c r="M365" i="1"/>
  <c r="S365" i="1" s="1"/>
  <c r="N347" i="1"/>
  <c r="T347" i="1" s="1"/>
  <c r="N332" i="1"/>
  <c r="T332" i="1" s="1"/>
  <c r="M332" i="1"/>
  <c r="S332" i="1" s="1"/>
  <c r="N329" i="1"/>
  <c r="T329" i="1" s="1"/>
  <c r="M329" i="1"/>
  <c r="S329" i="1" s="1"/>
  <c r="N327" i="1"/>
  <c r="T327" i="1" s="1"/>
  <c r="N323" i="1"/>
  <c r="T323" i="1" s="1"/>
  <c r="M323" i="1"/>
  <c r="S323" i="1" s="1"/>
  <c r="N314" i="1"/>
  <c r="T314" i="1" s="1"/>
  <c r="M314" i="1"/>
  <c r="S314" i="1" s="1"/>
  <c r="N309" i="1"/>
  <c r="T309" i="1" s="1"/>
  <c r="M309" i="1"/>
  <c r="S309" i="1" s="1"/>
  <c r="N302" i="1"/>
  <c r="T302" i="1" s="1"/>
  <c r="M302" i="1"/>
  <c r="S302" i="1" s="1"/>
  <c r="N295" i="1"/>
  <c r="T295" i="1" s="1"/>
  <c r="M295" i="1"/>
  <c r="S295" i="1" s="1"/>
  <c r="N292" i="1"/>
  <c r="T292" i="1" s="1"/>
  <c r="N290" i="1"/>
  <c r="T290" i="1" s="1"/>
  <c r="N242" i="1"/>
  <c r="T242" i="1" s="1"/>
  <c r="N239" i="1"/>
  <c r="T239" i="1" s="1"/>
  <c r="N225" i="1"/>
  <c r="T225" i="1" s="1"/>
  <c r="M225" i="1"/>
  <c r="S225" i="1" s="1"/>
  <c r="N218" i="1"/>
  <c r="T218" i="1" s="1"/>
  <c r="M218" i="1"/>
  <c r="S218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AF173" i="1" s="1"/>
  <c r="N163" i="1"/>
  <c r="T163" i="1" s="1"/>
  <c r="Z163" i="1" s="1"/>
  <c r="AF163" i="1" s="1"/>
  <c r="M163" i="1"/>
  <c r="S163" i="1" s="1"/>
  <c r="Y163" i="1" s="1"/>
  <c r="AE163" i="1" s="1"/>
  <c r="N162" i="1"/>
  <c r="T162" i="1" s="1"/>
  <c r="M162" i="1"/>
  <c r="S162" i="1" s="1"/>
  <c r="Y162" i="1" s="1"/>
  <c r="AE162" i="1" s="1"/>
  <c r="N160" i="1"/>
  <c r="T160" i="1" s="1"/>
  <c r="M160" i="1"/>
  <c r="S160" i="1" s="1"/>
  <c r="N153" i="1"/>
  <c r="T153" i="1" s="1"/>
  <c r="Z153" i="1" s="1"/>
  <c r="AF153" i="1" s="1"/>
  <c r="M153" i="1"/>
  <c r="S153" i="1" s="1"/>
  <c r="Y153" i="1" s="1"/>
  <c r="AE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07" i="1"/>
  <c r="H1606" i="1" s="1"/>
  <c r="H1605" i="1" s="1"/>
  <c r="H1604" i="1" s="1"/>
  <c r="I1607" i="1"/>
  <c r="I1606" i="1" s="1"/>
  <c r="I1605" i="1" s="1"/>
  <c r="I1604" i="1" s="1"/>
  <c r="J1607" i="1"/>
  <c r="J1606" i="1" s="1"/>
  <c r="J1605" i="1" s="1"/>
  <c r="J1604" i="1" s="1"/>
  <c r="K1607" i="1"/>
  <c r="K1606" i="1" s="1"/>
  <c r="K1605" i="1" s="1"/>
  <c r="K1604" i="1" s="1"/>
  <c r="L1607" i="1"/>
  <c r="L1606" i="1" s="1"/>
  <c r="L1605" i="1" s="1"/>
  <c r="L1604" i="1" s="1"/>
  <c r="H1602" i="1"/>
  <c r="H1601" i="1" s="1"/>
  <c r="H1600" i="1" s="1"/>
  <c r="H1599" i="1" s="1"/>
  <c r="I1602" i="1"/>
  <c r="I1601" i="1" s="1"/>
  <c r="I1600" i="1" s="1"/>
  <c r="I1599" i="1" s="1"/>
  <c r="J1602" i="1"/>
  <c r="J1601" i="1" s="1"/>
  <c r="J1600" i="1" s="1"/>
  <c r="J1599" i="1" s="1"/>
  <c r="K1602" i="1"/>
  <c r="K1601" i="1" s="1"/>
  <c r="K1600" i="1" s="1"/>
  <c r="K1599" i="1" s="1"/>
  <c r="L1602" i="1"/>
  <c r="L1601" i="1" s="1"/>
  <c r="L1600" i="1" s="1"/>
  <c r="L1599" i="1" s="1"/>
  <c r="M1602" i="1"/>
  <c r="M1601" i="1" s="1"/>
  <c r="M1600" i="1" s="1"/>
  <c r="M1599" i="1" s="1"/>
  <c r="H1593" i="1"/>
  <c r="H1592" i="1" s="1"/>
  <c r="I1593" i="1"/>
  <c r="I1592" i="1" s="1"/>
  <c r="J1593" i="1"/>
  <c r="J1592" i="1" s="1"/>
  <c r="K1593" i="1"/>
  <c r="K1592" i="1" s="1"/>
  <c r="L1593" i="1"/>
  <c r="L1592" i="1" s="1"/>
  <c r="N1593" i="1"/>
  <c r="N1592" i="1" s="1"/>
  <c r="H1590" i="1"/>
  <c r="H1589" i="1" s="1"/>
  <c r="I1590" i="1"/>
  <c r="I1589" i="1" s="1"/>
  <c r="J1590" i="1"/>
  <c r="J1589" i="1" s="1"/>
  <c r="K1590" i="1"/>
  <c r="K1589" i="1" s="1"/>
  <c r="L1590" i="1"/>
  <c r="L1589" i="1" s="1"/>
  <c r="H1587" i="1"/>
  <c r="H1586" i="1" s="1"/>
  <c r="I1587" i="1"/>
  <c r="I1586" i="1" s="1"/>
  <c r="J1587" i="1"/>
  <c r="J1586" i="1" s="1"/>
  <c r="K1587" i="1"/>
  <c r="K1586" i="1" s="1"/>
  <c r="L1587" i="1"/>
  <c r="L1586" i="1" s="1"/>
  <c r="N1587" i="1"/>
  <c r="N1586" i="1" s="1"/>
  <c r="H1584" i="1"/>
  <c r="H1583" i="1" s="1"/>
  <c r="I1584" i="1"/>
  <c r="I1583" i="1" s="1"/>
  <c r="J1584" i="1"/>
  <c r="J1583" i="1" s="1"/>
  <c r="K1584" i="1"/>
  <c r="K1583" i="1" s="1"/>
  <c r="L1584" i="1"/>
  <c r="L1583" i="1" s="1"/>
  <c r="M1584" i="1"/>
  <c r="M1583" i="1" s="1"/>
  <c r="H1581" i="1"/>
  <c r="H1580" i="1" s="1"/>
  <c r="I1581" i="1"/>
  <c r="I1580" i="1" s="1"/>
  <c r="J1581" i="1"/>
  <c r="J1580" i="1" s="1"/>
  <c r="K1581" i="1"/>
  <c r="K1580" i="1" s="1"/>
  <c r="L1581" i="1"/>
  <c r="L1580" i="1" s="1"/>
  <c r="H1577" i="1"/>
  <c r="H1576" i="1" s="1"/>
  <c r="H1575" i="1" s="1"/>
  <c r="I1577" i="1"/>
  <c r="I1576" i="1" s="1"/>
  <c r="I1575" i="1" s="1"/>
  <c r="J1577" i="1"/>
  <c r="J1576" i="1" s="1"/>
  <c r="J1575" i="1" s="1"/>
  <c r="K1577" i="1"/>
  <c r="K1576" i="1" s="1"/>
  <c r="K1575" i="1" s="1"/>
  <c r="L1577" i="1"/>
  <c r="L1576" i="1" s="1"/>
  <c r="L1575" i="1" s="1"/>
  <c r="H1560" i="1"/>
  <c r="I1560" i="1"/>
  <c r="J1560" i="1"/>
  <c r="K1560" i="1"/>
  <c r="L1560" i="1"/>
  <c r="N1560" i="1"/>
  <c r="H1558" i="1"/>
  <c r="I1558" i="1"/>
  <c r="J1558" i="1"/>
  <c r="K1558" i="1"/>
  <c r="L1558" i="1"/>
  <c r="H1556" i="1"/>
  <c r="I1556" i="1"/>
  <c r="J1556" i="1"/>
  <c r="K1556" i="1"/>
  <c r="L1556" i="1"/>
  <c r="N1556" i="1"/>
  <c r="H1547" i="1"/>
  <c r="H1546" i="1" s="1"/>
  <c r="H1545" i="1" s="1"/>
  <c r="H1544" i="1" s="1"/>
  <c r="H1543" i="1" s="1"/>
  <c r="I1547" i="1"/>
  <c r="I1546" i="1" s="1"/>
  <c r="I1545" i="1" s="1"/>
  <c r="I1544" i="1" s="1"/>
  <c r="I1543" i="1" s="1"/>
  <c r="J1547" i="1"/>
  <c r="J1546" i="1" s="1"/>
  <c r="J1545" i="1" s="1"/>
  <c r="J1544" i="1" s="1"/>
  <c r="J1543" i="1" s="1"/>
  <c r="K1547" i="1"/>
  <c r="K1546" i="1" s="1"/>
  <c r="K1545" i="1" s="1"/>
  <c r="K1544" i="1" s="1"/>
  <c r="K1543" i="1" s="1"/>
  <c r="L1547" i="1"/>
  <c r="L1546" i="1" s="1"/>
  <c r="L1545" i="1" s="1"/>
  <c r="L1544" i="1" s="1"/>
  <c r="L1543" i="1" s="1"/>
  <c r="H1540" i="1"/>
  <c r="H1539" i="1" s="1"/>
  <c r="H1538" i="1" s="1"/>
  <c r="H1537" i="1" s="1"/>
  <c r="H1536" i="1" s="1"/>
  <c r="I1540" i="1"/>
  <c r="I1539" i="1" s="1"/>
  <c r="I1538" i="1" s="1"/>
  <c r="I1537" i="1" s="1"/>
  <c r="I1536" i="1" s="1"/>
  <c r="J1540" i="1"/>
  <c r="J1539" i="1" s="1"/>
  <c r="J1538" i="1" s="1"/>
  <c r="J1537" i="1" s="1"/>
  <c r="J1536" i="1" s="1"/>
  <c r="K1540" i="1"/>
  <c r="K1539" i="1" s="1"/>
  <c r="K1538" i="1" s="1"/>
  <c r="K1537" i="1" s="1"/>
  <c r="K1536" i="1" s="1"/>
  <c r="L1540" i="1"/>
  <c r="L1539" i="1" s="1"/>
  <c r="L1538" i="1" s="1"/>
  <c r="L1537" i="1" s="1"/>
  <c r="L1536" i="1" s="1"/>
  <c r="M1540" i="1"/>
  <c r="M1539" i="1" s="1"/>
  <c r="M1538" i="1" s="1"/>
  <c r="M1537" i="1" s="1"/>
  <c r="M1536" i="1" s="1"/>
  <c r="H1525" i="1"/>
  <c r="H1524" i="1" s="1"/>
  <c r="H1523" i="1" s="1"/>
  <c r="I1525" i="1"/>
  <c r="I1524" i="1" s="1"/>
  <c r="I1523" i="1" s="1"/>
  <c r="I1522" i="1" s="1"/>
  <c r="J1525" i="1"/>
  <c r="J1524" i="1" s="1"/>
  <c r="J1523" i="1" s="1"/>
  <c r="J1522" i="1" s="1"/>
  <c r="K1525" i="1"/>
  <c r="K1524" i="1" s="1"/>
  <c r="K1523" i="1" s="1"/>
  <c r="K1522" i="1" s="1"/>
  <c r="L1525" i="1"/>
  <c r="L1524" i="1" s="1"/>
  <c r="L1523" i="1" s="1"/>
  <c r="L1522" i="1" s="1"/>
  <c r="N1525" i="1"/>
  <c r="N1524" i="1" s="1"/>
  <c r="N1523" i="1" s="1"/>
  <c r="N1522" i="1" s="1"/>
  <c r="I1520" i="1"/>
  <c r="J1520" i="1"/>
  <c r="K1520" i="1"/>
  <c r="L1520" i="1"/>
  <c r="I1518" i="1"/>
  <c r="J1518" i="1"/>
  <c r="K1518" i="1"/>
  <c r="L1518" i="1"/>
  <c r="N1518" i="1"/>
  <c r="I1515" i="1"/>
  <c r="J1515" i="1"/>
  <c r="K1515" i="1"/>
  <c r="L1515" i="1"/>
  <c r="I1513" i="1"/>
  <c r="J1513" i="1"/>
  <c r="K1513" i="1"/>
  <c r="L1513" i="1"/>
  <c r="N1513" i="1"/>
  <c r="I1511" i="1"/>
  <c r="J1511" i="1"/>
  <c r="K1511" i="1"/>
  <c r="L1511" i="1"/>
  <c r="I1508" i="1"/>
  <c r="J1508" i="1"/>
  <c r="K1508" i="1"/>
  <c r="L1508" i="1"/>
  <c r="N1508" i="1"/>
  <c r="I1506" i="1"/>
  <c r="J1506" i="1"/>
  <c r="K1506" i="1"/>
  <c r="L1506" i="1"/>
  <c r="I1504" i="1"/>
  <c r="J1504" i="1"/>
  <c r="K1504" i="1"/>
  <c r="L1504" i="1"/>
  <c r="M1504" i="1"/>
  <c r="N1504" i="1"/>
  <c r="I1501" i="1"/>
  <c r="I1500" i="1" s="1"/>
  <c r="J1501" i="1"/>
  <c r="J1500" i="1" s="1"/>
  <c r="K1501" i="1"/>
  <c r="K1500" i="1" s="1"/>
  <c r="L1501" i="1"/>
  <c r="L1500" i="1" s="1"/>
  <c r="I1498" i="1"/>
  <c r="J1498" i="1"/>
  <c r="K1498" i="1"/>
  <c r="L1498" i="1"/>
  <c r="M1498" i="1"/>
  <c r="N1498" i="1"/>
  <c r="I1496" i="1"/>
  <c r="J1496" i="1"/>
  <c r="K1496" i="1"/>
  <c r="L1496" i="1"/>
  <c r="I1493" i="1"/>
  <c r="J1493" i="1"/>
  <c r="K1493" i="1"/>
  <c r="L1493" i="1"/>
  <c r="M1493" i="1"/>
  <c r="N1493" i="1"/>
  <c r="I1491" i="1"/>
  <c r="J1491" i="1"/>
  <c r="K1491" i="1"/>
  <c r="L1491" i="1"/>
  <c r="I1488" i="1"/>
  <c r="I1487" i="1" s="1"/>
  <c r="J1488" i="1"/>
  <c r="J1487" i="1" s="1"/>
  <c r="K1488" i="1"/>
  <c r="K1487" i="1" s="1"/>
  <c r="L1488" i="1"/>
  <c r="L1487" i="1" s="1"/>
  <c r="M1488" i="1"/>
  <c r="M1487" i="1" s="1"/>
  <c r="N1488" i="1"/>
  <c r="N1487" i="1" s="1"/>
  <c r="H1484" i="1"/>
  <c r="I1484" i="1"/>
  <c r="J1484" i="1"/>
  <c r="K1484" i="1"/>
  <c r="L1484" i="1"/>
  <c r="H1482" i="1"/>
  <c r="I1482" i="1"/>
  <c r="J1482" i="1"/>
  <c r="K1482" i="1"/>
  <c r="L1482" i="1"/>
  <c r="H1480" i="1"/>
  <c r="I1480" i="1"/>
  <c r="J1480" i="1"/>
  <c r="K1480" i="1"/>
  <c r="L1480" i="1"/>
  <c r="N1480" i="1"/>
  <c r="H1477" i="1"/>
  <c r="I1477" i="1"/>
  <c r="J1477" i="1"/>
  <c r="K1477" i="1"/>
  <c r="L1477" i="1"/>
  <c r="H1475" i="1"/>
  <c r="I1475" i="1"/>
  <c r="J1475" i="1"/>
  <c r="K1475" i="1"/>
  <c r="L1475" i="1"/>
  <c r="M1475" i="1"/>
  <c r="H1473" i="1"/>
  <c r="I1473" i="1"/>
  <c r="J1473" i="1"/>
  <c r="K1473" i="1"/>
  <c r="L1473" i="1"/>
  <c r="N1473" i="1"/>
  <c r="H1469" i="1"/>
  <c r="I1469" i="1"/>
  <c r="J1469" i="1"/>
  <c r="K1469" i="1"/>
  <c r="L1469" i="1"/>
  <c r="H1467" i="1"/>
  <c r="I1467" i="1"/>
  <c r="J1467" i="1"/>
  <c r="K1467" i="1"/>
  <c r="L1467" i="1"/>
  <c r="M1467" i="1"/>
  <c r="N1467" i="1"/>
  <c r="H1465" i="1"/>
  <c r="I1465" i="1"/>
  <c r="J1465" i="1"/>
  <c r="K1465" i="1"/>
  <c r="L1465" i="1"/>
  <c r="H1460" i="1"/>
  <c r="H1459" i="1" s="1"/>
  <c r="H1458" i="1" s="1"/>
  <c r="H1457" i="1" s="1"/>
  <c r="I1460" i="1"/>
  <c r="I1459" i="1" s="1"/>
  <c r="I1458" i="1" s="1"/>
  <c r="I1457" i="1" s="1"/>
  <c r="J1460" i="1"/>
  <c r="J1459" i="1" s="1"/>
  <c r="J1458" i="1" s="1"/>
  <c r="J1457" i="1" s="1"/>
  <c r="K1460" i="1"/>
  <c r="K1459" i="1" s="1"/>
  <c r="K1458" i="1" s="1"/>
  <c r="K1457" i="1" s="1"/>
  <c r="L1460" i="1"/>
  <c r="L1459" i="1" s="1"/>
  <c r="L1458" i="1" s="1"/>
  <c r="L1457" i="1" s="1"/>
  <c r="M1460" i="1"/>
  <c r="M1459" i="1" s="1"/>
  <c r="M1458" i="1" s="1"/>
  <c r="M1457" i="1" s="1"/>
  <c r="I1455" i="1"/>
  <c r="I1454" i="1" s="1"/>
  <c r="I1453" i="1" s="1"/>
  <c r="I1452" i="1" s="1"/>
  <c r="J1455" i="1"/>
  <c r="J1454" i="1" s="1"/>
  <c r="J1453" i="1" s="1"/>
  <c r="J1452" i="1" s="1"/>
  <c r="K1455" i="1"/>
  <c r="K1454" i="1" s="1"/>
  <c r="K1453" i="1" s="1"/>
  <c r="K1452" i="1" s="1"/>
  <c r="L1455" i="1"/>
  <c r="L1454" i="1" s="1"/>
  <c r="L1453" i="1" s="1"/>
  <c r="L1452" i="1" s="1"/>
  <c r="N1455" i="1"/>
  <c r="N1454" i="1" s="1"/>
  <c r="N1453" i="1" s="1"/>
  <c r="N1452" i="1" s="1"/>
  <c r="I1448" i="1"/>
  <c r="I1447" i="1" s="1"/>
  <c r="J1448" i="1"/>
  <c r="J1447" i="1" s="1"/>
  <c r="K1448" i="1"/>
  <c r="K1447" i="1" s="1"/>
  <c r="L1448" i="1"/>
  <c r="L1447" i="1" s="1"/>
  <c r="I1439" i="1"/>
  <c r="I1438" i="1" s="1"/>
  <c r="J1439" i="1"/>
  <c r="J1438" i="1" s="1"/>
  <c r="K1439" i="1"/>
  <c r="K1438" i="1" s="1"/>
  <c r="L1439" i="1"/>
  <c r="L1438" i="1" s="1"/>
  <c r="N1439" i="1"/>
  <c r="N1438" i="1" s="1"/>
  <c r="I1436" i="1"/>
  <c r="I1435" i="1" s="1"/>
  <c r="J1436" i="1"/>
  <c r="J1435" i="1" s="1"/>
  <c r="K1436" i="1"/>
  <c r="K1435" i="1" s="1"/>
  <c r="L1436" i="1"/>
  <c r="L1435" i="1" s="1"/>
  <c r="I1432" i="1"/>
  <c r="I1431" i="1" s="1"/>
  <c r="I1430" i="1" s="1"/>
  <c r="J1432" i="1"/>
  <c r="J1431" i="1" s="1"/>
  <c r="J1430" i="1" s="1"/>
  <c r="K1432" i="1"/>
  <c r="K1431" i="1" s="1"/>
  <c r="K1430" i="1" s="1"/>
  <c r="L1432" i="1"/>
  <c r="L1431" i="1" s="1"/>
  <c r="L1430" i="1" s="1"/>
  <c r="N1432" i="1"/>
  <c r="N1431" i="1" s="1"/>
  <c r="N1430" i="1" s="1"/>
  <c r="H1423" i="1"/>
  <c r="H1422" i="1" s="1"/>
  <c r="H1421" i="1" s="1"/>
  <c r="H1420" i="1" s="1"/>
  <c r="H1419" i="1" s="1"/>
  <c r="I1423" i="1"/>
  <c r="I1422" i="1" s="1"/>
  <c r="I1421" i="1" s="1"/>
  <c r="I1420" i="1" s="1"/>
  <c r="I1419" i="1" s="1"/>
  <c r="J1423" i="1"/>
  <c r="J1422" i="1" s="1"/>
  <c r="J1421" i="1" s="1"/>
  <c r="J1420" i="1" s="1"/>
  <c r="J1419" i="1" s="1"/>
  <c r="K1423" i="1"/>
  <c r="K1422" i="1" s="1"/>
  <c r="K1421" i="1" s="1"/>
  <c r="K1420" i="1" s="1"/>
  <c r="K1419" i="1" s="1"/>
  <c r="L1423" i="1"/>
  <c r="L1422" i="1" s="1"/>
  <c r="L1421" i="1" s="1"/>
  <c r="L1420" i="1" s="1"/>
  <c r="L1419" i="1" s="1"/>
  <c r="H1416" i="1"/>
  <c r="H1415" i="1" s="1"/>
  <c r="I1416" i="1"/>
  <c r="I1415" i="1" s="1"/>
  <c r="J1416" i="1"/>
  <c r="J1415" i="1" s="1"/>
  <c r="K1416" i="1"/>
  <c r="K1415" i="1" s="1"/>
  <c r="L1416" i="1"/>
  <c r="L1415" i="1" s="1"/>
  <c r="M1416" i="1"/>
  <c r="M1415" i="1" s="1"/>
  <c r="H1413" i="1"/>
  <c r="H1412" i="1" s="1"/>
  <c r="I1413" i="1"/>
  <c r="I1412" i="1" s="1"/>
  <c r="J1413" i="1"/>
  <c r="J1412" i="1" s="1"/>
  <c r="K1413" i="1"/>
  <c r="K1412" i="1" s="1"/>
  <c r="L1413" i="1"/>
  <c r="L1412" i="1" s="1"/>
  <c r="N1413" i="1"/>
  <c r="N1412" i="1" s="1"/>
  <c r="H1410" i="1"/>
  <c r="H1409" i="1" s="1"/>
  <c r="I1410" i="1"/>
  <c r="I1409" i="1" s="1"/>
  <c r="J1410" i="1"/>
  <c r="J1409" i="1" s="1"/>
  <c r="K1410" i="1"/>
  <c r="K1409" i="1" s="1"/>
  <c r="L1410" i="1"/>
  <c r="L1409" i="1" s="1"/>
  <c r="M1410" i="1"/>
  <c r="M1409" i="1" s="1"/>
  <c r="H1407" i="1"/>
  <c r="H1406" i="1" s="1"/>
  <c r="I1407" i="1"/>
  <c r="I1406" i="1" s="1"/>
  <c r="J1407" i="1"/>
  <c r="J1406" i="1" s="1"/>
  <c r="K1407" i="1"/>
  <c r="K1406" i="1" s="1"/>
  <c r="L1407" i="1"/>
  <c r="L1406" i="1" s="1"/>
  <c r="H1404" i="1"/>
  <c r="H1403" i="1" s="1"/>
  <c r="I1404" i="1"/>
  <c r="I1403" i="1" s="1"/>
  <c r="J1404" i="1"/>
  <c r="J1403" i="1" s="1"/>
  <c r="K1404" i="1"/>
  <c r="K1403" i="1" s="1"/>
  <c r="L1404" i="1"/>
  <c r="L1403" i="1" s="1"/>
  <c r="M1404" i="1"/>
  <c r="M1403" i="1" s="1"/>
  <c r="H1401" i="1"/>
  <c r="H1400" i="1" s="1"/>
  <c r="I1401" i="1"/>
  <c r="I1400" i="1" s="1"/>
  <c r="J1401" i="1"/>
  <c r="J1400" i="1" s="1"/>
  <c r="K1401" i="1"/>
  <c r="K1400" i="1" s="1"/>
  <c r="L1401" i="1"/>
  <c r="L1400" i="1" s="1"/>
  <c r="N1401" i="1"/>
  <c r="N1400" i="1" s="1"/>
  <c r="H1398" i="1"/>
  <c r="H1397" i="1" s="1"/>
  <c r="I1398" i="1"/>
  <c r="I1397" i="1" s="1"/>
  <c r="J1398" i="1"/>
  <c r="J1397" i="1" s="1"/>
  <c r="K1398" i="1"/>
  <c r="K1397" i="1" s="1"/>
  <c r="L1398" i="1"/>
  <c r="L1397" i="1" s="1"/>
  <c r="M1398" i="1"/>
  <c r="M1397" i="1" s="1"/>
  <c r="H1395" i="1"/>
  <c r="H1394" i="1" s="1"/>
  <c r="I1395" i="1"/>
  <c r="I1394" i="1" s="1"/>
  <c r="J1395" i="1"/>
  <c r="J1394" i="1" s="1"/>
  <c r="K1395" i="1"/>
  <c r="K1394" i="1" s="1"/>
  <c r="L1395" i="1"/>
  <c r="L1394" i="1" s="1"/>
  <c r="M1395" i="1"/>
  <c r="M1394" i="1" s="1"/>
  <c r="H1392" i="1"/>
  <c r="H1391" i="1" s="1"/>
  <c r="I1392" i="1"/>
  <c r="I1391" i="1" s="1"/>
  <c r="J1392" i="1"/>
  <c r="J1391" i="1" s="1"/>
  <c r="K1392" i="1"/>
  <c r="K1391" i="1" s="1"/>
  <c r="L1392" i="1"/>
  <c r="L1391" i="1" s="1"/>
  <c r="M1392" i="1"/>
  <c r="M1391" i="1" s="1"/>
  <c r="H1389" i="1"/>
  <c r="H1388" i="1" s="1"/>
  <c r="I1389" i="1"/>
  <c r="I1388" i="1" s="1"/>
  <c r="J1389" i="1"/>
  <c r="J1388" i="1" s="1"/>
  <c r="K1389" i="1"/>
  <c r="K1388" i="1" s="1"/>
  <c r="L1389" i="1"/>
  <c r="L1388" i="1" s="1"/>
  <c r="N1389" i="1"/>
  <c r="N1388" i="1" s="1"/>
  <c r="H1386" i="1"/>
  <c r="H1385" i="1" s="1"/>
  <c r="I1386" i="1"/>
  <c r="I1385" i="1" s="1"/>
  <c r="J1386" i="1"/>
  <c r="J1385" i="1" s="1"/>
  <c r="K1386" i="1"/>
  <c r="K1385" i="1" s="1"/>
  <c r="L1386" i="1"/>
  <c r="L1385" i="1" s="1"/>
  <c r="M1386" i="1"/>
  <c r="M1385" i="1" s="1"/>
  <c r="H1383" i="1"/>
  <c r="H1382" i="1" s="1"/>
  <c r="I1383" i="1"/>
  <c r="I1382" i="1" s="1"/>
  <c r="J1383" i="1"/>
  <c r="J1382" i="1" s="1"/>
  <c r="K1383" i="1"/>
  <c r="K1382" i="1" s="1"/>
  <c r="L1383" i="1"/>
  <c r="L1382" i="1" s="1"/>
  <c r="H1380" i="1"/>
  <c r="H1379" i="1" s="1"/>
  <c r="I1380" i="1"/>
  <c r="I1379" i="1" s="1"/>
  <c r="J1380" i="1"/>
  <c r="J1379" i="1" s="1"/>
  <c r="K1380" i="1"/>
  <c r="K1379" i="1" s="1"/>
  <c r="L1380" i="1"/>
  <c r="L1379" i="1" s="1"/>
  <c r="M1380" i="1"/>
  <c r="M1379" i="1" s="1"/>
  <c r="H1377" i="1"/>
  <c r="H1376" i="1" s="1"/>
  <c r="I1377" i="1"/>
  <c r="I1376" i="1" s="1"/>
  <c r="J1377" i="1"/>
  <c r="J1376" i="1" s="1"/>
  <c r="K1377" i="1"/>
  <c r="K1376" i="1" s="1"/>
  <c r="L1377" i="1"/>
  <c r="L1376" i="1" s="1"/>
  <c r="N1377" i="1"/>
  <c r="N1376" i="1" s="1"/>
  <c r="H1374" i="1"/>
  <c r="H1373" i="1" s="1"/>
  <c r="I1374" i="1"/>
  <c r="I1373" i="1" s="1"/>
  <c r="J1374" i="1"/>
  <c r="J1373" i="1" s="1"/>
  <c r="K1374" i="1"/>
  <c r="K1373" i="1" s="1"/>
  <c r="L1374" i="1"/>
  <c r="L1373" i="1" s="1"/>
  <c r="M1374" i="1"/>
  <c r="M1373" i="1" s="1"/>
  <c r="H1371" i="1"/>
  <c r="H1370" i="1" s="1"/>
  <c r="I1371" i="1"/>
  <c r="I1370" i="1" s="1"/>
  <c r="J1371" i="1"/>
  <c r="J1370" i="1" s="1"/>
  <c r="K1371" i="1"/>
  <c r="K1370" i="1" s="1"/>
  <c r="L1371" i="1"/>
  <c r="L1370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M1368" i="1"/>
  <c r="M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N1365" i="1"/>
  <c r="N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M1362" i="1"/>
  <c r="M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M1356" i="1"/>
  <c r="M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N1353" i="1"/>
  <c r="N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M1350" i="1"/>
  <c r="M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M1344" i="1"/>
  <c r="M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H1338" i="1"/>
  <c r="H1337" i="1" s="1"/>
  <c r="I1338" i="1"/>
  <c r="I1337" i="1" s="1"/>
  <c r="J1338" i="1"/>
  <c r="J1337" i="1" s="1"/>
  <c r="K1338" i="1"/>
  <c r="K1337" i="1" s="1"/>
  <c r="L1338" i="1"/>
  <c r="L1337" i="1" s="1"/>
  <c r="H1331" i="1"/>
  <c r="I1331" i="1"/>
  <c r="J1331" i="1"/>
  <c r="K1331" i="1"/>
  <c r="L1331" i="1"/>
  <c r="N1331" i="1"/>
  <c r="H1329" i="1"/>
  <c r="I1329" i="1"/>
  <c r="J1329" i="1"/>
  <c r="K1329" i="1"/>
  <c r="L1329" i="1"/>
  <c r="H1318" i="1"/>
  <c r="H1317" i="1" s="1"/>
  <c r="H1316" i="1" s="1"/>
  <c r="I1318" i="1"/>
  <c r="I1317" i="1" s="1"/>
  <c r="I1316" i="1" s="1"/>
  <c r="I1315" i="1" s="1"/>
  <c r="I1314" i="1" s="1"/>
  <c r="J1318" i="1"/>
  <c r="J1317" i="1" s="1"/>
  <c r="J1316" i="1" s="1"/>
  <c r="J1315" i="1" s="1"/>
  <c r="J1314" i="1" s="1"/>
  <c r="K1318" i="1"/>
  <c r="K1317" i="1" s="1"/>
  <c r="K1316" i="1" s="1"/>
  <c r="K1315" i="1" s="1"/>
  <c r="K1314" i="1" s="1"/>
  <c r="L1318" i="1"/>
  <c r="L1317" i="1" s="1"/>
  <c r="L1316" i="1" s="1"/>
  <c r="L1315" i="1" s="1"/>
  <c r="L1314" i="1" s="1"/>
  <c r="I1307" i="1"/>
  <c r="I1306" i="1" s="1"/>
  <c r="I1305" i="1" s="1"/>
  <c r="I1304" i="1" s="1"/>
  <c r="J1307" i="1"/>
  <c r="J1306" i="1" s="1"/>
  <c r="J1305" i="1" s="1"/>
  <c r="J1304" i="1" s="1"/>
  <c r="K1307" i="1"/>
  <c r="K1306" i="1" s="1"/>
  <c r="K1305" i="1" s="1"/>
  <c r="K1304" i="1" s="1"/>
  <c r="L1307" i="1"/>
  <c r="L1306" i="1" s="1"/>
  <c r="L1305" i="1" s="1"/>
  <c r="L1304" i="1" s="1"/>
  <c r="M1307" i="1"/>
  <c r="M1306" i="1" s="1"/>
  <c r="M1305" i="1" s="1"/>
  <c r="M1304" i="1" s="1"/>
  <c r="N1307" i="1"/>
  <c r="N1306" i="1" s="1"/>
  <c r="N1305" i="1" s="1"/>
  <c r="N1304" i="1" s="1"/>
  <c r="I1299" i="1"/>
  <c r="I1298" i="1" s="1"/>
  <c r="J1299" i="1"/>
  <c r="J1298" i="1" s="1"/>
  <c r="K1299" i="1"/>
  <c r="K1298" i="1" s="1"/>
  <c r="L1299" i="1"/>
  <c r="L1298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M1296" i="1"/>
  <c r="M1295" i="1" s="1"/>
  <c r="N1296" i="1"/>
  <c r="N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H1289" i="1"/>
  <c r="H1288" i="1" s="1"/>
  <c r="I1289" i="1"/>
  <c r="I1288" i="1" s="1"/>
  <c r="J1289" i="1"/>
  <c r="J1288" i="1" s="1"/>
  <c r="K1289" i="1"/>
  <c r="K1288" i="1" s="1"/>
  <c r="L1289" i="1"/>
  <c r="L1288" i="1" s="1"/>
  <c r="M1289" i="1"/>
  <c r="M1288" i="1" s="1"/>
  <c r="N1289" i="1"/>
  <c r="N1288" i="1" s="1"/>
  <c r="H1284" i="1"/>
  <c r="I1284" i="1"/>
  <c r="I1283" i="1" s="1"/>
  <c r="J1284" i="1"/>
  <c r="J1283" i="1" s="1"/>
  <c r="K1284" i="1"/>
  <c r="K1283" i="1" s="1"/>
  <c r="L1284" i="1"/>
  <c r="L1283" i="1" s="1"/>
  <c r="H1280" i="1"/>
  <c r="H1279" i="1" s="1"/>
  <c r="H1278" i="1" s="1"/>
  <c r="I1280" i="1"/>
  <c r="I1279" i="1" s="1"/>
  <c r="I1278" i="1" s="1"/>
  <c r="J1280" i="1"/>
  <c r="J1279" i="1" s="1"/>
  <c r="J1278" i="1" s="1"/>
  <c r="K1280" i="1"/>
  <c r="K1279" i="1" s="1"/>
  <c r="K1278" i="1" s="1"/>
  <c r="L1280" i="1"/>
  <c r="L1279" i="1" s="1"/>
  <c r="L1278" i="1" s="1"/>
  <c r="N1280" i="1"/>
  <c r="N1279" i="1" s="1"/>
  <c r="N1278" i="1" s="1"/>
  <c r="H1271" i="1"/>
  <c r="H1270" i="1" s="1"/>
  <c r="H1269" i="1" s="1"/>
  <c r="H1268" i="1" s="1"/>
  <c r="H1267" i="1" s="1"/>
  <c r="I1271" i="1"/>
  <c r="I1270" i="1" s="1"/>
  <c r="I1269" i="1" s="1"/>
  <c r="I1268" i="1" s="1"/>
  <c r="I1267" i="1" s="1"/>
  <c r="J1271" i="1"/>
  <c r="J1270" i="1" s="1"/>
  <c r="J1269" i="1" s="1"/>
  <c r="J1268" i="1" s="1"/>
  <c r="J1267" i="1" s="1"/>
  <c r="K1271" i="1"/>
  <c r="K1270" i="1" s="1"/>
  <c r="K1269" i="1" s="1"/>
  <c r="K1268" i="1" s="1"/>
  <c r="K1267" i="1" s="1"/>
  <c r="L1271" i="1"/>
  <c r="L1270" i="1" s="1"/>
  <c r="L1269" i="1" s="1"/>
  <c r="L1268" i="1" s="1"/>
  <c r="L1267" i="1" s="1"/>
  <c r="N1271" i="1"/>
  <c r="N1270" i="1" s="1"/>
  <c r="N1269" i="1" s="1"/>
  <c r="N1268" i="1" s="1"/>
  <c r="N1267" i="1" s="1"/>
  <c r="H1264" i="1"/>
  <c r="H1263" i="1" s="1"/>
  <c r="H1262" i="1" s="1"/>
  <c r="H1261" i="1" s="1"/>
  <c r="H1260" i="1" s="1"/>
  <c r="I1264" i="1"/>
  <c r="I1263" i="1" s="1"/>
  <c r="I1262" i="1" s="1"/>
  <c r="I1261" i="1" s="1"/>
  <c r="I1260" i="1" s="1"/>
  <c r="J1264" i="1"/>
  <c r="J1263" i="1" s="1"/>
  <c r="J1262" i="1" s="1"/>
  <c r="J1261" i="1" s="1"/>
  <c r="J1260" i="1" s="1"/>
  <c r="K1264" i="1"/>
  <c r="K1263" i="1" s="1"/>
  <c r="K1262" i="1" s="1"/>
  <c r="K1261" i="1" s="1"/>
  <c r="K1260" i="1" s="1"/>
  <c r="L1264" i="1"/>
  <c r="L1263" i="1" s="1"/>
  <c r="L1262" i="1" s="1"/>
  <c r="L1261" i="1" s="1"/>
  <c r="L1260" i="1" s="1"/>
  <c r="H1257" i="1"/>
  <c r="H1256" i="1" s="1"/>
  <c r="H1255" i="1" s="1"/>
  <c r="H1254" i="1" s="1"/>
  <c r="I1257" i="1"/>
  <c r="I1256" i="1" s="1"/>
  <c r="I1255" i="1" s="1"/>
  <c r="I1254" i="1" s="1"/>
  <c r="J1257" i="1"/>
  <c r="J1256" i="1" s="1"/>
  <c r="J1255" i="1" s="1"/>
  <c r="J1254" i="1" s="1"/>
  <c r="K1257" i="1"/>
  <c r="K1256" i="1" s="1"/>
  <c r="K1255" i="1" s="1"/>
  <c r="K1254" i="1" s="1"/>
  <c r="L1257" i="1"/>
  <c r="L1256" i="1" s="1"/>
  <c r="L1255" i="1" s="1"/>
  <c r="L1254" i="1" s="1"/>
  <c r="N1257" i="1"/>
  <c r="N1256" i="1" s="1"/>
  <c r="N1255" i="1" s="1"/>
  <c r="N1254" i="1" s="1"/>
  <c r="H1252" i="1"/>
  <c r="H1251" i="1" s="1"/>
  <c r="H1250" i="1" s="1"/>
  <c r="H1249" i="1" s="1"/>
  <c r="I1252" i="1"/>
  <c r="I1251" i="1" s="1"/>
  <c r="I1250" i="1" s="1"/>
  <c r="I1249" i="1" s="1"/>
  <c r="J1252" i="1"/>
  <c r="J1251" i="1" s="1"/>
  <c r="J1250" i="1" s="1"/>
  <c r="J1249" i="1" s="1"/>
  <c r="K1252" i="1"/>
  <c r="K1251" i="1" s="1"/>
  <c r="K1250" i="1" s="1"/>
  <c r="K1249" i="1" s="1"/>
  <c r="L1252" i="1"/>
  <c r="L1251" i="1" s="1"/>
  <c r="L1250" i="1" s="1"/>
  <c r="L1249" i="1" s="1"/>
  <c r="H1247" i="1"/>
  <c r="H1246" i="1" s="1"/>
  <c r="H1245" i="1" s="1"/>
  <c r="I1247" i="1"/>
  <c r="I1246" i="1" s="1"/>
  <c r="I1245" i="1" s="1"/>
  <c r="J1247" i="1"/>
  <c r="J1246" i="1" s="1"/>
  <c r="J1245" i="1" s="1"/>
  <c r="K1247" i="1"/>
  <c r="K1246" i="1" s="1"/>
  <c r="K1245" i="1" s="1"/>
  <c r="L1247" i="1"/>
  <c r="L1246" i="1" s="1"/>
  <c r="L1245" i="1" s="1"/>
  <c r="N1247" i="1"/>
  <c r="N1246" i="1" s="1"/>
  <c r="N1245" i="1" s="1"/>
  <c r="H1243" i="1"/>
  <c r="H1242" i="1" s="1"/>
  <c r="H1241" i="1" s="1"/>
  <c r="I1243" i="1"/>
  <c r="I1242" i="1" s="1"/>
  <c r="I1241" i="1" s="1"/>
  <c r="J1243" i="1"/>
  <c r="J1242" i="1" s="1"/>
  <c r="J1241" i="1" s="1"/>
  <c r="K1243" i="1"/>
  <c r="K1242" i="1" s="1"/>
  <c r="K1241" i="1" s="1"/>
  <c r="L1243" i="1"/>
  <c r="L1242" i="1" s="1"/>
  <c r="L1241" i="1" s="1"/>
  <c r="H1230" i="1"/>
  <c r="H1229" i="1" s="1"/>
  <c r="H1228" i="1" s="1"/>
  <c r="H1227" i="1" s="1"/>
  <c r="H1226" i="1" s="1"/>
  <c r="I1230" i="1"/>
  <c r="I1229" i="1" s="1"/>
  <c r="I1228" i="1" s="1"/>
  <c r="I1227" i="1" s="1"/>
  <c r="I1226" i="1" s="1"/>
  <c r="J1230" i="1"/>
  <c r="J1229" i="1" s="1"/>
  <c r="J1228" i="1" s="1"/>
  <c r="J1227" i="1" s="1"/>
  <c r="J1226" i="1" s="1"/>
  <c r="K1230" i="1"/>
  <c r="K1229" i="1" s="1"/>
  <c r="K1228" i="1" s="1"/>
  <c r="K1227" i="1" s="1"/>
  <c r="K1226" i="1" s="1"/>
  <c r="L1230" i="1"/>
  <c r="L1229" i="1" s="1"/>
  <c r="L1228" i="1" s="1"/>
  <c r="L1227" i="1" s="1"/>
  <c r="L1226" i="1" s="1"/>
  <c r="M1230" i="1"/>
  <c r="M1229" i="1" s="1"/>
  <c r="M1228" i="1" s="1"/>
  <c r="M1227" i="1" s="1"/>
  <c r="M1226" i="1" s="1"/>
  <c r="N1230" i="1"/>
  <c r="N1229" i="1" s="1"/>
  <c r="N1228" i="1" s="1"/>
  <c r="N1227" i="1" s="1"/>
  <c r="N1226" i="1" s="1"/>
  <c r="H1234" i="1"/>
  <c r="H1233" i="1" s="1"/>
  <c r="H1232" i="1" s="1"/>
  <c r="I1234" i="1"/>
  <c r="I1233" i="1" s="1"/>
  <c r="I1232" i="1" s="1"/>
  <c r="I1231" i="1" s="1"/>
  <c r="J1234" i="1"/>
  <c r="J1233" i="1" s="1"/>
  <c r="J1232" i="1" s="1"/>
  <c r="J1231" i="1" s="1"/>
  <c r="K1234" i="1"/>
  <c r="K1233" i="1" s="1"/>
  <c r="K1232" i="1" s="1"/>
  <c r="K1231" i="1" s="1"/>
  <c r="L1234" i="1"/>
  <c r="L1233" i="1" s="1"/>
  <c r="L1232" i="1" s="1"/>
  <c r="L1231" i="1" s="1"/>
  <c r="M1234" i="1"/>
  <c r="M1233" i="1" s="1"/>
  <c r="M1232" i="1" s="1"/>
  <c r="M1231" i="1" s="1"/>
  <c r="H1222" i="1"/>
  <c r="H1221" i="1" s="1"/>
  <c r="H1220" i="1" s="1"/>
  <c r="H1219" i="1" s="1"/>
  <c r="I1222" i="1"/>
  <c r="I1221" i="1" s="1"/>
  <c r="I1220" i="1" s="1"/>
  <c r="I1219" i="1" s="1"/>
  <c r="J1222" i="1"/>
  <c r="J1221" i="1" s="1"/>
  <c r="J1220" i="1" s="1"/>
  <c r="J1219" i="1" s="1"/>
  <c r="K1222" i="1"/>
  <c r="K1221" i="1" s="1"/>
  <c r="K1220" i="1" s="1"/>
  <c r="K1219" i="1" s="1"/>
  <c r="L1222" i="1"/>
  <c r="L1221" i="1" s="1"/>
  <c r="L1220" i="1" s="1"/>
  <c r="L1219" i="1" s="1"/>
  <c r="H1212" i="1"/>
  <c r="H1211" i="1" s="1"/>
  <c r="I1212" i="1"/>
  <c r="I1211" i="1" s="1"/>
  <c r="J1212" i="1"/>
  <c r="J1211" i="1" s="1"/>
  <c r="K1212" i="1"/>
  <c r="K1211" i="1" s="1"/>
  <c r="L1212" i="1"/>
  <c r="L1211" i="1" s="1"/>
  <c r="M1212" i="1"/>
  <c r="M1211" i="1" s="1"/>
  <c r="H1209" i="1"/>
  <c r="I1209" i="1"/>
  <c r="J1209" i="1"/>
  <c r="K1209" i="1"/>
  <c r="L1209" i="1"/>
  <c r="H1204" i="1"/>
  <c r="H1203" i="1" s="1"/>
  <c r="H1202" i="1" s="1"/>
  <c r="I1204" i="1"/>
  <c r="I1203" i="1" s="1"/>
  <c r="I1202" i="1" s="1"/>
  <c r="J1204" i="1"/>
  <c r="J1203" i="1" s="1"/>
  <c r="J1202" i="1" s="1"/>
  <c r="K1204" i="1"/>
  <c r="K1203" i="1" s="1"/>
  <c r="K1202" i="1" s="1"/>
  <c r="L1204" i="1"/>
  <c r="L1203" i="1" s="1"/>
  <c r="L1202" i="1" s="1"/>
  <c r="M1204" i="1"/>
  <c r="M1203" i="1" s="1"/>
  <c r="M1202" i="1" s="1"/>
  <c r="N1204" i="1"/>
  <c r="N1203" i="1" s="1"/>
  <c r="N1202" i="1" s="1"/>
  <c r="H1207" i="1"/>
  <c r="I1207" i="1"/>
  <c r="J1207" i="1"/>
  <c r="K1207" i="1"/>
  <c r="L1207" i="1"/>
  <c r="M1207" i="1"/>
  <c r="H1188" i="1"/>
  <c r="I1188" i="1"/>
  <c r="J1188" i="1"/>
  <c r="K1188" i="1"/>
  <c r="L1188" i="1"/>
  <c r="H1186" i="1"/>
  <c r="I1186" i="1"/>
  <c r="J1186" i="1"/>
  <c r="K1186" i="1"/>
  <c r="L1186" i="1"/>
  <c r="H1181" i="1"/>
  <c r="H1180" i="1" s="1"/>
  <c r="H1179" i="1" s="1"/>
  <c r="H1178" i="1" s="1"/>
  <c r="I1181" i="1"/>
  <c r="I1180" i="1" s="1"/>
  <c r="I1179" i="1" s="1"/>
  <c r="I1178" i="1" s="1"/>
  <c r="J1181" i="1"/>
  <c r="J1180" i="1" s="1"/>
  <c r="J1179" i="1" s="1"/>
  <c r="J1178" i="1" s="1"/>
  <c r="K1181" i="1"/>
  <c r="K1180" i="1" s="1"/>
  <c r="K1179" i="1" s="1"/>
  <c r="K1178" i="1" s="1"/>
  <c r="L1181" i="1"/>
  <c r="L1180" i="1" s="1"/>
  <c r="L1179" i="1" s="1"/>
  <c r="L1178" i="1" s="1"/>
  <c r="N1181" i="1"/>
  <c r="N1180" i="1" s="1"/>
  <c r="N1179" i="1" s="1"/>
  <c r="N1178" i="1" s="1"/>
  <c r="H1176" i="1"/>
  <c r="H1175" i="1" s="1"/>
  <c r="H1174" i="1" s="1"/>
  <c r="H1173" i="1" s="1"/>
  <c r="I1176" i="1"/>
  <c r="I1175" i="1" s="1"/>
  <c r="I1174" i="1" s="1"/>
  <c r="I1173" i="1" s="1"/>
  <c r="J1176" i="1"/>
  <c r="J1175" i="1" s="1"/>
  <c r="J1174" i="1" s="1"/>
  <c r="J1173" i="1" s="1"/>
  <c r="K1176" i="1"/>
  <c r="K1175" i="1" s="1"/>
  <c r="K1174" i="1" s="1"/>
  <c r="K1173" i="1" s="1"/>
  <c r="L1176" i="1"/>
  <c r="L1175" i="1" s="1"/>
  <c r="L1174" i="1" s="1"/>
  <c r="L1173" i="1" s="1"/>
  <c r="H1171" i="1"/>
  <c r="H1170" i="1" s="1"/>
  <c r="H1169" i="1" s="1"/>
  <c r="H1168" i="1" s="1"/>
  <c r="I1171" i="1"/>
  <c r="I1170" i="1" s="1"/>
  <c r="I1169" i="1" s="1"/>
  <c r="I1168" i="1" s="1"/>
  <c r="J1171" i="1"/>
  <c r="J1170" i="1" s="1"/>
  <c r="J1169" i="1" s="1"/>
  <c r="J1168" i="1" s="1"/>
  <c r="K1171" i="1"/>
  <c r="K1170" i="1" s="1"/>
  <c r="K1169" i="1" s="1"/>
  <c r="K1168" i="1" s="1"/>
  <c r="L1171" i="1"/>
  <c r="L1170" i="1" s="1"/>
  <c r="L1169" i="1" s="1"/>
  <c r="L1168" i="1" s="1"/>
  <c r="N1171" i="1"/>
  <c r="N1170" i="1" s="1"/>
  <c r="N1169" i="1" s="1"/>
  <c r="N1168" i="1" s="1"/>
  <c r="H1164" i="1"/>
  <c r="H1163" i="1" s="1"/>
  <c r="H1162" i="1" s="1"/>
  <c r="H1161" i="1" s="1"/>
  <c r="I1164" i="1"/>
  <c r="I1163" i="1" s="1"/>
  <c r="I1162" i="1" s="1"/>
  <c r="I1161" i="1" s="1"/>
  <c r="J1164" i="1"/>
  <c r="J1163" i="1" s="1"/>
  <c r="J1162" i="1" s="1"/>
  <c r="J1161" i="1" s="1"/>
  <c r="K1164" i="1"/>
  <c r="K1163" i="1" s="1"/>
  <c r="K1162" i="1" s="1"/>
  <c r="K1161" i="1" s="1"/>
  <c r="L1164" i="1"/>
  <c r="L1163" i="1" s="1"/>
  <c r="L1162" i="1" s="1"/>
  <c r="L1161" i="1" s="1"/>
  <c r="N1164" i="1"/>
  <c r="N1163" i="1" s="1"/>
  <c r="N1162" i="1" s="1"/>
  <c r="N1161" i="1" s="1"/>
  <c r="H1159" i="1"/>
  <c r="H1158" i="1" s="1"/>
  <c r="H1157" i="1" s="1"/>
  <c r="H1156" i="1" s="1"/>
  <c r="I1159" i="1"/>
  <c r="I1158" i="1" s="1"/>
  <c r="I1157" i="1" s="1"/>
  <c r="I1156" i="1" s="1"/>
  <c r="J1159" i="1"/>
  <c r="J1158" i="1" s="1"/>
  <c r="J1157" i="1" s="1"/>
  <c r="J1156" i="1" s="1"/>
  <c r="K1159" i="1"/>
  <c r="K1158" i="1" s="1"/>
  <c r="K1157" i="1" s="1"/>
  <c r="K1156" i="1" s="1"/>
  <c r="L1159" i="1"/>
  <c r="L1158" i="1" s="1"/>
  <c r="L1157" i="1" s="1"/>
  <c r="L1156" i="1" s="1"/>
  <c r="M1159" i="1"/>
  <c r="M1158" i="1" s="1"/>
  <c r="M1157" i="1" s="1"/>
  <c r="M1156" i="1" s="1"/>
  <c r="H1154" i="1"/>
  <c r="H1153" i="1" s="1"/>
  <c r="H1152" i="1" s="1"/>
  <c r="H1151" i="1" s="1"/>
  <c r="I1154" i="1"/>
  <c r="I1153" i="1" s="1"/>
  <c r="I1152" i="1" s="1"/>
  <c r="I1151" i="1" s="1"/>
  <c r="J1154" i="1"/>
  <c r="J1153" i="1" s="1"/>
  <c r="J1152" i="1" s="1"/>
  <c r="J1151" i="1" s="1"/>
  <c r="K1154" i="1"/>
  <c r="K1153" i="1" s="1"/>
  <c r="K1152" i="1" s="1"/>
  <c r="K1151" i="1" s="1"/>
  <c r="L1154" i="1"/>
  <c r="L1153" i="1" s="1"/>
  <c r="L1152" i="1" s="1"/>
  <c r="L1151" i="1" s="1"/>
  <c r="H1149" i="1"/>
  <c r="H1148" i="1" s="1"/>
  <c r="H1147" i="1" s="1"/>
  <c r="H1146" i="1" s="1"/>
  <c r="I1149" i="1"/>
  <c r="I1148" i="1" s="1"/>
  <c r="I1147" i="1" s="1"/>
  <c r="I1146" i="1" s="1"/>
  <c r="J1149" i="1"/>
  <c r="J1148" i="1" s="1"/>
  <c r="J1147" i="1" s="1"/>
  <c r="J1146" i="1" s="1"/>
  <c r="K1149" i="1"/>
  <c r="K1148" i="1" s="1"/>
  <c r="K1147" i="1" s="1"/>
  <c r="K1146" i="1" s="1"/>
  <c r="L1149" i="1"/>
  <c r="L1148" i="1" s="1"/>
  <c r="L1147" i="1" s="1"/>
  <c r="L1146" i="1" s="1"/>
  <c r="H1142" i="1"/>
  <c r="H1141" i="1" s="1"/>
  <c r="H1140" i="1" s="1"/>
  <c r="H1139" i="1" s="1"/>
  <c r="I1142" i="1"/>
  <c r="I1141" i="1" s="1"/>
  <c r="I1140" i="1" s="1"/>
  <c r="I1139" i="1" s="1"/>
  <c r="J1142" i="1"/>
  <c r="J1141" i="1" s="1"/>
  <c r="J1140" i="1" s="1"/>
  <c r="J1139" i="1" s="1"/>
  <c r="K1142" i="1"/>
  <c r="K1141" i="1" s="1"/>
  <c r="K1140" i="1" s="1"/>
  <c r="K1139" i="1" s="1"/>
  <c r="L1142" i="1"/>
  <c r="L1141" i="1" s="1"/>
  <c r="L1140" i="1" s="1"/>
  <c r="L1139" i="1" s="1"/>
  <c r="N1142" i="1"/>
  <c r="N1141" i="1" s="1"/>
  <c r="N1140" i="1" s="1"/>
  <c r="N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2" i="1"/>
  <c r="H1131" i="1" s="1"/>
  <c r="H1130" i="1" s="1"/>
  <c r="H1129" i="1" s="1"/>
  <c r="I1132" i="1"/>
  <c r="I1131" i="1" s="1"/>
  <c r="I1130" i="1" s="1"/>
  <c r="I1129" i="1" s="1"/>
  <c r="J1132" i="1"/>
  <c r="J1131" i="1" s="1"/>
  <c r="J1130" i="1" s="1"/>
  <c r="J1129" i="1" s="1"/>
  <c r="K1132" i="1"/>
  <c r="K1131" i="1" s="1"/>
  <c r="K1130" i="1" s="1"/>
  <c r="K1129" i="1" s="1"/>
  <c r="L1132" i="1"/>
  <c r="L1131" i="1" s="1"/>
  <c r="L1130" i="1" s="1"/>
  <c r="L1129" i="1" s="1"/>
  <c r="N1132" i="1"/>
  <c r="N1131" i="1" s="1"/>
  <c r="N1130" i="1" s="1"/>
  <c r="N1129" i="1" s="1"/>
  <c r="H1127" i="1"/>
  <c r="H1126" i="1" s="1"/>
  <c r="H1125" i="1" s="1"/>
  <c r="H1124" i="1" s="1"/>
  <c r="I1127" i="1"/>
  <c r="I1126" i="1" s="1"/>
  <c r="I1125" i="1" s="1"/>
  <c r="I1124" i="1" s="1"/>
  <c r="J1127" i="1"/>
  <c r="J1126" i="1" s="1"/>
  <c r="J1125" i="1" s="1"/>
  <c r="J1124" i="1" s="1"/>
  <c r="K1127" i="1"/>
  <c r="K1126" i="1" s="1"/>
  <c r="K1125" i="1" s="1"/>
  <c r="K1124" i="1" s="1"/>
  <c r="L1127" i="1"/>
  <c r="L1126" i="1" s="1"/>
  <c r="L1125" i="1" s="1"/>
  <c r="L1124" i="1" s="1"/>
  <c r="H1110" i="1"/>
  <c r="H1109" i="1" s="1"/>
  <c r="I1110" i="1"/>
  <c r="I1109" i="1" s="1"/>
  <c r="J1110" i="1"/>
  <c r="J1109" i="1" s="1"/>
  <c r="K1110" i="1"/>
  <c r="K1109" i="1" s="1"/>
  <c r="L1110" i="1"/>
  <c r="L1109" i="1" s="1"/>
  <c r="M1110" i="1"/>
  <c r="M1109" i="1" s="1"/>
  <c r="H1107" i="1"/>
  <c r="H1106" i="1" s="1"/>
  <c r="I1107" i="1"/>
  <c r="I1106" i="1" s="1"/>
  <c r="J1107" i="1"/>
  <c r="J1106" i="1" s="1"/>
  <c r="K1107" i="1"/>
  <c r="K1106" i="1" s="1"/>
  <c r="L1107" i="1"/>
  <c r="L1106" i="1" s="1"/>
  <c r="H1104" i="1"/>
  <c r="H1103" i="1" s="1"/>
  <c r="I1104" i="1"/>
  <c r="I1103" i="1" s="1"/>
  <c r="J1104" i="1"/>
  <c r="J1103" i="1" s="1"/>
  <c r="K1104" i="1"/>
  <c r="K1103" i="1" s="1"/>
  <c r="L1104" i="1"/>
  <c r="L1103" i="1" s="1"/>
  <c r="M1104" i="1"/>
  <c r="M1103" i="1" s="1"/>
  <c r="H1101" i="1"/>
  <c r="H1100" i="1" s="1"/>
  <c r="I1101" i="1"/>
  <c r="I1100" i="1" s="1"/>
  <c r="J1101" i="1"/>
  <c r="J1100" i="1" s="1"/>
  <c r="K1101" i="1"/>
  <c r="K1100" i="1" s="1"/>
  <c r="L1101" i="1"/>
  <c r="L1100" i="1" s="1"/>
  <c r="H1098" i="1"/>
  <c r="H1097" i="1" s="1"/>
  <c r="H1096" i="1" s="1"/>
  <c r="I1098" i="1"/>
  <c r="I1097" i="1" s="1"/>
  <c r="I1096" i="1" s="1"/>
  <c r="J1098" i="1"/>
  <c r="J1097" i="1" s="1"/>
  <c r="J1096" i="1" s="1"/>
  <c r="K1098" i="1"/>
  <c r="K1097" i="1" s="1"/>
  <c r="K1096" i="1" s="1"/>
  <c r="L1098" i="1"/>
  <c r="L1097" i="1" s="1"/>
  <c r="L1096" i="1" s="1"/>
  <c r="M1098" i="1"/>
  <c r="M1097" i="1" s="1"/>
  <c r="M1096" i="1" s="1"/>
  <c r="H1094" i="1"/>
  <c r="H1093" i="1" s="1"/>
  <c r="H1092" i="1" s="1"/>
  <c r="I1094" i="1"/>
  <c r="I1093" i="1" s="1"/>
  <c r="I1092" i="1" s="1"/>
  <c r="J1094" i="1"/>
  <c r="J1093" i="1" s="1"/>
  <c r="J1092" i="1" s="1"/>
  <c r="K1094" i="1"/>
  <c r="K1093" i="1" s="1"/>
  <c r="K1092" i="1" s="1"/>
  <c r="L1094" i="1"/>
  <c r="L1093" i="1" s="1"/>
  <c r="L1092" i="1" s="1"/>
  <c r="H1077" i="1"/>
  <c r="H1076" i="1" s="1"/>
  <c r="H1075" i="1" s="1"/>
  <c r="H1074" i="1" s="1"/>
  <c r="H1073" i="1" s="1"/>
  <c r="I1077" i="1"/>
  <c r="I1076" i="1" s="1"/>
  <c r="I1075" i="1" s="1"/>
  <c r="I1074" i="1" s="1"/>
  <c r="I1073" i="1" s="1"/>
  <c r="J1077" i="1"/>
  <c r="J1076" i="1" s="1"/>
  <c r="J1075" i="1" s="1"/>
  <c r="J1074" i="1" s="1"/>
  <c r="J1073" i="1" s="1"/>
  <c r="K1077" i="1"/>
  <c r="K1076" i="1" s="1"/>
  <c r="K1075" i="1" s="1"/>
  <c r="K1074" i="1" s="1"/>
  <c r="K1073" i="1" s="1"/>
  <c r="L1077" i="1"/>
  <c r="L1076" i="1" s="1"/>
  <c r="L1075" i="1" s="1"/>
  <c r="L1074" i="1" s="1"/>
  <c r="L1073" i="1" s="1"/>
  <c r="H1068" i="1"/>
  <c r="H1065" i="1" s="1"/>
  <c r="H1064" i="1" s="1"/>
  <c r="H1062" i="1" s="1"/>
  <c r="I1068" i="1"/>
  <c r="I1067" i="1" s="1"/>
  <c r="J1068" i="1"/>
  <c r="J1066" i="1" s="1"/>
  <c r="K1068" i="1"/>
  <c r="K1066" i="1" s="1"/>
  <c r="L1068" i="1"/>
  <c r="L1065" i="1" s="1"/>
  <c r="L1064" i="1" s="1"/>
  <c r="L1062" i="1" s="1"/>
  <c r="M1068" i="1"/>
  <c r="M1065" i="1" s="1"/>
  <c r="M1064" i="1" s="1"/>
  <c r="M1062" i="1" s="1"/>
  <c r="N1068" i="1"/>
  <c r="N1066" i="1" s="1"/>
  <c r="H1059" i="1"/>
  <c r="H1058" i="1" s="1"/>
  <c r="H1057" i="1" s="1"/>
  <c r="H1056" i="1" s="1"/>
  <c r="H1055" i="1" s="1"/>
  <c r="I1059" i="1"/>
  <c r="I1058" i="1" s="1"/>
  <c r="I1057" i="1" s="1"/>
  <c r="I1056" i="1" s="1"/>
  <c r="I1055" i="1" s="1"/>
  <c r="J1059" i="1"/>
  <c r="J1058" i="1" s="1"/>
  <c r="J1057" i="1" s="1"/>
  <c r="J1056" i="1" s="1"/>
  <c r="J1055" i="1" s="1"/>
  <c r="K1059" i="1"/>
  <c r="K1058" i="1" s="1"/>
  <c r="K1057" i="1" s="1"/>
  <c r="K1056" i="1" s="1"/>
  <c r="K1055" i="1" s="1"/>
  <c r="L1059" i="1"/>
  <c r="L1058" i="1" s="1"/>
  <c r="L1057" i="1" s="1"/>
  <c r="L1056" i="1" s="1"/>
  <c r="L1055" i="1" s="1"/>
  <c r="N1059" i="1"/>
  <c r="N1058" i="1" s="1"/>
  <c r="N1057" i="1" s="1"/>
  <c r="N1056" i="1" s="1"/>
  <c r="N1055" i="1" s="1"/>
  <c r="H1047" i="1"/>
  <c r="H1045" i="1" s="1"/>
  <c r="H1044" i="1" s="1"/>
  <c r="I1047" i="1"/>
  <c r="I1046" i="1" s="1"/>
  <c r="J1047" i="1"/>
  <c r="J1045" i="1" s="1"/>
  <c r="J1044" i="1" s="1"/>
  <c r="K1047" i="1"/>
  <c r="K1046" i="1" s="1"/>
  <c r="L1047" i="1"/>
  <c r="L1045" i="1" s="1"/>
  <c r="L1044" i="1" s="1"/>
  <c r="M1047" i="1"/>
  <c r="M1046" i="1" s="1"/>
  <c r="H1042" i="1"/>
  <c r="H1041" i="1" s="1"/>
  <c r="I1042" i="1"/>
  <c r="I1041" i="1" s="1"/>
  <c r="J1042" i="1"/>
  <c r="J1041" i="1" s="1"/>
  <c r="K1042" i="1"/>
  <c r="K1041" i="1" s="1"/>
  <c r="L1042" i="1"/>
  <c r="L1041" i="1" s="1"/>
  <c r="H1039" i="1"/>
  <c r="H1038" i="1" s="1"/>
  <c r="I1039" i="1"/>
  <c r="I1038" i="1" s="1"/>
  <c r="J1039" i="1"/>
  <c r="J1038" i="1" s="1"/>
  <c r="K1039" i="1"/>
  <c r="K1038" i="1" s="1"/>
  <c r="L1039" i="1"/>
  <c r="L1038" i="1" s="1"/>
  <c r="M1039" i="1"/>
  <c r="M1038" i="1" s="1"/>
  <c r="H1035" i="1"/>
  <c r="H1034" i="1" s="1"/>
  <c r="H1033" i="1" s="1"/>
  <c r="I1035" i="1"/>
  <c r="I1034" i="1" s="1"/>
  <c r="I1033" i="1" s="1"/>
  <c r="J1035" i="1"/>
  <c r="J1034" i="1" s="1"/>
  <c r="J1033" i="1" s="1"/>
  <c r="K1035" i="1"/>
  <c r="K1034" i="1" s="1"/>
  <c r="K1033" i="1" s="1"/>
  <c r="L1035" i="1"/>
  <c r="L1034" i="1" s="1"/>
  <c r="L1033" i="1" s="1"/>
  <c r="N1035" i="1"/>
  <c r="N1034" i="1" s="1"/>
  <c r="N1033" i="1" s="1"/>
  <c r="H1019" i="1"/>
  <c r="H1018" i="1" s="1"/>
  <c r="H1017" i="1" s="1"/>
  <c r="H1016" i="1" s="1"/>
  <c r="I1019" i="1"/>
  <c r="I1018" i="1" s="1"/>
  <c r="I1017" i="1" s="1"/>
  <c r="I1016" i="1" s="1"/>
  <c r="J1019" i="1"/>
  <c r="J1018" i="1" s="1"/>
  <c r="J1017" i="1" s="1"/>
  <c r="J1016" i="1" s="1"/>
  <c r="K1019" i="1"/>
  <c r="K1018" i="1" s="1"/>
  <c r="K1017" i="1" s="1"/>
  <c r="K1016" i="1" s="1"/>
  <c r="L1019" i="1"/>
  <c r="L1018" i="1" s="1"/>
  <c r="L1017" i="1" s="1"/>
  <c r="L1016" i="1" s="1"/>
  <c r="H997" i="1"/>
  <c r="H996" i="1" s="1"/>
  <c r="H995" i="1" s="1"/>
  <c r="I997" i="1"/>
  <c r="I996" i="1" s="1"/>
  <c r="I995" i="1" s="1"/>
  <c r="J997" i="1"/>
  <c r="J996" i="1" s="1"/>
  <c r="J995" i="1" s="1"/>
  <c r="K997" i="1"/>
  <c r="K996" i="1" s="1"/>
  <c r="K995" i="1" s="1"/>
  <c r="L997" i="1"/>
  <c r="L996" i="1" s="1"/>
  <c r="L995" i="1" s="1"/>
  <c r="N997" i="1"/>
  <c r="N996" i="1" s="1"/>
  <c r="N995" i="1" s="1"/>
  <c r="H991" i="1"/>
  <c r="I991" i="1"/>
  <c r="J991" i="1"/>
  <c r="K991" i="1"/>
  <c r="L991" i="1"/>
  <c r="M991" i="1"/>
  <c r="N991" i="1"/>
  <c r="H993" i="1"/>
  <c r="I993" i="1"/>
  <c r="J993" i="1"/>
  <c r="K993" i="1"/>
  <c r="L993" i="1"/>
  <c r="H987" i="1"/>
  <c r="H986" i="1" s="1"/>
  <c r="H985" i="1" s="1"/>
  <c r="I987" i="1"/>
  <c r="I986" i="1" s="1"/>
  <c r="I985" i="1" s="1"/>
  <c r="J987" i="1"/>
  <c r="J986" i="1" s="1"/>
  <c r="J985" i="1" s="1"/>
  <c r="K987" i="1"/>
  <c r="K986" i="1" s="1"/>
  <c r="K985" i="1" s="1"/>
  <c r="L987" i="1"/>
  <c r="L986" i="1" s="1"/>
  <c r="L985" i="1" s="1"/>
  <c r="H978" i="1"/>
  <c r="H977" i="1" s="1"/>
  <c r="I978" i="1"/>
  <c r="I977" i="1" s="1"/>
  <c r="J978" i="1"/>
  <c r="J977" i="1" s="1"/>
  <c r="K978" i="1"/>
  <c r="K977" i="1" s="1"/>
  <c r="L978" i="1"/>
  <c r="L977" i="1" s="1"/>
  <c r="N978" i="1"/>
  <c r="N977" i="1" s="1"/>
  <c r="H975" i="1"/>
  <c r="H974" i="1" s="1"/>
  <c r="I975" i="1"/>
  <c r="I974" i="1" s="1"/>
  <c r="J975" i="1"/>
  <c r="J974" i="1" s="1"/>
  <c r="K975" i="1"/>
  <c r="K974" i="1" s="1"/>
  <c r="L975" i="1"/>
  <c r="L974" i="1" s="1"/>
  <c r="I968" i="1"/>
  <c r="I967" i="1" s="1"/>
  <c r="I966" i="1" s="1"/>
  <c r="I965" i="1" s="1"/>
  <c r="I964" i="1" s="1"/>
  <c r="J968" i="1"/>
  <c r="J967" i="1" s="1"/>
  <c r="J966" i="1" s="1"/>
  <c r="J965" i="1" s="1"/>
  <c r="J964" i="1" s="1"/>
  <c r="K968" i="1"/>
  <c r="K967" i="1" s="1"/>
  <c r="K966" i="1" s="1"/>
  <c r="K965" i="1" s="1"/>
  <c r="K964" i="1" s="1"/>
  <c r="L968" i="1"/>
  <c r="L967" i="1" s="1"/>
  <c r="L966" i="1" s="1"/>
  <c r="L965" i="1" s="1"/>
  <c r="L964" i="1" s="1"/>
  <c r="M968" i="1"/>
  <c r="M967" i="1" s="1"/>
  <c r="M966" i="1" s="1"/>
  <c r="M965" i="1" s="1"/>
  <c r="M964" i="1" s="1"/>
  <c r="N968" i="1"/>
  <c r="N967" i="1" s="1"/>
  <c r="N966" i="1" s="1"/>
  <c r="N965" i="1" s="1"/>
  <c r="N964" i="1" s="1"/>
  <c r="H961" i="1"/>
  <c r="H960" i="1" s="1"/>
  <c r="I961" i="1"/>
  <c r="I960" i="1" s="1"/>
  <c r="J961" i="1"/>
  <c r="J960" i="1" s="1"/>
  <c r="K961" i="1"/>
  <c r="K960" i="1" s="1"/>
  <c r="L961" i="1"/>
  <c r="L960" i="1" s="1"/>
  <c r="H958" i="1"/>
  <c r="H957" i="1" s="1"/>
  <c r="I958" i="1"/>
  <c r="I957" i="1" s="1"/>
  <c r="J958" i="1"/>
  <c r="J957" i="1" s="1"/>
  <c r="K958" i="1"/>
  <c r="K957" i="1" s="1"/>
  <c r="L958" i="1"/>
  <c r="L957" i="1" s="1"/>
  <c r="N958" i="1"/>
  <c r="N957" i="1" s="1"/>
  <c r="H955" i="1"/>
  <c r="H954" i="1" s="1"/>
  <c r="I955" i="1"/>
  <c r="I954" i="1" s="1"/>
  <c r="J955" i="1"/>
  <c r="J954" i="1" s="1"/>
  <c r="K955" i="1"/>
  <c r="K954" i="1" s="1"/>
  <c r="L955" i="1"/>
  <c r="L954" i="1" s="1"/>
  <c r="H952" i="1"/>
  <c r="H951" i="1" s="1"/>
  <c r="I952" i="1"/>
  <c r="I951" i="1" s="1"/>
  <c r="J952" i="1"/>
  <c r="J951" i="1" s="1"/>
  <c r="K952" i="1"/>
  <c r="K951" i="1" s="1"/>
  <c r="L952" i="1"/>
  <c r="L951" i="1" s="1"/>
  <c r="N952" i="1"/>
  <c r="N951" i="1" s="1"/>
  <c r="H949" i="1"/>
  <c r="H948" i="1" s="1"/>
  <c r="I949" i="1"/>
  <c r="I948" i="1" s="1"/>
  <c r="J949" i="1"/>
  <c r="J948" i="1" s="1"/>
  <c r="K949" i="1"/>
  <c r="K948" i="1" s="1"/>
  <c r="L949" i="1"/>
  <c r="L948" i="1" s="1"/>
  <c r="H946" i="1"/>
  <c r="H945" i="1" s="1"/>
  <c r="I946" i="1"/>
  <c r="I945" i="1" s="1"/>
  <c r="J946" i="1"/>
  <c r="J945" i="1" s="1"/>
  <c r="K946" i="1"/>
  <c r="K945" i="1" s="1"/>
  <c r="L946" i="1"/>
  <c r="L945" i="1" s="1"/>
  <c r="N946" i="1"/>
  <c r="N945" i="1" s="1"/>
  <c r="H943" i="1"/>
  <c r="H942" i="1" s="1"/>
  <c r="I943" i="1"/>
  <c r="I942" i="1" s="1"/>
  <c r="J943" i="1"/>
  <c r="J942" i="1" s="1"/>
  <c r="K943" i="1"/>
  <c r="K942" i="1" s="1"/>
  <c r="L943" i="1"/>
  <c r="L942" i="1" s="1"/>
  <c r="H925" i="1"/>
  <c r="H924" i="1" s="1"/>
  <c r="I925" i="1"/>
  <c r="I924" i="1" s="1"/>
  <c r="J925" i="1"/>
  <c r="J924" i="1" s="1"/>
  <c r="K925" i="1"/>
  <c r="K924" i="1" s="1"/>
  <c r="L925" i="1"/>
  <c r="L924" i="1" s="1"/>
  <c r="N925" i="1"/>
  <c r="N924" i="1" s="1"/>
  <c r="H922" i="1"/>
  <c r="H921" i="1" s="1"/>
  <c r="H920" i="1" s="1"/>
  <c r="I922" i="1"/>
  <c r="I921" i="1" s="1"/>
  <c r="I920" i="1" s="1"/>
  <c r="J922" i="1"/>
  <c r="J921" i="1" s="1"/>
  <c r="J920" i="1" s="1"/>
  <c r="K922" i="1"/>
  <c r="K921" i="1" s="1"/>
  <c r="K920" i="1" s="1"/>
  <c r="L922" i="1"/>
  <c r="L921" i="1" s="1"/>
  <c r="L920" i="1" s="1"/>
  <c r="H905" i="1"/>
  <c r="H904" i="1" s="1"/>
  <c r="H903" i="1" s="1"/>
  <c r="H902" i="1" s="1"/>
  <c r="H901" i="1" s="1"/>
  <c r="I905" i="1"/>
  <c r="I904" i="1" s="1"/>
  <c r="I903" i="1" s="1"/>
  <c r="I902" i="1" s="1"/>
  <c r="I901" i="1" s="1"/>
  <c r="J905" i="1"/>
  <c r="J904" i="1" s="1"/>
  <c r="J903" i="1" s="1"/>
  <c r="J902" i="1" s="1"/>
  <c r="J901" i="1" s="1"/>
  <c r="K905" i="1"/>
  <c r="K904" i="1" s="1"/>
  <c r="K903" i="1" s="1"/>
  <c r="K902" i="1" s="1"/>
  <c r="K901" i="1" s="1"/>
  <c r="L905" i="1"/>
  <c r="L904" i="1" s="1"/>
  <c r="L903" i="1" s="1"/>
  <c r="L902" i="1" s="1"/>
  <c r="L901" i="1" s="1"/>
  <c r="N905" i="1"/>
  <c r="N904" i="1" s="1"/>
  <c r="N903" i="1" s="1"/>
  <c r="N902" i="1" s="1"/>
  <c r="N901" i="1" s="1"/>
  <c r="H892" i="1"/>
  <c r="H891" i="1" s="1"/>
  <c r="I892" i="1"/>
  <c r="I891" i="1" s="1"/>
  <c r="J892" i="1"/>
  <c r="J891" i="1" s="1"/>
  <c r="K892" i="1"/>
  <c r="K891" i="1" s="1"/>
  <c r="L892" i="1"/>
  <c r="L891" i="1" s="1"/>
  <c r="H886" i="1"/>
  <c r="H885" i="1" s="1"/>
  <c r="H884" i="1" s="1"/>
  <c r="I886" i="1"/>
  <c r="I885" i="1" s="1"/>
  <c r="I884" i="1" s="1"/>
  <c r="J886" i="1"/>
  <c r="J885" i="1" s="1"/>
  <c r="J884" i="1" s="1"/>
  <c r="K886" i="1"/>
  <c r="K885" i="1" s="1"/>
  <c r="K884" i="1" s="1"/>
  <c r="L886" i="1"/>
  <c r="L885" i="1" s="1"/>
  <c r="L884" i="1" s="1"/>
  <c r="M886" i="1"/>
  <c r="M885" i="1" s="1"/>
  <c r="M884" i="1" s="1"/>
  <c r="N886" i="1"/>
  <c r="N885" i="1" s="1"/>
  <c r="N884" i="1" s="1"/>
  <c r="H889" i="1"/>
  <c r="H888" i="1" s="1"/>
  <c r="I889" i="1"/>
  <c r="I888" i="1" s="1"/>
  <c r="J889" i="1"/>
  <c r="J888" i="1" s="1"/>
  <c r="K889" i="1"/>
  <c r="K888" i="1" s="1"/>
  <c r="L889" i="1"/>
  <c r="L888" i="1" s="1"/>
  <c r="H874" i="1"/>
  <c r="H873" i="1" s="1"/>
  <c r="H862" i="1" s="1"/>
  <c r="I874" i="1"/>
  <c r="I873" i="1" s="1"/>
  <c r="I862" i="1" s="1"/>
  <c r="J874" i="1"/>
  <c r="J873" i="1" s="1"/>
  <c r="J862" i="1" s="1"/>
  <c r="K874" i="1"/>
  <c r="K873" i="1" s="1"/>
  <c r="K862" i="1" s="1"/>
  <c r="L874" i="1"/>
  <c r="L873" i="1" s="1"/>
  <c r="L862" i="1" s="1"/>
  <c r="N874" i="1"/>
  <c r="N873" i="1" s="1"/>
  <c r="N862" i="1" s="1"/>
  <c r="H851" i="1"/>
  <c r="H850" i="1" s="1"/>
  <c r="H849" i="1" s="1"/>
  <c r="H848" i="1" s="1"/>
  <c r="I851" i="1"/>
  <c r="I850" i="1" s="1"/>
  <c r="I849" i="1" s="1"/>
  <c r="I848" i="1" s="1"/>
  <c r="J851" i="1"/>
  <c r="J850" i="1" s="1"/>
  <c r="J849" i="1" s="1"/>
  <c r="J848" i="1" s="1"/>
  <c r="K851" i="1"/>
  <c r="K850" i="1" s="1"/>
  <c r="K849" i="1" s="1"/>
  <c r="K848" i="1" s="1"/>
  <c r="L851" i="1"/>
  <c r="L850" i="1" s="1"/>
  <c r="L849" i="1" s="1"/>
  <c r="L848" i="1" s="1"/>
  <c r="N851" i="1"/>
  <c r="N850" i="1" s="1"/>
  <c r="N849" i="1" s="1"/>
  <c r="N848" i="1" s="1"/>
  <c r="H846" i="1"/>
  <c r="H845" i="1" s="1"/>
  <c r="I846" i="1"/>
  <c r="I845" i="1" s="1"/>
  <c r="J846" i="1"/>
  <c r="J845" i="1" s="1"/>
  <c r="K846" i="1"/>
  <c r="K845" i="1" s="1"/>
  <c r="L846" i="1"/>
  <c r="L845" i="1" s="1"/>
  <c r="H843" i="1"/>
  <c r="H842" i="1" s="1"/>
  <c r="I843" i="1"/>
  <c r="I842" i="1" s="1"/>
  <c r="J843" i="1"/>
  <c r="J842" i="1" s="1"/>
  <c r="K843" i="1"/>
  <c r="K842" i="1" s="1"/>
  <c r="L843" i="1"/>
  <c r="L842" i="1" s="1"/>
  <c r="N843" i="1"/>
  <c r="N842" i="1" s="1"/>
  <c r="H839" i="1"/>
  <c r="H838" i="1" s="1"/>
  <c r="H837" i="1" s="1"/>
  <c r="I839" i="1"/>
  <c r="I838" i="1" s="1"/>
  <c r="I837" i="1" s="1"/>
  <c r="J839" i="1"/>
  <c r="J838" i="1" s="1"/>
  <c r="J837" i="1" s="1"/>
  <c r="K839" i="1"/>
  <c r="K838" i="1" s="1"/>
  <c r="K837" i="1" s="1"/>
  <c r="L839" i="1"/>
  <c r="L838" i="1" s="1"/>
  <c r="L837" i="1" s="1"/>
  <c r="N839" i="1"/>
  <c r="N838" i="1" s="1"/>
  <c r="N837" i="1" s="1"/>
  <c r="H823" i="1"/>
  <c r="H822" i="1" s="1"/>
  <c r="H821" i="1" s="1"/>
  <c r="I823" i="1"/>
  <c r="I822" i="1" s="1"/>
  <c r="I821" i="1" s="1"/>
  <c r="J823" i="1"/>
  <c r="J822" i="1" s="1"/>
  <c r="J821" i="1" s="1"/>
  <c r="K823" i="1"/>
  <c r="K822" i="1" s="1"/>
  <c r="K821" i="1" s="1"/>
  <c r="L823" i="1"/>
  <c r="L822" i="1" s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M819" i="1"/>
  <c r="M818" i="1" s="1"/>
  <c r="N819" i="1"/>
  <c r="N818" i="1" s="1"/>
  <c r="H816" i="1"/>
  <c r="H815" i="1" s="1"/>
  <c r="I816" i="1"/>
  <c r="I815" i="1" s="1"/>
  <c r="J816" i="1"/>
  <c r="J815" i="1" s="1"/>
  <c r="K816" i="1"/>
  <c r="K815" i="1" s="1"/>
  <c r="L816" i="1"/>
  <c r="L815" i="1" s="1"/>
  <c r="H797" i="1"/>
  <c r="I797" i="1"/>
  <c r="J797" i="1"/>
  <c r="K797" i="1"/>
  <c r="L797" i="1"/>
  <c r="M797" i="1"/>
  <c r="N797" i="1"/>
  <c r="H793" i="1"/>
  <c r="I793" i="1"/>
  <c r="J793" i="1"/>
  <c r="K793" i="1"/>
  <c r="L793" i="1"/>
  <c r="N793" i="1"/>
  <c r="H791" i="1"/>
  <c r="I791" i="1"/>
  <c r="J791" i="1"/>
  <c r="K791" i="1"/>
  <c r="L791" i="1"/>
  <c r="M791" i="1"/>
  <c r="N791" i="1"/>
  <c r="H787" i="1"/>
  <c r="H786" i="1" s="1"/>
  <c r="H785" i="1" s="1"/>
  <c r="I787" i="1"/>
  <c r="I786" i="1" s="1"/>
  <c r="I785" i="1" s="1"/>
  <c r="J787" i="1"/>
  <c r="J786" i="1" s="1"/>
  <c r="J785" i="1" s="1"/>
  <c r="K787" i="1"/>
  <c r="K786" i="1" s="1"/>
  <c r="K785" i="1" s="1"/>
  <c r="L787" i="1"/>
  <c r="L786" i="1" s="1"/>
  <c r="L785" i="1" s="1"/>
  <c r="H783" i="1"/>
  <c r="H782" i="1" s="1"/>
  <c r="H781" i="1" s="1"/>
  <c r="I783" i="1"/>
  <c r="I782" i="1" s="1"/>
  <c r="I781" i="1" s="1"/>
  <c r="J783" i="1"/>
  <c r="J782" i="1" s="1"/>
  <c r="J781" i="1" s="1"/>
  <c r="K783" i="1"/>
  <c r="K782" i="1" s="1"/>
  <c r="K781" i="1" s="1"/>
  <c r="L783" i="1"/>
  <c r="L782" i="1" s="1"/>
  <c r="L781" i="1" s="1"/>
  <c r="H773" i="1"/>
  <c r="H772" i="1" s="1"/>
  <c r="H771" i="1" s="1"/>
  <c r="I773" i="1"/>
  <c r="I772" i="1" s="1"/>
  <c r="I771" i="1" s="1"/>
  <c r="J773" i="1"/>
  <c r="J772" i="1" s="1"/>
  <c r="J771" i="1" s="1"/>
  <c r="K773" i="1"/>
  <c r="K772" i="1" s="1"/>
  <c r="K771" i="1" s="1"/>
  <c r="L773" i="1"/>
  <c r="L772" i="1" s="1"/>
  <c r="L771" i="1" s="1"/>
  <c r="M773" i="1"/>
  <c r="M772" i="1" s="1"/>
  <c r="M771" i="1" s="1"/>
  <c r="N773" i="1"/>
  <c r="N772" i="1" s="1"/>
  <c r="N771" i="1" s="1"/>
  <c r="H769" i="1"/>
  <c r="H768" i="1" s="1"/>
  <c r="H767" i="1" s="1"/>
  <c r="I769" i="1"/>
  <c r="I768" i="1" s="1"/>
  <c r="I767" i="1" s="1"/>
  <c r="J769" i="1"/>
  <c r="J768" i="1" s="1"/>
  <c r="J767" i="1" s="1"/>
  <c r="K769" i="1"/>
  <c r="K768" i="1" s="1"/>
  <c r="K767" i="1" s="1"/>
  <c r="L769" i="1"/>
  <c r="L768" i="1" s="1"/>
  <c r="L767" i="1" s="1"/>
  <c r="I746" i="1"/>
  <c r="I745" i="1" s="1"/>
  <c r="I744" i="1" s="1"/>
  <c r="J746" i="1"/>
  <c r="J745" i="1" s="1"/>
  <c r="J744" i="1" s="1"/>
  <c r="K746" i="1"/>
  <c r="K745" i="1" s="1"/>
  <c r="K744" i="1" s="1"/>
  <c r="L746" i="1"/>
  <c r="L745" i="1" s="1"/>
  <c r="L744" i="1" s="1"/>
  <c r="N746" i="1"/>
  <c r="N745" i="1" s="1"/>
  <c r="N744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L735" i="1"/>
  <c r="L734" i="1" s="1"/>
  <c r="L733" i="1" s="1"/>
  <c r="N735" i="1"/>
  <c r="N734" i="1" s="1"/>
  <c r="N733" i="1" s="1"/>
  <c r="H731" i="1"/>
  <c r="H730" i="1" s="1"/>
  <c r="H729" i="1" s="1"/>
  <c r="I731" i="1"/>
  <c r="I730" i="1" s="1"/>
  <c r="I729" i="1" s="1"/>
  <c r="J731" i="1"/>
  <c r="J730" i="1" s="1"/>
  <c r="J729" i="1" s="1"/>
  <c r="K731" i="1"/>
  <c r="K730" i="1" s="1"/>
  <c r="K729" i="1" s="1"/>
  <c r="L731" i="1"/>
  <c r="L730" i="1" s="1"/>
  <c r="L729" i="1" s="1"/>
  <c r="H718" i="1"/>
  <c r="H717" i="1" s="1"/>
  <c r="H716" i="1" s="1"/>
  <c r="I718" i="1"/>
  <c r="I717" i="1" s="1"/>
  <c r="I716" i="1" s="1"/>
  <c r="I715" i="1" s="1"/>
  <c r="J718" i="1"/>
  <c r="J717" i="1" s="1"/>
  <c r="J716" i="1" s="1"/>
  <c r="J715" i="1" s="1"/>
  <c r="K718" i="1"/>
  <c r="K717" i="1" s="1"/>
  <c r="K716" i="1" s="1"/>
  <c r="K715" i="1" s="1"/>
  <c r="L718" i="1"/>
  <c r="L717" i="1" s="1"/>
  <c r="L716" i="1" s="1"/>
  <c r="L715" i="1" s="1"/>
  <c r="M718" i="1"/>
  <c r="M717" i="1" s="1"/>
  <c r="M716" i="1" s="1"/>
  <c r="M715" i="1" s="1"/>
  <c r="N718" i="1"/>
  <c r="N717" i="1" s="1"/>
  <c r="N716" i="1" s="1"/>
  <c r="N715" i="1" s="1"/>
  <c r="H696" i="1"/>
  <c r="H695" i="1" s="1"/>
  <c r="H694" i="1" s="1"/>
  <c r="I696" i="1"/>
  <c r="I695" i="1" s="1"/>
  <c r="I694" i="1" s="1"/>
  <c r="J696" i="1"/>
  <c r="J695" i="1" s="1"/>
  <c r="J694" i="1" s="1"/>
  <c r="K696" i="1"/>
  <c r="K695" i="1" s="1"/>
  <c r="K694" i="1" s="1"/>
  <c r="L696" i="1"/>
  <c r="L695" i="1" s="1"/>
  <c r="L694" i="1" s="1"/>
  <c r="M696" i="1"/>
  <c r="M695" i="1" s="1"/>
  <c r="M694" i="1" s="1"/>
  <c r="N696" i="1"/>
  <c r="N695" i="1" s="1"/>
  <c r="N694" i="1" s="1"/>
  <c r="H692" i="1"/>
  <c r="H691" i="1" s="1"/>
  <c r="H690" i="1" s="1"/>
  <c r="I692" i="1"/>
  <c r="I691" i="1" s="1"/>
  <c r="I690" i="1" s="1"/>
  <c r="J692" i="1"/>
  <c r="J691" i="1" s="1"/>
  <c r="J690" i="1" s="1"/>
  <c r="K692" i="1"/>
  <c r="K691" i="1" s="1"/>
  <c r="K690" i="1" s="1"/>
  <c r="L692" i="1"/>
  <c r="L691" i="1" s="1"/>
  <c r="L690" i="1" s="1"/>
  <c r="H688" i="1"/>
  <c r="H687" i="1" s="1"/>
  <c r="H686" i="1" s="1"/>
  <c r="I688" i="1"/>
  <c r="I687" i="1" s="1"/>
  <c r="I686" i="1" s="1"/>
  <c r="J688" i="1"/>
  <c r="J687" i="1" s="1"/>
  <c r="J686" i="1" s="1"/>
  <c r="K688" i="1"/>
  <c r="K687" i="1" s="1"/>
  <c r="K686" i="1" s="1"/>
  <c r="L688" i="1"/>
  <c r="L687" i="1" s="1"/>
  <c r="L686" i="1" s="1"/>
  <c r="N688" i="1"/>
  <c r="N687" i="1" s="1"/>
  <c r="N686" i="1" s="1"/>
  <c r="H681" i="1"/>
  <c r="H680" i="1" s="1"/>
  <c r="H679" i="1" s="1"/>
  <c r="H678" i="1" s="1"/>
  <c r="I681" i="1"/>
  <c r="I680" i="1" s="1"/>
  <c r="I679" i="1" s="1"/>
  <c r="I678" i="1" s="1"/>
  <c r="J681" i="1"/>
  <c r="J680" i="1" s="1"/>
  <c r="J679" i="1" s="1"/>
  <c r="J678" i="1" s="1"/>
  <c r="K681" i="1"/>
  <c r="K680" i="1" s="1"/>
  <c r="K679" i="1" s="1"/>
  <c r="K678" i="1" s="1"/>
  <c r="L681" i="1"/>
  <c r="L680" i="1" s="1"/>
  <c r="L679" i="1" s="1"/>
  <c r="L678" i="1" s="1"/>
  <c r="N681" i="1"/>
  <c r="N680" i="1" s="1"/>
  <c r="N679" i="1" s="1"/>
  <c r="N678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N658" i="1"/>
  <c r="N657" i="1" s="1"/>
  <c r="N656" i="1" s="1"/>
  <c r="H653" i="1"/>
  <c r="H652" i="1" s="1"/>
  <c r="H651" i="1" s="1"/>
  <c r="I653" i="1"/>
  <c r="I652" i="1" s="1"/>
  <c r="I651" i="1" s="1"/>
  <c r="J653" i="1"/>
  <c r="J652" i="1" s="1"/>
  <c r="J651" i="1" s="1"/>
  <c r="K653" i="1"/>
  <c r="K652" i="1" s="1"/>
  <c r="K651" i="1" s="1"/>
  <c r="L653" i="1"/>
  <c r="L652" i="1" s="1"/>
  <c r="L651" i="1" s="1"/>
  <c r="H644" i="1"/>
  <c r="H643" i="1" s="1"/>
  <c r="H642" i="1" s="1"/>
  <c r="H641" i="1" s="1"/>
  <c r="H640" i="1" s="1"/>
  <c r="I644" i="1"/>
  <c r="I643" i="1" s="1"/>
  <c r="I642" i="1" s="1"/>
  <c r="I641" i="1" s="1"/>
  <c r="I640" i="1" s="1"/>
  <c r="J644" i="1"/>
  <c r="J643" i="1" s="1"/>
  <c r="J642" i="1" s="1"/>
  <c r="J641" i="1" s="1"/>
  <c r="J640" i="1" s="1"/>
  <c r="K644" i="1"/>
  <c r="K643" i="1" s="1"/>
  <c r="K642" i="1" s="1"/>
  <c r="K641" i="1" s="1"/>
  <c r="K640" i="1" s="1"/>
  <c r="L644" i="1"/>
  <c r="L643" i="1" s="1"/>
  <c r="L642" i="1" s="1"/>
  <c r="L641" i="1" s="1"/>
  <c r="L640" i="1" s="1"/>
  <c r="N644" i="1"/>
  <c r="N643" i="1" s="1"/>
  <c r="N642" i="1" s="1"/>
  <c r="N641" i="1" s="1"/>
  <c r="N640" i="1" s="1"/>
  <c r="H625" i="1"/>
  <c r="H624" i="1" s="1"/>
  <c r="I625" i="1"/>
  <c r="I624" i="1" s="1"/>
  <c r="J625" i="1"/>
  <c r="J624" i="1" s="1"/>
  <c r="K625" i="1"/>
  <c r="K624" i="1" s="1"/>
  <c r="L625" i="1"/>
  <c r="L624" i="1" s="1"/>
  <c r="M625" i="1"/>
  <c r="M624" i="1" s="1"/>
  <c r="N625" i="1"/>
  <c r="N624" i="1" s="1"/>
  <c r="H628" i="1"/>
  <c r="H627" i="1" s="1"/>
  <c r="I628" i="1"/>
  <c r="I627" i="1" s="1"/>
  <c r="J628" i="1"/>
  <c r="J627" i="1" s="1"/>
  <c r="K628" i="1"/>
  <c r="K627" i="1" s="1"/>
  <c r="L628" i="1"/>
  <c r="L627" i="1" s="1"/>
  <c r="M628" i="1"/>
  <c r="M627" i="1" s="1"/>
  <c r="N628" i="1"/>
  <c r="N627" i="1" s="1"/>
  <c r="H631" i="1"/>
  <c r="H630" i="1" s="1"/>
  <c r="I631" i="1"/>
  <c r="I630" i="1" s="1"/>
  <c r="J631" i="1"/>
  <c r="J630" i="1" s="1"/>
  <c r="K631" i="1"/>
  <c r="K630" i="1" s="1"/>
  <c r="L631" i="1"/>
  <c r="L630" i="1" s="1"/>
  <c r="H610" i="1"/>
  <c r="H609" i="1" s="1"/>
  <c r="I610" i="1"/>
  <c r="I609" i="1" s="1"/>
  <c r="J610" i="1"/>
  <c r="J609" i="1" s="1"/>
  <c r="K610" i="1"/>
  <c r="K609" i="1" s="1"/>
  <c r="L610" i="1"/>
  <c r="L609" i="1" s="1"/>
  <c r="H606" i="1"/>
  <c r="H605" i="1" s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H590" i="1"/>
  <c r="H589" i="1" s="1"/>
  <c r="I590" i="1"/>
  <c r="I589" i="1" s="1"/>
  <c r="J590" i="1"/>
  <c r="J589" i="1" s="1"/>
  <c r="K590" i="1"/>
  <c r="K589" i="1" s="1"/>
  <c r="L590" i="1"/>
  <c r="L589" i="1" s="1"/>
  <c r="H586" i="1"/>
  <c r="H585" i="1" s="1"/>
  <c r="I586" i="1"/>
  <c r="I585" i="1" s="1"/>
  <c r="J586" i="1"/>
  <c r="J585" i="1" s="1"/>
  <c r="K586" i="1"/>
  <c r="K585" i="1" s="1"/>
  <c r="L586" i="1"/>
  <c r="L585" i="1" s="1"/>
  <c r="H583" i="1"/>
  <c r="H582" i="1" s="1"/>
  <c r="I583" i="1"/>
  <c r="I582" i="1" s="1"/>
  <c r="J583" i="1"/>
  <c r="J582" i="1" s="1"/>
  <c r="K583" i="1"/>
  <c r="K582" i="1" s="1"/>
  <c r="L583" i="1"/>
  <c r="L582" i="1" s="1"/>
  <c r="M583" i="1"/>
  <c r="M582" i="1" s="1"/>
  <c r="N583" i="1"/>
  <c r="N582" i="1" s="1"/>
  <c r="H579" i="1"/>
  <c r="H578" i="1" s="1"/>
  <c r="I579" i="1"/>
  <c r="I578" i="1" s="1"/>
  <c r="J579" i="1"/>
  <c r="J578" i="1" s="1"/>
  <c r="K579" i="1"/>
  <c r="K578" i="1" s="1"/>
  <c r="L579" i="1"/>
  <c r="L578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1" i="1"/>
  <c r="H570" i="1" s="1"/>
  <c r="I571" i="1"/>
  <c r="I570" i="1" s="1"/>
  <c r="J571" i="1"/>
  <c r="J570" i="1" s="1"/>
  <c r="K571" i="1"/>
  <c r="K570" i="1" s="1"/>
  <c r="L571" i="1"/>
  <c r="L570" i="1" s="1"/>
  <c r="N571" i="1"/>
  <c r="N570" i="1" s="1"/>
  <c r="H567" i="1"/>
  <c r="H566" i="1" s="1"/>
  <c r="I567" i="1"/>
  <c r="I566" i="1" s="1"/>
  <c r="J567" i="1"/>
  <c r="J566" i="1" s="1"/>
  <c r="K567" i="1"/>
  <c r="K566" i="1" s="1"/>
  <c r="L567" i="1"/>
  <c r="L566" i="1" s="1"/>
  <c r="H564" i="1"/>
  <c r="H563" i="1" s="1"/>
  <c r="I564" i="1"/>
  <c r="I563" i="1" s="1"/>
  <c r="J564" i="1"/>
  <c r="J563" i="1" s="1"/>
  <c r="K564" i="1"/>
  <c r="K563" i="1" s="1"/>
  <c r="L564" i="1"/>
  <c r="L563" i="1" s="1"/>
  <c r="N564" i="1"/>
  <c r="N563" i="1" s="1"/>
  <c r="H560" i="1"/>
  <c r="H559" i="1" s="1"/>
  <c r="I560" i="1"/>
  <c r="I559" i="1" s="1"/>
  <c r="J560" i="1"/>
  <c r="J559" i="1" s="1"/>
  <c r="K560" i="1"/>
  <c r="K559" i="1" s="1"/>
  <c r="L560" i="1"/>
  <c r="L559" i="1" s="1"/>
  <c r="N560" i="1"/>
  <c r="N559" i="1" s="1"/>
  <c r="H557" i="1"/>
  <c r="H556" i="1" s="1"/>
  <c r="I557" i="1"/>
  <c r="I556" i="1" s="1"/>
  <c r="J557" i="1"/>
  <c r="J556" i="1" s="1"/>
  <c r="K557" i="1"/>
  <c r="K556" i="1" s="1"/>
  <c r="L557" i="1"/>
  <c r="L556" i="1" s="1"/>
  <c r="H543" i="1"/>
  <c r="H542" i="1" s="1"/>
  <c r="H541" i="1" s="1"/>
  <c r="I543" i="1"/>
  <c r="I542" i="1" s="1"/>
  <c r="I541" i="1" s="1"/>
  <c r="J543" i="1"/>
  <c r="J542" i="1" s="1"/>
  <c r="J541" i="1" s="1"/>
  <c r="K543" i="1"/>
  <c r="K542" i="1" s="1"/>
  <c r="K541" i="1" s="1"/>
  <c r="L543" i="1"/>
  <c r="L542" i="1" s="1"/>
  <c r="L541" i="1" s="1"/>
  <c r="M543" i="1"/>
  <c r="M542" i="1" s="1"/>
  <c r="M541" i="1" s="1"/>
  <c r="N543" i="1"/>
  <c r="N542" i="1" s="1"/>
  <c r="N541" i="1" s="1"/>
  <c r="H547" i="1"/>
  <c r="H546" i="1" s="1"/>
  <c r="H545" i="1" s="1"/>
  <c r="I547" i="1"/>
  <c r="I546" i="1" s="1"/>
  <c r="I545" i="1" s="1"/>
  <c r="J547" i="1"/>
  <c r="J546" i="1" s="1"/>
  <c r="J545" i="1" s="1"/>
  <c r="K547" i="1"/>
  <c r="K546" i="1" s="1"/>
  <c r="K545" i="1" s="1"/>
  <c r="L547" i="1"/>
  <c r="L546" i="1" s="1"/>
  <c r="L545" i="1" s="1"/>
  <c r="M547" i="1"/>
  <c r="M546" i="1" s="1"/>
  <c r="M545" i="1" s="1"/>
  <c r="N547" i="1"/>
  <c r="N546" i="1" s="1"/>
  <c r="N545" i="1" s="1"/>
  <c r="H536" i="1"/>
  <c r="H535" i="1" s="1"/>
  <c r="H534" i="1" s="1"/>
  <c r="H533" i="1" s="1"/>
  <c r="I536" i="1"/>
  <c r="I535" i="1" s="1"/>
  <c r="I534" i="1" s="1"/>
  <c r="I533" i="1" s="1"/>
  <c r="J536" i="1"/>
  <c r="J535" i="1" s="1"/>
  <c r="J534" i="1" s="1"/>
  <c r="J533" i="1" s="1"/>
  <c r="K536" i="1"/>
  <c r="K535" i="1" s="1"/>
  <c r="K534" i="1" s="1"/>
  <c r="K533" i="1" s="1"/>
  <c r="L536" i="1"/>
  <c r="L535" i="1" s="1"/>
  <c r="L534" i="1" s="1"/>
  <c r="L533" i="1" s="1"/>
  <c r="I523" i="1"/>
  <c r="I522" i="1" s="1"/>
  <c r="I521" i="1" s="1"/>
  <c r="J523" i="1"/>
  <c r="J522" i="1" s="1"/>
  <c r="J521" i="1" s="1"/>
  <c r="K523" i="1"/>
  <c r="K522" i="1" s="1"/>
  <c r="K521" i="1" s="1"/>
  <c r="L523" i="1"/>
  <c r="L522" i="1" s="1"/>
  <c r="L521" i="1" s="1"/>
  <c r="M523" i="1"/>
  <c r="M522" i="1" s="1"/>
  <c r="M521" i="1" s="1"/>
  <c r="N523" i="1"/>
  <c r="N522" i="1" s="1"/>
  <c r="N521" i="1" s="1"/>
  <c r="H519" i="1"/>
  <c r="H518" i="1" s="1"/>
  <c r="H517" i="1" s="1"/>
  <c r="I519" i="1"/>
  <c r="I518" i="1" s="1"/>
  <c r="I517" i="1" s="1"/>
  <c r="J519" i="1"/>
  <c r="J518" i="1" s="1"/>
  <c r="J517" i="1" s="1"/>
  <c r="K519" i="1"/>
  <c r="K518" i="1" s="1"/>
  <c r="K517" i="1" s="1"/>
  <c r="L519" i="1"/>
  <c r="L518" i="1" s="1"/>
  <c r="L517" i="1" s="1"/>
  <c r="I515" i="1"/>
  <c r="I514" i="1" s="1"/>
  <c r="I513" i="1" s="1"/>
  <c r="J515" i="1"/>
  <c r="J514" i="1" s="1"/>
  <c r="J513" i="1" s="1"/>
  <c r="K515" i="1"/>
  <c r="K514" i="1" s="1"/>
  <c r="K513" i="1" s="1"/>
  <c r="L515" i="1"/>
  <c r="L514" i="1" s="1"/>
  <c r="L513" i="1" s="1"/>
  <c r="H488" i="1"/>
  <c r="I488" i="1"/>
  <c r="J488" i="1"/>
  <c r="K488" i="1"/>
  <c r="L488" i="1"/>
  <c r="M488" i="1"/>
  <c r="N488" i="1"/>
  <c r="H486" i="1"/>
  <c r="I486" i="1"/>
  <c r="J486" i="1"/>
  <c r="K486" i="1"/>
  <c r="L486" i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N482" i="1"/>
  <c r="N481" i="1" s="1"/>
  <c r="N480" i="1" s="1"/>
  <c r="H475" i="1"/>
  <c r="I475" i="1"/>
  <c r="J475" i="1"/>
  <c r="K475" i="1"/>
  <c r="L475" i="1"/>
  <c r="M475" i="1"/>
  <c r="N475" i="1"/>
  <c r="H473" i="1"/>
  <c r="I473" i="1"/>
  <c r="J473" i="1"/>
  <c r="K473" i="1"/>
  <c r="L473" i="1"/>
  <c r="H468" i="1"/>
  <c r="H467" i="1" s="1"/>
  <c r="H466" i="1" s="1"/>
  <c r="H465" i="1" s="1"/>
  <c r="I468" i="1"/>
  <c r="I467" i="1" s="1"/>
  <c r="I466" i="1" s="1"/>
  <c r="I465" i="1" s="1"/>
  <c r="J468" i="1"/>
  <c r="J467" i="1" s="1"/>
  <c r="J466" i="1" s="1"/>
  <c r="J465" i="1" s="1"/>
  <c r="K468" i="1"/>
  <c r="K467" i="1" s="1"/>
  <c r="K466" i="1" s="1"/>
  <c r="K465" i="1" s="1"/>
  <c r="L468" i="1"/>
  <c r="L467" i="1" s="1"/>
  <c r="L466" i="1" s="1"/>
  <c r="L465" i="1" s="1"/>
  <c r="M468" i="1"/>
  <c r="M467" i="1" s="1"/>
  <c r="M466" i="1" s="1"/>
  <c r="M465" i="1" s="1"/>
  <c r="N468" i="1"/>
  <c r="N467" i="1" s="1"/>
  <c r="N466" i="1" s="1"/>
  <c r="N465" i="1" s="1"/>
  <c r="H463" i="1"/>
  <c r="H462" i="1" s="1"/>
  <c r="H461" i="1" s="1"/>
  <c r="H460" i="1" s="1"/>
  <c r="I463" i="1"/>
  <c r="I462" i="1" s="1"/>
  <c r="I461" i="1" s="1"/>
  <c r="I460" i="1" s="1"/>
  <c r="J463" i="1"/>
  <c r="J462" i="1" s="1"/>
  <c r="J461" i="1" s="1"/>
  <c r="J460" i="1" s="1"/>
  <c r="K463" i="1"/>
  <c r="K462" i="1" s="1"/>
  <c r="K461" i="1" s="1"/>
  <c r="K460" i="1" s="1"/>
  <c r="L463" i="1"/>
  <c r="L462" i="1" s="1"/>
  <c r="L461" i="1" s="1"/>
  <c r="L460" i="1" s="1"/>
  <c r="H450" i="1"/>
  <c r="H449" i="1" s="1"/>
  <c r="H448" i="1" s="1"/>
  <c r="H447" i="1" s="1"/>
  <c r="I450" i="1"/>
  <c r="I449" i="1" s="1"/>
  <c r="I448" i="1" s="1"/>
  <c r="I447" i="1" s="1"/>
  <c r="J450" i="1"/>
  <c r="J449" i="1" s="1"/>
  <c r="J448" i="1" s="1"/>
  <c r="J447" i="1" s="1"/>
  <c r="K450" i="1"/>
  <c r="K449" i="1" s="1"/>
  <c r="K448" i="1" s="1"/>
  <c r="K447" i="1" s="1"/>
  <c r="L450" i="1"/>
  <c r="L449" i="1" s="1"/>
  <c r="L448" i="1" s="1"/>
  <c r="L447" i="1" s="1"/>
  <c r="M450" i="1"/>
  <c r="M449" i="1" s="1"/>
  <c r="M448" i="1" s="1"/>
  <c r="M447" i="1" s="1"/>
  <c r="N450" i="1"/>
  <c r="N449" i="1" s="1"/>
  <c r="N448" i="1" s="1"/>
  <c r="N447" i="1" s="1"/>
  <c r="H442" i="1"/>
  <c r="H441" i="1" s="1"/>
  <c r="H440" i="1" s="1"/>
  <c r="H439" i="1" s="1"/>
  <c r="H438" i="1" s="1"/>
  <c r="H437" i="1" s="1"/>
  <c r="I442" i="1"/>
  <c r="I441" i="1" s="1"/>
  <c r="I440" i="1" s="1"/>
  <c r="I439" i="1" s="1"/>
  <c r="I438" i="1" s="1"/>
  <c r="I437" i="1" s="1"/>
  <c r="J442" i="1"/>
  <c r="J441" i="1" s="1"/>
  <c r="J440" i="1" s="1"/>
  <c r="J439" i="1" s="1"/>
  <c r="J438" i="1" s="1"/>
  <c r="J437" i="1" s="1"/>
  <c r="K442" i="1"/>
  <c r="K441" i="1" s="1"/>
  <c r="K440" i="1" s="1"/>
  <c r="K439" i="1" s="1"/>
  <c r="K438" i="1" s="1"/>
  <c r="K437" i="1" s="1"/>
  <c r="L442" i="1"/>
  <c r="L441" i="1" s="1"/>
  <c r="L440" i="1" s="1"/>
  <c r="L439" i="1" s="1"/>
  <c r="L438" i="1" s="1"/>
  <c r="L437" i="1" s="1"/>
  <c r="H433" i="1"/>
  <c r="I433" i="1"/>
  <c r="J433" i="1"/>
  <c r="K433" i="1"/>
  <c r="L433" i="1"/>
  <c r="M433" i="1"/>
  <c r="N433" i="1"/>
  <c r="H431" i="1"/>
  <c r="I431" i="1"/>
  <c r="J431" i="1"/>
  <c r="K431" i="1"/>
  <c r="L431" i="1"/>
  <c r="H429" i="1"/>
  <c r="I429" i="1"/>
  <c r="J429" i="1"/>
  <c r="K429" i="1"/>
  <c r="L429" i="1"/>
  <c r="N429" i="1"/>
  <c r="H425" i="1"/>
  <c r="H424" i="1" s="1"/>
  <c r="H423" i="1" s="1"/>
  <c r="I425" i="1"/>
  <c r="I424" i="1" s="1"/>
  <c r="I423" i="1" s="1"/>
  <c r="J425" i="1"/>
  <c r="J424" i="1" s="1"/>
  <c r="J423" i="1" s="1"/>
  <c r="K425" i="1"/>
  <c r="K424" i="1" s="1"/>
  <c r="K423" i="1" s="1"/>
  <c r="L425" i="1"/>
  <c r="L424" i="1" s="1"/>
  <c r="L423" i="1" s="1"/>
  <c r="N425" i="1"/>
  <c r="N424" i="1" s="1"/>
  <c r="N423" i="1" s="1"/>
  <c r="H410" i="1"/>
  <c r="I410" i="1"/>
  <c r="J410" i="1"/>
  <c r="K410" i="1"/>
  <c r="L410" i="1"/>
  <c r="N410" i="1"/>
  <c r="H408" i="1"/>
  <c r="I408" i="1"/>
  <c r="J408" i="1"/>
  <c r="K408" i="1"/>
  <c r="L408" i="1"/>
  <c r="N405" i="1"/>
  <c r="N404" i="1" s="1"/>
  <c r="N402" i="1"/>
  <c r="N401" i="1" s="1"/>
  <c r="M397" i="1"/>
  <c r="M396" i="1" s="1"/>
  <c r="M395" i="1" s="1"/>
  <c r="M394" i="1" s="1"/>
  <c r="N397" i="1"/>
  <c r="N396" i="1" s="1"/>
  <c r="N395" i="1" s="1"/>
  <c r="N394" i="1" s="1"/>
  <c r="H391" i="1"/>
  <c r="H390" i="1" s="1"/>
  <c r="H389" i="1" s="1"/>
  <c r="H388" i="1" s="1"/>
  <c r="I391" i="1"/>
  <c r="I390" i="1" s="1"/>
  <c r="I389" i="1" s="1"/>
  <c r="I388" i="1" s="1"/>
  <c r="J391" i="1"/>
  <c r="J390" i="1" s="1"/>
  <c r="J389" i="1" s="1"/>
  <c r="J388" i="1" s="1"/>
  <c r="K391" i="1"/>
  <c r="K390" i="1" s="1"/>
  <c r="K389" i="1" s="1"/>
  <c r="K388" i="1" s="1"/>
  <c r="L391" i="1"/>
  <c r="L390" i="1" s="1"/>
  <c r="L389" i="1" s="1"/>
  <c r="L388" i="1" s="1"/>
  <c r="M391" i="1"/>
  <c r="M390" i="1" s="1"/>
  <c r="M389" i="1" s="1"/>
  <c r="M388" i="1" s="1"/>
  <c r="I384" i="1"/>
  <c r="I383" i="1" s="1"/>
  <c r="I382" i="1" s="1"/>
  <c r="J384" i="1"/>
  <c r="J383" i="1" s="1"/>
  <c r="J382" i="1" s="1"/>
  <c r="K384" i="1"/>
  <c r="K383" i="1" s="1"/>
  <c r="K382" i="1" s="1"/>
  <c r="L384" i="1"/>
  <c r="L383" i="1" s="1"/>
  <c r="L382" i="1" s="1"/>
  <c r="M384" i="1"/>
  <c r="M383" i="1" s="1"/>
  <c r="M382" i="1" s="1"/>
  <c r="N384" i="1"/>
  <c r="N383" i="1" s="1"/>
  <c r="N382" i="1" s="1"/>
  <c r="H377" i="1"/>
  <c r="H376" i="1" s="1"/>
  <c r="I377" i="1"/>
  <c r="I376" i="1" s="1"/>
  <c r="J377" i="1"/>
  <c r="J376" i="1" s="1"/>
  <c r="K377" i="1"/>
  <c r="K376" i="1" s="1"/>
  <c r="L377" i="1"/>
  <c r="L376" i="1" s="1"/>
  <c r="M377" i="1"/>
  <c r="M376" i="1" s="1"/>
  <c r="H374" i="1"/>
  <c r="H373" i="1" s="1"/>
  <c r="I374" i="1"/>
  <c r="I373" i="1" s="1"/>
  <c r="J374" i="1"/>
  <c r="J373" i="1" s="1"/>
  <c r="K374" i="1"/>
  <c r="K373" i="1" s="1"/>
  <c r="L374" i="1"/>
  <c r="L373" i="1" s="1"/>
  <c r="N374" i="1"/>
  <c r="N373" i="1" s="1"/>
  <c r="H371" i="1"/>
  <c r="H370" i="1" s="1"/>
  <c r="I371" i="1"/>
  <c r="I370" i="1" s="1"/>
  <c r="J371" i="1"/>
  <c r="J370" i="1" s="1"/>
  <c r="K371" i="1"/>
  <c r="K370" i="1" s="1"/>
  <c r="L371" i="1"/>
  <c r="L370" i="1" s="1"/>
  <c r="M371" i="1"/>
  <c r="M370" i="1" s="1"/>
  <c r="H368" i="1"/>
  <c r="H367" i="1" s="1"/>
  <c r="I368" i="1"/>
  <c r="I367" i="1" s="1"/>
  <c r="J368" i="1"/>
  <c r="J367" i="1" s="1"/>
  <c r="K368" i="1"/>
  <c r="K367" i="1" s="1"/>
  <c r="L368" i="1"/>
  <c r="L367" i="1" s="1"/>
  <c r="H346" i="1"/>
  <c r="H345" i="1" s="1"/>
  <c r="H344" i="1" s="1"/>
  <c r="H343" i="1" s="1"/>
  <c r="H342" i="1" s="1"/>
  <c r="I346" i="1"/>
  <c r="I345" i="1" s="1"/>
  <c r="I344" i="1" s="1"/>
  <c r="I343" i="1" s="1"/>
  <c r="I342" i="1" s="1"/>
  <c r="J346" i="1"/>
  <c r="J345" i="1" s="1"/>
  <c r="J344" i="1" s="1"/>
  <c r="J343" i="1" s="1"/>
  <c r="J342" i="1" s="1"/>
  <c r="K346" i="1"/>
  <c r="K345" i="1" s="1"/>
  <c r="K344" i="1" s="1"/>
  <c r="K343" i="1" s="1"/>
  <c r="K342" i="1" s="1"/>
  <c r="L346" i="1"/>
  <c r="L345" i="1" s="1"/>
  <c r="L344" i="1" s="1"/>
  <c r="L343" i="1" s="1"/>
  <c r="L342" i="1" s="1"/>
  <c r="N346" i="1"/>
  <c r="N345" i="1" s="1"/>
  <c r="N344" i="1" s="1"/>
  <c r="N343" i="1" s="1"/>
  <c r="N342" i="1" s="1"/>
  <c r="H330" i="1"/>
  <c r="I330" i="1"/>
  <c r="J330" i="1"/>
  <c r="K330" i="1"/>
  <c r="L330" i="1"/>
  <c r="H328" i="1"/>
  <c r="I328" i="1"/>
  <c r="J328" i="1"/>
  <c r="K328" i="1"/>
  <c r="L328" i="1"/>
  <c r="M328" i="1"/>
  <c r="N328" i="1"/>
  <c r="H326" i="1"/>
  <c r="I326" i="1"/>
  <c r="J326" i="1"/>
  <c r="K326" i="1"/>
  <c r="L326" i="1"/>
  <c r="N326" i="1"/>
  <c r="H318" i="1"/>
  <c r="H317" i="1" s="1"/>
  <c r="I318" i="1"/>
  <c r="I317" i="1" s="1"/>
  <c r="J318" i="1"/>
  <c r="J317" i="1" s="1"/>
  <c r="K318" i="1"/>
  <c r="K317" i="1" s="1"/>
  <c r="L318" i="1"/>
  <c r="L317" i="1" s="1"/>
  <c r="M318" i="1"/>
  <c r="M317" i="1" s="1"/>
  <c r="N318" i="1"/>
  <c r="N317" i="1" s="1"/>
  <c r="H322" i="1"/>
  <c r="H321" i="1" s="1"/>
  <c r="H320" i="1" s="1"/>
  <c r="I322" i="1"/>
  <c r="I321" i="1" s="1"/>
  <c r="I320" i="1" s="1"/>
  <c r="J322" i="1"/>
  <c r="J321" i="1" s="1"/>
  <c r="J320" i="1" s="1"/>
  <c r="K322" i="1"/>
  <c r="K321" i="1" s="1"/>
  <c r="K320" i="1" s="1"/>
  <c r="L322" i="1"/>
  <c r="L321" i="1" s="1"/>
  <c r="L320" i="1" s="1"/>
  <c r="M322" i="1"/>
  <c r="M321" i="1" s="1"/>
  <c r="M320" i="1" s="1"/>
  <c r="H313" i="1"/>
  <c r="H312" i="1" s="1"/>
  <c r="H311" i="1" s="1"/>
  <c r="H310" i="1" s="1"/>
  <c r="I313" i="1"/>
  <c r="I312" i="1" s="1"/>
  <c r="I311" i="1" s="1"/>
  <c r="I310" i="1" s="1"/>
  <c r="J313" i="1"/>
  <c r="J312" i="1" s="1"/>
  <c r="J311" i="1" s="1"/>
  <c r="J310" i="1" s="1"/>
  <c r="K313" i="1"/>
  <c r="K312" i="1" s="1"/>
  <c r="K311" i="1" s="1"/>
  <c r="K310" i="1" s="1"/>
  <c r="L313" i="1"/>
  <c r="L312" i="1" s="1"/>
  <c r="L311" i="1" s="1"/>
  <c r="L310" i="1" s="1"/>
  <c r="N313" i="1"/>
  <c r="N312" i="1" s="1"/>
  <c r="N311" i="1" s="1"/>
  <c r="N310" i="1" s="1"/>
  <c r="H308" i="1"/>
  <c r="H307" i="1" s="1"/>
  <c r="H306" i="1" s="1"/>
  <c r="H305" i="1" s="1"/>
  <c r="I308" i="1"/>
  <c r="I307" i="1" s="1"/>
  <c r="I306" i="1" s="1"/>
  <c r="I305" i="1" s="1"/>
  <c r="J308" i="1"/>
  <c r="J307" i="1" s="1"/>
  <c r="J306" i="1" s="1"/>
  <c r="J305" i="1" s="1"/>
  <c r="K308" i="1"/>
  <c r="K307" i="1" s="1"/>
  <c r="K306" i="1" s="1"/>
  <c r="K305" i="1" s="1"/>
  <c r="L308" i="1"/>
  <c r="L307" i="1" s="1"/>
  <c r="L306" i="1" s="1"/>
  <c r="L305" i="1" s="1"/>
  <c r="M308" i="1"/>
  <c r="M307" i="1" s="1"/>
  <c r="M306" i="1" s="1"/>
  <c r="M305" i="1" s="1"/>
  <c r="H301" i="1"/>
  <c r="H300" i="1" s="1"/>
  <c r="H299" i="1" s="1"/>
  <c r="H298" i="1" s="1"/>
  <c r="H297" i="1" s="1"/>
  <c r="I301" i="1"/>
  <c r="I300" i="1" s="1"/>
  <c r="I299" i="1" s="1"/>
  <c r="I298" i="1" s="1"/>
  <c r="I297" i="1" s="1"/>
  <c r="J301" i="1"/>
  <c r="J300" i="1" s="1"/>
  <c r="J299" i="1" s="1"/>
  <c r="J298" i="1" s="1"/>
  <c r="J297" i="1" s="1"/>
  <c r="K301" i="1"/>
  <c r="K300" i="1" s="1"/>
  <c r="K299" i="1" s="1"/>
  <c r="K298" i="1" s="1"/>
  <c r="K297" i="1" s="1"/>
  <c r="L301" i="1"/>
  <c r="L300" i="1" s="1"/>
  <c r="L299" i="1" s="1"/>
  <c r="L298" i="1" s="1"/>
  <c r="L297" i="1" s="1"/>
  <c r="M301" i="1"/>
  <c r="M300" i="1" s="1"/>
  <c r="M299" i="1" s="1"/>
  <c r="M298" i="1" s="1"/>
  <c r="M297" i="1" s="1"/>
  <c r="N301" i="1"/>
  <c r="N300" i="1" s="1"/>
  <c r="N299" i="1" s="1"/>
  <c r="N298" i="1" s="1"/>
  <c r="N297" i="1" s="1"/>
  <c r="H293" i="1"/>
  <c r="I293" i="1"/>
  <c r="J293" i="1"/>
  <c r="K293" i="1"/>
  <c r="L293" i="1"/>
  <c r="M293" i="1"/>
  <c r="H291" i="1"/>
  <c r="I291" i="1"/>
  <c r="J291" i="1"/>
  <c r="K291" i="1"/>
  <c r="L291" i="1"/>
  <c r="N291" i="1"/>
  <c r="H289" i="1"/>
  <c r="I289" i="1"/>
  <c r="J289" i="1"/>
  <c r="K289" i="1"/>
  <c r="L289" i="1"/>
  <c r="N289" i="1"/>
  <c r="H241" i="1"/>
  <c r="H240" i="1" s="1"/>
  <c r="I241" i="1"/>
  <c r="I240" i="1" s="1"/>
  <c r="J241" i="1"/>
  <c r="J240" i="1" s="1"/>
  <c r="K241" i="1"/>
  <c r="K240" i="1" s="1"/>
  <c r="L241" i="1"/>
  <c r="L240" i="1" s="1"/>
  <c r="H238" i="1"/>
  <c r="H237" i="1" s="1"/>
  <c r="H236" i="1" s="1"/>
  <c r="I238" i="1"/>
  <c r="I237" i="1" s="1"/>
  <c r="I236" i="1" s="1"/>
  <c r="J238" i="1"/>
  <c r="J237" i="1" s="1"/>
  <c r="J236" i="1" s="1"/>
  <c r="K238" i="1"/>
  <c r="K237" i="1" s="1"/>
  <c r="K236" i="1" s="1"/>
  <c r="L238" i="1"/>
  <c r="L237" i="1" s="1"/>
  <c r="L236" i="1" s="1"/>
  <c r="N238" i="1"/>
  <c r="N237" i="1" s="1"/>
  <c r="N236" i="1" s="1"/>
  <c r="H224" i="1"/>
  <c r="H223" i="1" s="1"/>
  <c r="H222" i="1" s="1"/>
  <c r="H221" i="1" s="1"/>
  <c r="H220" i="1" s="1"/>
  <c r="I224" i="1"/>
  <c r="I223" i="1" s="1"/>
  <c r="I222" i="1" s="1"/>
  <c r="I221" i="1" s="1"/>
  <c r="I220" i="1" s="1"/>
  <c r="J224" i="1"/>
  <c r="J223" i="1" s="1"/>
  <c r="J222" i="1" s="1"/>
  <c r="J221" i="1" s="1"/>
  <c r="J220" i="1" s="1"/>
  <c r="K224" i="1"/>
  <c r="K223" i="1" s="1"/>
  <c r="K222" i="1" s="1"/>
  <c r="K221" i="1" s="1"/>
  <c r="K220" i="1" s="1"/>
  <c r="L224" i="1"/>
  <c r="L223" i="1" s="1"/>
  <c r="L222" i="1" s="1"/>
  <c r="L221" i="1" s="1"/>
  <c r="L220" i="1" s="1"/>
  <c r="N224" i="1"/>
  <c r="N223" i="1" s="1"/>
  <c r="N222" i="1" s="1"/>
  <c r="N221" i="1" s="1"/>
  <c r="N220" i="1" s="1"/>
  <c r="H217" i="1"/>
  <c r="H216" i="1" s="1"/>
  <c r="H215" i="1" s="1"/>
  <c r="H214" i="1" s="1"/>
  <c r="H213" i="1" s="1"/>
  <c r="I217" i="1"/>
  <c r="I216" i="1" s="1"/>
  <c r="I215" i="1" s="1"/>
  <c r="I214" i="1" s="1"/>
  <c r="I213" i="1" s="1"/>
  <c r="J217" i="1"/>
  <c r="J216" i="1" s="1"/>
  <c r="J215" i="1" s="1"/>
  <c r="J214" i="1" s="1"/>
  <c r="J213" i="1" s="1"/>
  <c r="K217" i="1"/>
  <c r="K216" i="1" s="1"/>
  <c r="K215" i="1" s="1"/>
  <c r="K214" i="1" s="1"/>
  <c r="K213" i="1" s="1"/>
  <c r="L217" i="1"/>
  <c r="L216" i="1" s="1"/>
  <c r="L215" i="1" s="1"/>
  <c r="L214" i="1" s="1"/>
  <c r="L213" i="1" s="1"/>
  <c r="M217" i="1"/>
  <c r="M216" i="1" s="1"/>
  <c r="M215" i="1" s="1"/>
  <c r="M214" i="1" s="1"/>
  <c r="M213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N149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N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M93" i="1"/>
  <c r="M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M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M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P1328" i="1" l="1"/>
  <c r="P1327" i="1" s="1"/>
  <c r="P1326" i="1" s="1"/>
  <c r="P1325" i="1" s="1"/>
  <c r="N515" i="1"/>
  <c r="N514" i="1" s="1"/>
  <c r="N513" i="1" s="1"/>
  <c r="N567" i="1"/>
  <c r="N566" i="1" s="1"/>
  <c r="N1380" i="1"/>
  <c r="N1379" i="1" s="1"/>
  <c r="N1386" i="1"/>
  <c r="N1385" i="1" s="1"/>
  <c r="N1416" i="1"/>
  <c r="N1415" i="1" s="1"/>
  <c r="O288" i="1"/>
  <c r="O287" i="1" s="1"/>
  <c r="O286" i="1" s="1"/>
  <c r="O285" i="1" s="1"/>
  <c r="M442" i="1"/>
  <c r="M441" i="1" s="1"/>
  <c r="M440" i="1" s="1"/>
  <c r="M439" i="1" s="1"/>
  <c r="M438" i="1" s="1"/>
  <c r="M437" i="1" s="1"/>
  <c r="N1159" i="1"/>
  <c r="N1158" i="1" s="1"/>
  <c r="N1157" i="1" s="1"/>
  <c r="N1156" i="1" s="1"/>
  <c r="M1469" i="1"/>
  <c r="N1475" i="1"/>
  <c r="M1506" i="1"/>
  <c r="N1584" i="1"/>
  <c r="N1583" i="1" s="1"/>
  <c r="N889" i="1"/>
  <c r="N888" i="1" s="1"/>
  <c r="M922" i="1"/>
  <c r="M921" i="1" s="1"/>
  <c r="M920" i="1" s="1"/>
  <c r="M943" i="1"/>
  <c r="M942" i="1" s="1"/>
  <c r="M949" i="1"/>
  <c r="M948" i="1" s="1"/>
  <c r="M955" i="1"/>
  <c r="M954" i="1" s="1"/>
  <c r="M961" i="1"/>
  <c r="M960" i="1" s="1"/>
  <c r="M975" i="1"/>
  <c r="M974" i="1" s="1"/>
  <c r="N987" i="1"/>
  <c r="N986" i="1" s="1"/>
  <c r="N985" i="1" s="1"/>
  <c r="M1019" i="1"/>
  <c r="M1018" i="1" s="1"/>
  <c r="M1017" i="1" s="1"/>
  <c r="M1016" i="1" s="1"/>
  <c r="N1039" i="1"/>
  <c r="N1038" i="1" s="1"/>
  <c r="N1037" i="1" s="1"/>
  <c r="N1032" i="1" s="1"/>
  <c r="N1031" i="1" s="1"/>
  <c r="N1047" i="1"/>
  <c r="N1045" i="1" s="1"/>
  <c r="N1044" i="1" s="1"/>
  <c r="M1077" i="1"/>
  <c r="M1076" i="1" s="1"/>
  <c r="M1075" i="1" s="1"/>
  <c r="M1074" i="1" s="1"/>
  <c r="M1073" i="1" s="1"/>
  <c r="M1284" i="1"/>
  <c r="M1283" i="1" s="1"/>
  <c r="AF560" i="1"/>
  <c r="AF559" i="1" s="1"/>
  <c r="AF586" i="1"/>
  <c r="AF585" i="1" s="1"/>
  <c r="AF590" i="1"/>
  <c r="AF589" i="1" s="1"/>
  <c r="AF606" i="1"/>
  <c r="AF605" i="1" s="1"/>
  <c r="AF604" i="1" s="1"/>
  <c r="AF610" i="1"/>
  <c r="AF609" i="1" s="1"/>
  <c r="AF631" i="1"/>
  <c r="AF630" i="1" s="1"/>
  <c r="AF623" i="1" s="1"/>
  <c r="AF622" i="1" s="1"/>
  <c r="N27" i="1"/>
  <c r="N24" i="1" s="1"/>
  <c r="N17" i="1" s="1"/>
  <c r="N16" i="1" s="1"/>
  <c r="N15" i="1" s="1"/>
  <c r="M159" i="1"/>
  <c r="M473" i="1"/>
  <c r="M823" i="1"/>
  <c r="M822" i="1" s="1"/>
  <c r="M821" i="1" s="1"/>
  <c r="M1137" i="1"/>
  <c r="M1136" i="1" s="1"/>
  <c r="M1135" i="1" s="1"/>
  <c r="M1134" i="1" s="1"/>
  <c r="N1149" i="1"/>
  <c r="N1148" i="1" s="1"/>
  <c r="N1147" i="1" s="1"/>
  <c r="N1146" i="1" s="1"/>
  <c r="N1212" i="1"/>
  <c r="N1211" i="1" s="1"/>
  <c r="N1234" i="1"/>
  <c r="N1233" i="1" s="1"/>
  <c r="N1232" i="1" s="1"/>
  <c r="N1231" i="1" s="1"/>
  <c r="M1293" i="1"/>
  <c r="M1292" i="1" s="1"/>
  <c r="N1318" i="1"/>
  <c r="N1317" i="1" s="1"/>
  <c r="N1316" i="1" s="1"/>
  <c r="N1315" i="1" s="1"/>
  <c r="N1314" i="1" s="1"/>
  <c r="N1350" i="1"/>
  <c r="N1349" i="1" s="1"/>
  <c r="N1392" i="1"/>
  <c r="N1391" i="1" s="1"/>
  <c r="M1436" i="1"/>
  <c r="M1435" i="1" s="1"/>
  <c r="N1460" i="1"/>
  <c r="N1459" i="1" s="1"/>
  <c r="N1458" i="1" s="1"/>
  <c r="N1457" i="1" s="1"/>
  <c r="M1501" i="1"/>
  <c r="M1500" i="1" s="1"/>
  <c r="M1520" i="1"/>
  <c r="N1558" i="1"/>
  <c r="N1555" i="1" s="1"/>
  <c r="N1554" i="1" s="1"/>
  <c r="N1553" i="1" s="1"/>
  <c r="N1552" i="1" s="1"/>
  <c r="N1577" i="1"/>
  <c r="N1576" i="1" s="1"/>
  <c r="N1575" i="1" s="1"/>
  <c r="N1590" i="1"/>
  <c r="N1589" i="1" s="1"/>
  <c r="N1602" i="1"/>
  <c r="N1601" i="1" s="1"/>
  <c r="N1600" i="1" s="1"/>
  <c r="N1599" i="1" s="1"/>
  <c r="R485" i="1"/>
  <c r="R484" i="1" s="1"/>
  <c r="R479" i="1" s="1"/>
  <c r="R478" i="1" s="1"/>
  <c r="N105" i="1"/>
  <c r="N104" i="1" s="1"/>
  <c r="N1098" i="1"/>
  <c r="N1097" i="1" s="1"/>
  <c r="N1096" i="1" s="1"/>
  <c r="N1104" i="1"/>
  <c r="N1103" i="1" s="1"/>
  <c r="N1110" i="1"/>
  <c r="N1109" i="1" s="1"/>
  <c r="M1176" i="1"/>
  <c r="M1175" i="1" s="1"/>
  <c r="M1174" i="1" s="1"/>
  <c r="M1173" i="1" s="1"/>
  <c r="N1186" i="1"/>
  <c r="N1341" i="1"/>
  <c r="N1340" i="1" s="1"/>
  <c r="N1344" i="1"/>
  <c r="N1343" i="1" s="1"/>
  <c r="N1368" i="1"/>
  <c r="N1367" i="1" s="1"/>
  <c r="N1374" i="1"/>
  <c r="N1373" i="1" s="1"/>
  <c r="N1404" i="1"/>
  <c r="N1403" i="1" s="1"/>
  <c r="N1410" i="1"/>
  <c r="N1409" i="1" s="1"/>
  <c r="M1448" i="1"/>
  <c r="M1447" i="1" s="1"/>
  <c r="M1491" i="1"/>
  <c r="M1490" i="1" s="1"/>
  <c r="M1515" i="1"/>
  <c r="N293" i="1"/>
  <c r="N377" i="1"/>
  <c r="N376" i="1" s="1"/>
  <c r="M579" i="1"/>
  <c r="M578" i="1" s="1"/>
  <c r="N1207" i="1"/>
  <c r="M1252" i="1"/>
  <c r="M1251" i="1" s="1"/>
  <c r="M1250" i="1" s="1"/>
  <c r="M1249" i="1" s="1"/>
  <c r="M1264" i="1"/>
  <c r="M1263" i="1" s="1"/>
  <c r="M1262" i="1" s="1"/>
  <c r="M1261" i="1" s="1"/>
  <c r="M1260" i="1" s="1"/>
  <c r="M1299" i="1"/>
  <c r="M1298" i="1" s="1"/>
  <c r="N1356" i="1"/>
  <c r="N1355" i="1" s="1"/>
  <c r="N1362" i="1"/>
  <c r="N1361" i="1" s="1"/>
  <c r="N1398" i="1"/>
  <c r="N1397" i="1" s="1"/>
  <c r="N1482" i="1"/>
  <c r="N1479" i="1" s="1"/>
  <c r="M1496" i="1"/>
  <c r="AE152" i="1"/>
  <c r="AE150" i="1"/>
  <c r="AE151" i="1"/>
  <c r="AE148" i="1"/>
  <c r="AE149" i="1"/>
  <c r="AF172" i="1"/>
  <c r="AF171" i="1"/>
  <c r="Z84" i="1"/>
  <c r="AF85" i="1"/>
  <c r="AF84" i="1" s="1"/>
  <c r="Y111" i="1"/>
  <c r="Y110" i="1" s="1"/>
  <c r="AE112" i="1"/>
  <c r="AE111" i="1" s="1"/>
  <c r="AE110" i="1" s="1"/>
  <c r="Z111" i="1"/>
  <c r="Z110" i="1" s="1"/>
  <c r="AF112" i="1"/>
  <c r="AF111" i="1" s="1"/>
  <c r="AF110" i="1" s="1"/>
  <c r="N892" i="1"/>
  <c r="N891" i="1" s="1"/>
  <c r="N883" i="1" s="1"/>
  <c r="N882" i="1" s="1"/>
  <c r="N922" i="1"/>
  <c r="N921" i="1" s="1"/>
  <c r="N920" i="1" s="1"/>
  <c r="N993" i="1"/>
  <c r="N990" i="1" s="1"/>
  <c r="N989" i="1" s="1"/>
  <c r="N984" i="1" s="1"/>
  <c r="AE161" i="1"/>
  <c r="AF571" i="1"/>
  <c r="AF570" i="1" s="1"/>
  <c r="AE579" i="1"/>
  <c r="AE578" i="1" s="1"/>
  <c r="AF658" i="1"/>
  <c r="AF657" i="1" s="1"/>
  <c r="AF656" i="1" s="1"/>
  <c r="AF703" i="1"/>
  <c r="AF702" i="1" s="1"/>
  <c r="AE703" i="1"/>
  <c r="AE702" i="1" s="1"/>
  <c r="Z713" i="1"/>
  <c r="Z712" i="1" s="1"/>
  <c r="AF714" i="1"/>
  <c r="AF713" i="1" s="1"/>
  <c r="AF712" i="1" s="1"/>
  <c r="Y1302" i="1"/>
  <c r="Y1301" i="1" s="1"/>
  <c r="AE1303" i="1"/>
  <c r="AE1302" i="1" s="1"/>
  <c r="AE1301" i="1" s="1"/>
  <c r="Y132" i="1"/>
  <c r="Y131" i="1" s="1"/>
  <c r="Y130" i="1" s="1"/>
  <c r="Y129" i="1" s="1"/>
  <c r="AE133" i="1"/>
  <c r="AE132" i="1" s="1"/>
  <c r="AE131" i="1" s="1"/>
  <c r="AE130" i="1" s="1"/>
  <c r="AE129" i="1" s="1"/>
  <c r="Z132" i="1"/>
  <c r="Z131" i="1" s="1"/>
  <c r="Z130" i="1" s="1"/>
  <c r="Z129" i="1" s="1"/>
  <c r="AF133" i="1"/>
  <c r="AF132" i="1" s="1"/>
  <c r="AF131" i="1" s="1"/>
  <c r="AF130" i="1" s="1"/>
  <c r="AF129" i="1" s="1"/>
  <c r="N1264" i="1"/>
  <c r="N1263" i="1" s="1"/>
  <c r="N1262" i="1" s="1"/>
  <c r="N1261" i="1" s="1"/>
  <c r="N1260" i="1" s="1"/>
  <c r="N1448" i="1"/>
  <c r="N1447" i="1" s="1"/>
  <c r="N1434" i="1" s="1"/>
  <c r="N1429" i="1" s="1"/>
  <c r="N1428" i="1" s="1"/>
  <c r="N1511" i="1"/>
  <c r="AF567" i="1"/>
  <c r="AF566" i="1" s="1"/>
  <c r="AF653" i="1"/>
  <c r="AF652" i="1" s="1"/>
  <c r="AF651" i="1" s="1"/>
  <c r="AF667" i="1"/>
  <c r="AF666" i="1" s="1"/>
  <c r="AF671" i="1"/>
  <c r="AF670" i="1" s="1"/>
  <c r="AF152" i="1"/>
  <c r="AF149" i="1"/>
  <c r="AF151" i="1"/>
  <c r="AF150" i="1"/>
  <c r="AF148" i="1"/>
  <c r="Y713" i="1"/>
  <c r="Y712" i="1" s="1"/>
  <c r="AE714" i="1"/>
  <c r="AE713" i="1" s="1"/>
  <c r="AE712" i="1" s="1"/>
  <c r="Y667" i="1"/>
  <c r="Y666" i="1" s="1"/>
  <c r="AE668" i="1"/>
  <c r="AE667" i="1" s="1"/>
  <c r="AE666" i="1" s="1"/>
  <c r="Y671" i="1"/>
  <c r="Y670" i="1" s="1"/>
  <c r="AE672" i="1"/>
  <c r="AE671" i="1" s="1"/>
  <c r="AE670" i="1" s="1"/>
  <c r="N961" i="1"/>
  <c r="N960" i="1" s="1"/>
  <c r="M1101" i="1"/>
  <c r="M1100" i="1" s="1"/>
  <c r="M1347" i="1"/>
  <c r="M1346" i="1" s="1"/>
  <c r="M1377" i="1"/>
  <c r="M1376" i="1" s="1"/>
  <c r="M1587" i="1"/>
  <c r="M1586" i="1" s="1"/>
  <c r="AF579" i="1"/>
  <c r="AF578" i="1" s="1"/>
  <c r="M41" i="1"/>
  <c r="M64" i="1"/>
  <c r="M63" i="1" s="1"/>
  <c r="M102" i="1"/>
  <c r="M101" i="1" s="1"/>
  <c r="M108" i="1"/>
  <c r="M107" i="1" s="1"/>
  <c r="N145" i="1"/>
  <c r="N140" i="1" s="1"/>
  <c r="N161" i="1"/>
  <c r="M185" i="1"/>
  <c r="M184" i="1" s="1"/>
  <c r="M313" i="1"/>
  <c r="M312" i="1" s="1"/>
  <c r="M311" i="1" s="1"/>
  <c r="M310" i="1" s="1"/>
  <c r="N330" i="1"/>
  <c r="N368" i="1"/>
  <c r="N367" i="1" s="1"/>
  <c r="N463" i="1"/>
  <c r="N462" i="1" s="1"/>
  <c r="N461" i="1" s="1"/>
  <c r="N460" i="1" s="1"/>
  <c r="M590" i="1"/>
  <c r="M589" i="1" s="1"/>
  <c r="M610" i="1"/>
  <c r="M609" i="1" s="1"/>
  <c r="N769" i="1"/>
  <c r="N768" i="1" s="1"/>
  <c r="N767" i="1" s="1"/>
  <c r="N766" i="1" s="1"/>
  <c r="N765" i="1" s="1"/>
  <c r="N816" i="1"/>
  <c r="N815" i="1" s="1"/>
  <c r="N814" i="1" s="1"/>
  <c r="N846" i="1"/>
  <c r="N845" i="1" s="1"/>
  <c r="N841" i="1" s="1"/>
  <c r="N836" i="1" s="1"/>
  <c r="N835" i="1" s="1"/>
  <c r="N943" i="1"/>
  <c r="N942" i="1" s="1"/>
  <c r="N975" i="1"/>
  <c r="N974" i="1" s="1"/>
  <c r="N973" i="1" s="1"/>
  <c r="N972" i="1" s="1"/>
  <c r="N971" i="1" s="1"/>
  <c r="N1077" i="1"/>
  <c r="N1076" i="1" s="1"/>
  <c r="N1075" i="1" s="1"/>
  <c r="N1074" i="1" s="1"/>
  <c r="N1073" i="1" s="1"/>
  <c r="M1107" i="1"/>
  <c r="M1106" i="1" s="1"/>
  <c r="M1154" i="1"/>
  <c r="M1153" i="1" s="1"/>
  <c r="M1152" i="1" s="1"/>
  <c r="M1151" i="1" s="1"/>
  <c r="N1293" i="1"/>
  <c r="N1292" i="1" s="1"/>
  <c r="N1329" i="1"/>
  <c r="N1328" i="1" s="1"/>
  <c r="N1327" i="1" s="1"/>
  <c r="N1326" i="1" s="1"/>
  <c r="N1325" i="1" s="1"/>
  <c r="M1338" i="1"/>
  <c r="M1337" i="1" s="1"/>
  <c r="M1365" i="1"/>
  <c r="M1364" i="1" s="1"/>
  <c r="M1383" i="1"/>
  <c r="M1382" i="1" s="1"/>
  <c r="M1413" i="1"/>
  <c r="M1412" i="1" s="1"/>
  <c r="N1436" i="1"/>
  <c r="N1435" i="1" s="1"/>
  <c r="N1484" i="1"/>
  <c r="N1491" i="1"/>
  <c r="N1496" i="1"/>
  <c r="N1495" i="1" s="1"/>
  <c r="N1501" i="1"/>
  <c r="N1500" i="1" s="1"/>
  <c r="N1506" i="1"/>
  <c r="N1520" i="1"/>
  <c r="N1517" i="1" s="1"/>
  <c r="N1540" i="1"/>
  <c r="N1539" i="1" s="1"/>
  <c r="N1538" i="1" s="1"/>
  <c r="N1537" i="1" s="1"/>
  <c r="N1536" i="1" s="1"/>
  <c r="M1593" i="1"/>
  <c r="M1592" i="1" s="1"/>
  <c r="M52" i="1"/>
  <c r="M51" i="1" s="1"/>
  <c r="M50" i="1" s="1"/>
  <c r="M49" i="1" s="1"/>
  <c r="M48" i="1" s="1"/>
  <c r="M90" i="1"/>
  <c r="M89" i="1" s="1"/>
  <c r="M224" i="1"/>
  <c r="M223" i="1" s="1"/>
  <c r="M222" i="1" s="1"/>
  <c r="M221" i="1" s="1"/>
  <c r="M220" i="1" s="1"/>
  <c r="N442" i="1"/>
  <c r="N441" i="1" s="1"/>
  <c r="N440" i="1" s="1"/>
  <c r="N439" i="1" s="1"/>
  <c r="N438" i="1" s="1"/>
  <c r="N437" i="1" s="1"/>
  <c r="N519" i="1"/>
  <c r="N518" i="1" s="1"/>
  <c r="N517" i="1" s="1"/>
  <c r="N512" i="1" s="1"/>
  <c r="N511" i="1" s="1"/>
  <c r="N536" i="1"/>
  <c r="N535" i="1" s="1"/>
  <c r="N534" i="1" s="1"/>
  <c r="N533" i="1" s="1"/>
  <c r="M606" i="1"/>
  <c r="M605" i="1" s="1"/>
  <c r="M604" i="1" s="1"/>
  <c r="M631" i="1"/>
  <c r="M630" i="1" s="1"/>
  <c r="N787" i="1"/>
  <c r="N786" i="1" s="1"/>
  <c r="N785" i="1" s="1"/>
  <c r="N955" i="1"/>
  <c r="N954" i="1" s="1"/>
  <c r="N1019" i="1"/>
  <c r="N1018" i="1" s="1"/>
  <c r="N1017" i="1" s="1"/>
  <c r="N1016" i="1" s="1"/>
  <c r="M1042" i="1"/>
  <c r="M1041" i="1" s="1"/>
  <c r="M1037" i="1" s="1"/>
  <c r="M1164" i="1"/>
  <c r="M1163" i="1" s="1"/>
  <c r="M1162" i="1" s="1"/>
  <c r="M1161" i="1" s="1"/>
  <c r="N1176" i="1"/>
  <c r="N1175" i="1" s="1"/>
  <c r="N1174" i="1" s="1"/>
  <c r="N1173" i="1" s="1"/>
  <c r="M1222" i="1"/>
  <c r="M1221" i="1" s="1"/>
  <c r="M1220" i="1" s="1"/>
  <c r="M1219" i="1" s="1"/>
  <c r="N1243" i="1"/>
  <c r="N1242" i="1" s="1"/>
  <c r="N1241" i="1" s="1"/>
  <c r="N1252" i="1"/>
  <c r="N1251" i="1" s="1"/>
  <c r="N1250" i="1" s="1"/>
  <c r="N1249" i="1" s="1"/>
  <c r="N1284" i="1"/>
  <c r="N1283" i="1" s="1"/>
  <c r="N1282" i="1" s="1"/>
  <c r="N1299" i="1"/>
  <c r="N1298" i="1" s="1"/>
  <c r="M1359" i="1"/>
  <c r="M1358" i="1" s="1"/>
  <c r="M1389" i="1"/>
  <c r="M1388" i="1" s="1"/>
  <c r="M1407" i="1"/>
  <c r="M1406" i="1" s="1"/>
  <c r="N1469" i="1"/>
  <c r="M1477" i="1"/>
  <c r="M82" i="1"/>
  <c r="M96" i="1"/>
  <c r="M95" i="1" s="1"/>
  <c r="N159" i="1"/>
  <c r="M190" i="1"/>
  <c r="M189" i="1" s="1"/>
  <c r="M374" i="1"/>
  <c r="M373" i="1" s="1"/>
  <c r="N431" i="1"/>
  <c r="N428" i="1" s="1"/>
  <c r="N427" i="1" s="1"/>
  <c r="N422" i="1" s="1"/>
  <c r="N473" i="1"/>
  <c r="N472" i="1" s="1"/>
  <c r="N471" i="1" s="1"/>
  <c r="N470" i="1" s="1"/>
  <c r="N579" i="1"/>
  <c r="N578" i="1" s="1"/>
  <c r="M681" i="1"/>
  <c r="M680" i="1" s="1"/>
  <c r="M679" i="1" s="1"/>
  <c r="M678" i="1" s="1"/>
  <c r="N823" i="1"/>
  <c r="N822" i="1" s="1"/>
  <c r="N821" i="1" s="1"/>
  <c r="N949" i="1"/>
  <c r="N948" i="1" s="1"/>
  <c r="M1127" i="1"/>
  <c r="M1126" i="1" s="1"/>
  <c r="M1125" i="1" s="1"/>
  <c r="M1124" i="1" s="1"/>
  <c r="N1137" i="1"/>
  <c r="N1136" i="1" s="1"/>
  <c r="N1135" i="1" s="1"/>
  <c r="N1134" i="1" s="1"/>
  <c r="M1188" i="1"/>
  <c r="M1209" i="1"/>
  <c r="M1206" i="1" s="1"/>
  <c r="M1201" i="1" s="1"/>
  <c r="M1353" i="1"/>
  <c r="M1352" i="1" s="1"/>
  <c r="M1371" i="1"/>
  <c r="M1370" i="1" s="1"/>
  <c r="M1401" i="1"/>
  <c r="M1400" i="1" s="1"/>
  <c r="M1423" i="1"/>
  <c r="M1422" i="1" s="1"/>
  <c r="M1421" i="1" s="1"/>
  <c r="M1420" i="1" s="1"/>
  <c r="M1419" i="1" s="1"/>
  <c r="N1465" i="1"/>
  <c r="N1515" i="1"/>
  <c r="M1560" i="1"/>
  <c r="M1581" i="1"/>
  <c r="M1580" i="1" s="1"/>
  <c r="M1607" i="1"/>
  <c r="M1606" i="1" s="1"/>
  <c r="M1605" i="1" s="1"/>
  <c r="M1604" i="1" s="1"/>
  <c r="M1598" i="1" s="1"/>
  <c r="M1596" i="1" s="1"/>
  <c r="Y161" i="1"/>
  <c r="Z571" i="1"/>
  <c r="Z570" i="1" s="1"/>
  <c r="Z658" i="1"/>
  <c r="Z657" i="1" s="1"/>
  <c r="Z656" i="1" s="1"/>
  <c r="Z567" i="1"/>
  <c r="Z566" i="1" s="1"/>
  <c r="Z586" i="1"/>
  <c r="Z585" i="1" s="1"/>
  <c r="Z590" i="1"/>
  <c r="Z589" i="1" s="1"/>
  <c r="Z606" i="1"/>
  <c r="Z605" i="1" s="1"/>
  <c r="Z604" i="1" s="1"/>
  <c r="Z610" i="1"/>
  <c r="Z609" i="1" s="1"/>
  <c r="Z631" i="1"/>
  <c r="Z630" i="1" s="1"/>
  <c r="Z623" i="1" s="1"/>
  <c r="Z622" i="1" s="1"/>
  <c r="Z653" i="1"/>
  <c r="Z652" i="1" s="1"/>
  <c r="Z651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08" i="1"/>
  <c r="T107" i="1" s="1"/>
  <c r="Z109" i="1"/>
  <c r="S143" i="1"/>
  <c r="Y144" i="1"/>
  <c r="Y149" i="1"/>
  <c r="Y152" i="1"/>
  <c r="Y150" i="1"/>
  <c r="Y151" i="1"/>
  <c r="Y148" i="1"/>
  <c r="Z172" i="1"/>
  <c r="Z171" i="1"/>
  <c r="T185" i="1"/>
  <c r="Z186" i="1"/>
  <c r="T190" i="1"/>
  <c r="T189" i="1" s="1"/>
  <c r="Z191" i="1"/>
  <c r="T224" i="1"/>
  <c r="T223" i="1" s="1"/>
  <c r="T222" i="1" s="1"/>
  <c r="T221" i="1" s="1"/>
  <c r="T220" i="1" s="1"/>
  <c r="Z225" i="1"/>
  <c r="T291" i="1"/>
  <c r="Z292" i="1"/>
  <c r="T301" i="1"/>
  <c r="T300" i="1" s="1"/>
  <c r="T299" i="1" s="1"/>
  <c r="T298" i="1" s="1"/>
  <c r="T297" i="1" s="1"/>
  <c r="Z302" i="1"/>
  <c r="T313" i="1"/>
  <c r="T312" i="1" s="1"/>
  <c r="T311" i="1" s="1"/>
  <c r="T310" i="1" s="1"/>
  <c r="Z314" i="1"/>
  <c r="S328" i="1"/>
  <c r="Y329" i="1"/>
  <c r="T346" i="1"/>
  <c r="T345" i="1" s="1"/>
  <c r="T344" i="1" s="1"/>
  <c r="T343" i="1" s="1"/>
  <c r="T342" i="1" s="1"/>
  <c r="Z347" i="1"/>
  <c r="T374" i="1"/>
  <c r="T373" i="1" s="1"/>
  <c r="Z375" i="1"/>
  <c r="T384" i="1"/>
  <c r="T383" i="1" s="1"/>
  <c r="T382" i="1" s="1"/>
  <c r="Z385" i="1"/>
  <c r="T397" i="1"/>
  <c r="T396" i="1" s="1"/>
  <c r="T395" i="1" s="1"/>
  <c r="T394" i="1" s="1"/>
  <c r="Z398" i="1"/>
  <c r="T425" i="1"/>
  <c r="T424" i="1" s="1"/>
  <c r="T423" i="1" s="1"/>
  <c r="Z426" i="1"/>
  <c r="S433" i="1"/>
  <c r="Y435" i="1"/>
  <c r="S450" i="1"/>
  <c r="S449" i="1" s="1"/>
  <c r="S448" i="1" s="1"/>
  <c r="S447" i="1" s="1"/>
  <c r="S445" i="1" s="1"/>
  <c r="Y451" i="1"/>
  <c r="S468" i="1"/>
  <c r="S467" i="1" s="1"/>
  <c r="S466" i="1" s="1"/>
  <c r="S465" i="1" s="1"/>
  <c r="Y469" i="1"/>
  <c r="S475" i="1"/>
  <c r="Y476" i="1"/>
  <c r="S488" i="1"/>
  <c r="Y489" i="1"/>
  <c r="S523" i="1"/>
  <c r="S522" i="1" s="1"/>
  <c r="S521" i="1" s="1"/>
  <c r="Y524" i="1"/>
  <c r="S547" i="1"/>
  <c r="S546" i="1" s="1"/>
  <c r="S545" i="1" s="1"/>
  <c r="S540" i="1" s="1"/>
  <c r="S539" i="1" s="1"/>
  <c r="Y548" i="1"/>
  <c r="S583" i="1"/>
  <c r="S582" i="1" s="1"/>
  <c r="Y584" i="1"/>
  <c r="T681" i="1"/>
  <c r="T680" i="1" s="1"/>
  <c r="T679" i="1" s="1"/>
  <c r="T678" i="1" s="1"/>
  <c r="Z682" i="1"/>
  <c r="T696" i="1"/>
  <c r="T695" i="1" s="1"/>
  <c r="T694" i="1" s="1"/>
  <c r="Z697" i="1"/>
  <c r="T746" i="1"/>
  <c r="T745" i="1" s="1"/>
  <c r="T744" i="1" s="1"/>
  <c r="Z747" i="1"/>
  <c r="S773" i="1"/>
  <c r="S772" i="1" s="1"/>
  <c r="S771" i="1" s="1"/>
  <c r="Y774" i="1"/>
  <c r="S791" i="1"/>
  <c r="Y792" i="1"/>
  <c r="S819" i="1"/>
  <c r="S818" i="1" s="1"/>
  <c r="Y820" i="1"/>
  <c r="T839" i="1"/>
  <c r="T838" i="1" s="1"/>
  <c r="T837" i="1" s="1"/>
  <c r="Z840" i="1"/>
  <c r="T851" i="1"/>
  <c r="T850" i="1" s="1"/>
  <c r="T849" i="1" s="1"/>
  <c r="T848" i="1" s="1"/>
  <c r="Z852" i="1"/>
  <c r="S905" i="1"/>
  <c r="S904" i="1" s="1"/>
  <c r="S903" i="1" s="1"/>
  <c r="S902" i="1" s="1"/>
  <c r="S901" i="1" s="1"/>
  <c r="Y906" i="1"/>
  <c r="S925" i="1"/>
  <c r="S924" i="1" s="1"/>
  <c r="Y926" i="1"/>
  <c r="S946" i="1"/>
  <c r="S945" i="1" s="1"/>
  <c r="Y947" i="1"/>
  <c r="S952" i="1"/>
  <c r="S951" i="1" s="1"/>
  <c r="Y953" i="1"/>
  <c r="S958" i="1"/>
  <c r="S957" i="1" s="1"/>
  <c r="Y959" i="1"/>
  <c r="S968" i="1"/>
  <c r="S967" i="1" s="1"/>
  <c r="S966" i="1" s="1"/>
  <c r="S965" i="1" s="1"/>
  <c r="S964" i="1" s="1"/>
  <c r="Y969" i="1"/>
  <c r="S978" i="1"/>
  <c r="S977" i="1" s="1"/>
  <c r="Y979" i="1"/>
  <c r="S997" i="1"/>
  <c r="S996" i="1" s="1"/>
  <c r="S995" i="1" s="1"/>
  <c r="Y998" i="1"/>
  <c r="T1035" i="1"/>
  <c r="T1034" i="1" s="1"/>
  <c r="T1033" i="1" s="1"/>
  <c r="Z1036" i="1"/>
  <c r="T1042" i="1"/>
  <c r="T1041" i="1" s="1"/>
  <c r="Z1043" i="1"/>
  <c r="S1068" i="1"/>
  <c r="S1066" i="1" s="1"/>
  <c r="Y1069" i="1"/>
  <c r="T1094" i="1"/>
  <c r="T1093" i="1" s="1"/>
  <c r="T1092" i="1" s="1"/>
  <c r="Z1095" i="1"/>
  <c r="T1101" i="1"/>
  <c r="T1100" i="1" s="1"/>
  <c r="Z1102" i="1"/>
  <c r="T1107" i="1"/>
  <c r="T1106" i="1" s="1"/>
  <c r="Z1108" i="1"/>
  <c r="T1127" i="1"/>
  <c r="T1126" i="1" s="1"/>
  <c r="T1125" i="1" s="1"/>
  <c r="T1124" i="1" s="1"/>
  <c r="Z1128" i="1"/>
  <c r="S1142" i="1"/>
  <c r="S1141" i="1" s="1"/>
  <c r="S1140" i="1" s="1"/>
  <c r="S1139" i="1" s="1"/>
  <c r="Y1143" i="1"/>
  <c r="T1154" i="1"/>
  <c r="T1153" i="1" s="1"/>
  <c r="T1152" i="1" s="1"/>
  <c r="T1151" i="1" s="1"/>
  <c r="Z1155" i="1"/>
  <c r="T1164" i="1"/>
  <c r="T1163" i="1" s="1"/>
  <c r="T1162" i="1" s="1"/>
  <c r="T1161" i="1" s="1"/>
  <c r="Z1165" i="1"/>
  <c r="S1181" i="1"/>
  <c r="S1180" i="1" s="1"/>
  <c r="S1179" i="1" s="1"/>
  <c r="S1178" i="1" s="1"/>
  <c r="Y1182" i="1"/>
  <c r="T1188" i="1"/>
  <c r="Z1189" i="1"/>
  <c r="T1209" i="1"/>
  <c r="Z1210" i="1"/>
  <c r="T1222" i="1"/>
  <c r="T1221" i="1" s="1"/>
  <c r="T1220" i="1" s="1"/>
  <c r="T1219" i="1" s="1"/>
  <c r="Z1223" i="1"/>
  <c r="S1247" i="1"/>
  <c r="S1246" i="1" s="1"/>
  <c r="S1245" i="1" s="1"/>
  <c r="Y1248" i="1"/>
  <c r="S1257" i="1"/>
  <c r="S1256" i="1" s="1"/>
  <c r="S1255" i="1" s="1"/>
  <c r="S1254" i="1" s="1"/>
  <c r="Y1258" i="1"/>
  <c r="T1271" i="1"/>
  <c r="T1270" i="1" s="1"/>
  <c r="T1269" i="1" s="1"/>
  <c r="T1268" i="1" s="1"/>
  <c r="T1267" i="1" s="1"/>
  <c r="Z1272" i="1"/>
  <c r="S1289" i="1"/>
  <c r="S1288" i="1" s="1"/>
  <c r="Y1290" i="1"/>
  <c r="S1296" i="1"/>
  <c r="S1295" i="1" s="1"/>
  <c r="Y1297" i="1"/>
  <c r="T1331" i="1"/>
  <c r="Z1332" i="1"/>
  <c r="T1338" i="1"/>
  <c r="T1337" i="1" s="1"/>
  <c r="Z1339" i="1"/>
  <c r="T1347" i="1"/>
  <c r="T1346" i="1" s="1"/>
  <c r="Z1348" i="1"/>
  <c r="T1353" i="1"/>
  <c r="T1352" i="1" s="1"/>
  <c r="Z1354" i="1"/>
  <c r="T1359" i="1"/>
  <c r="T1358" i="1" s="1"/>
  <c r="Z1360" i="1"/>
  <c r="T1365" i="1"/>
  <c r="T1364" i="1" s="1"/>
  <c r="Z1366" i="1"/>
  <c r="T1371" i="1"/>
  <c r="T1370" i="1" s="1"/>
  <c r="Z1372" i="1"/>
  <c r="T1377" i="1"/>
  <c r="T1376" i="1" s="1"/>
  <c r="Z1378" i="1"/>
  <c r="T1383" i="1"/>
  <c r="T1382" i="1" s="1"/>
  <c r="Z1384" i="1"/>
  <c r="T1389" i="1"/>
  <c r="T1388" i="1" s="1"/>
  <c r="Z1390" i="1"/>
  <c r="T1395" i="1"/>
  <c r="T1394" i="1" s="1"/>
  <c r="Z1396" i="1"/>
  <c r="T1401" i="1"/>
  <c r="T1400" i="1" s="1"/>
  <c r="Z1402" i="1"/>
  <c r="T1407" i="1"/>
  <c r="T1406" i="1" s="1"/>
  <c r="Z1408" i="1"/>
  <c r="T1413" i="1"/>
  <c r="T1412" i="1" s="1"/>
  <c r="Z1414" i="1"/>
  <c r="T1423" i="1"/>
  <c r="T1422" i="1" s="1"/>
  <c r="T1421" i="1" s="1"/>
  <c r="T1420" i="1" s="1"/>
  <c r="T1419" i="1" s="1"/>
  <c r="Z1424" i="1"/>
  <c r="S1439" i="1"/>
  <c r="S1438" i="1" s="1"/>
  <c r="Y1440" i="1"/>
  <c r="T1455" i="1"/>
  <c r="T1454" i="1" s="1"/>
  <c r="T1453" i="1" s="1"/>
  <c r="T1452" i="1" s="1"/>
  <c r="Z1456" i="1"/>
  <c r="S1467" i="1"/>
  <c r="Y1468" i="1"/>
  <c r="T1473" i="1"/>
  <c r="Z1474" i="1"/>
  <c r="T1477" i="1"/>
  <c r="Z1478" i="1"/>
  <c r="S1488" i="1"/>
  <c r="S1487" i="1" s="1"/>
  <c r="Y1489" i="1"/>
  <c r="S1493" i="1"/>
  <c r="Y1494" i="1"/>
  <c r="S1498" i="1"/>
  <c r="Y1499" i="1"/>
  <c r="S1504" i="1"/>
  <c r="Y1505" i="1"/>
  <c r="S1513" i="1"/>
  <c r="Y1514" i="1"/>
  <c r="S1518" i="1"/>
  <c r="Y1519" i="1"/>
  <c r="S1525" i="1"/>
  <c r="S1524" i="1" s="1"/>
  <c r="S1523" i="1" s="1"/>
  <c r="S1522" i="1" s="1"/>
  <c r="Y1526" i="1"/>
  <c r="T1547" i="1"/>
  <c r="T1546" i="1" s="1"/>
  <c r="T1545" i="1" s="1"/>
  <c r="T1544" i="1" s="1"/>
  <c r="T1543" i="1" s="1"/>
  <c r="Z1548" i="1"/>
  <c r="T1560" i="1"/>
  <c r="Z1561" i="1"/>
  <c r="T1581" i="1"/>
  <c r="T1580" i="1" s="1"/>
  <c r="Z1582" i="1"/>
  <c r="T1587" i="1"/>
  <c r="T1586" i="1" s="1"/>
  <c r="Z1588" i="1"/>
  <c r="T1593" i="1"/>
  <c r="T1592" i="1" s="1"/>
  <c r="Z1594" i="1"/>
  <c r="T1607" i="1"/>
  <c r="T1606" i="1" s="1"/>
  <c r="T1605" i="1" s="1"/>
  <c r="T1604" i="1" s="1"/>
  <c r="Z1608" i="1"/>
  <c r="S700" i="1"/>
  <c r="S699" i="1" s="1"/>
  <c r="Y701" i="1"/>
  <c r="S707" i="1"/>
  <c r="S706" i="1" s="1"/>
  <c r="Y708" i="1"/>
  <c r="S739" i="1"/>
  <c r="S738" i="1" s="1"/>
  <c r="Y740" i="1"/>
  <c r="Y579" i="1"/>
  <c r="Y578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08" i="1"/>
  <c r="S107" i="1" s="1"/>
  <c r="Y109" i="1"/>
  <c r="T141" i="1"/>
  <c r="Z142" i="1"/>
  <c r="T145" i="1"/>
  <c r="Z146" i="1"/>
  <c r="S185" i="1"/>
  <c r="Y186" i="1"/>
  <c r="S190" i="1"/>
  <c r="S189" i="1" s="1"/>
  <c r="Y191" i="1"/>
  <c r="S224" i="1"/>
  <c r="S223" i="1" s="1"/>
  <c r="S222" i="1" s="1"/>
  <c r="S221" i="1" s="1"/>
  <c r="S220" i="1" s="1"/>
  <c r="Y225" i="1"/>
  <c r="T289" i="1"/>
  <c r="Z290" i="1"/>
  <c r="S301" i="1"/>
  <c r="S300" i="1" s="1"/>
  <c r="S299" i="1" s="1"/>
  <c r="S298" i="1" s="1"/>
  <c r="S297" i="1" s="1"/>
  <c r="Y302" i="1"/>
  <c r="S313" i="1"/>
  <c r="S312" i="1" s="1"/>
  <c r="S311" i="1" s="1"/>
  <c r="S310" i="1" s="1"/>
  <c r="Y314" i="1"/>
  <c r="T326" i="1"/>
  <c r="Z327" i="1"/>
  <c r="T330" i="1"/>
  <c r="Z332" i="1"/>
  <c r="T368" i="1"/>
  <c r="T367" i="1" s="1"/>
  <c r="Z369" i="1"/>
  <c r="S374" i="1"/>
  <c r="S373" i="1" s="1"/>
  <c r="Y375" i="1"/>
  <c r="S384" i="1"/>
  <c r="S383" i="1" s="1"/>
  <c r="S382" i="1" s="1"/>
  <c r="Y385" i="1"/>
  <c r="S397" i="1"/>
  <c r="S396" i="1" s="1"/>
  <c r="S395" i="1" s="1"/>
  <c r="S394" i="1" s="1"/>
  <c r="Y398" i="1"/>
  <c r="T410" i="1"/>
  <c r="Z411" i="1"/>
  <c r="T431" i="1"/>
  <c r="Z432" i="1"/>
  <c r="T442" i="1"/>
  <c r="T441" i="1" s="1"/>
  <c r="T440" i="1" s="1"/>
  <c r="T439" i="1" s="1"/>
  <c r="T438" i="1" s="1"/>
  <c r="T437" i="1" s="1"/>
  <c r="Z443" i="1"/>
  <c r="T463" i="1"/>
  <c r="T462" i="1" s="1"/>
  <c r="T461" i="1" s="1"/>
  <c r="T460" i="1" s="1"/>
  <c r="Z464" i="1"/>
  <c r="T473" i="1"/>
  <c r="Z474" i="1"/>
  <c r="T482" i="1"/>
  <c r="T481" i="1" s="1"/>
  <c r="T480" i="1" s="1"/>
  <c r="Z483" i="1"/>
  <c r="T519" i="1"/>
  <c r="T518" i="1" s="1"/>
  <c r="T517" i="1" s="1"/>
  <c r="Z520" i="1"/>
  <c r="T536" i="1"/>
  <c r="T535" i="1" s="1"/>
  <c r="T534" i="1" s="1"/>
  <c r="T533" i="1" s="1"/>
  <c r="Z537" i="1"/>
  <c r="T576" i="1"/>
  <c r="T575" i="1" s="1"/>
  <c r="Z577" i="1"/>
  <c r="S681" i="1"/>
  <c r="S680" i="1" s="1"/>
  <c r="S679" i="1" s="1"/>
  <c r="S678" i="1" s="1"/>
  <c r="Y682" i="1"/>
  <c r="S696" i="1"/>
  <c r="S695" i="1" s="1"/>
  <c r="S694" i="1" s="1"/>
  <c r="Y697" i="1"/>
  <c r="T769" i="1"/>
  <c r="T768" i="1" s="1"/>
  <c r="T767" i="1" s="1"/>
  <c r="Z770" i="1"/>
  <c r="T787" i="1"/>
  <c r="T786" i="1" s="1"/>
  <c r="T785" i="1" s="1"/>
  <c r="Z788" i="1"/>
  <c r="T793" i="1"/>
  <c r="Z794" i="1"/>
  <c r="T816" i="1"/>
  <c r="T815" i="1" s="1"/>
  <c r="Z817" i="1"/>
  <c r="T823" i="1"/>
  <c r="T822" i="1" s="1"/>
  <c r="T821" i="1" s="1"/>
  <c r="Z824" i="1"/>
  <c r="T846" i="1"/>
  <c r="T845" i="1" s="1"/>
  <c r="Z847" i="1"/>
  <c r="T892" i="1"/>
  <c r="T891" i="1" s="1"/>
  <c r="Z893" i="1"/>
  <c r="T922" i="1"/>
  <c r="T921" i="1" s="1"/>
  <c r="T920" i="1" s="1"/>
  <c r="T919" i="1" s="1"/>
  <c r="T918" i="1" s="1"/>
  <c r="Z923" i="1"/>
  <c r="T943" i="1"/>
  <c r="T942" i="1" s="1"/>
  <c r="Z944" i="1"/>
  <c r="T949" i="1"/>
  <c r="T948" i="1" s="1"/>
  <c r="Z950" i="1"/>
  <c r="T955" i="1"/>
  <c r="T954" i="1" s="1"/>
  <c r="Z956" i="1"/>
  <c r="T961" i="1"/>
  <c r="T960" i="1" s="1"/>
  <c r="Z962" i="1"/>
  <c r="T975" i="1"/>
  <c r="T974" i="1" s="1"/>
  <c r="Z976" i="1"/>
  <c r="T993" i="1"/>
  <c r="T990" i="1" s="1"/>
  <c r="T989" i="1" s="1"/>
  <c r="Z994" i="1"/>
  <c r="T1019" i="1"/>
  <c r="T1018" i="1" s="1"/>
  <c r="T1017" i="1" s="1"/>
  <c r="T1016" i="1" s="1"/>
  <c r="Z1020" i="1"/>
  <c r="S1042" i="1"/>
  <c r="S1041" i="1" s="1"/>
  <c r="Y1043" i="1"/>
  <c r="T1059" i="1"/>
  <c r="T1058" i="1" s="1"/>
  <c r="T1057" i="1" s="1"/>
  <c r="T1056" i="1" s="1"/>
  <c r="T1055" i="1" s="1"/>
  <c r="Z1060" i="1"/>
  <c r="T1077" i="1"/>
  <c r="T1076" i="1" s="1"/>
  <c r="T1075" i="1" s="1"/>
  <c r="T1074" i="1" s="1"/>
  <c r="T1073" i="1" s="1"/>
  <c r="Z1078" i="1"/>
  <c r="AF1078" i="1" s="1"/>
  <c r="AF1077" i="1" s="1"/>
  <c r="AF1076" i="1" s="1"/>
  <c r="AF1075" i="1" s="1"/>
  <c r="AF1074" i="1" s="1"/>
  <c r="AF1073" i="1" s="1"/>
  <c r="S1101" i="1"/>
  <c r="S1100" i="1" s="1"/>
  <c r="Y1102" i="1"/>
  <c r="S1107" i="1"/>
  <c r="S1106" i="1" s="1"/>
  <c r="Y1108" i="1"/>
  <c r="S1127" i="1"/>
  <c r="S1126" i="1" s="1"/>
  <c r="S1125" i="1" s="1"/>
  <c r="S1124" i="1" s="1"/>
  <c r="Y1128" i="1"/>
  <c r="T1137" i="1"/>
  <c r="T1136" i="1" s="1"/>
  <c r="T1135" i="1" s="1"/>
  <c r="T1134" i="1" s="1"/>
  <c r="Z1138" i="1"/>
  <c r="S1154" i="1"/>
  <c r="S1153" i="1" s="1"/>
  <c r="S1152" i="1" s="1"/>
  <c r="S1151" i="1" s="1"/>
  <c r="Y1155" i="1"/>
  <c r="S1164" i="1"/>
  <c r="S1163" i="1" s="1"/>
  <c r="S1162" i="1" s="1"/>
  <c r="S1161" i="1" s="1"/>
  <c r="Y1165" i="1"/>
  <c r="T1176" i="1"/>
  <c r="T1175" i="1" s="1"/>
  <c r="T1174" i="1" s="1"/>
  <c r="T1173" i="1" s="1"/>
  <c r="Z1177" i="1"/>
  <c r="S1188" i="1"/>
  <c r="Y1189" i="1"/>
  <c r="S1209" i="1"/>
  <c r="Y1210" i="1"/>
  <c r="S1222" i="1"/>
  <c r="S1221" i="1" s="1"/>
  <c r="S1220" i="1" s="1"/>
  <c r="S1219" i="1" s="1"/>
  <c r="Y1223" i="1"/>
  <c r="T1243" i="1"/>
  <c r="T1242" i="1" s="1"/>
  <c r="T1241" i="1" s="1"/>
  <c r="Z1244" i="1"/>
  <c r="T1252" i="1"/>
  <c r="T1251" i="1" s="1"/>
  <c r="T1250" i="1" s="1"/>
  <c r="T1249" i="1" s="1"/>
  <c r="Z1253" i="1"/>
  <c r="T1264" i="1"/>
  <c r="T1263" i="1" s="1"/>
  <c r="T1262" i="1" s="1"/>
  <c r="T1261" i="1" s="1"/>
  <c r="T1260" i="1" s="1"/>
  <c r="Z1265" i="1"/>
  <c r="T1293" i="1"/>
  <c r="T1292" i="1" s="1"/>
  <c r="Z1294" i="1"/>
  <c r="T1299" i="1"/>
  <c r="T1298" i="1" s="1"/>
  <c r="Z1300" i="1"/>
  <c r="T1329" i="1"/>
  <c r="Z1330" i="1"/>
  <c r="S1338" i="1"/>
  <c r="S1337" i="1" s="1"/>
  <c r="Y1339" i="1"/>
  <c r="S1347" i="1"/>
  <c r="S1346" i="1" s="1"/>
  <c r="Y1348" i="1"/>
  <c r="S1353" i="1"/>
  <c r="S1352" i="1" s="1"/>
  <c r="Y1354" i="1"/>
  <c r="S1359" i="1"/>
  <c r="S1358" i="1" s="1"/>
  <c r="Y1360" i="1"/>
  <c r="S1365" i="1"/>
  <c r="S1364" i="1" s="1"/>
  <c r="Y1366" i="1"/>
  <c r="S1371" i="1"/>
  <c r="S1370" i="1" s="1"/>
  <c r="Y1372" i="1"/>
  <c r="S1377" i="1"/>
  <c r="S1376" i="1" s="1"/>
  <c r="Y1378" i="1"/>
  <c r="S1383" i="1"/>
  <c r="S1382" i="1" s="1"/>
  <c r="Y1384" i="1"/>
  <c r="S1389" i="1"/>
  <c r="S1388" i="1" s="1"/>
  <c r="Y1390" i="1"/>
  <c r="S1395" i="1"/>
  <c r="S1394" i="1" s="1"/>
  <c r="Y1396" i="1"/>
  <c r="S1401" i="1"/>
  <c r="S1400" i="1" s="1"/>
  <c r="Y1402" i="1"/>
  <c r="S1407" i="1"/>
  <c r="S1406" i="1" s="1"/>
  <c r="Y1408" i="1"/>
  <c r="S1413" i="1"/>
  <c r="S1412" i="1" s="1"/>
  <c r="Y1414" i="1"/>
  <c r="S1423" i="1"/>
  <c r="S1422" i="1" s="1"/>
  <c r="S1421" i="1" s="1"/>
  <c r="S1420" i="1" s="1"/>
  <c r="S1419" i="1" s="1"/>
  <c r="Y1424" i="1"/>
  <c r="T1436" i="1"/>
  <c r="T1435" i="1" s="1"/>
  <c r="Z1437" i="1"/>
  <c r="T1448" i="1"/>
  <c r="T1447" i="1" s="1"/>
  <c r="Z1449" i="1"/>
  <c r="T1465" i="1"/>
  <c r="Z1466" i="1"/>
  <c r="T1469" i="1"/>
  <c r="Z1470" i="1"/>
  <c r="S1477" i="1"/>
  <c r="Y1478" i="1"/>
  <c r="T1484" i="1"/>
  <c r="Z1485" i="1"/>
  <c r="T1491" i="1"/>
  <c r="Z1492" i="1"/>
  <c r="T1496" i="1"/>
  <c r="Z1497" i="1"/>
  <c r="T1501" i="1"/>
  <c r="T1500" i="1" s="1"/>
  <c r="Z1502" i="1"/>
  <c r="T1506" i="1"/>
  <c r="Z1507" i="1"/>
  <c r="T1511" i="1"/>
  <c r="Z1512" i="1"/>
  <c r="T1515" i="1"/>
  <c r="Z1516" i="1"/>
  <c r="T1520" i="1"/>
  <c r="Z1521" i="1"/>
  <c r="T1540" i="1"/>
  <c r="T1539" i="1" s="1"/>
  <c r="T1538" i="1" s="1"/>
  <c r="T1537" i="1" s="1"/>
  <c r="T1536" i="1" s="1"/>
  <c r="Z1541" i="1"/>
  <c r="S1560" i="1"/>
  <c r="Y1561" i="1"/>
  <c r="S1581" i="1"/>
  <c r="S1580" i="1" s="1"/>
  <c r="Y1582" i="1"/>
  <c r="S1587" i="1"/>
  <c r="S1586" i="1" s="1"/>
  <c r="Y1588" i="1"/>
  <c r="S1593" i="1"/>
  <c r="S1592" i="1" s="1"/>
  <c r="Y1594" i="1"/>
  <c r="S1607" i="1"/>
  <c r="S1606" i="1" s="1"/>
  <c r="S1605" i="1" s="1"/>
  <c r="S1604" i="1" s="1"/>
  <c r="Y1608" i="1"/>
  <c r="T637" i="1"/>
  <c r="T636" i="1" s="1"/>
  <c r="T635" i="1" s="1"/>
  <c r="T634" i="1" s="1"/>
  <c r="Z638" i="1"/>
  <c r="T742" i="1"/>
  <c r="T741" i="1" s="1"/>
  <c r="Z743" i="1"/>
  <c r="Z560" i="1"/>
  <c r="Z559" i="1" s="1"/>
  <c r="P540" i="1"/>
  <c r="P539" i="1" s="1"/>
  <c r="Z703" i="1"/>
  <c r="Z702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5" i="1"/>
  <c r="T104" i="1" s="1"/>
  <c r="Z106" i="1"/>
  <c r="T123" i="1"/>
  <c r="T122" i="1" s="1"/>
  <c r="T121" i="1" s="1"/>
  <c r="T120" i="1" s="1"/>
  <c r="T119" i="1" s="1"/>
  <c r="T118" i="1" s="1"/>
  <c r="Z124" i="1"/>
  <c r="S145" i="1"/>
  <c r="Y146" i="1"/>
  <c r="T176" i="1"/>
  <c r="T175" i="1" s="1"/>
  <c r="T174" i="1" s="1"/>
  <c r="Z177" i="1"/>
  <c r="T187" i="1"/>
  <c r="Z188" i="1"/>
  <c r="T217" i="1"/>
  <c r="T216" i="1" s="1"/>
  <c r="T215" i="1" s="1"/>
  <c r="T214" i="1" s="1"/>
  <c r="T213" i="1" s="1"/>
  <c r="Z218" i="1"/>
  <c r="T241" i="1"/>
  <c r="T240" i="1" s="1"/>
  <c r="Z242" i="1"/>
  <c r="T293" i="1"/>
  <c r="Z295" i="1"/>
  <c r="T308" i="1"/>
  <c r="T307" i="1" s="1"/>
  <c r="T306" i="1" s="1"/>
  <c r="T305" i="1" s="1"/>
  <c r="Z309" i="1"/>
  <c r="T322" i="1"/>
  <c r="T321" i="1" s="1"/>
  <c r="T320" i="1" s="1"/>
  <c r="Z323" i="1"/>
  <c r="S330" i="1"/>
  <c r="Y332" i="1"/>
  <c r="T364" i="1"/>
  <c r="T363" i="1" s="1"/>
  <c r="T362" i="1" s="1"/>
  <c r="Z365" i="1"/>
  <c r="T371" i="1"/>
  <c r="T370" i="1" s="1"/>
  <c r="Z372" i="1"/>
  <c r="T377" i="1"/>
  <c r="T376" i="1" s="1"/>
  <c r="Z378" i="1"/>
  <c r="T391" i="1"/>
  <c r="T390" i="1" s="1"/>
  <c r="T389" i="1" s="1"/>
  <c r="T388" i="1" s="1"/>
  <c r="Z392" i="1"/>
  <c r="T408" i="1"/>
  <c r="Z409" i="1"/>
  <c r="S431" i="1"/>
  <c r="Y432" i="1"/>
  <c r="S442" i="1"/>
  <c r="S441" i="1" s="1"/>
  <c r="S440" i="1" s="1"/>
  <c r="S439" i="1" s="1"/>
  <c r="S438" i="1" s="1"/>
  <c r="S437" i="1" s="1"/>
  <c r="Y443" i="1"/>
  <c r="S463" i="1"/>
  <c r="S462" i="1" s="1"/>
  <c r="S461" i="1" s="1"/>
  <c r="S460" i="1" s="1"/>
  <c r="Y464" i="1"/>
  <c r="S473" i="1"/>
  <c r="S472" i="1" s="1"/>
  <c r="S471" i="1" s="1"/>
  <c r="S470" i="1" s="1"/>
  <c r="S459" i="1" s="1"/>
  <c r="Y474" i="1"/>
  <c r="T486" i="1"/>
  <c r="Z487" i="1"/>
  <c r="T515" i="1"/>
  <c r="T514" i="1" s="1"/>
  <c r="T513" i="1" s="1"/>
  <c r="Z516" i="1"/>
  <c r="S536" i="1"/>
  <c r="S535" i="1" s="1"/>
  <c r="S534" i="1" s="1"/>
  <c r="S533" i="1" s="1"/>
  <c r="Y537" i="1"/>
  <c r="T557" i="1"/>
  <c r="T556" i="1" s="1"/>
  <c r="Z558" i="1"/>
  <c r="S576" i="1"/>
  <c r="S575" i="1" s="1"/>
  <c r="Y577" i="1"/>
  <c r="T663" i="1"/>
  <c r="T662" i="1" s="1"/>
  <c r="T661" i="1" s="1"/>
  <c r="Z664" i="1"/>
  <c r="T692" i="1"/>
  <c r="T691" i="1" s="1"/>
  <c r="T690" i="1" s="1"/>
  <c r="Z693" i="1"/>
  <c r="T718" i="1"/>
  <c r="T717" i="1" s="1"/>
  <c r="T716" i="1" s="1"/>
  <c r="T715" i="1" s="1"/>
  <c r="Z719" i="1"/>
  <c r="T731" i="1"/>
  <c r="T730" i="1" s="1"/>
  <c r="T729" i="1" s="1"/>
  <c r="Z732" i="1"/>
  <c r="T783" i="1"/>
  <c r="T782" i="1" s="1"/>
  <c r="T781" i="1" s="1"/>
  <c r="Z784" i="1"/>
  <c r="S793" i="1"/>
  <c r="Y794" i="1"/>
  <c r="S816" i="1"/>
  <c r="S815" i="1" s="1"/>
  <c r="S814" i="1" s="1"/>
  <c r="S813" i="1" s="1"/>
  <c r="S812" i="1" s="1"/>
  <c r="Y817" i="1"/>
  <c r="S823" i="1"/>
  <c r="S822" i="1" s="1"/>
  <c r="S821" i="1" s="1"/>
  <c r="Y824" i="1"/>
  <c r="S846" i="1"/>
  <c r="S845" i="1" s="1"/>
  <c r="Y847" i="1"/>
  <c r="T889" i="1"/>
  <c r="T888" i="1" s="1"/>
  <c r="Z890" i="1"/>
  <c r="S922" i="1"/>
  <c r="S921" i="1" s="1"/>
  <c r="S920" i="1" s="1"/>
  <c r="Y923" i="1"/>
  <c r="S943" i="1"/>
  <c r="S942" i="1" s="1"/>
  <c r="Y944" i="1"/>
  <c r="S949" i="1"/>
  <c r="S948" i="1" s="1"/>
  <c r="Y950" i="1"/>
  <c r="S955" i="1"/>
  <c r="S954" i="1" s="1"/>
  <c r="Y956" i="1"/>
  <c r="S961" i="1"/>
  <c r="S960" i="1" s="1"/>
  <c r="Y962" i="1"/>
  <c r="S975" i="1"/>
  <c r="S974" i="1" s="1"/>
  <c r="Y976" i="1"/>
  <c r="T987" i="1"/>
  <c r="T986" i="1" s="1"/>
  <c r="T985" i="1" s="1"/>
  <c r="T984" i="1" s="1"/>
  <c r="Z988" i="1"/>
  <c r="S1019" i="1"/>
  <c r="S1018" i="1" s="1"/>
  <c r="S1017" i="1" s="1"/>
  <c r="S1016" i="1" s="1"/>
  <c r="Y1020" i="1"/>
  <c r="T1039" i="1"/>
  <c r="T1038" i="1" s="1"/>
  <c r="T1037" i="1" s="1"/>
  <c r="Z1040" i="1"/>
  <c r="T1047" i="1"/>
  <c r="Z1048" i="1"/>
  <c r="S1077" i="1"/>
  <c r="S1076" i="1" s="1"/>
  <c r="S1075" i="1" s="1"/>
  <c r="S1074" i="1" s="1"/>
  <c r="S1073" i="1" s="1"/>
  <c r="Y1078" i="1"/>
  <c r="AE1078" i="1" s="1"/>
  <c r="AE1077" i="1" s="1"/>
  <c r="AE1076" i="1" s="1"/>
  <c r="AE1075" i="1" s="1"/>
  <c r="AE1074" i="1" s="1"/>
  <c r="AE1073" i="1" s="1"/>
  <c r="T1098" i="1"/>
  <c r="T1097" i="1" s="1"/>
  <c r="T1096" i="1" s="1"/>
  <c r="Z1099" i="1"/>
  <c r="T1104" i="1"/>
  <c r="T1103" i="1" s="1"/>
  <c r="Z1105" i="1"/>
  <c r="T1110" i="1"/>
  <c r="T1109" i="1" s="1"/>
  <c r="Z1111" i="1"/>
  <c r="S1137" i="1"/>
  <c r="S1136" i="1" s="1"/>
  <c r="S1135" i="1" s="1"/>
  <c r="S1134" i="1" s="1"/>
  <c r="Y1138" i="1"/>
  <c r="T1149" i="1"/>
  <c r="T1148" i="1" s="1"/>
  <c r="T1147" i="1" s="1"/>
  <c r="T1146" i="1" s="1"/>
  <c r="Z1150" i="1"/>
  <c r="T1159" i="1"/>
  <c r="T1158" i="1" s="1"/>
  <c r="T1157" i="1" s="1"/>
  <c r="T1156" i="1" s="1"/>
  <c r="Z1160" i="1"/>
  <c r="S1176" i="1"/>
  <c r="S1175" i="1" s="1"/>
  <c r="S1174" i="1" s="1"/>
  <c r="S1173" i="1" s="1"/>
  <c r="Y1177" i="1"/>
  <c r="T1186" i="1"/>
  <c r="T1185" i="1" s="1"/>
  <c r="T1184" i="1" s="1"/>
  <c r="T1183" i="1" s="1"/>
  <c r="Z1187" i="1"/>
  <c r="T1207" i="1"/>
  <c r="Z1208" i="1"/>
  <c r="T1212" i="1"/>
  <c r="T1211" i="1" s="1"/>
  <c r="Z1213" i="1"/>
  <c r="T1234" i="1"/>
  <c r="T1233" i="1" s="1"/>
  <c r="T1232" i="1" s="1"/>
  <c r="T1231" i="1" s="1"/>
  <c r="Z1235" i="1"/>
  <c r="S1252" i="1"/>
  <c r="S1251" i="1" s="1"/>
  <c r="S1250" i="1" s="1"/>
  <c r="S1249" i="1" s="1"/>
  <c r="Y1253" i="1"/>
  <c r="S1264" i="1"/>
  <c r="S1263" i="1" s="1"/>
  <c r="S1262" i="1" s="1"/>
  <c r="S1261" i="1" s="1"/>
  <c r="S1260" i="1" s="1"/>
  <c r="Y1265" i="1"/>
  <c r="S1293" i="1"/>
  <c r="S1292" i="1" s="1"/>
  <c r="Y1294" i="1"/>
  <c r="S1299" i="1"/>
  <c r="S1298" i="1" s="1"/>
  <c r="Y1300" i="1"/>
  <c r="T1318" i="1"/>
  <c r="T1317" i="1" s="1"/>
  <c r="T1316" i="1" s="1"/>
  <c r="T1315" i="1" s="1"/>
  <c r="T1314" i="1" s="1"/>
  <c r="Z1319" i="1"/>
  <c r="T1341" i="1"/>
  <c r="T1340" i="1" s="1"/>
  <c r="Z1342" i="1"/>
  <c r="T1344" i="1"/>
  <c r="T1343" i="1" s="1"/>
  <c r="T1336" i="1" s="1"/>
  <c r="T1335" i="1" s="1"/>
  <c r="T1334" i="1" s="1"/>
  <c r="Z1345" i="1"/>
  <c r="T1350" i="1"/>
  <c r="T1349" i="1" s="1"/>
  <c r="Z1351" i="1"/>
  <c r="T1356" i="1"/>
  <c r="T1355" i="1" s="1"/>
  <c r="Z1357" i="1"/>
  <c r="T1362" i="1"/>
  <c r="T1361" i="1" s="1"/>
  <c r="Z1363" i="1"/>
  <c r="T1368" i="1"/>
  <c r="T1367" i="1" s="1"/>
  <c r="Z1369" i="1"/>
  <c r="T1374" i="1"/>
  <c r="T1373" i="1" s="1"/>
  <c r="Z1375" i="1"/>
  <c r="T1386" i="1"/>
  <c r="T1385" i="1" s="1"/>
  <c r="Z1387" i="1"/>
  <c r="T1380" i="1"/>
  <c r="T1379" i="1" s="1"/>
  <c r="Z1381" i="1"/>
  <c r="T1392" i="1"/>
  <c r="T1391" i="1" s="1"/>
  <c r="Z1393" i="1"/>
  <c r="T1398" i="1"/>
  <c r="T1397" i="1" s="1"/>
  <c r="Z1399" i="1"/>
  <c r="T1404" i="1"/>
  <c r="T1403" i="1" s="1"/>
  <c r="Z1405" i="1"/>
  <c r="T1410" i="1"/>
  <c r="T1409" i="1" s="1"/>
  <c r="Z1411" i="1"/>
  <c r="T1416" i="1"/>
  <c r="T1415" i="1" s="1"/>
  <c r="Z1417" i="1"/>
  <c r="S1436" i="1"/>
  <c r="S1435" i="1" s="1"/>
  <c r="Y1437" i="1"/>
  <c r="S1448" i="1"/>
  <c r="S1447" i="1" s="1"/>
  <c r="Y1449" i="1"/>
  <c r="T1460" i="1"/>
  <c r="T1459" i="1" s="1"/>
  <c r="T1458" i="1" s="1"/>
  <c r="T1457" i="1" s="1"/>
  <c r="Z1461" i="1"/>
  <c r="S1469" i="1"/>
  <c r="Y1470" i="1"/>
  <c r="T1475" i="1"/>
  <c r="Z1476" i="1"/>
  <c r="T1482" i="1"/>
  <c r="Z1483" i="1"/>
  <c r="S1491" i="1"/>
  <c r="S1490" i="1" s="1"/>
  <c r="Y1492" i="1"/>
  <c r="S1496" i="1"/>
  <c r="S1495" i="1" s="1"/>
  <c r="Y1497" i="1"/>
  <c r="S1501" i="1"/>
  <c r="S1500" i="1" s="1"/>
  <c r="Y1502" i="1"/>
  <c r="S1506" i="1"/>
  <c r="Y1507" i="1"/>
  <c r="S1515" i="1"/>
  <c r="Y1516" i="1"/>
  <c r="S1520" i="1"/>
  <c r="Y1521" i="1"/>
  <c r="S1540" i="1"/>
  <c r="S1539" i="1" s="1"/>
  <c r="S1538" i="1" s="1"/>
  <c r="S1537" i="1" s="1"/>
  <c r="S1536" i="1" s="1"/>
  <c r="Y1541" i="1"/>
  <c r="T1558" i="1"/>
  <c r="Z1559" i="1"/>
  <c r="T1577" i="1"/>
  <c r="T1576" i="1" s="1"/>
  <c r="T1575" i="1" s="1"/>
  <c r="Z1578" i="1"/>
  <c r="T1584" i="1"/>
  <c r="T1583" i="1" s="1"/>
  <c r="Z1585" i="1"/>
  <c r="T1590" i="1"/>
  <c r="T1589" i="1" s="1"/>
  <c r="Z1591" i="1"/>
  <c r="T1602" i="1"/>
  <c r="T1601" i="1" s="1"/>
  <c r="T1600" i="1" s="1"/>
  <c r="T1599" i="1" s="1"/>
  <c r="Z1603" i="1"/>
  <c r="T928" i="1"/>
  <c r="T927" i="1" s="1"/>
  <c r="Z929" i="1"/>
  <c r="S637" i="1"/>
  <c r="S636" i="1" s="1"/>
  <c r="S635" i="1" s="1"/>
  <c r="S634" i="1" s="1"/>
  <c r="Y638" i="1"/>
  <c r="S742" i="1"/>
  <c r="S741" i="1" s="1"/>
  <c r="Y743" i="1"/>
  <c r="Y703" i="1"/>
  <c r="Y702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5" i="1"/>
  <c r="S104" i="1" s="1"/>
  <c r="Y106" i="1"/>
  <c r="S123" i="1"/>
  <c r="S122" i="1" s="1"/>
  <c r="S121" i="1" s="1"/>
  <c r="S120" i="1" s="1"/>
  <c r="S119" i="1" s="1"/>
  <c r="S118" i="1" s="1"/>
  <c r="Y124" i="1"/>
  <c r="T143" i="1"/>
  <c r="Z144" i="1"/>
  <c r="Z152" i="1"/>
  <c r="Z151" i="1"/>
  <c r="Z149" i="1"/>
  <c r="Z150" i="1"/>
  <c r="Z148" i="1"/>
  <c r="T161" i="1"/>
  <c r="Z162" i="1"/>
  <c r="S176" i="1"/>
  <c r="S175" i="1" s="1"/>
  <c r="S174" i="1" s="1"/>
  <c r="Y177" i="1"/>
  <c r="S187" i="1"/>
  <c r="S184" i="1" s="1"/>
  <c r="Y188" i="1"/>
  <c r="S217" i="1"/>
  <c r="S216" i="1" s="1"/>
  <c r="S215" i="1" s="1"/>
  <c r="S214" i="1" s="1"/>
  <c r="S213" i="1" s="1"/>
  <c r="Y218" i="1"/>
  <c r="T238" i="1"/>
  <c r="T237" i="1" s="1"/>
  <c r="T236" i="1" s="1"/>
  <c r="Z239" i="1"/>
  <c r="S293" i="1"/>
  <c r="Y295" i="1"/>
  <c r="S308" i="1"/>
  <c r="S307" i="1" s="1"/>
  <c r="S306" i="1" s="1"/>
  <c r="S305" i="1" s="1"/>
  <c r="Y309" i="1"/>
  <c r="S322" i="1"/>
  <c r="S321" i="1" s="1"/>
  <c r="S320" i="1" s="1"/>
  <c r="Y323" i="1"/>
  <c r="T328" i="1"/>
  <c r="Z329" i="1"/>
  <c r="S364" i="1"/>
  <c r="S363" i="1" s="1"/>
  <c r="S362" i="1" s="1"/>
  <c r="Y365" i="1"/>
  <c r="S371" i="1"/>
  <c r="S370" i="1" s="1"/>
  <c r="Y372" i="1"/>
  <c r="S377" i="1"/>
  <c r="S376" i="1" s="1"/>
  <c r="Y378" i="1"/>
  <c r="S391" i="1"/>
  <c r="S390" i="1" s="1"/>
  <c r="S389" i="1" s="1"/>
  <c r="S388" i="1" s="1"/>
  <c r="Y392" i="1"/>
  <c r="T402" i="1"/>
  <c r="T401" i="1" s="1"/>
  <c r="Z403" i="1"/>
  <c r="T405" i="1"/>
  <c r="T404" i="1" s="1"/>
  <c r="Z406" i="1"/>
  <c r="T429" i="1"/>
  <c r="Z430" i="1"/>
  <c r="T433" i="1"/>
  <c r="Z435" i="1"/>
  <c r="T450" i="1"/>
  <c r="T449" i="1" s="1"/>
  <c r="T448" i="1" s="1"/>
  <c r="T447" i="1" s="1"/>
  <c r="Z451" i="1"/>
  <c r="T468" i="1"/>
  <c r="T467" i="1" s="1"/>
  <c r="T466" i="1" s="1"/>
  <c r="T465" i="1" s="1"/>
  <c r="Z469" i="1"/>
  <c r="T475" i="1"/>
  <c r="Z476" i="1"/>
  <c r="T488" i="1"/>
  <c r="Z489" i="1"/>
  <c r="T523" i="1"/>
  <c r="T522" i="1" s="1"/>
  <c r="T521" i="1" s="1"/>
  <c r="Z524" i="1"/>
  <c r="T547" i="1"/>
  <c r="T546" i="1" s="1"/>
  <c r="T545" i="1" s="1"/>
  <c r="T540" i="1" s="1"/>
  <c r="T539" i="1" s="1"/>
  <c r="Z548" i="1"/>
  <c r="T564" i="1"/>
  <c r="T563" i="1" s="1"/>
  <c r="Z565" i="1"/>
  <c r="T583" i="1"/>
  <c r="T582" i="1" s="1"/>
  <c r="Z584" i="1"/>
  <c r="S590" i="1"/>
  <c r="S589" i="1" s="1"/>
  <c r="Y591" i="1"/>
  <c r="S606" i="1"/>
  <c r="S605" i="1" s="1"/>
  <c r="S604" i="1" s="1"/>
  <c r="Y607" i="1"/>
  <c r="S610" i="1"/>
  <c r="S609" i="1" s="1"/>
  <c r="Y611" i="1"/>
  <c r="S631" i="1"/>
  <c r="S630" i="1" s="1"/>
  <c r="S623" i="1" s="1"/>
  <c r="S622" i="1" s="1"/>
  <c r="Y632" i="1"/>
  <c r="T644" i="1"/>
  <c r="T643" i="1" s="1"/>
  <c r="T642" i="1" s="1"/>
  <c r="T641" i="1" s="1"/>
  <c r="T640" i="1" s="1"/>
  <c r="Z645" i="1"/>
  <c r="T688" i="1"/>
  <c r="T687" i="1" s="1"/>
  <c r="T686" i="1" s="1"/>
  <c r="Z689" i="1"/>
  <c r="S718" i="1"/>
  <c r="S717" i="1" s="1"/>
  <c r="S716" i="1" s="1"/>
  <c r="S715" i="1" s="1"/>
  <c r="Y719" i="1"/>
  <c r="T735" i="1"/>
  <c r="T734" i="1" s="1"/>
  <c r="T733" i="1" s="1"/>
  <c r="Z736" i="1"/>
  <c r="T773" i="1"/>
  <c r="T772" i="1" s="1"/>
  <c r="T771" i="1" s="1"/>
  <c r="Z774" i="1"/>
  <c r="T791" i="1"/>
  <c r="Z792" i="1"/>
  <c r="T819" i="1"/>
  <c r="T818" i="1" s="1"/>
  <c r="Z820" i="1"/>
  <c r="T843" i="1"/>
  <c r="T842" i="1" s="1"/>
  <c r="Z844" i="1"/>
  <c r="T874" i="1"/>
  <c r="T873" i="1" s="1"/>
  <c r="T862" i="1" s="1"/>
  <c r="Z875" i="1"/>
  <c r="T905" i="1"/>
  <c r="T904" i="1" s="1"/>
  <c r="T903" i="1" s="1"/>
  <c r="T902" i="1" s="1"/>
  <c r="T901" i="1" s="1"/>
  <c r="Z906" i="1"/>
  <c r="T925" i="1"/>
  <c r="T924" i="1" s="1"/>
  <c r="Z926" i="1"/>
  <c r="T946" i="1"/>
  <c r="T945" i="1" s="1"/>
  <c r="Z947" i="1"/>
  <c r="T952" i="1"/>
  <c r="T951" i="1" s="1"/>
  <c r="Z953" i="1"/>
  <c r="T958" i="1"/>
  <c r="T957" i="1" s="1"/>
  <c r="Z959" i="1"/>
  <c r="T968" i="1"/>
  <c r="T967" i="1" s="1"/>
  <c r="T966" i="1" s="1"/>
  <c r="T965" i="1" s="1"/>
  <c r="T964" i="1" s="1"/>
  <c r="Z969" i="1"/>
  <c r="T978" i="1"/>
  <c r="T977" i="1" s="1"/>
  <c r="Z979" i="1"/>
  <c r="T997" i="1"/>
  <c r="T996" i="1" s="1"/>
  <c r="T995" i="1" s="1"/>
  <c r="Z998" i="1"/>
  <c r="S1039" i="1"/>
  <c r="S1038" i="1" s="1"/>
  <c r="Y1040" i="1"/>
  <c r="S1047" i="1"/>
  <c r="S1045" i="1" s="1"/>
  <c r="S1044" i="1" s="1"/>
  <c r="Y1048" i="1"/>
  <c r="T1068" i="1"/>
  <c r="T1065" i="1" s="1"/>
  <c r="T1064" i="1" s="1"/>
  <c r="T1062" i="1" s="1"/>
  <c r="Z1069" i="1"/>
  <c r="S1098" i="1"/>
  <c r="S1097" i="1" s="1"/>
  <c r="S1096" i="1" s="1"/>
  <c r="Y1099" i="1"/>
  <c r="S1104" i="1"/>
  <c r="S1103" i="1" s="1"/>
  <c r="Y1105" i="1"/>
  <c r="S1110" i="1"/>
  <c r="S1109" i="1" s="1"/>
  <c r="Y1111" i="1"/>
  <c r="T1132" i="1"/>
  <c r="T1131" i="1" s="1"/>
  <c r="T1130" i="1" s="1"/>
  <c r="T1129" i="1" s="1"/>
  <c r="Z1133" i="1"/>
  <c r="T1142" i="1"/>
  <c r="T1141" i="1" s="1"/>
  <c r="T1140" i="1" s="1"/>
  <c r="T1139" i="1" s="1"/>
  <c r="Z1143" i="1"/>
  <c r="S1159" i="1"/>
  <c r="S1158" i="1" s="1"/>
  <c r="S1157" i="1" s="1"/>
  <c r="S1156" i="1" s="1"/>
  <c r="Y1160" i="1"/>
  <c r="T1171" i="1"/>
  <c r="T1170" i="1" s="1"/>
  <c r="T1169" i="1" s="1"/>
  <c r="T1168" i="1" s="1"/>
  <c r="Z1172" i="1"/>
  <c r="T1181" i="1"/>
  <c r="T1180" i="1" s="1"/>
  <c r="T1179" i="1" s="1"/>
  <c r="T1178" i="1" s="1"/>
  <c r="Z1182" i="1"/>
  <c r="S1207" i="1"/>
  <c r="Y1208" i="1"/>
  <c r="S1212" i="1"/>
  <c r="S1211" i="1" s="1"/>
  <c r="Y1213" i="1"/>
  <c r="S1234" i="1"/>
  <c r="S1233" i="1" s="1"/>
  <c r="S1232" i="1" s="1"/>
  <c r="S1231" i="1" s="1"/>
  <c r="Y1235" i="1"/>
  <c r="T1247" i="1"/>
  <c r="T1246" i="1" s="1"/>
  <c r="T1245" i="1" s="1"/>
  <c r="Z1248" i="1"/>
  <c r="T1257" i="1"/>
  <c r="T1256" i="1" s="1"/>
  <c r="T1255" i="1" s="1"/>
  <c r="T1254" i="1" s="1"/>
  <c r="Z1258" i="1"/>
  <c r="T1280" i="1"/>
  <c r="T1279" i="1" s="1"/>
  <c r="T1278" i="1" s="1"/>
  <c r="Z1281" i="1"/>
  <c r="T1289" i="1"/>
  <c r="T1288" i="1" s="1"/>
  <c r="Z1290" i="1"/>
  <c r="T1296" i="1"/>
  <c r="T1295" i="1" s="1"/>
  <c r="Z1297" i="1"/>
  <c r="S1344" i="1"/>
  <c r="S1343" i="1" s="1"/>
  <c r="Y1345" i="1"/>
  <c r="S1350" i="1"/>
  <c r="S1349" i="1" s="1"/>
  <c r="Y1351" i="1"/>
  <c r="S1356" i="1"/>
  <c r="S1355" i="1" s="1"/>
  <c r="Y1357" i="1"/>
  <c r="S1362" i="1"/>
  <c r="S1361" i="1" s="1"/>
  <c r="Y1363" i="1"/>
  <c r="S1368" i="1"/>
  <c r="S1367" i="1" s="1"/>
  <c r="Y1369" i="1"/>
  <c r="S1374" i="1"/>
  <c r="S1373" i="1" s="1"/>
  <c r="Y1375" i="1"/>
  <c r="S1386" i="1"/>
  <c r="S1385" i="1" s="1"/>
  <c r="Y1387" i="1"/>
  <c r="S1380" i="1"/>
  <c r="S1379" i="1" s="1"/>
  <c r="Y1381" i="1"/>
  <c r="S1392" i="1"/>
  <c r="S1391" i="1" s="1"/>
  <c r="Y1393" i="1"/>
  <c r="S1398" i="1"/>
  <c r="S1397" i="1" s="1"/>
  <c r="Y1399" i="1"/>
  <c r="S1404" i="1"/>
  <c r="S1403" i="1" s="1"/>
  <c r="Y1405" i="1"/>
  <c r="S1410" i="1"/>
  <c r="S1409" i="1" s="1"/>
  <c r="Y1411" i="1"/>
  <c r="S1416" i="1"/>
  <c r="S1415" i="1" s="1"/>
  <c r="Y1417" i="1"/>
  <c r="T1432" i="1"/>
  <c r="T1431" i="1" s="1"/>
  <c r="T1430" i="1" s="1"/>
  <c r="Z1433" i="1"/>
  <c r="T1439" i="1"/>
  <c r="T1438" i="1" s="1"/>
  <c r="Z1440" i="1"/>
  <c r="S1460" i="1"/>
  <c r="S1459" i="1" s="1"/>
  <c r="S1458" i="1" s="1"/>
  <c r="S1457" i="1" s="1"/>
  <c r="Y1461" i="1"/>
  <c r="T1467" i="1"/>
  <c r="Z1468" i="1"/>
  <c r="S1475" i="1"/>
  <c r="Y1476" i="1"/>
  <c r="T1480" i="1"/>
  <c r="Z1481" i="1"/>
  <c r="T1488" i="1"/>
  <c r="T1487" i="1" s="1"/>
  <c r="Z1489" i="1"/>
  <c r="T1493" i="1"/>
  <c r="Z1494" i="1"/>
  <c r="T1498" i="1"/>
  <c r="Z1499" i="1"/>
  <c r="T1504" i="1"/>
  <c r="Z1505" i="1"/>
  <c r="T1508" i="1"/>
  <c r="Z1509" i="1"/>
  <c r="T1513" i="1"/>
  <c r="Z1514" i="1"/>
  <c r="T1518" i="1"/>
  <c r="Z1519" i="1"/>
  <c r="T1525" i="1"/>
  <c r="T1524" i="1" s="1"/>
  <c r="T1523" i="1" s="1"/>
  <c r="T1522" i="1" s="1"/>
  <c r="Z1526" i="1"/>
  <c r="T1556" i="1"/>
  <c r="T1555" i="1" s="1"/>
  <c r="T1554" i="1" s="1"/>
  <c r="T1553" i="1" s="1"/>
  <c r="T1552" i="1" s="1"/>
  <c r="Z1557" i="1"/>
  <c r="S1584" i="1"/>
  <c r="S1583" i="1" s="1"/>
  <c r="Y1585" i="1"/>
  <c r="S1602" i="1"/>
  <c r="S1601" i="1" s="1"/>
  <c r="S1600" i="1" s="1"/>
  <c r="S1599" i="1" s="1"/>
  <c r="Y1603" i="1"/>
  <c r="T700" i="1"/>
  <c r="T699" i="1" s="1"/>
  <c r="Z701" i="1"/>
  <c r="T707" i="1"/>
  <c r="T706" i="1" s="1"/>
  <c r="Z708" i="1"/>
  <c r="T739" i="1"/>
  <c r="T738" i="1" s="1"/>
  <c r="Z740" i="1"/>
  <c r="Z579" i="1"/>
  <c r="Z578" i="1" s="1"/>
  <c r="Z667" i="1"/>
  <c r="Z666" i="1" s="1"/>
  <c r="Z671" i="1"/>
  <c r="Z670" i="1" s="1"/>
  <c r="T797" i="1"/>
  <c r="Z798" i="1"/>
  <c r="S797" i="1"/>
  <c r="Y798" i="1"/>
  <c r="S710" i="1"/>
  <c r="S709" i="1" s="1"/>
  <c r="Y711" i="1"/>
  <c r="T710" i="1"/>
  <c r="T709" i="1" s="1"/>
  <c r="Z711" i="1"/>
  <c r="T1302" i="1"/>
  <c r="T1301" i="1" s="1"/>
  <c r="Z1303" i="1"/>
  <c r="T1307" i="1"/>
  <c r="T1306" i="1" s="1"/>
  <c r="T1305" i="1" s="1"/>
  <c r="T1304" i="1" s="1"/>
  <c r="Z1308" i="1"/>
  <c r="S1307" i="1"/>
  <c r="S1306" i="1" s="1"/>
  <c r="S1305" i="1" s="1"/>
  <c r="S1304" i="1" s="1"/>
  <c r="Y1308" i="1"/>
  <c r="S1284" i="1"/>
  <c r="S1283" i="1" s="1"/>
  <c r="Y1285" i="1"/>
  <c r="T1284" i="1"/>
  <c r="T1283" i="1" s="1"/>
  <c r="Z1285" i="1"/>
  <c r="S159" i="1"/>
  <c r="Y160" i="1"/>
  <c r="T159" i="1"/>
  <c r="Z160" i="1"/>
  <c r="S667" i="1"/>
  <c r="S666" i="1" s="1"/>
  <c r="T567" i="1"/>
  <c r="T566" i="1" s="1"/>
  <c r="T586" i="1"/>
  <c r="T585" i="1" s="1"/>
  <c r="T590" i="1"/>
  <c r="T589" i="1" s="1"/>
  <c r="T606" i="1"/>
  <c r="T605" i="1" s="1"/>
  <c r="T604" i="1" s="1"/>
  <c r="T610" i="1"/>
  <c r="T609" i="1" s="1"/>
  <c r="T631" i="1"/>
  <c r="T630" i="1" s="1"/>
  <c r="R88" i="1"/>
  <c r="R77" i="1" s="1"/>
  <c r="R76" i="1" s="1"/>
  <c r="R67" i="1" s="1"/>
  <c r="Q1282" i="1"/>
  <c r="I485" i="1"/>
  <c r="I484" i="1" s="1"/>
  <c r="I479" i="1" s="1"/>
  <c r="I478" i="1" s="1"/>
  <c r="Q540" i="1"/>
  <c r="Q539" i="1" s="1"/>
  <c r="N1338" i="1"/>
  <c r="N1337" i="1" s="1"/>
  <c r="N1347" i="1"/>
  <c r="N1346" i="1" s="1"/>
  <c r="N1359" i="1"/>
  <c r="N1358" i="1" s="1"/>
  <c r="N1371" i="1"/>
  <c r="N1370" i="1" s="1"/>
  <c r="N1383" i="1"/>
  <c r="N1382" i="1" s="1"/>
  <c r="N1395" i="1"/>
  <c r="N1394" i="1" s="1"/>
  <c r="N1407" i="1"/>
  <c r="N1406" i="1" s="1"/>
  <c r="N1423" i="1"/>
  <c r="N1422" i="1" s="1"/>
  <c r="N1421" i="1" s="1"/>
  <c r="N1420" i="1" s="1"/>
  <c r="N1419" i="1" s="1"/>
  <c r="N1547" i="1"/>
  <c r="N1546" i="1" s="1"/>
  <c r="N1545" i="1" s="1"/>
  <c r="N1544" i="1" s="1"/>
  <c r="N1543" i="1" s="1"/>
  <c r="N1607" i="1"/>
  <c r="N1606" i="1" s="1"/>
  <c r="N1605" i="1" s="1"/>
  <c r="N1604" i="1" s="1"/>
  <c r="P1067" i="1"/>
  <c r="L38" i="1"/>
  <c r="L37" i="1" s="1"/>
  <c r="L36" i="1" s="1"/>
  <c r="L35" i="1" s="1"/>
  <c r="H38" i="1"/>
  <c r="H37" i="1" s="1"/>
  <c r="H36" i="1" s="1"/>
  <c r="H35" i="1" s="1"/>
  <c r="M1439" i="1"/>
  <c r="M1438" i="1" s="1"/>
  <c r="N1477" i="1"/>
  <c r="N1472" i="1" s="1"/>
  <c r="I1490" i="1"/>
  <c r="I1486" i="1" s="1"/>
  <c r="I1495" i="1"/>
  <c r="K1495" i="1"/>
  <c r="M1513" i="1"/>
  <c r="M1518" i="1"/>
  <c r="M1517" i="1" s="1"/>
  <c r="M1525" i="1"/>
  <c r="M1524" i="1" s="1"/>
  <c r="M1523" i="1" s="1"/>
  <c r="M1522" i="1" s="1"/>
  <c r="N1581" i="1"/>
  <c r="N1580" i="1" s="1"/>
  <c r="Q366" i="1"/>
  <c r="Q361" i="1" s="1"/>
  <c r="Q360" i="1" s="1"/>
  <c r="Q359" i="1" s="1"/>
  <c r="R1291" i="1"/>
  <c r="L158" i="1"/>
  <c r="L157" i="1" s="1"/>
  <c r="L156" i="1" s="1"/>
  <c r="L155" i="1" s="1"/>
  <c r="H158" i="1"/>
  <c r="H157" i="1" s="1"/>
  <c r="J1185" i="1"/>
  <c r="J1184" i="1" s="1"/>
  <c r="J1183" i="1" s="1"/>
  <c r="K1206" i="1"/>
  <c r="K1201" i="1" s="1"/>
  <c r="L1328" i="1"/>
  <c r="L1327" i="1" s="1"/>
  <c r="L1326" i="1" s="1"/>
  <c r="L1325" i="1" s="1"/>
  <c r="H1328" i="1"/>
  <c r="H1327" i="1" s="1"/>
  <c r="H1326" i="1" s="1"/>
  <c r="H1325" i="1" s="1"/>
  <c r="L485" i="1"/>
  <c r="L484" i="1" s="1"/>
  <c r="L479" i="1" s="1"/>
  <c r="L478" i="1" s="1"/>
  <c r="H485" i="1"/>
  <c r="K56" i="1"/>
  <c r="R540" i="1"/>
  <c r="R539" i="1" s="1"/>
  <c r="P814" i="1"/>
  <c r="P813" i="1" s="1"/>
  <c r="P812" i="1" s="1"/>
  <c r="R1598" i="1"/>
  <c r="R1596" i="1" s="1"/>
  <c r="T703" i="1"/>
  <c r="T702" i="1" s="1"/>
  <c r="L56" i="1"/>
  <c r="L55" i="1" s="1"/>
  <c r="L54" i="1" s="1"/>
  <c r="L47" i="1" s="1"/>
  <c r="J790" i="1"/>
  <c r="J789" i="1" s="1"/>
  <c r="J780" i="1" s="1"/>
  <c r="J779" i="1" s="1"/>
  <c r="O88" i="1"/>
  <c r="O77" i="1" s="1"/>
  <c r="O76" i="1" s="1"/>
  <c r="O67" i="1" s="1"/>
  <c r="R766" i="1"/>
  <c r="R765" i="1" s="1"/>
  <c r="L1185" i="1"/>
  <c r="L1184" i="1" s="1"/>
  <c r="L1183" i="1" s="1"/>
  <c r="H1185" i="1"/>
  <c r="H1184" i="1" s="1"/>
  <c r="R1145" i="1"/>
  <c r="R1282" i="1"/>
  <c r="N99" i="1"/>
  <c r="N98" i="1" s="1"/>
  <c r="N308" i="1"/>
  <c r="N307" i="1" s="1"/>
  <c r="N306" i="1" s="1"/>
  <c r="N305" i="1" s="1"/>
  <c r="N590" i="1"/>
  <c r="N589" i="1" s="1"/>
  <c r="N663" i="1"/>
  <c r="N662" i="1" s="1"/>
  <c r="N661" i="1" s="1"/>
  <c r="N692" i="1"/>
  <c r="N691" i="1" s="1"/>
  <c r="N690" i="1" s="1"/>
  <c r="N685" i="1" s="1"/>
  <c r="N684" i="1" s="1"/>
  <c r="M816" i="1"/>
  <c r="M815" i="1" s="1"/>
  <c r="M814" i="1" s="1"/>
  <c r="M846" i="1"/>
  <c r="M845" i="1" s="1"/>
  <c r="M905" i="1"/>
  <c r="M904" i="1" s="1"/>
  <c r="M903" i="1" s="1"/>
  <c r="M902" i="1" s="1"/>
  <c r="M901" i="1" s="1"/>
  <c r="M952" i="1"/>
  <c r="M951" i="1" s="1"/>
  <c r="M997" i="1"/>
  <c r="M996" i="1" s="1"/>
  <c r="M995" i="1" s="1"/>
  <c r="N1042" i="1"/>
  <c r="N1041" i="1" s="1"/>
  <c r="N1101" i="1"/>
  <c r="N1100" i="1" s="1"/>
  <c r="N1127" i="1"/>
  <c r="N1126" i="1" s="1"/>
  <c r="N1125" i="1" s="1"/>
  <c r="N1124" i="1" s="1"/>
  <c r="N1209" i="1"/>
  <c r="M1257" i="1"/>
  <c r="M1256" i="1" s="1"/>
  <c r="M1255" i="1" s="1"/>
  <c r="M1254" i="1" s="1"/>
  <c r="P17" i="1"/>
  <c r="P16" i="1" s="1"/>
  <c r="P15" i="1" s="1"/>
  <c r="R400" i="1"/>
  <c r="O814" i="1"/>
  <c r="O813" i="1" s="1"/>
  <c r="O812" i="1" s="1"/>
  <c r="Q919" i="1"/>
  <c r="Q918" i="1" s="1"/>
  <c r="R941" i="1"/>
  <c r="R940" i="1" s="1"/>
  <c r="R939" i="1" s="1"/>
  <c r="Q990" i="1"/>
  <c r="Q989" i="1" s="1"/>
  <c r="Q984" i="1" s="1"/>
  <c r="Q983" i="1" s="1"/>
  <c r="O990" i="1"/>
  <c r="O989" i="1" s="1"/>
  <c r="O984" i="1" s="1"/>
  <c r="O983" i="1" s="1"/>
  <c r="R1201" i="1"/>
  <c r="R1167" i="1" s="1"/>
  <c r="Q1201" i="1"/>
  <c r="Q1167" i="1" s="1"/>
  <c r="M161" i="1"/>
  <c r="M158" i="1" s="1"/>
  <c r="M157" i="1" s="1"/>
  <c r="M156" i="1" s="1"/>
  <c r="M155" i="1" s="1"/>
  <c r="N187" i="1"/>
  <c r="N184" i="1" s="1"/>
  <c r="N183" i="1" s="1"/>
  <c r="N182" i="1" s="1"/>
  <c r="N181" i="1" s="1"/>
  <c r="J540" i="1"/>
  <c r="J539" i="1" s="1"/>
  <c r="N653" i="1"/>
  <c r="N652" i="1" s="1"/>
  <c r="N651" i="1" s="1"/>
  <c r="N650" i="1" s="1"/>
  <c r="N649" i="1" s="1"/>
  <c r="N731" i="1"/>
  <c r="N730" i="1" s="1"/>
  <c r="N729" i="1" s="1"/>
  <c r="N728" i="1" s="1"/>
  <c r="N727" i="1" s="1"/>
  <c r="N39" i="1"/>
  <c r="N59" i="1"/>
  <c r="N56" i="1" s="1"/>
  <c r="N55" i="1" s="1"/>
  <c r="N54" i="1" s="1"/>
  <c r="N47" i="1" s="1"/>
  <c r="L79" i="1"/>
  <c r="L78" i="1" s="1"/>
  <c r="M145" i="1"/>
  <c r="N322" i="1"/>
  <c r="N321" i="1" s="1"/>
  <c r="N320" i="1" s="1"/>
  <c r="N371" i="1"/>
  <c r="N370" i="1" s="1"/>
  <c r="J428" i="1"/>
  <c r="J427" i="1" s="1"/>
  <c r="J422" i="1" s="1"/>
  <c r="M431" i="1"/>
  <c r="M463" i="1"/>
  <c r="M462" i="1" s="1"/>
  <c r="M461" i="1" s="1"/>
  <c r="M460" i="1" s="1"/>
  <c r="K472" i="1"/>
  <c r="K471" i="1" s="1"/>
  <c r="K470" i="1" s="1"/>
  <c r="K459" i="1" s="1"/>
  <c r="M536" i="1"/>
  <c r="M535" i="1" s="1"/>
  <c r="M534" i="1" s="1"/>
  <c r="M533" i="1" s="1"/>
  <c r="N557" i="1"/>
  <c r="N556" i="1" s="1"/>
  <c r="N606" i="1"/>
  <c r="N605" i="1" s="1"/>
  <c r="N604" i="1" s="1"/>
  <c r="N783" i="1"/>
  <c r="N782" i="1" s="1"/>
  <c r="N781" i="1" s="1"/>
  <c r="L790" i="1"/>
  <c r="L789" i="1" s="1"/>
  <c r="L780" i="1" s="1"/>
  <c r="L779" i="1" s="1"/>
  <c r="L990" i="1"/>
  <c r="L989" i="1" s="1"/>
  <c r="L984" i="1" s="1"/>
  <c r="L983" i="1" s="1"/>
  <c r="H990" i="1"/>
  <c r="H989" i="1" s="1"/>
  <c r="K1067" i="1"/>
  <c r="N1094" i="1"/>
  <c r="N1093" i="1" s="1"/>
  <c r="N1092" i="1" s="1"/>
  <c r="N1154" i="1"/>
  <c r="N1153" i="1" s="1"/>
  <c r="N1152" i="1" s="1"/>
  <c r="N1151" i="1" s="1"/>
  <c r="N1188" i="1"/>
  <c r="N1185" i="1" s="1"/>
  <c r="N1184" i="1" s="1"/>
  <c r="N1183" i="1" s="1"/>
  <c r="J1464" i="1"/>
  <c r="J1463" i="1" s="1"/>
  <c r="K1490" i="1"/>
  <c r="R366" i="1"/>
  <c r="R361" i="1" s="1"/>
  <c r="R360" i="1" s="1"/>
  <c r="R359" i="1" s="1"/>
  <c r="Q623" i="1"/>
  <c r="Q622" i="1" s="1"/>
  <c r="O1291" i="1"/>
  <c r="P1471" i="1"/>
  <c r="N93" i="1"/>
  <c r="N92" i="1" s="1"/>
  <c r="M330" i="1"/>
  <c r="N486" i="1"/>
  <c r="N485" i="1" s="1"/>
  <c r="N484" i="1" s="1"/>
  <c r="N479" i="1" s="1"/>
  <c r="N478" i="1" s="1"/>
  <c r="J24" i="1"/>
  <c r="J17" i="1" s="1"/>
  <c r="J16" i="1" s="1"/>
  <c r="J15" i="1" s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170" i="1" s="1"/>
  <c r="N169" i="1" s="1"/>
  <c r="N217" i="1"/>
  <c r="N216" i="1" s="1"/>
  <c r="N215" i="1" s="1"/>
  <c r="N214" i="1" s="1"/>
  <c r="N213" i="1" s="1"/>
  <c r="N241" i="1"/>
  <c r="N240" i="1" s="1"/>
  <c r="N235" i="1" s="1"/>
  <c r="N234" i="1" s="1"/>
  <c r="N391" i="1"/>
  <c r="N390" i="1" s="1"/>
  <c r="N389" i="1" s="1"/>
  <c r="N388" i="1" s="1"/>
  <c r="N408" i="1"/>
  <c r="N407" i="1" s="1"/>
  <c r="L472" i="1"/>
  <c r="L471" i="1" s="1"/>
  <c r="L470" i="1" s="1"/>
  <c r="L459" i="1" s="1"/>
  <c r="H472" i="1"/>
  <c r="H471" i="1" s="1"/>
  <c r="H470" i="1" s="1"/>
  <c r="H459" i="1" s="1"/>
  <c r="M576" i="1"/>
  <c r="M575" i="1" s="1"/>
  <c r="N586" i="1"/>
  <c r="N585" i="1" s="1"/>
  <c r="N610" i="1"/>
  <c r="N609" i="1" s="1"/>
  <c r="N631" i="1"/>
  <c r="N630" i="1" s="1"/>
  <c r="M793" i="1"/>
  <c r="M790" i="1" s="1"/>
  <c r="M789" i="1" s="1"/>
  <c r="M925" i="1"/>
  <c r="M924" i="1" s="1"/>
  <c r="M946" i="1"/>
  <c r="M945" i="1" s="1"/>
  <c r="M958" i="1"/>
  <c r="M957" i="1" s="1"/>
  <c r="M978" i="1"/>
  <c r="M977" i="1" s="1"/>
  <c r="I990" i="1"/>
  <c r="I989" i="1" s="1"/>
  <c r="N1107" i="1"/>
  <c r="N1106" i="1" s="1"/>
  <c r="M1142" i="1"/>
  <c r="M1141" i="1" s="1"/>
  <c r="M1140" i="1" s="1"/>
  <c r="M1139" i="1" s="1"/>
  <c r="M1181" i="1"/>
  <c r="M1180" i="1" s="1"/>
  <c r="M1179" i="1" s="1"/>
  <c r="M1178" i="1" s="1"/>
  <c r="N1222" i="1"/>
  <c r="N1221" i="1" s="1"/>
  <c r="N1220" i="1" s="1"/>
  <c r="N1219" i="1" s="1"/>
  <c r="M1247" i="1"/>
  <c r="M1246" i="1" s="1"/>
  <c r="M1245" i="1" s="1"/>
  <c r="L1517" i="1"/>
  <c r="J56" i="1"/>
  <c r="J55" i="1" s="1"/>
  <c r="J54" i="1" s="1"/>
  <c r="J47" i="1" s="1"/>
  <c r="K79" i="1"/>
  <c r="K78" i="1" s="1"/>
  <c r="J140" i="1"/>
  <c r="J138" i="1" s="1"/>
  <c r="J137" i="1" s="1"/>
  <c r="L288" i="1"/>
  <c r="L287" i="1" s="1"/>
  <c r="L286" i="1" s="1"/>
  <c r="L285" i="1" s="1"/>
  <c r="H288" i="1"/>
  <c r="H287" i="1" s="1"/>
  <c r="H286" i="1" s="1"/>
  <c r="H285" i="1" s="1"/>
  <c r="J407" i="1"/>
  <c r="L428" i="1"/>
  <c r="L427" i="1" s="1"/>
  <c r="L422" i="1" s="1"/>
  <c r="H428" i="1"/>
  <c r="H427" i="1" s="1"/>
  <c r="H422" i="1" s="1"/>
  <c r="J472" i="1"/>
  <c r="J471" i="1" s="1"/>
  <c r="J470" i="1" s="1"/>
  <c r="J459" i="1" s="1"/>
  <c r="K485" i="1"/>
  <c r="K484" i="1" s="1"/>
  <c r="K479" i="1" s="1"/>
  <c r="K478" i="1" s="1"/>
  <c r="L1066" i="1"/>
  <c r="K1185" i="1"/>
  <c r="K1184" i="1" s="1"/>
  <c r="K1183" i="1" s="1"/>
  <c r="K1464" i="1"/>
  <c r="K1463" i="1" s="1"/>
  <c r="I1479" i="1"/>
  <c r="I1503" i="1"/>
  <c r="I1510" i="1"/>
  <c r="K1517" i="1"/>
  <c r="O170" i="1"/>
  <c r="O169" i="1" s="1"/>
  <c r="Q170" i="1"/>
  <c r="Q169" i="1" s="1"/>
  <c r="Q184" i="1"/>
  <c r="Q183" i="1" s="1"/>
  <c r="Q182" i="1" s="1"/>
  <c r="Q181" i="1" s="1"/>
  <c r="P1066" i="1"/>
  <c r="O1201" i="1"/>
  <c r="O1167" i="1" s="1"/>
  <c r="P1240" i="1"/>
  <c r="P1225" i="1" s="1"/>
  <c r="P1282" i="1"/>
  <c r="P1277" i="1" s="1"/>
  <c r="P1276" i="1" s="1"/>
  <c r="R1472" i="1"/>
  <c r="R1490" i="1"/>
  <c r="R1510" i="1"/>
  <c r="Q1579" i="1"/>
  <c r="Q1574" i="1" s="1"/>
  <c r="Q1573" i="1" s="1"/>
  <c r="S703" i="1"/>
  <c r="S702" i="1" s="1"/>
  <c r="O665" i="1"/>
  <c r="P665" i="1"/>
  <c r="P650" i="1" s="1"/>
  <c r="P649" i="1" s="1"/>
  <c r="K1045" i="1"/>
  <c r="K1044" i="1" s="1"/>
  <c r="M1066" i="1"/>
  <c r="O56" i="1"/>
  <c r="O55" i="1" s="1"/>
  <c r="O54" i="1" s="1"/>
  <c r="O47" i="1" s="1"/>
  <c r="O512" i="1"/>
  <c r="O511" i="1" s="1"/>
  <c r="R990" i="1"/>
  <c r="R989" i="1" s="1"/>
  <c r="R984" i="1" s="1"/>
  <c r="R983" i="1" s="1"/>
  <c r="Q1067" i="1"/>
  <c r="Q1555" i="1"/>
  <c r="Q1554" i="1" s="1"/>
  <c r="Q1553" i="1" s="1"/>
  <c r="Q1552" i="1" s="1"/>
  <c r="P1579" i="1"/>
  <c r="P1574" i="1" s="1"/>
  <c r="P1573" i="1" s="1"/>
  <c r="P1550" i="1" s="1"/>
  <c r="T667" i="1"/>
  <c r="T666" i="1" s="1"/>
  <c r="T671" i="1"/>
  <c r="T670" i="1" s="1"/>
  <c r="I1065" i="1"/>
  <c r="I1064" i="1" s="1"/>
  <c r="I1062" i="1" s="1"/>
  <c r="J1472" i="1"/>
  <c r="M364" i="1"/>
  <c r="M363" i="1" s="1"/>
  <c r="M362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35" i="1"/>
  <c r="Q234" i="1" s="1"/>
  <c r="Q472" i="1"/>
  <c r="Q471" i="1" s="1"/>
  <c r="Q470" i="1" s="1"/>
  <c r="Q459" i="1" s="1"/>
  <c r="P623" i="1"/>
  <c r="P622" i="1" s="1"/>
  <c r="I56" i="1"/>
  <c r="I55" i="1" s="1"/>
  <c r="I54" i="1" s="1"/>
  <c r="I47" i="1" s="1"/>
  <c r="L184" i="1"/>
  <c r="H184" i="1"/>
  <c r="H183" i="1" s="1"/>
  <c r="H182" i="1" s="1"/>
  <c r="H181" i="1" s="1"/>
  <c r="I472" i="1"/>
  <c r="I471" i="1" s="1"/>
  <c r="I470" i="1" s="1"/>
  <c r="I459" i="1" s="1"/>
  <c r="J485" i="1"/>
  <c r="J484" i="1" s="1"/>
  <c r="J479" i="1" s="1"/>
  <c r="J478" i="1" s="1"/>
  <c r="J990" i="1"/>
  <c r="J989" i="1" s="1"/>
  <c r="M1067" i="1"/>
  <c r="I1066" i="1"/>
  <c r="L1479" i="1"/>
  <c r="H1479" i="1"/>
  <c r="T571" i="1"/>
  <c r="T570" i="1" s="1"/>
  <c r="S790" i="1"/>
  <c r="S789" i="1" s="1"/>
  <c r="N928" i="1"/>
  <c r="N927" i="1" s="1"/>
  <c r="N919" i="1" s="1"/>
  <c r="N918" i="1" s="1"/>
  <c r="Q56" i="1"/>
  <c r="Q55" i="1" s="1"/>
  <c r="Q54" i="1" s="1"/>
  <c r="Q47" i="1" s="1"/>
  <c r="P88" i="1"/>
  <c r="R183" i="1"/>
  <c r="R182" i="1" s="1"/>
  <c r="R181" i="1" s="1"/>
  <c r="P400" i="1"/>
  <c r="P399" i="1" s="1"/>
  <c r="P780" i="1"/>
  <c r="P779" i="1" s="1"/>
  <c r="R883" i="1"/>
  <c r="R882" i="1" s="1"/>
  <c r="Q1066" i="1"/>
  <c r="R1123" i="1"/>
  <c r="Q861" i="1"/>
  <c r="R861" i="1"/>
  <c r="I79" i="1"/>
  <c r="I78" i="1" s="1"/>
  <c r="O158" i="1"/>
  <c r="O157" i="1" s="1"/>
  <c r="O156" i="1" s="1"/>
  <c r="O155" i="1" s="1"/>
  <c r="O139" i="1"/>
  <c r="O138" i="1"/>
  <c r="O137" i="1" s="1"/>
  <c r="T152" i="1"/>
  <c r="T149" i="1"/>
  <c r="T150" i="1"/>
  <c r="T148" i="1"/>
  <c r="T151" i="1"/>
  <c r="S152" i="1"/>
  <c r="S151" i="1"/>
  <c r="S149" i="1"/>
  <c r="T171" i="1"/>
  <c r="T172" i="1"/>
  <c r="T140" i="1"/>
  <c r="T138" i="1" s="1"/>
  <c r="T137" i="1" s="1"/>
  <c r="K400" i="1"/>
  <c r="M746" i="1"/>
  <c r="M745" i="1" s="1"/>
  <c r="M744" i="1" s="1"/>
  <c r="S747" i="1"/>
  <c r="M1508" i="1"/>
  <c r="M1503" i="1" s="1"/>
  <c r="S1509" i="1"/>
  <c r="M1577" i="1"/>
  <c r="M1576" i="1" s="1"/>
  <c r="M1575" i="1" s="1"/>
  <c r="S1578" i="1"/>
  <c r="M1590" i="1"/>
  <c r="M1589" i="1" s="1"/>
  <c r="M1579" i="1" s="1"/>
  <c r="S1591" i="1"/>
  <c r="I140" i="1"/>
  <c r="I138" i="1" s="1"/>
  <c r="I137" i="1" s="1"/>
  <c r="L24" i="1"/>
  <c r="H325" i="1"/>
  <c r="H324" i="1" s="1"/>
  <c r="H315" i="1" s="1"/>
  <c r="H304" i="1" s="1"/>
  <c r="J79" i="1"/>
  <c r="J78" i="1" s="1"/>
  <c r="J170" i="1"/>
  <c r="J169" i="1" s="1"/>
  <c r="J184" i="1"/>
  <c r="J183" i="1" s="1"/>
  <c r="J182" i="1" s="1"/>
  <c r="J181" i="1" s="1"/>
  <c r="I184" i="1"/>
  <c r="I183" i="1" s="1"/>
  <c r="I182" i="1" s="1"/>
  <c r="I181" i="1" s="1"/>
  <c r="I235" i="1"/>
  <c r="I234" i="1" s="1"/>
  <c r="J288" i="1"/>
  <c r="J287" i="1" s="1"/>
  <c r="J286" i="1" s="1"/>
  <c r="J285" i="1" s="1"/>
  <c r="L407" i="1"/>
  <c r="H407" i="1"/>
  <c r="K973" i="1"/>
  <c r="K972" i="1" s="1"/>
  <c r="K971" i="1" s="1"/>
  <c r="K990" i="1"/>
  <c r="K989" i="1" s="1"/>
  <c r="H1066" i="1"/>
  <c r="I1206" i="1"/>
  <c r="I1201" i="1" s="1"/>
  <c r="L1464" i="1"/>
  <c r="L1463" i="1" s="1"/>
  <c r="H1464" i="1"/>
  <c r="H1463" i="1" s="1"/>
  <c r="J1479" i="1"/>
  <c r="N1490" i="1"/>
  <c r="J1490" i="1"/>
  <c r="J1495" i="1"/>
  <c r="K1510" i="1"/>
  <c r="I1517" i="1"/>
  <c r="L1555" i="1"/>
  <c r="L1554" i="1" s="1"/>
  <c r="L1553" i="1" s="1"/>
  <c r="L1552" i="1" s="1"/>
  <c r="H1555" i="1"/>
  <c r="H1554" i="1" s="1"/>
  <c r="H1553" i="1" s="1"/>
  <c r="H1552" i="1" s="1"/>
  <c r="N364" i="1"/>
  <c r="N363" i="1" s="1"/>
  <c r="N362" i="1" s="1"/>
  <c r="S579" i="1"/>
  <c r="S578" i="1" s="1"/>
  <c r="S30" i="1"/>
  <c r="Q79" i="1"/>
  <c r="Q78" i="1" s="1"/>
  <c r="R235" i="1"/>
  <c r="R234" i="1" s="1"/>
  <c r="P288" i="1"/>
  <c r="P287" i="1" s="1"/>
  <c r="P286" i="1" s="1"/>
  <c r="P285" i="1" s="1"/>
  <c r="O366" i="1"/>
  <c r="O361" i="1" s="1"/>
  <c r="O360" i="1" s="1"/>
  <c r="O359" i="1" s="1"/>
  <c r="R407" i="1"/>
  <c r="R422" i="1"/>
  <c r="Q428" i="1"/>
  <c r="Q427" i="1" s="1"/>
  <c r="Q422" i="1" s="1"/>
  <c r="P479" i="1"/>
  <c r="P478" i="1" s="1"/>
  <c r="T1046" i="1"/>
  <c r="T1045" i="1"/>
  <c r="T1044" i="1" s="1"/>
  <c r="I814" i="1"/>
  <c r="I813" i="1" s="1"/>
  <c r="I812" i="1" s="1"/>
  <c r="I1282" i="1"/>
  <c r="J1328" i="1"/>
  <c r="J1327" i="1" s="1"/>
  <c r="J1326" i="1" s="1"/>
  <c r="J1325" i="1" s="1"/>
  <c r="K1434" i="1"/>
  <c r="K1429" i="1" s="1"/>
  <c r="K1428" i="1" s="1"/>
  <c r="P38" i="1"/>
  <c r="P37" i="1" s="1"/>
  <c r="P36" i="1" s="1"/>
  <c r="P35" i="1" s="1"/>
  <c r="P79" i="1"/>
  <c r="P78" i="1" s="1"/>
  <c r="O400" i="1"/>
  <c r="O399" i="1" s="1"/>
  <c r="O422" i="1"/>
  <c r="P428" i="1"/>
  <c r="P427" i="1" s="1"/>
  <c r="P422" i="1" s="1"/>
  <c r="O1240" i="1"/>
  <c r="O1225" i="1" s="1"/>
  <c r="M1341" i="1"/>
  <c r="M1340" i="1" s="1"/>
  <c r="S1342" i="1"/>
  <c r="M1511" i="1"/>
  <c r="S1512" i="1"/>
  <c r="J38" i="1"/>
  <c r="J37" i="1" s="1"/>
  <c r="J36" i="1" s="1"/>
  <c r="J35" i="1" s="1"/>
  <c r="J325" i="1"/>
  <c r="J324" i="1" s="1"/>
  <c r="J315" i="1" s="1"/>
  <c r="J304" i="1" s="1"/>
  <c r="I407" i="1"/>
  <c r="I973" i="1"/>
  <c r="I972" i="1" s="1"/>
  <c r="I971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35" i="1"/>
  <c r="P234" i="1" s="1"/>
  <c r="P366" i="1"/>
  <c r="P361" i="1" s="1"/>
  <c r="P360" i="1" s="1"/>
  <c r="P359" i="1" s="1"/>
  <c r="M928" i="1"/>
  <c r="M927" i="1" s="1"/>
  <c r="S929" i="1"/>
  <c r="J158" i="1"/>
  <c r="J157" i="1" s="1"/>
  <c r="J156" i="1" s="1"/>
  <c r="J155" i="1" s="1"/>
  <c r="H24" i="1"/>
  <c r="H17" i="1" s="1"/>
  <c r="H16" i="1" s="1"/>
  <c r="H15" i="1" s="1"/>
  <c r="L325" i="1"/>
  <c r="L324" i="1" s="1"/>
  <c r="L315" i="1" s="1"/>
  <c r="L304" i="1" s="1"/>
  <c r="K540" i="1"/>
  <c r="K539" i="1" s="1"/>
  <c r="K814" i="1"/>
  <c r="K813" i="1" s="1"/>
  <c r="K812" i="1" s="1"/>
  <c r="K1065" i="1"/>
  <c r="K1064" i="1" s="1"/>
  <c r="K1062" i="1" s="1"/>
  <c r="L1206" i="1"/>
  <c r="L1201" i="1" s="1"/>
  <c r="H1206" i="1"/>
  <c r="H1201" i="1" s="1"/>
  <c r="K1328" i="1"/>
  <c r="K1327" i="1" s="1"/>
  <c r="K1326" i="1" s="1"/>
  <c r="K1325" i="1" s="1"/>
  <c r="L1472" i="1"/>
  <c r="H1472" i="1"/>
  <c r="T560" i="1"/>
  <c r="T559" i="1" s="1"/>
  <c r="T579" i="1"/>
  <c r="T578" i="1" s="1"/>
  <c r="T653" i="1"/>
  <c r="T652" i="1" s="1"/>
  <c r="T651" i="1" s="1"/>
  <c r="T658" i="1"/>
  <c r="T657" i="1" s="1"/>
  <c r="T656" i="1" s="1"/>
  <c r="T1206" i="1"/>
  <c r="O17" i="1"/>
  <c r="O16" i="1" s="1"/>
  <c r="O15" i="1" s="1"/>
  <c r="R55" i="1"/>
  <c r="R54" i="1" s="1"/>
  <c r="R47" i="1" s="1"/>
  <c r="Q288" i="1"/>
  <c r="Q287" i="1" s="1"/>
  <c r="Q286" i="1" s="1"/>
  <c r="Q285" i="1" s="1"/>
  <c r="O766" i="1"/>
  <c r="O765" i="1" s="1"/>
  <c r="Q479" i="1"/>
  <c r="Q478" i="1" s="1"/>
  <c r="Q512" i="1"/>
  <c r="Q511" i="1" s="1"/>
  <c r="R555" i="1"/>
  <c r="R814" i="1"/>
  <c r="R813" i="1" s="1"/>
  <c r="R812" i="1" s="1"/>
  <c r="R836" i="1"/>
  <c r="R835" i="1" s="1"/>
  <c r="P973" i="1"/>
  <c r="P972" i="1" s="1"/>
  <c r="P971" i="1" s="1"/>
  <c r="O973" i="1"/>
  <c r="O972" i="1" s="1"/>
  <c r="O971" i="1" s="1"/>
  <c r="P990" i="1"/>
  <c r="P989" i="1" s="1"/>
  <c r="P1045" i="1"/>
  <c r="P1044" i="1" s="1"/>
  <c r="O1046" i="1"/>
  <c r="O1066" i="1"/>
  <c r="P1206" i="1"/>
  <c r="P1201" i="1" s="1"/>
  <c r="P1167" i="1" s="1"/>
  <c r="R1240" i="1"/>
  <c r="R1225" i="1" s="1"/>
  <c r="R1328" i="1"/>
  <c r="R1327" i="1" s="1"/>
  <c r="R1326" i="1" s="1"/>
  <c r="R1325" i="1" s="1"/>
  <c r="O1336" i="1"/>
  <c r="O1335" i="1" s="1"/>
  <c r="O1334" i="1" s="1"/>
  <c r="Q1464" i="1"/>
  <c r="Q1463" i="1" s="1"/>
  <c r="O1479" i="1"/>
  <c r="O1471" i="1" s="1"/>
  <c r="O1495" i="1"/>
  <c r="R1503" i="1"/>
  <c r="R1579" i="1"/>
  <c r="R1574" i="1" s="1"/>
  <c r="R1573" i="1" s="1"/>
  <c r="Q665" i="1"/>
  <c r="Q650" i="1" s="1"/>
  <c r="Q649" i="1" s="1"/>
  <c r="S671" i="1"/>
  <c r="S670" i="1" s="1"/>
  <c r="O459" i="1"/>
  <c r="P512" i="1"/>
  <c r="P511" i="1" s="1"/>
  <c r="O540" i="1"/>
  <c r="O539" i="1" s="1"/>
  <c r="R623" i="1"/>
  <c r="R622" i="1" s="1"/>
  <c r="P766" i="1"/>
  <c r="P765" i="1" s="1"/>
  <c r="R780" i="1"/>
  <c r="R779" i="1" s="1"/>
  <c r="Q814" i="1"/>
  <c r="Q813" i="1" s="1"/>
  <c r="Q812" i="1" s="1"/>
  <c r="R973" i="1"/>
  <c r="R972" i="1" s="1"/>
  <c r="R971" i="1" s="1"/>
  <c r="Q1037" i="1"/>
  <c r="Q1032" i="1" s="1"/>
  <c r="Q1031" i="1" s="1"/>
  <c r="R1066" i="1"/>
  <c r="O1434" i="1"/>
  <c r="O1429" i="1" s="1"/>
  <c r="O1428" i="1" s="1"/>
  <c r="P1464" i="1"/>
  <c r="P1463" i="1" s="1"/>
  <c r="Q1472" i="1"/>
  <c r="Q1471" i="1" s="1"/>
  <c r="R1479" i="1"/>
  <c r="R1495" i="1"/>
  <c r="O1517" i="1"/>
  <c r="P555" i="1"/>
  <c r="Q574" i="1"/>
  <c r="O623" i="1"/>
  <c r="O622" i="1" s="1"/>
  <c r="T623" i="1"/>
  <c r="T622" i="1" s="1"/>
  <c r="P841" i="1"/>
  <c r="P836" i="1" s="1"/>
  <c r="P835" i="1" s="1"/>
  <c r="O883" i="1"/>
  <c r="O882" i="1" s="1"/>
  <c r="P1037" i="1"/>
  <c r="P1032" i="1" s="1"/>
  <c r="P1091" i="1"/>
  <c r="P1090" i="1" s="1"/>
  <c r="Q1145" i="1"/>
  <c r="Q1277" i="1"/>
  <c r="Q1276" i="1" s="1"/>
  <c r="Q1486" i="1"/>
  <c r="O698" i="1"/>
  <c r="O685" i="1" s="1"/>
  <c r="O684" i="1" s="1"/>
  <c r="O737" i="1"/>
  <c r="O728" i="1" s="1"/>
  <c r="O727" i="1" s="1"/>
  <c r="O841" i="1"/>
  <c r="O836" i="1" s="1"/>
  <c r="O835" i="1" s="1"/>
  <c r="O941" i="1"/>
  <c r="O940" i="1" s="1"/>
  <c r="O939" i="1" s="1"/>
  <c r="Q941" i="1"/>
  <c r="Q940" i="1" s="1"/>
  <c r="Q939" i="1" s="1"/>
  <c r="Q973" i="1"/>
  <c r="Q972" i="1" s="1"/>
  <c r="Q971" i="1" s="1"/>
  <c r="O1123" i="1"/>
  <c r="Q1123" i="1"/>
  <c r="P1145" i="1"/>
  <c r="O1282" i="1"/>
  <c r="P1336" i="1"/>
  <c r="P1335" i="1" s="1"/>
  <c r="P1334" i="1" s="1"/>
  <c r="P1486" i="1"/>
  <c r="R1555" i="1"/>
  <c r="R1554" i="1" s="1"/>
  <c r="R1553" i="1" s="1"/>
  <c r="R1552" i="1" s="1"/>
  <c r="R650" i="1"/>
  <c r="R649" i="1" s="1"/>
  <c r="P737" i="1"/>
  <c r="P728" i="1" s="1"/>
  <c r="P727" i="1" s="1"/>
  <c r="Q737" i="1"/>
  <c r="Q728" i="1" s="1"/>
  <c r="Q727" i="1" s="1"/>
  <c r="R737" i="1"/>
  <c r="R728" i="1" s="1"/>
  <c r="R727" i="1" s="1"/>
  <c r="P698" i="1"/>
  <c r="P685" i="1" s="1"/>
  <c r="P684" i="1" s="1"/>
  <c r="R698" i="1"/>
  <c r="R685" i="1" s="1"/>
  <c r="R684" i="1" s="1"/>
  <c r="Q698" i="1"/>
  <c r="Q685" i="1" s="1"/>
  <c r="Q684" i="1" s="1"/>
  <c r="O1555" i="1"/>
  <c r="O1554" i="1" s="1"/>
  <c r="O1553" i="1" s="1"/>
  <c r="O1552" i="1" s="1"/>
  <c r="I919" i="1"/>
  <c r="I918" i="1" s="1"/>
  <c r="J919" i="1"/>
  <c r="J918" i="1" s="1"/>
  <c r="K919" i="1"/>
  <c r="K918" i="1" s="1"/>
  <c r="L919" i="1"/>
  <c r="L918" i="1" s="1"/>
  <c r="R919" i="1"/>
  <c r="T861" i="1"/>
  <c r="O861" i="1"/>
  <c r="S161" i="1"/>
  <c r="R445" i="1"/>
  <c r="R446" i="1"/>
  <c r="R17" i="1"/>
  <c r="R16" i="1" s="1"/>
  <c r="R15" i="1" s="1"/>
  <c r="P56" i="1"/>
  <c r="P55" i="1" s="1"/>
  <c r="P54" i="1" s="1"/>
  <c r="P47" i="1" s="1"/>
  <c r="R170" i="1"/>
  <c r="R169" i="1" s="1"/>
  <c r="R315" i="1"/>
  <c r="R304" i="1" s="1"/>
  <c r="R283" i="1" s="1"/>
  <c r="P459" i="1"/>
  <c r="O479" i="1"/>
  <c r="O478" i="1" s="1"/>
  <c r="R512" i="1"/>
  <c r="R511" i="1" s="1"/>
  <c r="O555" i="1"/>
  <c r="P574" i="1"/>
  <c r="Q766" i="1"/>
  <c r="Q765" i="1" s="1"/>
  <c r="O780" i="1"/>
  <c r="O779" i="1" s="1"/>
  <c r="Q780" i="1"/>
  <c r="Q779" i="1" s="1"/>
  <c r="Q883" i="1"/>
  <c r="Q882" i="1" s="1"/>
  <c r="Q315" i="1"/>
  <c r="Q304" i="1" s="1"/>
  <c r="Q316" i="1"/>
  <c r="O446" i="1"/>
  <c r="O445" i="1"/>
  <c r="Q445" i="1"/>
  <c r="Q446" i="1"/>
  <c r="Q140" i="1"/>
  <c r="P183" i="1"/>
  <c r="P182" i="1" s="1"/>
  <c r="P181" i="1" s="1"/>
  <c r="O574" i="1"/>
  <c r="O650" i="1"/>
  <c r="O649" i="1" s="1"/>
  <c r="P139" i="1"/>
  <c r="P138" i="1"/>
  <c r="P137" i="1" s="1"/>
  <c r="P316" i="1"/>
  <c r="P315" i="1"/>
  <c r="P304" i="1" s="1"/>
  <c r="T316" i="1"/>
  <c r="P446" i="1"/>
  <c r="P445" i="1"/>
  <c r="Q555" i="1"/>
  <c r="R574" i="1"/>
  <c r="T446" i="1"/>
  <c r="T445" i="1"/>
  <c r="O315" i="1"/>
  <c r="O304" i="1" s="1"/>
  <c r="R459" i="1"/>
  <c r="Q836" i="1"/>
  <c r="Q835" i="1" s="1"/>
  <c r="S1046" i="1"/>
  <c r="O919" i="1"/>
  <c r="O918" i="1" s="1"/>
  <c r="O1037" i="1"/>
  <c r="O1032" i="1" s="1"/>
  <c r="O1031" i="1" s="1"/>
  <c r="O1091" i="1"/>
  <c r="O1090" i="1" s="1"/>
  <c r="Q1091" i="1"/>
  <c r="Q1090" i="1" s="1"/>
  <c r="O1145" i="1"/>
  <c r="Q1240" i="1"/>
  <c r="Q1225" i="1" s="1"/>
  <c r="P861" i="1"/>
  <c r="P883" i="1"/>
  <c r="P882" i="1" s="1"/>
  <c r="P919" i="1"/>
  <c r="P918" i="1" s="1"/>
  <c r="S148" i="1"/>
  <c r="S150" i="1"/>
  <c r="Q404" i="1"/>
  <c r="Q400" i="1" s="1"/>
  <c r="Q399" i="1" s="1"/>
  <c r="P941" i="1"/>
  <c r="P940" i="1" s="1"/>
  <c r="P939" i="1" s="1"/>
  <c r="S973" i="1"/>
  <c r="S972" i="1" s="1"/>
  <c r="S971" i="1" s="1"/>
  <c r="R1037" i="1"/>
  <c r="R1032" i="1" s="1"/>
  <c r="R1031" i="1" s="1"/>
  <c r="R1091" i="1"/>
  <c r="R1090" i="1" s="1"/>
  <c r="P1123" i="1"/>
  <c r="R1065" i="1"/>
  <c r="R1064" i="1" s="1"/>
  <c r="R1062" i="1" s="1"/>
  <c r="O1328" i="1"/>
  <c r="O1327" i="1" s="1"/>
  <c r="O1326" i="1" s="1"/>
  <c r="O1325" i="1" s="1"/>
  <c r="Q1336" i="1"/>
  <c r="Q1335" i="1" s="1"/>
  <c r="Q1334" i="1" s="1"/>
  <c r="R1336" i="1"/>
  <c r="R1335" i="1" s="1"/>
  <c r="R1334" i="1" s="1"/>
  <c r="P1434" i="1"/>
  <c r="P1429" i="1" s="1"/>
  <c r="P1428" i="1" s="1"/>
  <c r="O1579" i="1"/>
  <c r="O1574" i="1" s="1"/>
  <c r="O1573" i="1" s="1"/>
  <c r="P1598" i="1"/>
  <c r="P1596" i="1" s="1"/>
  <c r="R1434" i="1"/>
  <c r="R1429" i="1" s="1"/>
  <c r="R1428" i="1" s="1"/>
  <c r="O1598" i="1"/>
  <c r="O1596" i="1" s="1"/>
  <c r="O1065" i="1"/>
  <c r="O1064" i="1" s="1"/>
  <c r="O1062" i="1" s="1"/>
  <c r="Q1434" i="1"/>
  <c r="Q1429" i="1" s="1"/>
  <c r="Q1428" i="1" s="1"/>
  <c r="Q1598" i="1"/>
  <c r="Q1596" i="1" s="1"/>
  <c r="M1495" i="1"/>
  <c r="N1464" i="1"/>
  <c r="N1463" i="1" s="1"/>
  <c r="M1282" i="1"/>
  <c r="N790" i="1"/>
  <c r="N789" i="1" s="1"/>
  <c r="N540" i="1"/>
  <c r="N539" i="1" s="1"/>
  <c r="L400" i="1"/>
  <c r="H400" i="1"/>
  <c r="J400" i="1"/>
  <c r="I400" i="1"/>
  <c r="N325" i="1"/>
  <c r="N324" i="1" s="1"/>
  <c r="N288" i="1"/>
  <c r="N287" i="1" s="1"/>
  <c r="N286" i="1" s="1"/>
  <c r="N285" i="1" s="1"/>
  <c r="I1598" i="1"/>
  <c r="I1596" i="1" s="1"/>
  <c r="J1598" i="1"/>
  <c r="J1596" i="1" s="1"/>
  <c r="K1598" i="1"/>
  <c r="K1596" i="1" s="1"/>
  <c r="L1598" i="1"/>
  <c r="L1596" i="1" s="1"/>
  <c r="H1598" i="1"/>
  <c r="H1596" i="1" s="1"/>
  <c r="I1579" i="1"/>
  <c r="I1574" i="1" s="1"/>
  <c r="I1573" i="1" s="1"/>
  <c r="L1579" i="1"/>
  <c r="L1574" i="1" s="1"/>
  <c r="L1573" i="1" s="1"/>
  <c r="H1579" i="1"/>
  <c r="H1574" i="1" s="1"/>
  <c r="H1573" i="1" s="1"/>
  <c r="H1550" i="1" s="1"/>
  <c r="J1579" i="1"/>
  <c r="J1574" i="1" s="1"/>
  <c r="J1573" i="1" s="1"/>
  <c r="K1579" i="1"/>
  <c r="K1574" i="1" s="1"/>
  <c r="K1573" i="1" s="1"/>
  <c r="J1555" i="1"/>
  <c r="J1554" i="1" s="1"/>
  <c r="J1553" i="1" s="1"/>
  <c r="J1552" i="1" s="1"/>
  <c r="I1555" i="1"/>
  <c r="I1554" i="1" s="1"/>
  <c r="I1553" i="1" s="1"/>
  <c r="I1552" i="1" s="1"/>
  <c r="K1555" i="1"/>
  <c r="K1554" i="1" s="1"/>
  <c r="K1553" i="1" s="1"/>
  <c r="K1552" i="1" s="1"/>
  <c r="J1517" i="1"/>
  <c r="J1510" i="1"/>
  <c r="L1510" i="1"/>
  <c r="K1503" i="1"/>
  <c r="N1503" i="1"/>
  <c r="J1503" i="1"/>
  <c r="L1503" i="1"/>
  <c r="L1495" i="1"/>
  <c r="L1490" i="1"/>
  <c r="K1479" i="1"/>
  <c r="K1472" i="1"/>
  <c r="I1472" i="1"/>
  <c r="I1464" i="1"/>
  <c r="I1463" i="1" s="1"/>
  <c r="J1434" i="1"/>
  <c r="J1429" i="1" s="1"/>
  <c r="J1428" i="1" s="1"/>
  <c r="I1434" i="1"/>
  <c r="I1429" i="1" s="1"/>
  <c r="I1428" i="1" s="1"/>
  <c r="L1434" i="1"/>
  <c r="L1429" i="1" s="1"/>
  <c r="L1428" i="1" s="1"/>
  <c r="I1336" i="1"/>
  <c r="I1335" i="1" s="1"/>
  <c r="I1334" i="1" s="1"/>
  <c r="J1336" i="1"/>
  <c r="J1335" i="1" s="1"/>
  <c r="J1334" i="1" s="1"/>
  <c r="H1336" i="1"/>
  <c r="H1335" i="1" s="1"/>
  <c r="H1334" i="1" s="1"/>
  <c r="K1336" i="1"/>
  <c r="K1335" i="1" s="1"/>
  <c r="K1334" i="1" s="1"/>
  <c r="L1336" i="1"/>
  <c r="L1335" i="1" s="1"/>
  <c r="L1334" i="1" s="1"/>
  <c r="I1328" i="1"/>
  <c r="I1327" i="1" s="1"/>
  <c r="I1326" i="1" s="1"/>
  <c r="I1325" i="1" s="1"/>
  <c r="I1291" i="1"/>
  <c r="L1291" i="1"/>
  <c r="J1291" i="1"/>
  <c r="K1291" i="1"/>
  <c r="L1282" i="1"/>
  <c r="J1282" i="1"/>
  <c r="K1282" i="1"/>
  <c r="N1240" i="1"/>
  <c r="J1240" i="1"/>
  <c r="J1225" i="1" s="1"/>
  <c r="K1240" i="1"/>
  <c r="L1240" i="1"/>
  <c r="L1225" i="1" s="1"/>
  <c r="H1240" i="1"/>
  <c r="I1240" i="1"/>
  <c r="I1225" i="1" s="1"/>
  <c r="K1225" i="1"/>
  <c r="J1206" i="1"/>
  <c r="J1201" i="1" s="1"/>
  <c r="I1185" i="1"/>
  <c r="I1184" i="1" s="1"/>
  <c r="I1183" i="1" s="1"/>
  <c r="N1145" i="1"/>
  <c r="J1145" i="1"/>
  <c r="H1145" i="1"/>
  <c r="K1145" i="1"/>
  <c r="L1145" i="1"/>
  <c r="I1145" i="1"/>
  <c r="J1123" i="1"/>
  <c r="H1123" i="1"/>
  <c r="K1123" i="1"/>
  <c r="L1123" i="1"/>
  <c r="I1123" i="1"/>
  <c r="I1091" i="1"/>
  <c r="I1090" i="1" s="1"/>
  <c r="J1091" i="1"/>
  <c r="J1090" i="1" s="1"/>
  <c r="H1091" i="1"/>
  <c r="H1090" i="1" s="1"/>
  <c r="K1091" i="1"/>
  <c r="K1090" i="1" s="1"/>
  <c r="L1091" i="1"/>
  <c r="L1090" i="1" s="1"/>
  <c r="L1067" i="1"/>
  <c r="H1067" i="1"/>
  <c r="N1065" i="1"/>
  <c r="N1064" i="1" s="1"/>
  <c r="N1062" i="1" s="1"/>
  <c r="J1065" i="1"/>
  <c r="J1064" i="1" s="1"/>
  <c r="J1062" i="1" s="1"/>
  <c r="N1067" i="1"/>
  <c r="J1067" i="1"/>
  <c r="J1046" i="1"/>
  <c r="M1045" i="1"/>
  <c r="M1044" i="1" s="1"/>
  <c r="I1045" i="1"/>
  <c r="I1044" i="1" s="1"/>
  <c r="L1046" i="1"/>
  <c r="H1046" i="1"/>
  <c r="L1037" i="1"/>
  <c r="L1032" i="1" s="1"/>
  <c r="L1031" i="1" s="1"/>
  <c r="H1037" i="1"/>
  <c r="H1032" i="1" s="1"/>
  <c r="I1037" i="1"/>
  <c r="I1032" i="1" s="1"/>
  <c r="J1037" i="1"/>
  <c r="J1032" i="1" s="1"/>
  <c r="J1031" i="1" s="1"/>
  <c r="K1037" i="1"/>
  <c r="K1032" i="1" s="1"/>
  <c r="J984" i="1"/>
  <c r="J983" i="1" s="1"/>
  <c r="I984" i="1"/>
  <c r="I983" i="1" s="1"/>
  <c r="K984" i="1"/>
  <c r="K983" i="1" s="1"/>
  <c r="J973" i="1"/>
  <c r="J972" i="1" s="1"/>
  <c r="J971" i="1" s="1"/>
  <c r="H973" i="1"/>
  <c r="H972" i="1" s="1"/>
  <c r="H971" i="1" s="1"/>
  <c r="L973" i="1"/>
  <c r="L972" i="1" s="1"/>
  <c r="L971" i="1" s="1"/>
  <c r="I941" i="1"/>
  <c r="I940" i="1" s="1"/>
  <c r="I939" i="1" s="1"/>
  <c r="I937" i="1" s="1"/>
  <c r="L941" i="1"/>
  <c r="L940" i="1" s="1"/>
  <c r="L939" i="1" s="1"/>
  <c r="H941" i="1"/>
  <c r="H940" i="1" s="1"/>
  <c r="H939" i="1" s="1"/>
  <c r="J941" i="1"/>
  <c r="J940" i="1" s="1"/>
  <c r="J939" i="1" s="1"/>
  <c r="K941" i="1"/>
  <c r="K940" i="1" s="1"/>
  <c r="K939" i="1" s="1"/>
  <c r="K937" i="1" s="1"/>
  <c r="H919" i="1"/>
  <c r="H918" i="1" s="1"/>
  <c r="L883" i="1"/>
  <c r="L882" i="1" s="1"/>
  <c r="I883" i="1"/>
  <c r="I882" i="1" s="1"/>
  <c r="J883" i="1"/>
  <c r="J882" i="1" s="1"/>
  <c r="K883" i="1"/>
  <c r="K882" i="1" s="1"/>
  <c r="H883" i="1"/>
  <c r="H882" i="1" s="1"/>
  <c r="L861" i="1"/>
  <c r="J861" i="1"/>
  <c r="K861" i="1"/>
  <c r="N861" i="1"/>
  <c r="I861" i="1"/>
  <c r="L841" i="1"/>
  <c r="L836" i="1" s="1"/>
  <c r="L835" i="1" s="1"/>
  <c r="K841" i="1"/>
  <c r="K836" i="1" s="1"/>
  <c r="K835" i="1" s="1"/>
  <c r="H841" i="1"/>
  <c r="H836" i="1" s="1"/>
  <c r="H835" i="1" s="1"/>
  <c r="I841" i="1"/>
  <c r="I836" i="1" s="1"/>
  <c r="I835" i="1" s="1"/>
  <c r="J841" i="1"/>
  <c r="J836" i="1" s="1"/>
  <c r="J835" i="1" s="1"/>
  <c r="J814" i="1"/>
  <c r="J813" i="1" s="1"/>
  <c r="J812" i="1" s="1"/>
  <c r="H814" i="1"/>
  <c r="H813" i="1" s="1"/>
  <c r="H812" i="1" s="1"/>
  <c r="L814" i="1"/>
  <c r="L813" i="1" s="1"/>
  <c r="L812" i="1" s="1"/>
  <c r="K790" i="1"/>
  <c r="K789" i="1" s="1"/>
  <c r="K780" i="1" s="1"/>
  <c r="K779" i="1" s="1"/>
  <c r="I790" i="1"/>
  <c r="I789" i="1" s="1"/>
  <c r="I780" i="1" s="1"/>
  <c r="I779" i="1" s="1"/>
  <c r="I766" i="1"/>
  <c r="I765" i="1" s="1"/>
  <c r="J766" i="1"/>
  <c r="J765" i="1" s="1"/>
  <c r="K766" i="1"/>
  <c r="K765" i="1" s="1"/>
  <c r="L766" i="1"/>
  <c r="L765" i="1" s="1"/>
  <c r="I728" i="1"/>
  <c r="I727" i="1" s="1"/>
  <c r="J728" i="1"/>
  <c r="J727" i="1" s="1"/>
  <c r="K728" i="1"/>
  <c r="K727" i="1" s="1"/>
  <c r="L728" i="1"/>
  <c r="L727" i="1" s="1"/>
  <c r="I685" i="1"/>
  <c r="I684" i="1" s="1"/>
  <c r="J685" i="1"/>
  <c r="J684" i="1" s="1"/>
  <c r="K685" i="1"/>
  <c r="K684" i="1" s="1"/>
  <c r="L685" i="1"/>
  <c r="L684" i="1" s="1"/>
  <c r="J650" i="1"/>
  <c r="J649" i="1" s="1"/>
  <c r="I650" i="1"/>
  <c r="I649" i="1" s="1"/>
  <c r="K650" i="1"/>
  <c r="K649" i="1" s="1"/>
  <c r="L650" i="1"/>
  <c r="L649" i="1" s="1"/>
  <c r="L623" i="1"/>
  <c r="L622" i="1" s="1"/>
  <c r="H623" i="1"/>
  <c r="H622" i="1" s="1"/>
  <c r="M623" i="1"/>
  <c r="M622" i="1" s="1"/>
  <c r="I623" i="1"/>
  <c r="I622" i="1" s="1"/>
  <c r="N623" i="1"/>
  <c r="N622" i="1" s="1"/>
  <c r="J623" i="1"/>
  <c r="J622" i="1" s="1"/>
  <c r="K623" i="1"/>
  <c r="K622" i="1" s="1"/>
  <c r="L574" i="1"/>
  <c r="H574" i="1"/>
  <c r="I574" i="1"/>
  <c r="J574" i="1"/>
  <c r="K574" i="1"/>
  <c r="I555" i="1"/>
  <c r="J555" i="1"/>
  <c r="H555" i="1"/>
  <c r="K555" i="1"/>
  <c r="L555" i="1"/>
  <c r="H540" i="1"/>
  <c r="H539" i="1" s="1"/>
  <c r="M540" i="1"/>
  <c r="M539" i="1" s="1"/>
  <c r="I540" i="1"/>
  <c r="I539" i="1" s="1"/>
  <c r="L540" i="1"/>
  <c r="L539" i="1" s="1"/>
  <c r="I512" i="1"/>
  <c r="I511" i="1" s="1"/>
  <c r="J512" i="1"/>
  <c r="J511" i="1" s="1"/>
  <c r="K512" i="1"/>
  <c r="K511" i="1" s="1"/>
  <c r="L512" i="1"/>
  <c r="L511" i="1" s="1"/>
  <c r="M472" i="1"/>
  <c r="M471" i="1" s="1"/>
  <c r="M470" i="1" s="1"/>
  <c r="N445" i="1"/>
  <c r="N446" i="1"/>
  <c r="J445" i="1"/>
  <c r="J446" i="1"/>
  <c r="I445" i="1"/>
  <c r="I446" i="1"/>
  <c r="K445" i="1"/>
  <c r="K446" i="1"/>
  <c r="M445" i="1"/>
  <c r="M446" i="1"/>
  <c r="L446" i="1"/>
  <c r="L445" i="1"/>
  <c r="H446" i="1"/>
  <c r="K428" i="1"/>
  <c r="K427" i="1" s="1"/>
  <c r="K422" i="1" s="1"/>
  <c r="I428" i="1"/>
  <c r="I427" i="1" s="1"/>
  <c r="I422" i="1" s="1"/>
  <c r="K407" i="1"/>
  <c r="N400" i="1"/>
  <c r="I366" i="1"/>
  <c r="I361" i="1" s="1"/>
  <c r="I360" i="1" s="1"/>
  <c r="I359" i="1" s="1"/>
  <c r="L366" i="1"/>
  <c r="L361" i="1" s="1"/>
  <c r="L360" i="1" s="1"/>
  <c r="L359" i="1" s="1"/>
  <c r="J366" i="1"/>
  <c r="J361" i="1" s="1"/>
  <c r="J360" i="1" s="1"/>
  <c r="J359" i="1" s="1"/>
  <c r="K366" i="1"/>
  <c r="K361" i="1" s="1"/>
  <c r="K360" i="1" s="1"/>
  <c r="K359" i="1" s="1"/>
  <c r="K325" i="1"/>
  <c r="K324" i="1" s="1"/>
  <c r="K315" i="1" s="1"/>
  <c r="K304" i="1" s="1"/>
  <c r="I325" i="1"/>
  <c r="I324" i="1" s="1"/>
  <c r="I315" i="1" s="1"/>
  <c r="I304" i="1" s="1"/>
  <c r="N316" i="1"/>
  <c r="J316" i="1"/>
  <c r="L316" i="1"/>
  <c r="H316" i="1"/>
  <c r="M316" i="1"/>
  <c r="I316" i="1"/>
  <c r="K316" i="1"/>
  <c r="K288" i="1"/>
  <c r="K287" i="1" s="1"/>
  <c r="K286" i="1" s="1"/>
  <c r="K285" i="1" s="1"/>
  <c r="I288" i="1"/>
  <c r="I287" i="1" s="1"/>
  <c r="I286" i="1" s="1"/>
  <c r="I285" i="1" s="1"/>
  <c r="J235" i="1"/>
  <c r="J234" i="1" s="1"/>
  <c r="H235" i="1"/>
  <c r="K235" i="1"/>
  <c r="K234" i="1" s="1"/>
  <c r="L235" i="1"/>
  <c r="L234" i="1" s="1"/>
  <c r="L183" i="1"/>
  <c r="L182" i="1" s="1"/>
  <c r="L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I158" i="1"/>
  <c r="I157" i="1" s="1"/>
  <c r="I156" i="1" s="1"/>
  <c r="I155" i="1" s="1"/>
  <c r="I135" i="1" s="1"/>
  <c r="L140" i="1"/>
  <c r="L138" i="1" s="1"/>
  <c r="L137" i="1" s="1"/>
  <c r="H140" i="1"/>
  <c r="H139" i="1" s="1"/>
  <c r="K140" i="1"/>
  <c r="K139" i="1" s="1"/>
  <c r="I139" i="1"/>
  <c r="K88" i="1"/>
  <c r="J88" i="1"/>
  <c r="I88" i="1"/>
  <c r="L88" i="1"/>
  <c r="K55" i="1"/>
  <c r="K54" i="1" s="1"/>
  <c r="K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N139" i="1" l="1"/>
  <c r="N138" i="1"/>
  <c r="N137" i="1" s="1"/>
  <c r="N1046" i="1"/>
  <c r="N1225" i="1"/>
  <c r="N1206" i="1"/>
  <c r="N1201" i="1" s="1"/>
  <c r="M813" i="1"/>
  <c r="M812" i="1" s="1"/>
  <c r="T1328" i="1"/>
  <c r="T1327" i="1" s="1"/>
  <c r="T1326" i="1" s="1"/>
  <c r="T1325" i="1" s="1"/>
  <c r="T841" i="1"/>
  <c r="T836" i="1" s="1"/>
  <c r="T835" i="1" s="1"/>
  <c r="T826" i="1" s="1"/>
  <c r="K77" i="1"/>
  <c r="K76" i="1" s="1"/>
  <c r="K67" i="1" s="1"/>
  <c r="J399" i="1"/>
  <c r="Q77" i="1"/>
  <c r="Q76" i="1" s="1"/>
  <c r="Q67" i="1" s="1"/>
  <c r="T170" i="1"/>
  <c r="T169" i="1" s="1"/>
  <c r="N555" i="1"/>
  <c r="N1123" i="1"/>
  <c r="N1579" i="1"/>
  <c r="N1574" i="1" s="1"/>
  <c r="N1573" i="1" s="1"/>
  <c r="N1598" i="1"/>
  <c r="N1596" i="1" s="1"/>
  <c r="T158" i="1"/>
  <c r="T157" i="1" s="1"/>
  <c r="T156" i="1" s="1"/>
  <c r="T155" i="1" s="1"/>
  <c r="N780" i="1"/>
  <c r="N779" i="1" s="1"/>
  <c r="O283" i="1"/>
  <c r="O1277" i="1"/>
  <c r="O1276" i="1" s="1"/>
  <c r="O1274" i="1" s="1"/>
  <c r="M973" i="1"/>
  <c r="M972" i="1" s="1"/>
  <c r="M971" i="1" s="1"/>
  <c r="I1277" i="1"/>
  <c r="I1276" i="1" s="1"/>
  <c r="L1550" i="1"/>
  <c r="H283" i="1"/>
  <c r="T814" i="1"/>
  <c r="T512" i="1"/>
  <c r="T472" i="1"/>
  <c r="T471" i="1" s="1"/>
  <c r="T470" i="1" s="1"/>
  <c r="R399" i="1"/>
  <c r="R393" i="1" s="1"/>
  <c r="R387" i="1" s="1"/>
  <c r="R349" i="1" s="1"/>
  <c r="M941" i="1"/>
  <c r="M940" i="1" s="1"/>
  <c r="M939" i="1" s="1"/>
  <c r="T1495" i="1"/>
  <c r="S1037" i="1"/>
  <c r="T407" i="1"/>
  <c r="T24" i="1"/>
  <c r="T17" i="1" s="1"/>
  <c r="T16" i="1" s="1"/>
  <c r="T15" i="1" s="1"/>
  <c r="M1291" i="1"/>
  <c r="J1471" i="1"/>
  <c r="J283" i="1"/>
  <c r="K1167" i="1"/>
  <c r="R1277" i="1"/>
  <c r="R1276" i="1" s="1"/>
  <c r="T1490" i="1"/>
  <c r="T1464" i="1"/>
  <c r="T1463" i="1" s="1"/>
  <c r="T1434" i="1"/>
  <c r="T766" i="1"/>
  <c r="T765" i="1" s="1"/>
  <c r="T38" i="1"/>
  <c r="T37" i="1" s="1"/>
  <c r="T36" i="1" s="1"/>
  <c r="T35" i="1" s="1"/>
  <c r="M183" i="1"/>
  <c r="M182" i="1" s="1"/>
  <c r="M181" i="1" s="1"/>
  <c r="N1510" i="1"/>
  <c r="M1434" i="1"/>
  <c r="S1434" i="1"/>
  <c r="Q179" i="1"/>
  <c r="M459" i="1"/>
  <c r="L1471" i="1"/>
  <c r="T737" i="1"/>
  <c r="T728" i="1" s="1"/>
  <c r="T727" i="1" s="1"/>
  <c r="T698" i="1"/>
  <c r="T685" i="1" s="1"/>
  <c r="T684" i="1" s="1"/>
  <c r="S1206" i="1"/>
  <c r="S1201" i="1" s="1"/>
  <c r="T813" i="1"/>
  <c r="T812" i="1" s="1"/>
  <c r="T511" i="1"/>
  <c r="T235" i="1"/>
  <c r="T234" i="1" s="1"/>
  <c r="S737" i="1"/>
  <c r="T184" i="1"/>
  <c r="N574" i="1"/>
  <c r="J135" i="1"/>
  <c r="S88" i="1"/>
  <c r="N315" i="1"/>
  <c r="N304" i="1" s="1"/>
  <c r="N983" i="1"/>
  <c r="N38" i="1"/>
  <c r="N37" i="1" s="1"/>
  <c r="N36" i="1" s="1"/>
  <c r="N35" i="1" s="1"/>
  <c r="N459" i="1"/>
  <c r="K1031" i="1"/>
  <c r="L399" i="1"/>
  <c r="L393" i="1" s="1"/>
  <c r="L387" i="1" s="1"/>
  <c r="L349" i="1" s="1"/>
  <c r="T983" i="1"/>
  <c r="T1510" i="1"/>
  <c r="T883" i="1"/>
  <c r="T882" i="1" s="1"/>
  <c r="J77" i="1"/>
  <c r="J76" i="1" s="1"/>
  <c r="J67" i="1" s="1"/>
  <c r="J139" i="1"/>
  <c r="I1471" i="1"/>
  <c r="S1065" i="1"/>
  <c r="S1064" i="1" s="1"/>
  <c r="S1062" i="1" s="1"/>
  <c r="S158" i="1"/>
  <c r="S157" i="1" s="1"/>
  <c r="S156" i="1" s="1"/>
  <c r="S155" i="1" s="1"/>
  <c r="S665" i="1"/>
  <c r="M919" i="1"/>
  <c r="M918" i="1" s="1"/>
  <c r="S1067" i="1"/>
  <c r="J1167" i="1"/>
  <c r="P179" i="1"/>
  <c r="T139" i="1"/>
  <c r="R937" i="1"/>
  <c r="S1598" i="1"/>
  <c r="S1596" i="1" s="1"/>
  <c r="T1517" i="1"/>
  <c r="T1486" i="1" s="1"/>
  <c r="T1503" i="1"/>
  <c r="T1240" i="1"/>
  <c r="T1225" i="1" s="1"/>
  <c r="T1123" i="1"/>
  <c r="T973" i="1"/>
  <c r="T972" i="1" s="1"/>
  <c r="T971" i="1" s="1"/>
  <c r="T790" i="1"/>
  <c r="T789" i="1" s="1"/>
  <c r="T780" i="1" s="1"/>
  <c r="T779" i="1" s="1"/>
  <c r="T485" i="1"/>
  <c r="T484" i="1" s="1"/>
  <c r="T479" i="1" s="1"/>
  <c r="T478" i="1" s="1"/>
  <c r="T400" i="1"/>
  <c r="T325" i="1"/>
  <c r="T324" i="1" s="1"/>
  <c r="T315" i="1" s="1"/>
  <c r="T304" i="1" s="1"/>
  <c r="S183" i="1"/>
  <c r="S182" i="1" s="1"/>
  <c r="S181" i="1" s="1"/>
  <c r="T1579" i="1"/>
  <c r="T1574" i="1" s="1"/>
  <c r="T1573" i="1" s="1"/>
  <c r="T1550" i="1" s="1"/>
  <c r="S1517" i="1"/>
  <c r="S1291" i="1"/>
  <c r="T1145" i="1"/>
  <c r="T1032" i="1"/>
  <c r="T1031" i="1" s="1"/>
  <c r="T366" i="1"/>
  <c r="T361" i="1" s="1"/>
  <c r="T360" i="1" s="1"/>
  <c r="T359" i="1" s="1"/>
  <c r="T288" i="1"/>
  <c r="T287" i="1" s="1"/>
  <c r="T286" i="1" s="1"/>
  <c r="T285" i="1" s="1"/>
  <c r="T88" i="1"/>
  <c r="T79" i="1"/>
  <c r="T78" i="1" s="1"/>
  <c r="N1091" i="1"/>
  <c r="N1090" i="1" s="1"/>
  <c r="N88" i="1"/>
  <c r="Y665" i="1"/>
  <c r="N79" i="1"/>
  <c r="N78" i="1" s="1"/>
  <c r="N77" i="1" s="1"/>
  <c r="N76" i="1" s="1"/>
  <c r="N67" i="1" s="1"/>
  <c r="T1282" i="1"/>
  <c r="T1291" i="1"/>
  <c r="N941" i="1"/>
  <c r="N940" i="1" s="1"/>
  <c r="N939" i="1" s="1"/>
  <c r="N937" i="1" s="1"/>
  <c r="AF665" i="1"/>
  <c r="Y123" i="1"/>
  <c r="Y122" i="1" s="1"/>
  <c r="Y121" i="1" s="1"/>
  <c r="Y120" i="1" s="1"/>
  <c r="Y119" i="1" s="1"/>
  <c r="Y118" i="1" s="1"/>
  <c r="AE124" i="1"/>
  <c r="AE123" i="1" s="1"/>
  <c r="AE122" i="1" s="1"/>
  <c r="AE121" i="1" s="1"/>
  <c r="AE120" i="1" s="1"/>
  <c r="AE119" i="1" s="1"/>
  <c r="AE118" i="1" s="1"/>
  <c r="Y99" i="1"/>
  <c r="Y98" i="1" s="1"/>
  <c r="AE100" i="1"/>
  <c r="AE99" i="1" s="1"/>
  <c r="AE98" i="1" s="1"/>
  <c r="Y86" i="1"/>
  <c r="AE87" i="1"/>
  <c r="AE86" i="1" s="1"/>
  <c r="Z57" i="1"/>
  <c r="AF58" i="1"/>
  <c r="AF57" i="1" s="1"/>
  <c r="Z31" i="1"/>
  <c r="AF33" i="1"/>
  <c r="AF31" i="1" s="1"/>
  <c r="Z637" i="1"/>
  <c r="Z636" i="1" s="1"/>
  <c r="Z635" i="1" s="1"/>
  <c r="Z634" i="1" s="1"/>
  <c r="AF638" i="1"/>
  <c r="AF637" i="1" s="1"/>
  <c r="AF636" i="1" s="1"/>
  <c r="AF635" i="1" s="1"/>
  <c r="AF634" i="1" s="1"/>
  <c r="Y1593" i="1"/>
  <c r="Y1592" i="1" s="1"/>
  <c r="AE1594" i="1"/>
  <c r="AE1593" i="1" s="1"/>
  <c r="AE1592" i="1" s="1"/>
  <c r="Y1581" i="1"/>
  <c r="Y1580" i="1" s="1"/>
  <c r="AE1582" i="1"/>
  <c r="AE1581" i="1" s="1"/>
  <c r="AE1580" i="1" s="1"/>
  <c r="Z1540" i="1"/>
  <c r="Z1539" i="1" s="1"/>
  <c r="Z1538" i="1" s="1"/>
  <c r="Z1537" i="1" s="1"/>
  <c r="Z1536" i="1" s="1"/>
  <c r="AF1541" i="1"/>
  <c r="AF1540" i="1" s="1"/>
  <c r="AF1539" i="1" s="1"/>
  <c r="AF1538" i="1" s="1"/>
  <c r="AF1537" i="1" s="1"/>
  <c r="AF1536" i="1" s="1"/>
  <c r="Z1515" i="1"/>
  <c r="AF1516" i="1"/>
  <c r="AF1515" i="1" s="1"/>
  <c r="Z1506" i="1"/>
  <c r="AF1507" i="1"/>
  <c r="AF1506" i="1" s="1"/>
  <c r="Z1496" i="1"/>
  <c r="AF1497" i="1"/>
  <c r="AF1496" i="1" s="1"/>
  <c r="Z1484" i="1"/>
  <c r="AF1485" i="1"/>
  <c r="AF1484" i="1" s="1"/>
  <c r="Z1469" i="1"/>
  <c r="AF1470" i="1"/>
  <c r="AF1469" i="1" s="1"/>
  <c r="Z1448" i="1"/>
  <c r="Z1447" i="1" s="1"/>
  <c r="AF1449" i="1"/>
  <c r="AF1448" i="1" s="1"/>
  <c r="AF1447" i="1" s="1"/>
  <c r="Y1423" i="1"/>
  <c r="Y1422" i="1" s="1"/>
  <c r="Y1421" i="1" s="1"/>
  <c r="Y1420" i="1" s="1"/>
  <c r="Y1419" i="1" s="1"/>
  <c r="AE1424" i="1"/>
  <c r="AE1423" i="1" s="1"/>
  <c r="AE1422" i="1" s="1"/>
  <c r="AE1421" i="1" s="1"/>
  <c r="AE1420" i="1" s="1"/>
  <c r="AE1419" i="1" s="1"/>
  <c r="Y1407" i="1"/>
  <c r="Y1406" i="1" s="1"/>
  <c r="AE1408" i="1"/>
  <c r="AE1407" i="1" s="1"/>
  <c r="AE1406" i="1" s="1"/>
  <c r="Y1395" i="1"/>
  <c r="Y1394" i="1" s="1"/>
  <c r="AE1396" i="1"/>
  <c r="AE1395" i="1" s="1"/>
  <c r="AE1394" i="1" s="1"/>
  <c r="Y1383" i="1"/>
  <c r="Y1382" i="1" s="1"/>
  <c r="AE1384" i="1"/>
  <c r="AE1383" i="1" s="1"/>
  <c r="AE1382" i="1" s="1"/>
  <c r="Y1371" i="1"/>
  <c r="Y1370" i="1" s="1"/>
  <c r="AE1372" i="1"/>
  <c r="AE1371" i="1" s="1"/>
  <c r="AE1370" i="1" s="1"/>
  <c r="Y1359" i="1"/>
  <c r="Y1358" i="1" s="1"/>
  <c r="AE1360" i="1"/>
  <c r="AE1359" i="1" s="1"/>
  <c r="AE1358" i="1" s="1"/>
  <c r="Y1347" i="1"/>
  <c r="Y1346" i="1" s="1"/>
  <c r="AE1348" i="1"/>
  <c r="AE1347" i="1" s="1"/>
  <c r="AE1346" i="1" s="1"/>
  <c r="Z1329" i="1"/>
  <c r="AF1330" i="1"/>
  <c r="AF1329" i="1" s="1"/>
  <c r="Z1293" i="1"/>
  <c r="Z1292" i="1" s="1"/>
  <c r="AF1294" i="1"/>
  <c r="AF1293" i="1" s="1"/>
  <c r="AF1292" i="1" s="1"/>
  <c r="Z1252" i="1"/>
  <c r="Z1251" i="1" s="1"/>
  <c r="Z1250" i="1" s="1"/>
  <c r="Z1249" i="1" s="1"/>
  <c r="AF1253" i="1"/>
  <c r="AF1252" i="1" s="1"/>
  <c r="AF1251" i="1" s="1"/>
  <c r="AF1250" i="1" s="1"/>
  <c r="AF1249" i="1" s="1"/>
  <c r="Y1222" i="1"/>
  <c r="Y1221" i="1" s="1"/>
  <c r="Y1220" i="1" s="1"/>
  <c r="Y1219" i="1" s="1"/>
  <c r="AE1223" i="1"/>
  <c r="AE1222" i="1" s="1"/>
  <c r="AE1221" i="1" s="1"/>
  <c r="AE1220" i="1" s="1"/>
  <c r="AE1219" i="1" s="1"/>
  <c r="Y1188" i="1"/>
  <c r="AE1189" i="1"/>
  <c r="AE1188" i="1" s="1"/>
  <c r="Y1164" i="1"/>
  <c r="Y1163" i="1" s="1"/>
  <c r="Y1162" i="1" s="1"/>
  <c r="Y1161" i="1" s="1"/>
  <c r="AE1165" i="1"/>
  <c r="AE1164" i="1" s="1"/>
  <c r="AE1163" i="1" s="1"/>
  <c r="AE1162" i="1" s="1"/>
  <c r="AE1161" i="1" s="1"/>
  <c r="Z1137" i="1"/>
  <c r="Z1136" i="1" s="1"/>
  <c r="Z1135" i="1" s="1"/>
  <c r="Z1134" i="1" s="1"/>
  <c r="AF1138" i="1"/>
  <c r="AF1137" i="1" s="1"/>
  <c r="AF1136" i="1" s="1"/>
  <c r="AF1135" i="1" s="1"/>
  <c r="AF1134" i="1" s="1"/>
  <c r="Y1107" i="1"/>
  <c r="Y1106" i="1" s="1"/>
  <c r="AE1108" i="1"/>
  <c r="AE1107" i="1" s="1"/>
  <c r="AE1106" i="1" s="1"/>
  <c r="Y1042" i="1"/>
  <c r="Y1041" i="1" s="1"/>
  <c r="AE1043" i="1"/>
  <c r="AE1042" i="1" s="1"/>
  <c r="AE1041" i="1" s="1"/>
  <c r="Z993" i="1"/>
  <c r="Z990" i="1" s="1"/>
  <c r="Z989" i="1" s="1"/>
  <c r="AF994" i="1"/>
  <c r="AF993" i="1" s="1"/>
  <c r="AF990" i="1" s="1"/>
  <c r="AF989" i="1" s="1"/>
  <c r="Z961" i="1"/>
  <c r="Z960" i="1" s="1"/>
  <c r="AF962" i="1"/>
  <c r="AF961" i="1" s="1"/>
  <c r="AF960" i="1" s="1"/>
  <c r="Z949" i="1"/>
  <c r="Z948" i="1" s="1"/>
  <c r="AF950" i="1"/>
  <c r="AF949" i="1" s="1"/>
  <c r="AF948" i="1" s="1"/>
  <c r="Z922" i="1"/>
  <c r="Z921" i="1" s="1"/>
  <c r="Z920" i="1" s="1"/>
  <c r="AF923" i="1"/>
  <c r="AF922" i="1" s="1"/>
  <c r="AF921" i="1" s="1"/>
  <c r="AF920" i="1" s="1"/>
  <c r="Z846" i="1"/>
  <c r="Z845" i="1" s="1"/>
  <c r="AF847" i="1"/>
  <c r="AF846" i="1" s="1"/>
  <c r="AF845" i="1" s="1"/>
  <c r="Z816" i="1"/>
  <c r="Z815" i="1" s="1"/>
  <c r="Z814" i="1" s="1"/>
  <c r="Z813" i="1" s="1"/>
  <c r="Z812" i="1" s="1"/>
  <c r="AF817" i="1"/>
  <c r="AF816" i="1" s="1"/>
  <c r="AF815" i="1" s="1"/>
  <c r="Z787" i="1"/>
  <c r="Z786" i="1" s="1"/>
  <c r="Z785" i="1" s="1"/>
  <c r="AF788" i="1"/>
  <c r="AF787" i="1" s="1"/>
  <c r="AF786" i="1" s="1"/>
  <c r="AF785" i="1" s="1"/>
  <c r="Y696" i="1"/>
  <c r="Y695" i="1" s="1"/>
  <c r="Y694" i="1" s="1"/>
  <c r="AE697" i="1"/>
  <c r="AE696" i="1" s="1"/>
  <c r="AE695" i="1" s="1"/>
  <c r="AE694" i="1" s="1"/>
  <c r="Z576" i="1"/>
  <c r="Z575" i="1" s="1"/>
  <c r="AF577" i="1"/>
  <c r="AF576" i="1" s="1"/>
  <c r="AF575" i="1" s="1"/>
  <c r="Z519" i="1"/>
  <c r="Z518" i="1" s="1"/>
  <c r="Z517" i="1" s="1"/>
  <c r="AF520" i="1"/>
  <c r="AF519" i="1" s="1"/>
  <c r="AF518" i="1" s="1"/>
  <c r="AF517" i="1" s="1"/>
  <c r="Z473" i="1"/>
  <c r="AF474" i="1"/>
  <c r="AF473" i="1" s="1"/>
  <c r="Z442" i="1"/>
  <c r="Z441" i="1" s="1"/>
  <c r="Z440" i="1" s="1"/>
  <c r="Z439" i="1" s="1"/>
  <c r="Z438" i="1" s="1"/>
  <c r="Z437" i="1" s="1"/>
  <c r="AF443" i="1"/>
  <c r="AF442" i="1" s="1"/>
  <c r="AF441" i="1" s="1"/>
  <c r="AF440" i="1" s="1"/>
  <c r="AF439" i="1" s="1"/>
  <c r="AF438" i="1" s="1"/>
  <c r="AF437" i="1" s="1"/>
  <c r="Z410" i="1"/>
  <c r="AF411" i="1"/>
  <c r="AF410" i="1" s="1"/>
  <c r="Y384" i="1"/>
  <c r="Y383" i="1" s="1"/>
  <c r="Y382" i="1" s="1"/>
  <c r="AE385" i="1"/>
  <c r="AE384" i="1" s="1"/>
  <c r="AE383" i="1" s="1"/>
  <c r="AE382" i="1" s="1"/>
  <c r="Z368" i="1"/>
  <c r="Z367" i="1" s="1"/>
  <c r="AF369" i="1"/>
  <c r="AF368" i="1" s="1"/>
  <c r="AF367" i="1" s="1"/>
  <c r="Z326" i="1"/>
  <c r="AF327" i="1"/>
  <c r="AF326" i="1" s="1"/>
  <c r="Y301" i="1"/>
  <c r="Y300" i="1" s="1"/>
  <c r="Y299" i="1" s="1"/>
  <c r="Y298" i="1" s="1"/>
  <c r="Y297" i="1" s="1"/>
  <c r="AE302" i="1"/>
  <c r="AE301" i="1" s="1"/>
  <c r="AE300" i="1" s="1"/>
  <c r="AE299" i="1" s="1"/>
  <c r="AE298" i="1" s="1"/>
  <c r="AE297" i="1" s="1"/>
  <c r="Y224" i="1"/>
  <c r="Y223" i="1" s="1"/>
  <c r="Y222" i="1" s="1"/>
  <c r="Y221" i="1" s="1"/>
  <c r="Y220" i="1" s="1"/>
  <c r="AE225" i="1"/>
  <c r="AE224" i="1" s="1"/>
  <c r="AE223" i="1" s="1"/>
  <c r="AE222" i="1" s="1"/>
  <c r="AE221" i="1" s="1"/>
  <c r="AE220" i="1" s="1"/>
  <c r="Y185" i="1"/>
  <c r="AE186" i="1"/>
  <c r="AE185" i="1" s="1"/>
  <c r="Z141" i="1"/>
  <c r="Z140" i="1" s="1"/>
  <c r="AF142" i="1"/>
  <c r="AF141" i="1" s="1"/>
  <c r="Y102" i="1"/>
  <c r="Y101" i="1" s="1"/>
  <c r="AE103" i="1"/>
  <c r="AE102" i="1" s="1"/>
  <c r="AE101" i="1" s="1"/>
  <c r="Y90" i="1"/>
  <c r="Y89" i="1" s="1"/>
  <c r="Y88" i="1" s="1"/>
  <c r="AE91" i="1"/>
  <c r="AE90" i="1" s="1"/>
  <c r="AE89" i="1" s="1"/>
  <c r="Y64" i="1"/>
  <c r="Y63" i="1" s="1"/>
  <c r="AE65" i="1"/>
  <c r="AE64" i="1" s="1"/>
  <c r="AE63" i="1" s="1"/>
  <c r="Y41" i="1"/>
  <c r="AE42" i="1"/>
  <c r="AE41" i="1" s="1"/>
  <c r="Z108" i="1"/>
  <c r="Z107" i="1" s="1"/>
  <c r="AF109" i="1"/>
  <c r="AF108" i="1" s="1"/>
  <c r="AF107" i="1" s="1"/>
  <c r="Z96" i="1"/>
  <c r="Z95" i="1" s="1"/>
  <c r="AF97" i="1"/>
  <c r="AF96" i="1" s="1"/>
  <c r="AF95" i="1" s="1"/>
  <c r="Z82" i="1"/>
  <c r="AF83" i="1"/>
  <c r="AF82" i="1" s="1"/>
  <c r="Z52" i="1"/>
  <c r="Z51" i="1" s="1"/>
  <c r="Z50" i="1" s="1"/>
  <c r="Z49" i="1" s="1"/>
  <c r="Z48" i="1" s="1"/>
  <c r="AF53" i="1"/>
  <c r="AF52" i="1" s="1"/>
  <c r="AF51" i="1" s="1"/>
  <c r="AF50" i="1" s="1"/>
  <c r="AF49" i="1" s="1"/>
  <c r="AF48" i="1" s="1"/>
  <c r="Z29" i="1"/>
  <c r="AF30" i="1"/>
  <c r="AF29" i="1" s="1"/>
  <c r="K179" i="1"/>
  <c r="M1510" i="1"/>
  <c r="N1336" i="1"/>
  <c r="N1335" i="1" s="1"/>
  <c r="N1334" i="1" s="1"/>
  <c r="T941" i="1"/>
  <c r="T940" i="1" s="1"/>
  <c r="T939" i="1" s="1"/>
  <c r="T1479" i="1"/>
  <c r="S941" i="1"/>
  <c r="S940" i="1" s="1"/>
  <c r="S939" i="1" s="1"/>
  <c r="T555" i="1"/>
  <c r="T56" i="1"/>
  <c r="T55" i="1" s="1"/>
  <c r="T54" i="1" s="1"/>
  <c r="T47" i="1" s="1"/>
  <c r="T13" i="1" s="1"/>
  <c r="T1598" i="1"/>
  <c r="T1596" i="1" s="1"/>
  <c r="T1472" i="1"/>
  <c r="T1091" i="1"/>
  <c r="T1090" i="1" s="1"/>
  <c r="M88" i="1"/>
  <c r="M1336" i="1"/>
  <c r="M1335" i="1" s="1"/>
  <c r="M1334" i="1" s="1"/>
  <c r="N1291" i="1"/>
  <c r="N366" i="1"/>
  <c r="N361" i="1" s="1"/>
  <c r="N360" i="1" s="1"/>
  <c r="N359" i="1" s="1"/>
  <c r="N158" i="1"/>
  <c r="N157" i="1" s="1"/>
  <c r="N156" i="1" s="1"/>
  <c r="N155" i="1" s="1"/>
  <c r="N135" i="1" s="1"/>
  <c r="Z159" i="1"/>
  <c r="AF160" i="1"/>
  <c r="AF159" i="1" s="1"/>
  <c r="Z1284" i="1"/>
  <c r="Z1283" i="1" s="1"/>
  <c r="AF1285" i="1"/>
  <c r="AF1284" i="1" s="1"/>
  <c r="AF1283" i="1" s="1"/>
  <c r="Y1307" i="1"/>
  <c r="Y1306" i="1" s="1"/>
  <c r="Y1305" i="1" s="1"/>
  <c r="Y1304" i="1" s="1"/>
  <c r="AE1308" i="1"/>
  <c r="AE1307" i="1" s="1"/>
  <c r="AE1306" i="1" s="1"/>
  <c r="AE1305" i="1" s="1"/>
  <c r="AE1304" i="1" s="1"/>
  <c r="Z1302" i="1"/>
  <c r="Z1301" i="1" s="1"/>
  <c r="AF1303" i="1"/>
  <c r="AF1302" i="1" s="1"/>
  <c r="AF1301" i="1" s="1"/>
  <c r="Y710" i="1"/>
  <c r="Y709" i="1" s="1"/>
  <c r="AE711" i="1"/>
  <c r="AE710" i="1" s="1"/>
  <c r="AE709" i="1" s="1"/>
  <c r="Z797" i="1"/>
  <c r="AF798" i="1"/>
  <c r="AF797" i="1" s="1"/>
  <c r="Z707" i="1"/>
  <c r="Z706" i="1" s="1"/>
  <c r="AF708" i="1"/>
  <c r="AF707" i="1" s="1"/>
  <c r="AF706" i="1" s="1"/>
  <c r="Y1602" i="1"/>
  <c r="Y1601" i="1" s="1"/>
  <c r="Y1600" i="1" s="1"/>
  <c r="Y1599" i="1" s="1"/>
  <c r="AE1603" i="1"/>
  <c r="AE1602" i="1" s="1"/>
  <c r="AE1601" i="1" s="1"/>
  <c r="AE1600" i="1" s="1"/>
  <c r="AE1599" i="1" s="1"/>
  <c r="Z1556" i="1"/>
  <c r="AF1557" i="1"/>
  <c r="AF1556" i="1" s="1"/>
  <c r="Z1518" i="1"/>
  <c r="AF1519" i="1"/>
  <c r="AF1518" i="1" s="1"/>
  <c r="Z1508" i="1"/>
  <c r="AF1509" i="1"/>
  <c r="AF1508" i="1" s="1"/>
  <c r="Z1498" i="1"/>
  <c r="Z1495" i="1" s="1"/>
  <c r="AF1499" i="1"/>
  <c r="AF1498" i="1" s="1"/>
  <c r="Z1488" i="1"/>
  <c r="Z1487" i="1" s="1"/>
  <c r="AF1489" i="1"/>
  <c r="AF1488" i="1" s="1"/>
  <c r="AF1487" i="1" s="1"/>
  <c r="Y1475" i="1"/>
  <c r="AE1476" i="1"/>
  <c r="AE1475" i="1" s="1"/>
  <c r="Y1460" i="1"/>
  <c r="Y1459" i="1" s="1"/>
  <c r="Y1458" i="1" s="1"/>
  <c r="Y1457" i="1" s="1"/>
  <c r="AE1461" i="1"/>
  <c r="AE1460" i="1" s="1"/>
  <c r="AE1459" i="1" s="1"/>
  <c r="AE1458" i="1" s="1"/>
  <c r="AE1457" i="1" s="1"/>
  <c r="Z1432" i="1"/>
  <c r="Z1431" i="1" s="1"/>
  <c r="Z1430" i="1" s="1"/>
  <c r="AF1433" i="1"/>
  <c r="AF1432" i="1" s="1"/>
  <c r="AF1431" i="1" s="1"/>
  <c r="AF1430" i="1" s="1"/>
  <c r="Y1410" i="1"/>
  <c r="Y1409" i="1" s="1"/>
  <c r="AE1411" i="1"/>
  <c r="AE1410" i="1" s="1"/>
  <c r="AE1409" i="1" s="1"/>
  <c r="Y1398" i="1"/>
  <c r="Y1397" i="1" s="1"/>
  <c r="AE1399" i="1"/>
  <c r="AE1398" i="1" s="1"/>
  <c r="AE1397" i="1" s="1"/>
  <c r="Y1380" i="1"/>
  <c r="Y1379" i="1" s="1"/>
  <c r="AE1381" i="1"/>
  <c r="AE1380" i="1" s="1"/>
  <c r="AE1379" i="1" s="1"/>
  <c r="Y1374" i="1"/>
  <c r="Y1373" i="1" s="1"/>
  <c r="AE1375" i="1"/>
  <c r="AE1374" i="1" s="1"/>
  <c r="AE1373" i="1" s="1"/>
  <c r="Y1362" i="1"/>
  <c r="Y1361" i="1" s="1"/>
  <c r="AE1363" i="1"/>
  <c r="AE1362" i="1" s="1"/>
  <c r="AE1361" i="1" s="1"/>
  <c r="Y1350" i="1"/>
  <c r="Y1349" i="1" s="1"/>
  <c r="AE1351" i="1"/>
  <c r="AE1350" i="1" s="1"/>
  <c r="AE1349" i="1" s="1"/>
  <c r="Z1296" i="1"/>
  <c r="Z1295" i="1" s="1"/>
  <c r="AF1297" i="1"/>
  <c r="AF1296" i="1" s="1"/>
  <c r="AF1295" i="1" s="1"/>
  <c r="Z1280" i="1"/>
  <c r="Z1279" i="1" s="1"/>
  <c r="Z1278" i="1" s="1"/>
  <c r="AF1281" i="1"/>
  <c r="AF1280" i="1" s="1"/>
  <c r="AF1279" i="1" s="1"/>
  <c r="AF1278" i="1" s="1"/>
  <c r="Z1247" i="1"/>
  <c r="Z1246" i="1" s="1"/>
  <c r="Z1245" i="1" s="1"/>
  <c r="AF1248" i="1"/>
  <c r="AF1247" i="1" s="1"/>
  <c r="AF1246" i="1" s="1"/>
  <c r="AF1245" i="1" s="1"/>
  <c r="Y1212" i="1"/>
  <c r="Y1211" i="1" s="1"/>
  <c r="AE1213" i="1"/>
  <c r="AE1212" i="1" s="1"/>
  <c r="AE1211" i="1" s="1"/>
  <c r="Z1181" i="1"/>
  <c r="Z1180" i="1" s="1"/>
  <c r="Z1179" i="1" s="1"/>
  <c r="Z1178" i="1" s="1"/>
  <c r="AF1182" i="1"/>
  <c r="AF1181" i="1" s="1"/>
  <c r="AF1180" i="1" s="1"/>
  <c r="AF1179" i="1" s="1"/>
  <c r="AF1178" i="1" s="1"/>
  <c r="Y1159" i="1"/>
  <c r="Y1158" i="1" s="1"/>
  <c r="Y1157" i="1" s="1"/>
  <c r="Y1156" i="1" s="1"/>
  <c r="AE1160" i="1"/>
  <c r="AE1159" i="1" s="1"/>
  <c r="AE1158" i="1" s="1"/>
  <c r="AE1157" i="1" s="1"/>
  <c r="AE1156" i="1" s="1"/>
  <c r="Z1132" i="1"/>
  <c r="Z1131" i="1" s="1"/>
  <c r="Z1130" i="1" s="1"/>
  <c r="Z1129" i="1" s="1"/>
  <c r="AF1133" i="1"/>
  <c r="AF1132" i="1" s="1"/>
  <c r="AF1131" i="1" s="1"/>
  <c r="AF1130" i="1" s="1"/>
  <c r="AF1129" i="1" s="1"/>
  <c r="Y1104" i="1"/>
  <c r="Y1103" i="1" s="1"/>
  <c r="AE1105" i="1"/>
  <c r="AE1104" i="1" s="1"/>
  <c r="AE1103" i="1" s="1"/>
  <c r="Z1068" i="1"/>
  <c r="AF1069" i="1"/>
  <c r="AF1068" i="1" s="1"/>
  <c r="Y1039" i="1"/>
  <c r="Y1038" i="1" s="1"/>
  <c r="AE1040" i="1"/>
  <c r="AE1039" i="1" s="1"/>
  <c r="AE1038" i="1" s="1"/>
  <c r="AE1037" i="1" s="1"/>
  <c r="Z978" i="1"/>
  <c r="Z977" i="1" s="1"/>
  <c r="AF979" i="1"/>
  <c r="AF978" i="1" s="1"/>
  <c r="AF977" i="1" s="1"/>
  <c r="Z958" i="1"/>
  <c r="Z957" i="1" s="1"/>
  <c r="AF959" i="1"/>
  <c r="AF958" i="1" s="1"/>
  <c r="AF957" i="1" s="1"/>
  <c r="Z946" i="1"/>
  <c r="Z945" i="1" s="1"/>
  <c r="AF947" i="1"/>
  <c r="AF946" i="1" s="1"/>
  <c r="AF945" i="1" s="1"/>
  <c r="Z905" i="1"/>
  <c r="Z904" i="1" s="1"/>
  <c r="Z903" i="1" s="1"/>
  <c r="Z902" i="1" s="1"/>
  <c r="Z901" i="1" s="1"/>
  <c r="AF906" i="1"/>
  <c r="AF905" i="1" s="1"/>
  <c r="AF904" i="1" s="1"/>
  <c r="AF903" i="1" s="1"/>
  <c r="AF902" i="1" s="1"/>
  <c r="AF901" i="1" s="1"/>
  <c r="Z843" i="1"/>
  <c r="Z842" i="1" s="1"/>
  <c r="AF844" i="1"/>
  <c r="AF843" i="1" s="1"/>
  <c r="AF842" i="1" s="1"/>
  <c r="Z791" i="1"/>
  <c r="AF792" i="1"/>
  <c r="AF791" i="1" s="1"/>
  <c r="Z735" i="1"/>
  <c r="Z734" i="1" s="1"/>
  <c r="Z733" i="1" s="1"/>
  <c r="AF736" i="1"/>
  <c r="AF735" i="1" s="1"/>
  <c r="AF734" i="1" s="1"/>
  <c r="AF733" i="1" s="1"/>
  <c r="Z688" i="1"/>
  <c r="Z687" i="1" s="1"/>
  <c r="Z686" i="1" s="1"/>
  <c r="AF689" i="1"/>
  <c r="AF688" i="1" s="1"/>
  <c r="AF687" i="1" s="1"/>
  <c r="AF686" i="1" s="1"/>
  <c r="Y631" i="1"/>
  <c r="Y630" i="1" s="1"/>
  <c r="Y623" i="1" s="1"/>
  <c r="Y622" i="1" s="1"/>
  <c r="AE632" i="1"/>
  <c r="AE631" i="1" s="1"/>
  <c r="AE630" i="1" s="1"/>
  <c r="AE623" i="1" s="1"/>
  <c r="AE622" i="1" s="1"/>
  <c r="Y606" i="1"/>
  <c r="Y605" i="1" s="1"/>
  <c r="Y604" i="1" s="1"/>
  <c r="AE607" i="1"/>
  <c r="AE606" i="1" s="1"/>
  <c r="AE605" i="1" s="1"/>
  <c r="AE604" i="1" s="1"/>
  <c r="Z583" i="1"/>
  <c r="Z582" i="1" s="1"/>
  <c r="AF584" i="1"/>
  <c r="AF583" i="1" s="1"/>
  <c r="AF582" i="1" s="1"/>
  <c r="Z547" i="1"/>
  <c r="Z546" i="1" s="1"/>
  <c r="Z545" i="1" s="1"/>
  <c r="Z540" i="1" s="1"/>
  <c r="Z539" i="1" s="1"/>
  <c r="AF548" i="1"/>
  <c r="AF547" i="1" s="1"/>
  <c r="AF546" i="1" s="1"/>
  <c r="AF545" i="1" s="1"/>
  <c r="AF540" i="1" s="1"/>
  <c r="AF539" i="1" s="1"/>
  <c r="Z468" i="1"/>
  <c r="Z467" i="1" s="1"/>
  <c r="Z466" i="1" s="1"/>
  <c r="Z465" i="1" s="1"/>
  <c r="AF469" i="1"/>
  <c r="AF468" i="1" s="1"/>
  <c r="AF467" i="1" s="1"/>
  <c r="AF466" i="1" s="1"/>
  <c r="AF465" i="1" s="1"/>
  <c r="Z433" i="1"/>
  <c r="AF435" i="1"/>
  <c r="AF433" i="1" s="1"/>
  <c r="Z405" i="1"/>
  <c r="Z404" i="1" s="1"/>
  <c r="AF406" i="1"/>
  <c r="AF405" i="1" s="1"/>
  <c r="AF404" i="1" s="1"/>
  <c r="Y391" i="1"/>
  <c r="Y390" i="1" s="1"/>
  <c r="Y389" i="1" s="1"/>
  <c r="Y388" i="1" s="1"/>
  <c r="AE392" i="1"/>
  <c r="AE391" i="1" s="1"/>
  <c r="AE390" i="1" s="1"/>
  <c r="AE389" i="1" s="1"/>
  <c r="AE388" i="1" s="1"/>
  <c r="Y371" i="1"/>
  <c r="Y370" i="1" s="1"/>
  <c r="AE372" i="1"/>
  <c r="AE371" i="1" s="1"/>
  <c r="AE370" i="1" s="1"/>
  <c r="Z328" i="1"/>
  <c r="AF329" i="1"/>
  <c r="AF328" i="1" s="1"/>
  <c r="Y308" i="1"/>
  <c r="Y307" i="1" s="1"/>
  <c r="Y306" i="1" s="1"/>
  <c r="Y305" i="1" s="1"/>
  <c r="AE309" i="1"/>
  <c r="AE308" i="1" s="1"/>
  <c r="AE307" i="1" s="1"/>
  <c r="AE306" i="1" s="1"/>
  <c r="AE305" i="1" s="1"/>
  <c r="Z238" i="1"/>
  <c r="Z237" i="1" s="1"/>
  <c r="Z236" i="1" s="1"/>
  <c r="AF239" i="1"/>
  <c r="AF238" i="1" s="1"/>
  <c r="AF237" i="1" s="1"/>
  <c r="AF236" i="1" s="1"/>
  <c r="Y187" i="1"/>
  <c r="AE188" i="1"/>
  <c r="AE187" i="1" s="1"/>
  <c r="Z161" i="1"/>
  <c r="AF162" i="1"/>
  <c r="AF161" i="1" s="1"/>
  <c r="AF158" i="1" s="1"/>
  <c r="AF157" i="1" s="1"/>
  <c r="AF156" i="1" s="1"/>
  <c r="AF155" i="1" s="1"/>
  <c r="Y637" i="1"/>
  <c r="Y636" i="1" s="1"/>
  <c r="Y635" i="1" s="1"/>
  <c r="Y634" i="1" s="1"/>
  <c r="AE638" i="1"/>
  <c r="AE637" i="1" s="1"/>
  <c r="AE636" i="1" s="1"/>
  <c r="AE635" i="1" s="1"/>
  <c r="AE634" i="1" s="1"/>
  <c r="Z1602" i="1"/>
  <c r="Z1601" i="1" s="1"/>
  <c r="Z1600" i="1" s="1"/>
  <c r="Z1599" i="1" s="1"/>
  <c r="AF1603" i="1"/>
  <c r="AF1602" i="1" s="1"/>
  <c r="AF1601" i="1" s="1"/>
  <c r="AF1600" i="1" s="1"/>
  <c r="AF1599" i="1" s="1"/>
  <c r="Z1584" i="1"/>
  <c r="Z1583" i="1" s="1"/>
  <c r="AF1585" i="1"/>
  <c r="AF1584" i="1" s="1"/>
  <c r="AF1583" i="1" s="1"/>
  <c r="Z1558" i="1"/>
  <c r="AF1559" i="1"/>
  <c r="AF1558" i="1" s="1"/>
  <c r="Y1520" i="1"/>
  <c r="AE1521" i="1"/>
  <c r="AE1520" i="1" s="1"/>
  <c r="Y1506" i="1"/>
  <c r="AE1507" i="1"/>
  <c r="AE1506" i="1" s="1"/>
  <c r="Y1496" i="1"/>
  <c r="AE1497" i="1"/>
  <c r="AE1496" i="1" s="1"/>
  <c r="Z1482" i="1"/>
  <c r="AF1483" i="1"/>
  <c r="AF1482" i="1" s="1"/>
  <c r="Y1469" i="1"/>
  <c r="AE1470" i="1"/>
  <c r="AE1469" i="1" s="1"/>
  <c r="Y1448" i="1"/>
  <c r="Y1447" i="1" s="1"/>
  <c r="AE1449" i="1"/>
  <c r="AE1448" i="1" s="1"/>
  <c r="AE1447" i="1" s="1"/>
  <c r="Z1416" i="1"/>
  <c r="Z1415" i="1" s="1"/>
  <c r="AF1417" i="1"/>
  <c r="AF1416" i="1" s="1"/>
  <c r="AF1415" i="1" s="1"/>
  <c r="Z1404" i="1"/>
  <c r="Z1403" i="1" s="1"/>
  <c r="AF1405" i="1"/>
  <c r="AF1404" i="1" s="1"/>
  <c r="AF1403" i="1" s="1"/>
  <c r="Z1392" i="1"/>
  <c r="Z1391" i="1" s="1"/>
  <c r="AF1393" i="1"/>
  <c r="AF1392" i="1" s="1"/>
  <c r="AF1391" i="1" s="1"/>
  <c r="Z1386" i="1"/>
  <c r="Z1385" i="1" s="1"/>
  <c r="AF1387" i="1"/>
  <c r="AF1386" i="1" s="1"/>
  <c r="AF1385" i="1" s="1"/>
  <c r="Z1368" i="1"/>
  <c r="Z1367" i="1" s="1"/>
  <c r="AF1369" i="1"/>
  <c r="AF1368" i="1" s="1"/>
  <c r="AF1367" i="1" s="1"/>
  <c r="Z1356" i="1"/>
  <c r="Z1355" i="1" s="1"/>
  <c r="AF1357" i="1"/>
  <c r="AF1356" i="1" s="1"/>
  <c r="AF1355" i="1" s="1"/>
  <c r="Z1344" i="1"/>
  <c r="Z1343" i="1" s="1"/>
  <c r="AF1345" i="1"/>
  <c r="AF1344" i="1" s="1"/>
  <c r="AF1343" i="1" s="1"/>
  <c r="Z1318" i="1"/>
  <c r="Z1317" i="1" s="1"/>
  <c r="Z1316" i="1" s="1"/>
  <c r="Z1315" i="1" s="1"/>
  <c r="Z1314" i="1" s="1"/>
  <c r="AF1319" i="1"/>
  <c r="AF1318" i="1" s="1"/>
  <c r="AF1317" i="1" s="1"/>
  <c r="AF1316" i="1" s="1"/>
  <c r="AF1315" i="1" s="1"/>
  <c r="AF1314" i="1" s="1"/>
  <c r="Y1293" i="1"/>
  <c r="Y1292" i="1" s="1"/>
  <c r="AE1294" i="1"/>
  <c r="AE1293" i="1" s="1"/>
  <c r="AE1292" i="1" s="1"/>
  <c r="Y1252" i="1"/>
  <c r="Y1251" i="1" s="1"/>
  <c r="Y1250" i="1" s="1"/>
  <c r="Y1249" i="1" s="1"/>
  <c r="AE1253" i="1"/>
  <c r="AE1252" i="1" s="1"/>
  <c r="AE1251" i="1" s="1"/>
  <c r="AE1250" i="1" s="1"/>
  <c r="AE1249" i="1" s="1"/>
  <c r="Z1212" i="1"/>
  <c r="Z1211" i="1" s="1"/>
  <c r="AF1213" i="1"/>
  <c r="AF1212" i="1" s="1"/>
  <c r="AF1211" i="1" s="1"/>
  <c r="Z1186" i="1"/>
  <c r="AF1187" i="1"/>
  <c r="AF1186" i="1" s="1"/>
  <c r="Z1159" i="1"/>
  <c r="Z1158" i="1" s="1"/>
  <c r="Z1157" i="1" s="1"/>
  <c r="Z1156" i="1" s="1"/>
  <c r="AF1160" i="1"/>
  <c r="AF1159" i="1" s="1"/>
  <c r="AF1158" i="1" s="1"/>
  <c r="AF1157" i="1" s="1"/>
  <c r="AF1156" i="1" s="1"/>
  <c r="Y1137" i="1"/>
  <c r="Y1136" i="1" s="1"/>
  <c r="Y1135" i="1" s="1"/>
  <c r="Y1134" i="1" s="1"/>
  <c r="AE1138" i="1"/>
  <c r="AE1137" i="1" s="1"/>
  <c r="AE1136" i="1" s="1"/>
  <c r="AE1135" i="1" s="1"/>
  <c r="AE1134" i="1" s="1"/>
  <c r="Z1104" i="1"/>
  <c r="Z1103" i="1" s="1"/>
  <c r="AF1105" i="1"/>
  <c r="AF1104" i="1" s="1"/>
  <c r="AF1103" i="1" s="1"/>
  <c r="Z1039" i="1"/>
  <c r="Z1038" i="1" s="1"/>
  <c r="AF1040" i="1"/>
  <c r="AF1039" i="1" s="1"/>
  <c r="AF1038" i="1" s="1"/>
  <c r="Z987" i="1"/>
  <c r="Z986" i="1" s="1"/>
  <c r="Z985" i="1" s="1"/>
  <c r="AF988" i="1"/>
  <c r="AF987" i="1" s="1"/>
  <c r="AF986" i="1" s="1"/>
  <c r="AF985" i="1" s="1"/>
  <c r="Y961" i="1"/>
  <c r="Y960" i="1" s="1"/>
  <c r="AE962" i="1"/>
  <c r="AE961" i="1" s="1"/>
  <c r="AE960" i="1" s="1"/>
  <c r="Y949" i="1"/>
  <c r="Y948" i="1" s="1"/>
  <c r="AE950" i="1"/>
  <c r="AE949" i="1" s="1"/>
  <c r="AE948" i="1" s="1"/>
  <c r="Y922" i="1"/>
  <c r="Y921" i="1" s="1"/>
  <c r="Y920" i="1" s="1"/>
  <c r="AE923" i="1"/>
  <c r="AE922" i="1" s="1"/>
  <c r="AE921" i="1" s="1"/>
  <c r="AE920" i="1" s="1"/>
  <c r="Y846" i="1"/>
  <c r="Y845" i="1" s="1"/>
  <c r="AE847" i="1"/>
  <c r="AE846" i="1" s="1"/>
  <c r="AE845" i="1" s="1"/>
  <c r="Y816" i="1"/>
  <c r="Y815" i="1" s="1"/>
  <c r="AE817" i="1"/>
  <c r="AE816" i="1" s="1"/>
  <c r="AE815" i="1" s="1"/>
  <c r="Z783" i="1"/>
  <c r="Z782" i="1" s="1"/>
  <c r="Z781" i="1" s="1"/>
  <c r="AF784" i="1"/>
  <c r="AF783" i="1" s="1"/>
  <c r="AF782" i="1" s="1"/>
  <c r="AF781" i="1" s="1"/>
  <c r="Z663" i="1"/>
  <c r="Z662" i="1" s="1"/>
  <c r="Z661" i="1" s="1"/>
  <c r="AF664" i="1"/>
  <c r="AF663" i="1" s="1"/>
  <c r="AF662" i="1" s="1"/>
  <c r="AF661" i="1" s="1"/>
  <c r="Z557" i="1"/>
  <c r="Z556" i="1" s="1"/>
  <c r="AF558" i="1"/>
  <c r="AF557" i="1" s="1"/>
  <c r="AF556" i="1" s="1"/>
  <c r="Z515" i="1"/>
  <c r="Z514" i="1" s="1"/>
  <c r="Z513" i="1" s="1"/>
  <c r="AF516" i="1"/>
  <c r="AF515" i="1" s="1"/>
  <c r="AF514" i="1" s="1"/>
  <c r="AF513" i="1" s="1"/>
  <c r="Y473" i="1"/>
  <c r="AE474" i="1"/>
  <c r="AE473" i="1" s="1"/>
  <c r="Y442" i="1"/>
  <c r="Y441" i="1" s="1"/>
  <c r="Y440" i="1" s="1"/>
  <c r="Y439" i="1" s="1"/>
  <c r="Y438" i="1" s="1"/>
  <c r="Y437" i="1" s="1"/>
  <c r="AE443" i="1"/>
  <c r="AE442" i="1" s="1"/>
  <c r="AE441" i="1" s="1"/>
  <c r="AE440" i="1" s="1"/>
  <c r="AE439" i="1" s="1"/>
  <c r="AE438" i="1" s="1"/>
  <c r="AE437" i="1" s="1"/>
  <c r="Z408" i="1"/>
  <c r="AF409" i="1"/>
  <c r="AF408" i="1" s="1"/>
  <c r="Z377" i="1"/>
  <c r="Z376" i="1" s="1"/>
  <c r="AF378" i="1"/>
  <c r="AF377" i="1" s="1"/>
  <c r="AF376" i="1" s="1"/>
  <c r="Z364" i="1"/>
  <c r="Z363" i="1" s="1"/>
  <c r="Z362" i="1" s="1"/>
  <c r="AF365" i="1"/>
  <c r="AF364" i="1" s="1"/>
  <c r="AF363" i="1" s="1"/>
  <c r="AF362" i="1" s="1"/>
  <c r="Z322" i="1"/>
  <c r="Z321" i="1" s="1"/>
  <c r="Z320" i="1" s="1"/>
  <c r="AF323" i="1"/>
  <c r="AF322" i="1" s="1"/>
  <c r="AF321" i="1" s="1"/>
  <c r="AF320" i="1" s="1"/>
  <c r="Z293" i="1"/>
  <c r="AF295" i="1"/>
  <c r="AF293" i="1" s="1"/>
  <c r="Z217" i="1"/>
  <c r="Z216" i="1" s="1"/>
  <c r="Z215" i="1" s="1"/>
  <c r="Z214" i="1" s="1"/>
  <c r="Z213" i="1" s="1"/>
  <c r="AF218" i="1"/>
  <c r="AF217" i="1" s="1"/>
  <c r="AF216" i="1" s="1"/>
  <c r="AF215" i="1" s="1"/>
  <c r="AF214" i="1" s="1"/>
  <c r="AF213" i="1" s="1"/>
  <c r="Z176" i="1"/>
  <c r="Z175" i="1" s="1"/>
  <c r="Z174" i="1" s="1"/>
  <c r="AF177" i="1"/>
  <c r="AF176" i="1" s="1"/>
  <c r="AF175" i="1" s="1"/>
  <c r="AF174" i="1" s="1"/>
  <c r="Z123" i="1"/>
  <c r="Z122" i="1" s="1"/>
  <c r="Z121" i="1" s="1"/>
  <c r="Z120" i="1" s="1"/>
  <c r="Z119" i="1" s="1"/>
  <c r="Z118" i="1" s="1"/>
  <c r="AF124" i="1"/>
  <c r="AF123" i="1" s="1"/>
  <c r="AF122" i="1" s="1"/>
  <c r="AF121" i="1" s="1"/>
  <c r="AF120" i="1" s="1"/>
  <c r="AF119" i="1" s="1"/>
  <c r="AF118" i="1" s="1"/>
  <c r="Z99" i="1"/>
  <c r="Z98" i="1" s="1"/>
  <c r="AF100" i="1"/>
  <c r="AF99" i="1" s="1"/>
  <c r="AF98" i="1" s="1"/>
  <c r="Z86" i="1"/>
  <c r="AF87" i="1"/>
  <c r="AF86" i="1" s="1"/>
  <c r="Z39" i="1"/>
  <c r="AF40" i="1"/>
  <c r="AF39" i="1" s="1"/>
  <c r="Y707" i="1"/>
  <c r="Y706" i="1" s="1"/>
  <c r="AE708" i="1"/>
  <c r="AE707" i="1" s="1"/>
  <c r="AE706" i="1" s="1"/>
  <c r="Z1607" i="1"/>
  <c r="Z1606" i="1" s="1"/>
  <c r="Z1605" i="1" s="1"/>
  <c r="Z1604" i="1" s="1"/>
  <c r="AF1608" i="1"/>
  <c r="AF1607" i="1" s="1"/>
  <c r="AF1606" i="1" s="1"/>
  <c r="AF1605" i="1" s="1"/>
  <c r="AF1604" i="1" s="1"/>
  <c r="Z1587" i="1"/>
  <c r="Z1586" i="1" s="1"/>
  <c r="AF1588" i="1"/>
  <c r="AF1587" i="1" s="1"/>
  <c r="AF1586" i="1" s="1"/>
  <c r="Z1560" i="1"/>
  <c r="AF1561" i="1"/>
  <c r="AF1560" i="1" s="1"/>
  <c r="Y1525" i="1"/>
  <c r="Y1524" i="1" s="1"/>
  <c r="Y1523" i="1" s="1"/>
  <c r="Y1522" i="1" s="1"/>
  <c r="AE1526" i="1"/>
  <c r="AE1525" i="1" s="1"/>
  <c r="AE1524" i="1" s="1"/>
  <c r="AE1523" i="1" s="1"/>
  <c r="AE1522" i="1" s="1"/>
  <c r="Y1513" i="1"/>
  <c r="AE1514" i="1"/>
  <c r="AE1513" i="1" s="1"/>
  <c r="Y1498" i="1"/>
  <c r="AE1499" i="1"/>
  <c r="AE1498" i="1" s="1"/>
  <c r="Y1488" i="1"/>
  <c r="Y1487" i="1" s="1"/>
  <c r="AE1489" i="1"/>
  <c r="AE1488" i="1" s="1"/>
  <c r="AE1487" i="1" s="1"/>
  <c r="Z1473" i="1"/>
  <c r="AF1474" i="1"/>
  <c r="AF1473" i="1" s="1"/>
  <c r="Z1455" i="1"/>
  <c r="Z1454" i="1" s="1"/>
  <c r="Z1453" i="1" s="1"/>
  <c r="Z1452" i="1" s="1"/>
  <c r="AF1456" i="1"/>
  <c r="AF1455" i="1" s="1"/>
  <c r="AF1454" i="1" s="1"/>
  <c r="AF1453" i="1" s="1"/>
  <c r="AF1452" i="1" s="1"/>
  <c r="Z1423" i="1"/>
  <c r="Z1422" i="1" s="1"/>
  <c r="Z1421" i="1" s="1"/>
  <c r="Z1420" i="1" s="1"/>
  <c r="Z1419" i="1" s="1"/>
  <c r="AF1424" i="1"/>
  <c r="AF1423" i="1" s="1"/>
  <c r="AF1422" i="1" s="1"/>
  <c r="AF1421" i="1" s="1"/>
  <c r="AF1420" i="1" s="1"/>
  <c r="AF1419" i="1" s="1"/>
  <c r="Z1407" i="1"/>
  <c r="Z1406" i="1" s="1"/>
  <c r="AF1408" i="1"/>
  <c r="AF1407" i="1" s="1"/>
  <c r="AF1406" i="1" s="1"/>
  <c r="Z1395" i="1"/>
  <c r="Z1394" i="1" s="1"/>
  <c r="AF1396" i="1"/>
  <c r="AF1395" i="1" s="1"/>
  <c r="AF1394" i="1" s="1"/>
  <c r="Z1383" i="1"/>
  <c r="Z1382" i="1" s="1"/>
  <c r="AF1384" i="1"/>
  <c r="AF1383" i="1" s="1"/>
  <c r="AF1382" i="1" s="1"/>
  <c r="Z1371" i="1"/>
  <c r="Z1370" i="1" s="1"/>
  <c r="AF1372" i="1"/>
  <c r="AF1371" i="1" s="1"/>
  <c r="AF1370" i="1" s="1"/>
  <c r="Z1359" i="1"/>
  <c r="Z1358" i="1" s="1"/>
  <c r="AF1360" i="1"/>
  <c r="AF1359" i="1" s="1"/>
  <c r="AF1358" i="1" s="1"/>
  <c r="Z1347" i="1"/>
  <c r="Z1346" i="1" s="1"/>
  <c r="AF1348" i="1"/>
  <c r="AF1347" i="1" s="1"/>
  <c r="AF1346" i="1" s="1"/>
  <c r="Z1331" i="1"/>
  <c r="AF1332" i="1"/>
  <c r="AF1331" i="1" s="1"/>
  <c r="Y1289" i="1"/>
  <c r="Y1288" i="1" s="1"/>
  <c r="AE1290" i="1"/>
  <c r="AE1289" i="1" s="1"/>
  <c r="AE1288" i="1" s="1"/>
  <c r="Y1257" i="1"/>
  <c r="Y1256" i="1" s="1"/>
  <c r="Y1255" i="1" s="1"/>
  <c r="Y1254" i="1" s="1"/>
  <c r="AE1258" i="1"/>
  <c r="AE1257" i="1" s="1"/>
  <c r="AE1256" i="1" s="1"/>
  <c r="AE1255" i="1" s="1"/>
  <c r="AE1254" i="1" s="1"/>
  <c r="Z1222" i="1"/>
  <c r="Z1221" i="1" s="1"/>
  <c r="Z1220" i="1" s="1"/>
  <c r="Z1219" i="1" s="1"/>
  <c r="AF1223" i="1"/>
  <c r="AF1222" i="1" s="1"/>
  <c r="AF1221" i="1" s="1"/>
  <c r="AF1220" i="1" s="1"/>
  <c r="AF1219" i="1" s="1"/>
  <c r="Z1188" i="1"/>
  <c r="AF1189" i="1"/>
  <c r="AF1188" i="1" s="1"/>
  <c r="Z1164" i="1"/>
  <c r="Z1163" i="1" s="1"/>
  <c r="Z1162" i="1" s="1"/>
  <c r="Z1161" i="1" s="1"/>
  <c r="AF1165" i="1"/>
  <c r="AF1164" i="1" s="1"/>
  <c r="AF1163" i="1" s="1"/>
  <c r="AF1162" i="1" s="1"/>
  <c r="AF1161" i="1" s="1"/>
  <c r="Y1142" i="1"/>
  <c r="Y1141" i="1" s="1"/>
  <c r="Y1140" i="1" s="1"/>
  <c r="Y1139" i="1" s="1"/>
  <c r="AE1143" i="1"/>
  <c r="AE1142" i="1" s="1"/>
  <c r="AE1141" i="1" s="1"/>
  <c r="AE1140" i="1" s="1"/>
  <c r="AE1139" i="1" s="1"/>
  <c r="Z1107" i="1"/>
  <c r="Z1106" i="1" s="1"/>
  <c r="AF1108" i="1"/>
  <c r="AF1107" i="1" s="1"/>
  <c r="AF1106" i="1" s="1"/>
  <c r="Z1094" i="1"/>
  <c r="Z1093" i="1" s="1"/>
  <c r="Z1092" i="1" s="1"/>
  <c r="AF1095" i="1"/>
  <c r="AF1094" i="1" s="1"/>
  <c r="AF1093" i="1" s="1"/>
  <c r="AF1092" i="1" s="1"/>
  <c r="Z1042" i="1"/>
  <c r="Z1041" i="1" s="1"/>
  <c r="AF1043" i="1"/>
  <c r="AF1042" i="1" s="1"/>
  <c r="AF1041" i="1" s="1"/>
  <c r="Y997" i="1"/>
  <c r="Y996" i="1" s="1"/>
  <c r="Y995" i="1" s="1"/>
  <c r="AE998" i="1"/>
  <c r="AE997" i="1" s="1"/>
  <c r="AE996" i="1" s="1"/>
  <c r="AE995" i="1" s="1"/>
  <c r="Y968" i="1"/>
  <c r="Y967" i="1" s="1"/>
  <c r="Y966" i="1" s="1"/>
  <c r="Y965" i="1" s="1"/>
  <c r="Y964" i="1" s="1"/>
  <c r="AE969" i="1"/>
  <c r="AE968" i="1" s="1"/>
  <c r="AE967" i="1" s="1"/>
  <c r="AE966" i="1" s="1"/>
  <c r="AE965" i="1" s="1"/>
  <c r="AE964" i="1" s="1"/>
  <c r="Y952" i="1"/>
  <c r="Y951" i="1" s="1"/>
  <c r="AE953" i="1"/>
  <c r="AE952" i="1" s="1"/>
  <c r="AE951" i="1" s="1"/>
  <c r="Y925" i="1"/>
  <c r="Y924" i="1" s="1"/>
  <c r="AE926" i="1"/>
  <c r="AE925" i="1" s="1"/>
  <c r="AE924" i="1" s="1"/>
  <c r="Z851" i="1"/>
  <c r="Z850" i="1" s="1"/>
  <c r="Z849" i="1" s="1"/>
  <c r="Z848" i="1" s="1"/>
  <c r="AF852" i="1"/>
  <c r="AF851" i="1" s="1"/>
  <c r="AF850" i="1" s="1"/>
  <c r="AF849" i="1" s="1"/>
  <c r="AF848" i="1" s="1"/>
  <c r="Y819" i="1"/>
  <c r="Y818" i="1" s="1"/>
  <c r="AE820" i="1"/>
  <c r="AE819" i="1" s="1"/>
  <c r="AE818" i="1" s="1"/>
  <c r="AE814" i="1" s="1"/>
  <c r="Y773" i="1"/>
  <c r="Y772" i="1" s="1"/>
  <c r="Y771" i="1" s="1"/>
  <c r="AE774" i="1"/>
  <c r="AE773" i="1" s="1"/>
  <c r="AE772" i="1" s="1"/>
  <c r="AE771" i="1" s="1"/>
  <c r="Z696" i="1"/>
  <c r="Z695" i="1" s="1"/>
  <c r="Z694" i="1" s="1"/>
  <c r="AF697" i="1"/>
  <c r="AF696" i="1" s="1"/>
  <c r="AF695" i="1" s="1"/>
  <c r="AF694" i="1" s="1"/>
  <c r="Y583" i="1"/>
  <c r="Y582" i="1" s="1"/>
  <c r="AE584" i="1"/>
  <c r="AE583" i="1" s="1"/>
  <c r="AE582" i="1" s="1"/>
  <c r="Y523" i="1"/>
  <c r="Y522" i="1" s="1"/>
  <c r="Y521" i="1" s="1"/>
  <c r="AE524" i="1"/>
  <c r="AE523" i="1" s="1"/>
  <c r="AE522" i="1" s="1"/>
  <c r="AE521" i="1" s="1"/>
  <c r="Y475" i="1"/>
  <c r="AE476" i="1"/>
  <c r="AE475" i="1" s="1"/>
  <c r="Y450" i="1"/>
  <c r="Y449" i="1" s="1"/>
  <c r="Y448" i="1" s="1"/>
  <c r="Y447" i="1" s="1"/>
  <c r="Y446" i="1" s="1"/>
  <c r="AE451" i="1"/>
  <c r="AE450" i="1" s="1"/>
  <c r="AE449" i="1" s="1"/>
  <c r="AE448" i="1" s="1"/>
  <c r="AE447" i="1" s="1"/>
  <c r="Z425" i="1"/>
  <c r="Z424" i="1" s="1"/>
  <c r="Z423" i="1" s="1"/>
  <c r="AF426" i="1"/>
  <c r="AF425" i="1" s="1"/>
  <c r="AF424" i="1" s="1"/>
  <c r="AF423" i="1" s="1"/>
  <c r="Z384" i="1"/>
  <c r="Z383" i="1" s="1"/>
  <c r="Z382" i="1" s="1"/>
  <c r="AF385" i="1"/>
  <c r="AF384" i="1" s="1"/>
  <c r="AF383" i="1" s="1"/>
  <c r="AF382" i="1" s="1"/>
  <c r="Z346" i="1"/>
  <c r="Z345" i="1" s="1"/>
  <c r="Z344" i="1" s="1"/>
  <c r="Z343" i="1" s="1"/>
  <c r="Z342" i="1" s="1"/>
  <c r="AF347" i="1"/>
  <c r="AF346" i="1" s="1"/>
  <c r="AF345" i="1" s="1"/>
  <c r="AF344" i="1" s="1"/>
  <c r="AF343" i="1" s="1"/>
  <c r="AF342" i="1" s="1"/>
  <c r="Z313" i="1"/>
  <c r="Z312" i="1" s="1"/>
  <c r="Z311" i="1" s="1"/>
  <c r="Z310" i="1" s="1"/>
  <c r="AF314" i="1"/>
  <c r="AF313" i="1" s="1"/>
  <c r="AF312" i="1" s="1"/>
  <c r="AF311" i="1" s="1"/>
  <c r="AF310" i="1" s="1"/>
  <c r="Z291" i="1"/>
  <c r="AF292" i="1"/>
  <c r="AF291" i="1" s="1"/>
  <c r="Z190" i="1"/>
  <c r="Z189" i="1" s="1"/>
  <c r="AF191" i="1"/>
  <c r="AF190" i="1" s="1"/>
  <c r="AF189" i="1" s="1"/>
  <c r="I179" i="1"/>
  <c r="T665" i="1"/>
  <c r="Z665" i="1"/>
  <c r="Z143" i="1"/>
  <c r="AF144" i="1"/>
  <c r="AF143" i="1" s="1"/>
  <c r="Y105" i="1"/>
  <c r="Y104" i="1" s="1"/>
  <c r="AE106" i="1"/>
  <c r="AE105" i="1" s="1"/>
  <c r="AE104" i="1" s="1"/>
  <c r="Y93" i="1"/>
  <c r="Y92" i="1" s="1"/>
  <c r="AE94" i="1"/>
  <c r="AE93" i="1" s="1"/>
  <c r="AE92" i="1" s="1"/>
  <c r="Z73" i="1"/>
  <c r="Z72" i="1" s="1"/>
  <c r="Z71" i="1" s="1"/>
  <c r="Z70" i="1" s="1"/>
  <c r="Z69" i="1" s="1"/>
  <c r="AF74" i="1"/>
  <c r="AF73" i="1" s="1"/>
  <c r="AF72" i="1" s="1"/>
  <c r="AF71" i="1" s="1"/>
  <c r="AF70" i="1" s="1"/>
  <c r="AF69" i="1" s="1"/>
  <c r="Y43" i="1"/>
  <c r="AE45" i="1"/>
  <c r="AE43" i="1" s="1"/>
  <c r="Z25" i="1"/>
  <c r="AF26" i="1"/>
  <c r="AF25" i="1" s="1"/>
  <c r="Z742" i="1"/>
  <c r="Z741" i="1" s="1"/>
  <c r="AF743" i="1"/>
  <c r="AF742" i="1" s="1"/>
  <c r="AF741" i="1" s="1"/>
  <c r="Y1607" i="1"/>
  <c r="Y1606" i="1" s="1"/>
  <c r="Y1605" i="1" s="1"/>
  <c r="Y1604" i="1" s="1"/>
  <c r="AE1608" i="1"/>
  <c r="AE1607" i="1" s="1"/>
  <c r="AE1606" i="1" s="1"/>
  <c r="AE1605" i="1" s="1"/>
  <c r="AE1604" i="1" s="1"/>
  <c r="Y1587" i="1"/>
  <c r="Y1586" i="1" s="1"/>
  <c r="AE1588" i="1"/>
  <c r="AE1587" i="1" s="1"/>
  <c r="AE1586" i="1" s="1"/>
  <c r="Y1560" i="1"/>
  <c r="AE1561" i="1"/>
  <c r="AE1560" i="1" s="1"/>
  <c r="Z1520" i="1"/>
  <c r="AF1521" i="1"/>
  <c r="AF1520" i="1" s="1"/>
  <c r="Z1511" i="1"/>
  <c r="AF1512" i="1"/>
  <c r="AF1511" i="1" s="1"/>
  <c r="Z1501" i="1"/>
  <c r="Z1500" i="1" s="1"/>
  <c r="AF1502" i="1"/>
  <c r="AF1501" i="1" s="1"/>
  <c r="AF1500" i="1" s="1"/>
  <c r="Z1491" i="1"/>
  <c r="AF1492" i="1"/>
  <c r="AF1491" i="1" s="1"/>
  <c r="Y1477" i="1"/>
  <c r="AE1478" i="1"/>
  <c r="AE1477" i="1" s="1"/>
  <c r="Z1465" i="1"/>
  <c r="AF1466" i="1"/>
  <c r="AF1465" i="1" s="1"/>
  <c r="Z1436" i="1"/>
  <c r="Z1435" i="1" s="1"/>
  <c r="Z1434" i="1" s="1"/>
  <c r="AF1437" i="1"/>
  <c r="AF1436" i="1" s="1"/>
  <c r="AF1435" i="1" s="1"/>
  <c r="Y1413" i="1"/>
  <c r="Y1412" i="1" s="1"/>
  <c r="AE1414" i="1"/>
  <c r="AE1413" i="1" s="1"/>
  <c r="AE1412" i="1" s="1"/>
  <c r="Y1401" i="1"/>
  <c r="Y1400" i="1" s="1"/>
  <c r="AE1402" i="1"/>
  <c r="AE1401" i="1" s="1"/>
  <c r="AE1400" i="1" s="1"/>
  <c r="Y1389" i="1"/>
  <c r="Y1388" i="1" s="1"/>
  <c r="AE1390" i="1"/>
  <c r="AE1389" i="1" s="1"/>
  <c r="AE1388" i="1" s="1"/>
  <c r="Y1377" i="1"/>
  <c r="Y1376" i="1" s="1"/>
  <c r="AE1378" i="1"/>
  <c r="AE1377" i="1" s="1"/>
  <c r="AE1376" i="1" s="1"/>
  <c r="Y1365" i="1"/>
  <c r="Y1364" i="1" s="1"/>
  <c r="AE1366" i="1"/>
  <c r="AE1365" i="1" s="1"/>
  <c r="AE1364" i="1" s="1"/>
  <c r="Y1353" i="1"/>
  <c r="Y1352" i="1" s="1"/>
  <c r="AE1354" i="1"/>
  <c r="AE1353" i="1" s="1"/>
  <c r="AE1352" i="1" s="1"/>
  <c r="Y1338" i="1"/>
  <c r="Y1337" i="1" s="1"/>
  <c r="AE1339" i="1"/>
  <c r="AE1338" i="1" s="1"/>
  <c r="AE1337" i="1" s="1"/>
  <c r="Z1299" i="1"/>
  <c r="Z1298" i="1" s="1"/>
  <c r="AF1300" i="1"/>
  <c r="AF1299" i="1" s="1"/>
  <c r="AF1298" i="1" s="1"/>
  <c r="Z1264" i="1"/>
  <c r="Z1263" i="1" s="1"/>
  <c r="Z1262" i="1" s="1"/>
  <c r="Z1261" i="1" s="1"/>
  <c r="Z1260" i="1" s="1"/>
  <c r="AF1265" i="1"/>
  <c r="AF1264" i="1" s="1"/>
  <c r="AF1263" i="1" s="1"/>
  <c r="AF1262" i="1" s="1"/>
  <c r="AF1261" i="1" s="1"/>
  <c r="AF1260" i="1" s="1"/>
  <c r="Z1243" i="1"/>
  <c r="Z1242" i="1" s="1"/>
  <c r="Z1241" i="1" s="1"/>
  <c r="Z1240" i="1" s="1"/>
  <c r="AF1244" i="1"/>
  <c r="AF1243" i="1" s="1"/>
  <c r="AF1242" i="1" s="1"/>
  <c r="AF1241" i="1" s="1"/>
  <c r="AF1240" i="1" s="1"/>
  <c r="Y1209" i="1"/>
  <c r="AE1210" i="1"/>
  <c r="AE1209" i="1" s="1"/>
  <c r="Z1176" i="1"/>
  <c r="Z1175" i="1" s="1"/>
  <c r="Z1174" i="1" s="1"/>
  <c r="Z1173" i="1" s="1"/>
  <c r="AF1177" i="1"/>
  <c r="AF1176" i="1" s="1"/>
  <c r="AF1175" i="1" s="1"/>
  <c r="AF1174" i="1" s="1"/>
  <c r="AF1173" i="1" s="1"/>
  <c r="Y1154" i="1"/>
  <c r="Y1153" i="1" s="1"/>
  <c r="Y1152" i="1" s="1"/>
  <c r="Y1151" i="1" s="1"/>
  <c r="AE1155" i="1"/>
  <c r="AE1154" i="1" s="1"/>
  <c r="AE1153" i="1" s="1"/>
  <c r="AE1152" i="1" s="1"/>
  <c r="AE1151" i="1" s="1"/>
  <c r="Y1127" i="1"/>
  <c r="Y1126" i="1" s="1"/>
  <c r="Y1125" i="1" s="1"/>
  <c r="Y1124" i="1" s="1"/>
  <c r="AE1128" i="1"/>
  <c r="AE1127" i="1" s="1"/>
  <c r="AE1126" i="1" s="1"/>
  <c r="AE1125" i="1" s="1"/>
  <c r="AE1124" i="1" s="1"/>
  <c r="Y1101" i="1"/>
  <c r="Y1100" i="1" s="1"/>
  <c r="AE1102" i="1"/>
  <c r="AE1101" i="1" s="1"/>
  <c r="AE1100" i="1" s="1"/>
  <c r="Z1059" i="1"/>
  <c r="Z1058" i="1" s="1"/>
  <c r="Z1057" i="1" s="1"/>
  <c r="Z1056" i="1" s="1"/>
  <c r="Z1055" i="1" s="1"/>
  <c r="AF1060" i="1"/>
  <c r="AF1059" i="1" s="1"/>
  <c r="AF1058" i="1" s="1"/>
  <c r="AF1057" i="1" s="1"/>
  <c r="AF1056" i="1" s="1"/>
  <c r="AF1055" i="1" s="1"/>
  <c r="Z1019" i="1"/>
  <c r="Z1018" i="1" s="1"/>
  <c r="Z1017" i="1" s="1"/>
  <c r="Z1016" i="1" s="1"/>
  <c r="AF1020" i="1"/>
  <c r="AF1019" i="1" s="1"/>
  <c r="AF1018" i="1" s="1"/>
  <c r="AF1017" i="1" s="1"/>
  <c r="AF1016" i="1" s="1"/>
  <c r="Z975" i="1"/>
  <c r="Z974" i="1" s="1"/>
  <c r="AF976" i="1"/>
  <c r="AF975" i="1" s="1"/>
  <c r="AF974" i="1" s="1"/>
  <c r="Z955" i="1"/>
  <c r="Z954" i="1" s="1"/>
  <c r="AF956" i="1"/>
  <c r="AF955" i="1" s="1"/>
  <c r="AF954" i="1" s="1"/>
  <c r="Z943" i="1"/>
  <c r="Z942" i="1" s="1"/>
  <c r="AF944" i="1"/>
  <c r="AF943" i="1" s="1"/>
  <c r="AF942" i="1" s="1"/>
  <c r="Z823" i="1"/>
  <c r="Z822" i="1" s="1"/>
  <c r="Z821" i="1" s="1"/>
  <c r="AF824" i="1"/>
  <c r="AF823" i="1" s="1"/>
  <c r="AF822" i="1" s="1"/>
  <c r="AF821" i="1" s="1"/>
  <c r="Z793" i="1"/>
  <c r="AF794" i="1"/>
  <c r="AF793" i="1" s="1"/>
  <c r="Z769" i="1"/>
  <c r="Z768" i="1" s="1"/>
  <c r="Z767" i="1" s="1"/>
  <c r="AF770" i="1"/>
  <c r="AF769" i="1" s="1"/>
  <c r="AF768" i="1" s="1"/>
  <c r="AF767" i="1" s="1"/>
  <c r="Y681" i="1"/>
  <c r="Y680" i="1" s="1"/>
  <c r="Y679" i="1" s="1"/>
  <c r="Y678" i="1" s="1"/>
  <c r="AE682" i="1"/>
  <c r="AE681" i="1" s="1"/>
  <c r="AE680" i="1" s="1"/>
  <c r="AE679" i="1" s="1"/>
  <c r="AE678" i="1" s="1"/>
  <c r="Z536" i="1"/>
  <c r="Z535" i="1" s="1"/>
  <c r="Z534" i="1" s="1"/>
  <c r="Z533" i="1" s="1"/>
  <c r="AF537" i="1"/>
  <c r="AF536" i="1" s="1"/>
  <c r="AF535" i="1" s="1"/>
  <c r="AF534" i="1" s="1"/>
  <c r="AF533" i="1" s="1"/>
  <c r="Z482" i="1"/>
  <c r="Z481" i="1" s="1"/>
  <c r="Z480" i="1" s="1"/>
  <c r="AF483" i="1"/>
  <c r="AF482" i="1" s="1"/>
  <c r="AF481" i="1" s="1"/>
  <c r="AF480" i="1" s="1"/>
  <c r="Z463" i="1"/>
  <c r="Z462" i="1" s="1"/>
  <c r="Z461" i="1" s="1"/>
  <c r="Z460" i="1" s="1"/>
  <c r="AF464" i="1"/>
  <c r="AF463" i="1" s="1"/>
  <c r="AF462" i="1" s="1"/>
  <c r="AF461" i="1" s="1"/>
  <c r="AF460" i="1" s="1"/>
  <c r="Z431" i="1"/>
  <c r="AF432" i="1"/>
  <c r="AF431" i="1" s="1"/>
  <c r="Y397" i="1"/>
  <c r="Y396" i="1" s="1"/>
  <c r="Y395" i="1" s="1"/>
  <c r="Y394" i="1" s="1"/>
  <c r="AE398" i="1"/>
  <c r="AE397" i="1" s="1"/>
  <c r="AE396" i="1" s="1"/>
  <c r="AE395" i="1" s="1"/>
  <c r="AE394" i="1" s="1"/>
  <c r="Y374" i="1"/>
  <c r="Y373" i="1" s="1"/>
  <c r="AE375" i="1"/>
  <c r="AE374" i="1" s="1"/>
  <c r="AE373" i="1" s="1"/>
  <c r="Z330" i="1"/>
  <c r="AF332" i="1"/>
  <c r="AF330" i="1" s="1"/>
  <c r="Y313" i="1"/>
  <c r="Y312" i="1" s="1"/>
  <c r="Y311" i="1" s="1"/>
  <c r="Y310" i="1" s="1"/>
  <c r="AE314" i="1"/>
  <c r="AE313" i="1" s="1"/>
  <c r="AE312" i="1" s="1"/>
  <c r="AE311" i="1" s="1"/>
  <c r="AE310" i="1" s="1"/>
  <c r="Z289" i="1"/>
  <c r="AF290" i="1"/>
  <c r="AF289" i="1" s="1"/>
  <c r="Y190" i="1"/>
  <c r="Y189" i="1" s="1"/>
  <c r="AE191" i="1"/>
  <c r="AE190" i="1" s="1"/>
  <c r="AE189" i="1" s="1"/>
  <c r="Z145" i="1"/>
  <c r="AF146" i="1"/>
  <c r="AF145" i="1" s="1"/>
  <c r="Y108" i="1"/>
  <c r="Y107" i="1" s="1"/>
  <c r="AE109" i="1"/>
  <c r="AE108" i="1" s="1"/>
  <c r="AE107" i="1" s="1"/>
  <c r="Y96" i="1"/>
  <c r="Y95" i="1" s="1"/>
  <c r="AE97" i="1"/>
  <c r="AE96" i="1" s="1"/>
  <c r="AE95" i="1" s="1"/>
  <c r="Y82" i="1"/>
  <c r="AE83" i="1"/>
  <c r="AE82" i="1" s="1"/>
  <c r="Y52" i="1"/>
  <c r="Y51" i="1" s="1"/>
  <c r="Y50" i="1" s="1"/>
  <c r="Y49" i="1" s="1"/>
  <c r="Y48" i="1" s="1"/>
  <c r="AE53" i="1"/>
  <c r="AE52" i="1" s="1"/>
  <c r="AE51" i="1" s="1"/>
  <c r="AE50" i="1" s="1"/>
  <c r="AE49" i="1" s="1"/>
  <c r="AE48" i="1" s="1"/>
  <c r="Z19" i="1"/>
  <c r="Z18" i="1" s="1"/>
  <c r="AF20" i="1"/>
  <c r="AF19" i="1" s="1"/>
  <c r="AF18" i="1" s="1"/>
  <c r="Y143" i="1"/>
  <c r="AE144" i="1"/>
  <c r="AE143" i="1" s="1"/>
  <c r="Z102" i="1"/>
  <c r="Z101" i="1" s="1"/>
  <c r="AF103" i="1"/>
  <c r="AF102" i="1" s="1"/>
  <c r="AF101" i="1" s="1"/>
  <c r="Z90" i="1"/>
  <c r="Z89" i="1" s="1"/>
  <c r="AF91" i="1"/>
  <c r="AF90" i="1" s="1"/>
  <c r="AF89" i="1" s="1"/>
  <c r="Z64" i="1"/>
  <c r="Z63" i="1" s="1"/>
  <c r="AF65" i="1"/>
  <c r="AF64" i="1" s="1"/>
  <c r="AF63" i="1" s="1"/>
  <c r="Z41" i="1"/>
  <c r="AF42" i="1"/>
  <c r="AF41" i="1" s="1"/>
  <c r="Z22" i="1"/>
  <c r="Z21" i="1" s="1"/>
  <c r="AF23" i="1"/>
  <c r="AF22" i="1" s="1"/>
  <c r="AF21" i="1" s="1"/>
  <c r="AE665" i="1"/>
  <c r="AF170" i="1"/>
  <c r="AF169" i="1" s="1"/>
  <c r="Y159" i="1"/>
  <c r="Y158" i="1" s="1"/>
  <c r="Y157" i="1" s="1"/>
  <c r="Y156" i="1" s="1"/>
  <c r="Y155" i="1" s="1"/>
  <c r="AE160" i="1"/>
  <c r="AE159" i="1" s="1"/>
  <c r="AE158" i="1" s="1"/>
  <c r="AE157" i="1" s="1"/>
  <c r="AE156" i="1" s="1"/>
  <c r="AE155" i="1" s="1"/>
  <c r="Y1284" i="1"/>
  <c r="Y1283" i="1" s="1"/>
  <c r="AE1285" i="1"/>
  <c r="AE1284" i="1" s="1"/>
  <c r="AE1283" i="1" s="1"/>
  <c r="Z1307" i="1"/>
  <c r="Z1306" i="1" s="1"/>
  <c r="Z1305" i="1" s="1"/>
  <c r="Z1304" i="1" s="1"/>
  <c r="AF1308" i="1"/>
  <c r="AF1307" i="1" s="1"/>
  <c r="AF1306" i="1" s="1"/>
  <c r="AF1305" i="1" s="1"/>
  <c r="AF1304" i="1" s="1"/>
  <c r="Z710" i="1"/>
  <c r="Z709" i="1" s="1"/>
  <c r="AF711" i="1"/>
  <c r="AF710" i="1" s="1"/>
  <c r="AF709" i="1" s="1"/>
  <c r="Y797" i="1"/>
  <c r="AE798" i="1"/>
  <c r="AE797" i="1" s="1"/>
  <c r="Z739" i="1"/>
  <c r="Z738" i="1" s="1"/>
  <c r="AF740" i="1"/>
  <c r="AF739" i="1" s="1"/>
  <c r="AF738" i="1" s="1"/>
  <c r="AF737" i="1" s="1"/>
  <c r="Z700" i="1"/>
  <c r="Z699" i="1" s="1"/>
  <c r="AF701" i="1"/>
  <c r="AF700" i="1" s="1"/>
  <c r="AF699" i="1" s="1"/>
  <c r="Y1584" i="1"/>
  <c r="Y1583" i="1" s="1"/>
  <c r="AE1585" i="1"/>
  <c r="AE1584" i="1" s="1"/>
  <c r="AE1583" i="1" s="1"/>
  <c r="Z1525" i="1"/>
  <c r="Z1524" i="1" s="1"/>
  <c r="Z1523" i="1" s="1"/>
  <c r="Z1522" i="1" s="1"/>
  <c r="AF1526" i="1"/>
  <c r="AF1525" i="1" s="1"/>
  <c r="AF1524" i="1" s="1"/>
  <c r="AF1523" i="1" s="1"/>
  <c r="AF1522" i="1" s="1"/>
  <c r="Z1513" i="1"/>
  <c r="Z1510" i="1" s="1"/>
  <c r="AF1514" i="1"/>
  <c r="AF1513" i="1" s="1"/>
  <c r="Z1504" i="1"/>
  <c r="Z1503" i="1" s="1"/>
  <c r="AF1505" i="1"/>
  <c r="AF1504" i="1" s="1"/>
  <c r="AF1503" i="1" s="1"/>
  <c r="Z1493" i="1"/>
  <c r="AF1494" i="1"/>
  <c r="AF1493" i="1" s="1"/>
  <c r="Z1480" i="1"/>
  <c r="AF1481" i="1"/>
  <c r="AF1480" i="1" s="1"/>
  <c r="Z1467" i="1"/>
  <c r="Z1464" i="1" s="1"/>
  <c r="Z1463" i="1" s="1"/>
  <c r="AF1468" i="1"/>
  <c r="AF1467" i="1" s="1"/>
  <c r="Z1439" i="1"/>
  <c r="Z1438" i="1" s="1"/>
  <c r="AF1440" i="1"/>
  <c r="AF1439" i="1" s="1"/>
  <c r="AF1438" i="1" s="1"/>
  <c r="Y1416" i="1"/>
  <c r="Y1415" i="1" s="1"/>
  <c r="AE1417" i="1"/>
  <c r="AE1416" i="1" s="1"/>
  <c r="AE1415" i="1" s="1"/>
  <c r="Y1404" i="1"/>
  <c r="Y1403" i="1" s="1"/>
  <c r="AE1405" i="1"/>
  <c r="AE1404" i="1" s="1"/>
  <c r="AE1403" i="1" s="1"/>
  <c r="Y1392" i="1"/>
  <c r="Y1391" i="1" s="1"/>
  <c r="AE1393" i="1"/>
  <c r="AE1392" i="1" s="1"/>
  <c r="AE1391" i="1" s="1"/>
  <c r="Y1386" i="1"/>
  <c r="Y1385" i="1" s="1"/>
  <c r="AE1387" i="1"/>
  <c r="AE1386" i="1" s="1"/>
  <c r="AE1385" i="1" s="1"/>
  <c r="Y1368" i="1"/>
  <c r="Y1367" i="1" s="1"/>
  <c r="AE1369" i="1"/>
  <c r="AE1368" i="1" s="1"/>
  <c r="AE1367" i="1" s="1"/>
  <c r="Y1356" i="1"/>
  <c r="Y1355" i="1" s="1"/>
  <c r="AE1357" i="1"/>
  <c r="AE1356" i="1" s="1"/>
  <c r="AE1355" i="1" s="1"/>
  <c r="Y1344" i="1"/>
  <c r="Y1343" i="1" s="1"/>
  <c r="AE1345" i="1"/>
  <c r="AE1344" i="1" s="1"/>
  <c r="AE1343" i="1" s="1"/>
  <c r="Z1289" i="1"/>
  <c r="Z1288" i="1" s="1"/>
  <c r="AF1290" i="1"/>
  <c r="AF1289" i="1" s="1"/>
  <c r="AF1288" i="1" s="1"/>
  <c r="Z1257" i="1"/>
  <c r="Z1256" i="1" s="1"/>
  <c r="Z1255" i="1" s="1"/>
  <c r="Z1254" i="1" s="1"/>
  <c r="AF1258" i="1"/>
  <c r="AF1257" i="1" s="1"/>
  <c r="AF1256" i="1" s="1"/>
  <c r="AF1255" i="1" s="1"/>
  <c r="AF1254" i="1" s="1"/>
  <c r="Y1234" i="1"/>
  <c r="Y1233" i="1" s="1"/>
  <c r="Y1232" i="1" s="1"/>
  <c r="Y1231" i="1" s="1"/>
  <c r="AE1235" i="1"/>
  <c r="AE1234" i="1" s="1"/>
  <c r="AE1233" i="1" s="1"/>
  <c r="AE1232" i="1" s="1"/>
  <c r="AE1231" i="1" s="1"/>
  <c r="Y1207" i="1"/>
  <c r="Y1206" i="1" s="1"/>
  <c r="AE1208" i="1"/>
  <c r="AE1207" i="1" s="1"/>
  <c r="Z1171" i="1"/>
  <c r="Z1170" i="1" s="1"/>
  <c r="Z1169" i="1" s="1"/>
  <c r="Z1168" i="1" s="1"/>
  <c r="AF1172" i="1"/>
  <c r="AF1171" i="1" s="1"/>
  <c r="AF1170" i="1" s="1"/>
  <c r="AF1169" i="1" s="1"/>
  <c r="AF1168" i="1" s="1"/>
  <c r="Z1142" i="1"/>
  <c r="Z1141" i="1" s="1"/>
  <c r="Z1140" i="1" s="1"/>
  <c r="Z1139" i="1" s="1"/>
  <c r="AF1143" i="1"/>
  <c r="AF1142" i="1" s="1"/>
  <c r="AF1141" i="1" s="1"/>
  <c r="AF1140" i="1" s="1"/>
  <c r="AF1139" i="1" s="1"/>
  <c r="Y1110" i="1"/>
  <c r="Y1109" i="1" s="1"/>
  <c r="AE1111" i="1"/>
  <c r="AE1110" i="1" s="1"/>
  <c r="AE1109" i="1" s="1"/>
  <c r="Y1098" i="1"/>
  <c r="Y1097" i="1" s="1"/>
  <c r="Y1096" i="1" s="1"/>
  <c r="AE1099" i="1"/>
  <c r="AE1098" i="1" s="1"/>
  <c r="AE1097" i="1" s="1"/>
  <c r="AE1096" i="1" s="1"/>
  <c r="Y1047" i="1"/>
  <c r="Y1045" i="1" s="1"/>
  <c r="Y1044" i="1" s="1"/>
  <c r="AE1048" i="1"/>
  <c r="AE1047" i="1" s="1"/>
  <c r="Z997" i="1"/>
  <c r="Z996" i="1" s="1"/>
  <c r="Z995" i="1" s="1"/>
  <c r="Z984" i="1" s="1"/>
  <c r="Z983" i="1" s="1"/>
  <c r="AF998" i="1"/>
  <c r="AF997" i="1" s="1"/>
  <c r="AF996" i="1" s="1"/>
  <c r="AF995" i="1" s="1"/>
  <c r="Z968" i="1"/>
  <c r="Z967" i="1" s="1"/>
  <c r="Z966" i="1" s="1"/>
  <c r="Z965" i="1" s="1"/>
  <c r="Z964" i="1" s="1"/>
  <c r="AF969" i="1"/>
  <c r="AF968" i="1" s="1"/>
  <c r="AF967" i="1" s="1"/>
  <c r="AF966" i="1" s="1"/>
  <c r="AF965" i="1" s="1"/>
  <c r="AF964" i="1" s="1"/>
  <c r="Z952" i="1"/>
  <c r="Z951" i="1" s="1"/>
  <c r="AF953" i="1"/>
  <c r="AF952" i="1" s="1"/>
  <c r="AF951" i="1" s="1"/>
  <c r="Z925" i="1"/>
  <c r="Z924" i="1" s="1"/>
  <c r="AF926" i="1"/>
  <c r="AF925" i="1" s="1"/>
  <c r="AF924" i="1" s="1"/>
  <c r="Z874" i="1"/>
  <c r="Z873" i="1" s="1"/>
  <c r="Z862" i="1" s="1"/>
  <c r="Z861" i="1" s="1"/>
  <c r="AF875" i="1"/>
  <c r="AF874" i="1" s="1"/>
  <c r="AF873" i="1" s="1"/>
  <c r="Z819" i="1"/>
  <c r="Z818" i="1" s="1"/>
  <c r="AF820" i="1"/>
  <c r="AF819" i="1" s="1"/>
  <c r="AF818" i="1" s="1"/>
  <c r="AF814" i="1" s="1"/>
  <c r="Z773" i="1"/>
  <c r="Z772" i="1" s="1"/>
  <c r="Z771" i="1" s="1"/>
  <c r="Z766" i="1" s="1"/>
  <c r="Z765" i="1" s="1"/>
  <c r="AF774" i="1"/>
  <c r="AF773" i="1" s="1"/>
  <c r="AF772" i="1" s="1"/>
  <c r="AF771" i="1" s="1"/>
  <c r="Z644" i="1"/>
  <c r="Z643" i="1" s="1"/>
  <c r="Z642" i="1" s="1"/>
  <c r="Z641" i="1" s="1"/>
  <c r="Z640" i="1" s="1"/>
  <c r="AF645" i="1"/>
  <c r="AF644" i="1" s="1"/>
  <c r="AF643" i="1" s="1"/>
  <c r="AF642" i="1" s="1"/>
  <c r="AF641" i="1" s="1"/>
  <c r="AF640" i="1" s="1"/>
  <c r="Y610" i="1"/>
  <c r="Y609" i="1" s="1"/>
  <c r="AE611" i="1"/>
  <c r="AE610" i="1" s="1"/>
  <c r="AE609" i="1" s="1"/>
  <c r="Y590" i="1"/>
  <c r="Y589" i="1" s="1"/>
  <c r="AE591" i="1"/>
  <c r="AE590" i="1" s="1"/>
  <c r="AE589" i="1" s="1"/>
  <c r="Z564" i="1"/>
  <c r="Z563" i="1" s="1"/>
  <c r="AF565" i="1"/>
  <c r="AF564" i="1" s="1"/>
  <c r="AF563" i="1" s="1"/>
  <c r="AF555" i="1" s="1"/>
  <c r="Z523" i="1"/>
  <c r="Z522" i="1" s="1"/>
  <c r="Z521" i="1" s="1"/>
  <c r="AF524" i="1"/>
  <c r="AF523" i="1" s="1"/>
  <c r="AF522" i="1" s="1"/>
  <c r="AF521" i="1" s="1"/>
  <c r="Z475" i="1"/>
  <c r="Z472" i="1" s="1"/>
  <c r="Z471" i="1" s="1"/>
  <c r="Z470" i="1" s="1"/>
  <c r="Z459" i="1" s="1"/>
  <c r="AF476" i="1"/>
  <c r="AF475" i="1" s="1"/>
  <c r="Z450" i="1"/>
  <c r="Z449" i="1" s="1"/>
  <c r="Z448" i="1" s="1"/>
  <c r="Z447" i="1" s="1"/>
  <c r="Z445" i="1" s="1"/>
  <c r="AF451" i="1"/>
  <c r="AF450" i="1" s="1"/>
  <c r="AF449" i="1" s="1"/>
  <c r="AF448" i="1" s="1"/>
  <c r="AF447" i="1" s="1"/>
  <c r="Z429" i="1"/>
  <c r="AF430" i="1"/>
  <c r="AF429" i="1" s="1"/>
  <c r="Z402" i="1"/>
  <c r="Z401" i="1" s="1"/>
  <c r="Z400" i="1" s="1"/>
  <c r="AF403" i="1"/>
  <c r="AF402" i="1" s="1"/>
  <c r="AF401" i="1" s="1"/>
  <c r="AF400" i="1" s="1"/>
  <c r="Y377" i="1"/>
  <c r="Y376" i="1" s="1"/>
  <c r="AE378" i="1"/>
  <c r="AE377" i="1" s="1"/>
  <c r="AE376" i="1" s="1"/>
  <c r="Y364" i="1"/>
  <c r="Y363" i="1" s="1"/>
  <c r="Y362" i="1" s="1"/>
  <c r="AE365" i="1"/>
  <c r="AE364" i="1" s="1"/>
  <c r="AE363" i="1" s="1"/>
  <c r="AE362" i="1" s="1"/>
  <c r="Y322" i="1"/>
  <c r="Y321" i="1" s="1"/>
  <c r="Y320" i="1" s="1"/>
  <c r="AE323" i="1"/>
  <c r="AE322" i="1" s="1"/>
  <c r="AE321" i="1" s="1"/>
  <c r="AE320" i="1" s="1"/>
  <c r="Y293" i="1"/>
  <c r="AE295" i="1"/>
  <c r="AE293" i="1" s="1"/>
  <c r="Y217" i="1"/>
  <c r="Y216" i="1" s="1"/>
  <c r="Y215" i="1" s="1"/>
  <c r="Y214" i="1" s="1"/>
  <c r="Y213" i="1" s="1"/>
  <c r="AE218" i="1"/>
  <c r="AE217" i="1" s="1"/>
  <c r="AE216" i="1" s="1"/>
  <c r="AE215" i="1" s="1"/>
  <c r="AE214" i="1" s="1"/>
  <c r="AE213" i="1" s="1"/>
  <c r="Y176" i="1"/>
  <c r="Y175" i="1" s="1"/>
  <c r="Y174" i="1" s="1"/>
  <c r="AE177" i="1"/>
  <c r="AE176" i="1" s="1"/>
  <c r="AE175" i="1" s="1"/>
  <c r="AE174" i="1" s="1"/>
  <c r="Y742" i="1"/>
  <c r="Y741" i="1" s="1"/>
  <c r="AE743" i="1"/>
  <c r="AE742" i="1" s="1"/>
  <c r="AE741" i="1" s="1"/>
  <c r="Z928" i="1"/>
  <c r="Z927" i="1" s="1"/>
  <c r="AF929" i="1"/>
  <c r="AF928" i="1" s="1"/>
  <c r="AF927" i="1" s="1"/>
  <c r="Z1590" i="1"/>
  <c r="Z1589" i="1" s="1"/>
  <c r="AF1591" i="1"/>
  <c r="AF1590" i="1" s="1"/>
  <c r="AF1589" i="1" s="1"/>
  <c r="Z1577" i="1"/>
  <c r="Z1576" i="1" s="1"/>
  <c r="Z1575" i="1" s="1"/>
  <c r="AF1578" i="1"/>
  <c r="AF1577" i="1" s="1"/>
  <c r="AF1576" i="1" s="1"/>
  <c r="AF1575" i="1" s="1"/>
  <c r="Y1540" i="1"/>
  <c r="Y1539" i="1" s="1"/>
  <c r="Y1538" i="1" s="1"/>
  <c r="Y1537" i="1" s="1"/>
  <c r="Y1536" i="1" s="1"/>
  <c r="AE1541" i="1"/>
  <c r="AE1540" i="1" s="1"/>
  <c r="AE1539" i="1" s="1"/>
  <c r="AE1538" i="1" s="1"/>
  <c r="AE1537" i="1" s="1"/>
  <c r="AE1536" i="1" s="1"/>
  <c r="Y1515" i="1"/>
  <c r="AE1516" i="1"/>
  <c r="AE1515" i="1" s="1"/>
  <c r="Y1501" i="1"/>
  <c r="Y1500" i="1" s="1"/>
  <c r="AE1502" i="1"/>
  <c r="AE1501" i="1" s="1"/>
  <c r="AE1500" i="1" s="1"/>
  <c r="Y1491" i="1"/>
  <c r="AE1492" i="1"/>
  <c r="AE1491" i="1" s="1"/>
  <c r="Z1475" i="1"/>
  <c r="AF1476" i="1"/>
  <c r="AF1475" i="1" s="1"/>
  <c r="Z1460" i="1"/>
  <c r="Z1459" i="1" s="1"/>
  <c r="Z1458" i="1" s="1"/>
  <c r="Z1457" i="1" s="1"/>
  <c r="AF1461" i="1"/>
  <c r="AF1460" i="1" s="1"/>
  <c r="AF1459" i="1" s="1"/>
  <c r="AF1458" i="1" s="1"/>
  <c r="AF1457" i="1" s="1"/>
  <c r="Y1436" i="1"/>
  <c r="Y1435" i="1" s="1"/>
  <c r="AE1437" i="1"/>
  <c r="AE1436" i="1" s="1"/>
  <c r="AE1435" i="1" s="1"/>
  <c r="Z1410" i="1"/>
  <c r="Z1409" i="1" s="1"/>
  <c r="AF1411" i="1"/>
  <c r="AF1410" i="1" s="1"/>
  <c r="AF1409" i="1" s="1"/>
  <c r="Z1398" i="1"/>
  <c r="Z1397" i="1" s="1"/>
  <c r="AF1399" i="1"/>
  <c r="AF1398" i="1" s="1"/>
  <c r="AF1397" i="1" s="1"/>
  <c r="Z1380" i="1"/>
  <c r="Z1379" i="1" s="1"/>
  <c r="AF1381" i="1"/>
  <c r="AF1380" i="1" s="1"/>
  <c r="AF1379" i="1" s="1"/>
  <c r="Z1374" i="1"/>
  <c r="Z1373" i="1" s="1"/>
  <c r="AF1375" i="1"/>
  <c r="AF1374" i="1" s="1"/>
  <c r="AF1373" i="1" s="1"/>
  <c r="Z1362" i="1"/>
  <c r="Z1361" i="1" s="1"/>
  <c r="AF1363" i="1"/>
  <c r="AF1362" i="1" s="1"/>
  <c r="AF1361" i="1" s="1"/>
  <c r="Z1350" i="1"/>
  <c r="Z1349" i="1" s="1"/>
  <c r="AF1351" i="1"/>
  <c r="AF1350" i="1" s="1"/>
  <c r="AF1349" i="1" s="1"/>
  <c r="Z1341" i="1"/>
  <c r="Z1340" i="1" s="1"/>
  <c r="AF1342" i="1"/>
  <c r="AF1341" i="1" s="1"/>
  <c r="AF1340" i="1" s="1"/>
  <c r="Y1299" i="1"/>
  <c r="Y1298" i="1" s="1"/>
  <c r="AE1300" i="1"/>
  <c r="AE1299" i="1" s="1"/>
  <c r="AE1298" i="1" s="1"/>
  <c r="Y1264" i="1"/>
  <c r="Y1263" i="1" s="1"/>
  <c r="Y1262" i="1" s="1"/>
  <c r="Y1261" i="1" s="1"/>
  <c r="Y1260" i="1" s="1"/>
  <c r="AE1265" i="1"/>
  <c r="AE1264" i="1" s="1"/>
  <c r="AE1263" i="1" s="1"/>
  <c r="AE1262" i="1" s="1"/>
  <c r="AE1261" i="1" s="1"/>
  <c r="AE1260" i="1" s="1"/>
  <c r="Z1234" i="1"/>
  <c r="Z1233" i="1" s="1"/>
  <c r="Z1232" i="1" s="1"/>
  <c r="Z1231" i="1" s="1"/>
  <c r="AF1235" i="1"/>
  <c r="AF1234" i="1" s="1"/>
  <c r="AF1233" i="1" s="1"/>
  <c r="AF1232" i="1" s="1"/>
  <c r="AF1231" i="1" s="1"/>
  <c r="Z1207" i="1"/>
  <c r="AF1208" i="1"/>
  <c r="AF1207" i="1" s="1"/>
  <c r="Y1176" i="1"/>
  <c r="Y1175" i="1" s="1"/>
  <c r="Y1174" i="1" s="1"/>
  <c r="Y1173" i="1" s="1"/>
  <c r="AE1177" i="1"/>
  <c r="AE1176" i="1" s="1"/>
  <c r="AE1175" i="1" s="1"/>
  <c r="AE1174" i="1" s="1"/>
  <c r="AE1173" i="1" s="1"/>
  <c r="Z1149" i="1"/>
  <c r="Z1148" i="1" s="1"/>
  <c r="Z1147" i="1" s="1"/>
  <c r="Z1146" i="1" s="1"/>
  <c r="AF1150" i="1"/>
  <c r="AF1149" i="1" s="1"/>
  <c r="AF1148" i="1" s="1"/>
  <c r="AF1147" i="1" s="1"/>
  <c r="AF1146" i="1" s="1"/>
  <c r="Z1110" i="1"/>
  <c r="Z1109" i="1" s="1"/>
  <c r="AF1111" i="1"/>
  <c r="AF1110" i="1" s="1"/>
  <c r="AF1109" i="1" s="1"/>
  <c r="Z1098" i="1"/>
  <c r="Z1097" i="1" s="1"/>
  <c r="Z1096" i="1" s="1"/>
  <c r="AF1099" i="1"/>
  <c r="AF1098" i="1" s="1"/>
  <c r="AF1097" i="1" s="1"/>
  <c r="AF1096" i="1" s="1"/>
  <c r="Z1047" i="1"/>
  <c r="Z1045" i="1" s="1"/>
  <c r="Z1044" i="1" s="1"/>
  <c r="AF1048" i="1"/>
  <c r="AF1047" i="1" s="1"/>
  <c r="Y1019" i="1"/>
  <c r="Y1018" i="1" s="1"/>
  <c r="Y1017" i="1" s="1"/>
  <c r="Y1016" i="1" s="1"/>
  <c r="AE1020" i="1"/>
  <c r="AE1019" i="1" s="1"/>
  <c r="AE1018" i="1" s="1"/>
  <c r="AE1017" i="1" s="1"/>
  <c r="AE1016" i="1" s="1"/>
  <c r="Y975" i="1"/>
  <c r="Y974" i="1" s="1"/>
  <c r="AE976" i="1"/>
  <c r="AE975" i="1" s="1"/>
  <c r="AE974" i="1" s="1"/>
  <c r="Y955" i="1"/>
  <c r="Y954" i="1" s="1"/>
  <c r="AE956" i="1"/>
  <c r="AE955" i="1" s="1"/>
  <c r="AE954" i="1" s="1"/>
  <c r="Y943" i="1"/>
  <c r="Y942" i="1" s="1"/>
  <c r="AE944" i="1"/>
  <c r="AE943" i="1" s="1"/>
  <c r="AE942" i="1" s="1"/>
  <c r="Y823" i="1"/>
  <c r="Y822" i="1" s="1"/>
  <c r="Y821" i="1" s="1"/>
  <c r="AE824" i="1"/>
  <c r="AE823" i="1" s="1"/>
  <c r="AE822" i="1" s="1"/>
  <c r="AE821" i="1" s="1"/>
  <c r="Y793" i="1"/>
  <c r="AE794" i="1"/>
  <c r="AE793" i="1" s="1"/>
  <c r="Z731" i="1"/>
  <c r="Z730" i="1" s="1"/>
  <c r="Z729" i="1" s="1"/>
  <c r="AF732" i="1"/>
  <c r="AF731" i="1" s="1"/>
  <c r="AF730" i="1" s="1"/>
  <c r="AF729" i="1" s="1"/>
  <c r="Z692" i="1"/>
  <c r="Z691" i="1" s="1"/>
  <c r="Z690" i="1" s="1"/>
  <c r="AF693" i="1"/>
  <c r="AF692" i="1" s="1"/>
  <c r="AF691" i="1" s="1"/>
  <c r="AF690" i="1" s="1"/>
  <c r="Y576" i="1"/>
  <c r="Y575" i="1" s="1"/>
  <c r="AE577" i="1"/>
  <c r="AE576" i="1" s="1"/>
  <c r="AE575" i="1" s="1"/>
  <c r="Y536" i="1"/>
  <c r="Y535" i="1" s="1"/>
  <c r="Y534" i="1" s="1"/>
  <c r="Y533" i="1" s="1"/>
  <c r="AE537" i="1"/>
  <c r="AE536" i="1" s="1"/>
  <c r="AE535" i="1" s="1"/>
  <c r="AE534" i="1" s="1"/>
  <c r="AE533" i="1" s="1"/>
  <c r="Z486" i="1"/>
  <c r="AF487" i="1"/>
  <c r="AF486" i="1" s="1"/>
  <c r="Y463" i="1"/>
  <c r="Y462" i="1" s="1"/>
  <c r="Y461" i="1" s="1"/>
  <c r="Y460" i="1" s="1"/>
  <c r="AE464" i="1"/>
  <c r="AE463" i="1" s="1"/>
  <c r="AE462" i="1" s="1"/>
  <c r="AE461" i="1" s="1"/>
  <c r="AE460" i="1" s="1"/>
  <c r="Y431" i="1"/>
  <c r="AE432" i="1"/>
  <c r="AE431" i="1" s="1"/>
  <c r="Z391" i="1"/>
  <c r="Z390" i="1" s="1"/>
  <c r="Z389" i="1" s="1"/>
  <c r="Z388" i="1" s="1"/>
  <c r="AF392" i="1"/>
  <c r="AF391" i="1" s="1"/>
  <c r="AF390" i="1" s="1"/>
  <c r="AF389" i="1" s="1"/>
  <c r="AF388" i="1" s="1"/>
  <c r="Z371" i="1"/>
  <c r="Z370" i="1" s="1"/>
  <c r="AF372" i="1"/>
  <c r="AF371" i="1" s="1"/>
  <c r="AF370" i="1" s="1"/>
  <c r="Y330" i="1"/>
  <c r="AE332" i="1"/>
  <c r="AE330" i="1" s="1"/>
  <c r="Z308" i="1"/>
  <c r="Z307" i="1" s="1"/>
  <c r="Z306" i="1" s="1"/>
  <c r="Z305" i="1" s="1"/>
  <c r="AF309" i="1"/>
  <c r="AF308" i="1" s="1"/>
  <c r="AF307" i="1" s="1"/>
  <c r="AF306" i="1" s="1"/>
  <c r="AF305" i="1" s="1"/>
  <c r="Z241" i="1"/>
  <c r="Z240" i="1" s="1"/>
  <c r="AF242" i="1"/>
  <c r="AF241" i="1" s="1"/>
  <c r="AF240" i="1" s="1"/>
  <c r="Z187" i="1"/>
  <c r="AF188" i="1"/>
  <c r="AF187" i="1" s="1"/>
  <c r="Y145" i="1"/>
  <c r="AE146" i="1"/>
  <c r="AE145" i="1" s="1"/>
  <c r="Z105" i="1"/>
  <c r="Z104" i="1" s="1"/>
  <c r="AF106" i="1"/>
  <c r="AF105" i="1" s="1"/>
  <c r="AF104" i="1" s="1"/>
  <c r="Z93" i="1"/>
  <c r="Z92" i="1" s="1"/>
  <c r="AF94" i="1"/>
  <c r="AF93" i="1" s="1"/>
  <c r="AF92" i="1" s="1"/>
  <c r="Z80" i="1"/>
  <c r="AF81" i="1"/>
  <c r="AF80" i="1" s="1"/>
  <c r="Z43" i="1"/>
  <c r="Z38" i="1" s="1"/>
  <c r="Z37" i="1" s="1"/>
  <c r="Z36" i="1" s="1"/>
  <c r="Z35" i="1" s="1"/>
  <c r="AF45" i="1"/>
  <c r="AF43" i="1" s="1"/>
  <c r="Z27" i="1"/>
  <c r="Z24" i="1" s="1"/>
  <c r="Z17" i="1" s="1"/>
  <c r="Z16" i="1" s="1"/>
  <c r="Z15" i="1" s="1"/>
  <c r="AF28" i="1"/>
  <c r="AF27" i="1" s="1"/>
  <c r="Y739" i="1"/>
  <c r="Y738" i="1" s="1"/>
  <c r="AE740" i="1"/>
  <c r="AE739" i="1" s="1"/>
  <c r="AE738" i="1" s="1"/>
  <c r="AE737" i="1" s="1"/>
  <c r="Y700" i="1"/>
  <c r="Y699" i="1" s="1"/>
  <c r="AE701" i="1"/>
  <c r="AE700" i="1" s="1"/>
  <c r="AE699" i="1" s="1"/>
  <c r="Z1593" i="1"/>
  <c r="Z1592" i="1" s="1"/>
  <c r="AF1594" i="1"/>
  <c r="AF1593" i="1" s="1"/>
  <c r="AF1592" i="1" s="1"/>
  <c r="Z1581" i="1"/>
  <c r="Z1580" i="1" s="1"/>
  <c r="AF1582" i="1"/>
  <c r="AF1581" i="1" s="1"/>
  <c r="AF1580" i="1" s="1"/>
  <c r="Z1547" i="1"/>
  <c r="Z1546" i="1" s="1"/>
  <c r="Z1545" i="1" s="1"/>
  <c r="Z1544" i="1" s="1"/>
  <c r="Z1543" i="1" s="1"/>
  <c r="AF1548" i="1"/>
  <c r="AF1547" i="1" s="1"/>
  <c r="AF1546" i="1" s="1"/>
  <c r="AF1545" i="1" s="1"/>
  <c r="AF1544" i="1" s="1"/>
  <c r="AF1543" i="1" s="1"/>
  <c r="Y1518" i="1"/>
  <c r="Y1517" i="1" s="1"/>
  <c r="AE1519" i="1"/>
  <c r="AE1518" i="1" s="1"/>
  <c r="AE1517" i="1" s="1"/>
  <c r="Y1504" i="1"/>
  <c r="AE1505" i="1"/>
  <c r="AE1504" i="1" s="1"/>
  <c r="Y1493" i="1"/>
  <c r="AE1494" i="1"/>
  <c r="AE1493" i="1" s="1"/>
  <c r="Z1477" i="1"/>
  <c r="AF1478" i="1"/>
  <c r="AF1477" i="1" s="1"/>
  <c r="Y1467" i="1"/>
  <c r="AE1468" i="1"/>
  <c r="AE1467" i="1" s="1"/>
  <c r="Y1439" i="1"/>
  <c r="Y1438" i="1" s="1"/>
  <c r="AE1440" i="1"/>
  <c r="AE1439" i="1" s="1"/>
  <c r="AE1438" i="1" s="1"/>
  <c r="Z1413" i="1"/>
  <c r="Z1412" i="1" s="1"/>
  <c r="AF1414" i="1"/>
  <c r="AF1413" i="1" s="1"/>
  <c r="AF1412" i="1" s="1"/>
  <c r="Z1401" i="1"/>
  <c r="Z1400" i="1" s="1"/>
  <c r="AF1402" i="1"/>
  <c r="AF1401" i="1" s="1"/>
  <c r="AF1400" i="1" s="1"/>
  <c r="Z1389" i="1"/>
  <c r="Z1388" i="1" s="1"/>
  <c r="AF1390" i="1"/>
  <c r="AF1389" i="1" s="1"/>
  <c r="AF1388" i="1" s="1"/>
  <c r="Z1377" i="1"/>
  <c r="Z1376" i="1" s="1"/>
  <c r="AF1378" i="1"/>
  <c r="AF1377" i="1" s="1"/>
  <c r="AF1376" i="1" s="1"/>
  <c r="Z1365" i="1"/>
  <c r="Z1364" i="1" s="1"/>
  <c r="AF1366" i="1"/>
  <c r="AF1365" i="1" s="1"/>
  <c r="AF1364" i="1" s="1"/>
  <c r="Z1353" i="1"/>
  <c r="Z1352" i="1" s="1"/>
  <c r="AF1354" i="1"/>
  <c r="AF1353" i="1" s="1"/>
  <c r="AF1352" i="1" s="1"/>
  <c r="Z1338" i="1"/>
  <c r="Z1337" i="1" s="1"/>
  <c r="AF1339" i="1"/>
  <c r="AF1338" i="1" s="1"/>
  <c r="AF1337" i="1" s="1"/>
  <c r="Y1296" i="1"/>
  <c r="Y1295" i="1" s="1"/>
  <c r="AE1297" i="1"/>
  <c r="AE1296" i="1" s="1"/>
  <c r="AE1295" i="1" s="1"/>
  <c r="AE1291" i="1" s="1"/>
  <c r="Z1271" i="1"/>
  <c r="Z1270" i="1" s="1"/>
  <c r="Z1269" i="1" s="1"/>
  <c r="Z1268" i="1" s="1"/>
  <c r="Z1267" i="1" s="1"/>
  <c r="AF1272" i="1"/>
  <c r="AF1271" i="1" s="1"/>
  <c r="AF1270" i="1" s="1"/>
  <c r="AF1269" i="1" s="1"/>
  <c r="AF1268" i="1" s="1"/>
  <c r="AF1267" i="1" s="1"/>
  <c r="Y1247" i="1"/>
  <c r="Y1246" i="1" s="1"/>
  <c r="Y1245" i="1" s="1"/>
  <c r="AE1248" i="1"/>
  <c r="AE1247" i="1" s="1"/>
  <c r="AE1246" i="1" s="1"/>
  <c r="AE1245" i="1" s="1"/>
  <c r="Z1209" i="1"/>
  <c r="AF1210" i="1"/>
  <c r="AF1209" i="1" s="1"/>
  <c r="Y1181" i="1"/>
  <c r="Y1180" i="1" s="1"/>
  <c r="Y1179" i="1" s="1"/>
  <c r="Y1178" i="1" s="1"/>
  <c r="AE1182" i="1"/>
  <c r="AE1181" i="1" s="1"/>
  <c r="AE1180" i="1" s="1"/>
  <c r="AE1179" i="1" s="1"/>
  <c r="AE1178" i="1" s="1"/>
  <c r="Z1154" i="1"/>
  <c r="Z1153" i="1" s="1"/>
  <c r="Z1152" i="1" s="1"/>
  <c r="Z1151" i="1" s="1"/>
  <c r="AF1155" i="1"/>
  <c r="AF1154" i="1" s="1"/>
  <c r="AF1153" i="1" s="1"/>
  <c r="AF1152" i="1" s="1"/>
  <c r="AF1151" i="1" s="1"/>
  <c r="Z1127" i="1"/>
  <c r="Z1126" i="1" s="1"/>
  <c r="Z1125" i="1" s="1"/>
  <c r="Z1124" i="1" s="1"/>
  <c r="AF1128" i="1"/>
  <c r="AF1127" i="1" s="1"/>
  <c r="AF1126" i="1" s="1"/>
  <c r="AF1125" i="1" s="1"/>
  <c r="AF1124" i="1" s="1"/>
  <c r="AF1123" i="1" s="1"/>
  <c r="Z1101" i="1"/>
  <c r="Z1100" i="1" s="1"/>
  <c r="AF1102" i="1"/>
  <c r="AF1101" i="1" s="1"/>
  <c r="AF1100" i="1" s="1"/>
  <c r="Y1068" i="1"/>
  <c r="Y1067" i="1" s="1"/>
  <c r="AE1069" i="1"/>
  <c r="AE1068" i="1" s="1"/>
  <c r="Z1035" i="1"/>
  <c r="Z1034" i="1" s="1"/>
  <c r="Z1033" i="1" s="1"/>
  <c r="AF1036" i="1"/>
  <c r="AF1035" i="1" s="1"/>
  <c r="AF1034" i="1" s="1"/>
  <c r="AF1033" i="1" s="1"/>
  <c r="Y978" i="1"/>
  <c r="Y977" i="1" s="1"/>
  <c r="AE979" i="1"/>
  <c r="AE978" i="1" s="1"/>
  <c r="AE977" i="1" s="1"/>
  <c r="AE973" i="1" s="1"/>
  <c r="AE972" i="1" s="1"/>
  <c r="AE971" i="1" s="1"/>
  <c r="Y958" i="1"/>
  <c r="Y957" i="1" s="1"/>
  <c r="AE959" i="1"/>
  <c r="AE958" i="1" s="1"/>
  <c r="AE957" i="1" s="1"/>
  <c r="Y946" i="1"/>
  <c r="Y945" i="1" s="1"/>
  <c r="AE947" i="1"/>
  <c r="AE946" i="1" s="1"/>
  <c r="AE945" i="1" s="1"/>
  <c r="Y905" i="1"/>
  <c r="Y904" i="1" s="1"/>
  <c r="Y903" i="1" s="1"/>
  <c r="Y902" i="1" s="1"/>
  <c r="Y901" i="1" s="1"/>
  <c r="AE906" i="1"/>
  <c r="AE905" i="1" s="1"/>
  <c r="AE904" i="1" s="1"/>
  <c r="AE903" i="1" s="1"/>
  <c r="AE902" i="1" s="1"/>
  <c r="AE901" i="1" s="1"/>
  <c r="Z839" i="1"/>
  <c r="Z838" i="1" s="1"/>
  <c r="Z837" i="1" s="1"/>
  <c r="AF840" i="1"/>
  <c r="AF839" i="1" s="1"/>
  <c r="AF838" i="1" s="1"/>
  <c r="AF837" i="1" s="1"/>
  <c r="Y791" i="1"/>
  <c r="AE792" i="1"/>
  <c r="AE791" i="1" s="1"/>
  <c r="Z746" i="1"/>
  <c r="Z745" i="1" s="1"/>
  <c r="Z744" i="1" s="1"/>
  <c r="AF747" i="1"/>
  <c r="AF746" i="1" s="1"/>
  <c r="AF745" i="1" s="1"/>
  <c r="AF744" i="1" s="1"/>
  <c r="Z681" i="1"/>
  <c r="Z680" i="1" s="1"/>
  <c r="Z679" i="1" s="1"/>
  <c r="Z678" i="1" s="1"/>
  <c r="AF682" i="1"/>
  <c r="AF681" i="1" s="1"/>
  <c r="AF680" i="1" s="1"/>
  <c r="AF679" i="1" s="1"/>
  <c r="AF678" i="1" s="1"/>
  <c r="Y547" i="1"/>
  <c r="Y546" i="1" s="1"/>
  <c r="Y545" i="1" s="1"/>
  <c r="Y540" i="1" s="1"/>
  <c r="Y539" i="1" s="1"/>
  <c r="AE548" i="1"/>
  <c r="AE547" i="1" s="1"/>
  <c r="AE546" i="1" s="1"/>
  <c r="AE545" i="1" s="1"/>
  <c r="AE540" i="1" s="1"/>
  <c r="AE539" i="1" s="1"/>
  <c r="Y468" i="1"/>
  <c r="Y467" i="1" s="1"/>
  <c r="Y466" i="1" s="1"/>
  <c r="Y465" i="1" s="1"/>
  <c r="AE469" i="1"/>
  <c r="AE468" i="1" s="1"/>
  <c r="AE467" i="1" s="1"/>
  <c r="AE466" i="1" s="1"/>
  <c r="AE465" i="1" s="1"/>
  <c r="Y433" i="1"/>
  <c r="AE435" i="1"/>
  <c r="AE433" i="1" s="1"/>
  <c r="Z397" i="1"/>
  <c r="Z396" i="1" s="1"/>
  <c r="Z395" i="1" s="1"/>
  <c r="Z394" i="1" s="1"/>
  <c r="AF398" i="1"/>
  <c r="AF397" i="1" s="1"/>
  <c r="AF396" i="1" s="1"/>
  <c r="AF395" i="1" s="1"/>
  <c r="AF394" i="1" s="1"/>
  <c r="Z374" i="1"/>
  <c r="Z373" i="1" s="1"/>
  <c r="AF375" i="1"/>
  <c r="AF374" i="1" s="1"/>
  <c r="AF373" i="1" s="1"/>
  <c r="Y328" i="1"/>
  <c r="AE329" i="1"/>
  <c r="AE328" i="1" s="1"/>
  <c r="Z301" i="1"/>
  <c r="Z300" i="1" s="1"/>
  <c r="Z299" i="1" s="1"/>
  <c r="Z298" i="1" s="1"/>
  <c r="Z297" i="1" s="1"/>
  <c r="AF302" i="1"/>
  <c r="AF301" i="1" s="1"/>
  <c r="AF300" i="1" s="1"/>
  <c r="AF299" i="1" s="1"/>
  <c r="AF298" i="1" s="1"/>
  <c r="AF297" i="1" s="1"/>
  <c r="Z224" i="1"/>
  <c r="Z223" i="1" s="1"/>
  <c r="Z222" i="1" s="1"/>
  <c r="Z221" i="1" s="1"/>
  <c r="Z220" i="1" s="1"/>
  <c r="AF225" i="1"/>
  <c r="AF224" i="1" s="1"/>
  <c r="AF223" i="1" s="1"/>
  <c r="AF222" i="1" s="1"/>
  <c r="AF221" i="1" s="1"/>
  <c r="AF220" i="1" s="1"/>
  <c r="Z185" i="1"/>
  <c r="AF186" i="1"/>
  <c r="AF185" i="1" s="1"/>
  <c r="AF184" i="1" s="1"/>
  <c r="J1277" i="1"/>
  <c r="J1276" i="1" s="1"/>
  <c r="J1274" i="1" s="1"/>
  <c r="Y488" i="1"/>
  <c r="AE489" i="1"/>
  <c r="AE488" i="1" s="1"/>
  <c r="Z488" i="1"/>
  <c r="AF489" i="1"/>
  <c r="AF488" i="1" s="1"/>
  <c r="Z59" i="1"/>
  <c r="Z56" i="1" s="1"/>
  <c r="AF60" i="1"/>
  <c r="AF59" i="1" s="1"/>
  <c r="Y718" i="1"/>
  <c r="Y717" i="1" s="1"/>
  <c r="Y716" i="1" s="1"/>
  <c r="Y715" i="1" s="1"/>
  <c r="AE719" i="1"/>
  <c r="AE718" i="1" s="1"/>
  <c r="AE717" i="1" s="1"/>
  <c r="AE716" i="1" s="1"/>
  <c r="AE715" i="1" s="1"/>
  <c r="Z718" i="1"/>
  <c r="Z717" i="1" s="1"/>
  <c r="Z716" i="1" s="1"/>
  <c r="Z715" i="1" s="1"/>
  <c r="AF719" i="1"/>
  <c r="AF718" i="1" s="1"/>
  <c r="AF717" i="1" s="1"/>
  <c r="AF716" i="1" s="1"/>
  <c r="AF715" i="1" s="1"/>
  <c r="Z889" i="1"/>
  <c r="Z888" i="1" s="1"/>
  <c r="AF890" i="1"/>
  <c r="AF889" i="1" s="1"/>
  <c r="AF888" i="1" s="1"/>
  <c r="Z892" i="1"/>
  <c r="Z891" i="1" s="1"/>
  <c r="AF893" i="1"/>
  <c r="AF892" i="1" s="1"/>
  <c r="AF891" i="1" s="1"/>
  <c r="Z1077" i="1"/>
  <c r="Z1076" i="1" s="1"/>
  <c r="Z1075" i="1" s="1"/>
  <c r="Z1074" i="1" s="1"/>
  <c r="Z1073" i="1" s="1"/>
  <c r="H399" i="1"/>
  <c r="N1471" i="1"/>
  <c r="T1066" i="1"/>
  <c r="T1201" i="1"/>
  <c r="T1167" i="1" s="1"/>
  <c r="T459" i="1"/>
  <c r="T457" i="1" s="1"/>
  <c r="S698" i="1"/>
  <c r="Y1077" i="1"/>
  <c r="Y1076" i="1" s="1"/>
  <c r="Y1075" i="1" s="1"/>
  <c r="Y1074" i="1" s="1"/>
  <c r="Y1073" i="1" s="1"/>
  <c r="L283" i="1"/>
  <c r="I399" i="1"/>
  <c r="I393" i="1" s="1"/>
  <c r="I387" i="1" s="1"/>
  <c r="I349" i="1" s="1"/>
  <c r="T1067" i="1"/>
  <c r="S446" i="1"/>
  <c r="T1429" i="1"/>
  <c r="T1428" i="1" s="1"/>
  <c r="Z841" i="1"/>
  <c r="Z407" i="1"/>
  <c r="I77" i="1"/>
  <c r="I76" i="1" s="1"/>
  <c r="I67" i="1" s="1"/>
  <c r="N813" i="1"/>
  <c r="N812" i="1" s="1"/>
  <c r="N647" i="1" s="1"/>
  <c r="L77" i="1"/>
  <c r="L76" i="1" s="1"/>
  <c r="L67" i="1" s="1"/>
  <c r="L1167" i="1"/>
  <c r="L1071" i="1" s="1"/>
  <c r="K1486" i="1"/>
  <c r="T183" i="1"/>
  <c r="T182" i="1" s="1"/>
  <c r="T181" i="1" s="1"/>
  <c r="Q283" i="1"/>
  <c r="T574" i="1"/>
  <c r="Q1550" i="1"/>
  <c r="S1282" i="1"/>
  <c r="R13" i="1"/>
  <c r="L937" i="1"/>
  <c r="P554" i="1"/>
  <c r="P553" i="1" s="1"/>
  <c r="P509" i="1" s="1"/>
  <c r="T77" i="1"/>
  <c r="T76" i="1" s="1"/>
  <c r="T67" i="1" s="1"/>
  <c r="Z574" i="1"/>
  <c r="T1277" i="1"/>
  <c r="T1276" i="1" s="1"/>
  <c r="T1274" i="1" s="1"/>
  <c r="H1471" i="1"/>
  <c r="S928" i="1"/>
  <c r="S927" i="1" s="1"/>
  <c r="S919" i="1" s="1"/>
  <c r="S918" i="1" s="1"/>
  <c r="Y929" i="1"/>
  <c r="S1511" i="1"/>
  <c r="S1510" i="1" s="1"/>
  <c r="Y1512" i="1"/>
  <c r="S1590" i="1"/>
  <c r="S1589" i="1" s="1"/>
  <c r="S1579" i="1" s="1"/>
  <c r="Y1591" i="1"/>
  <c r="S1508" i="1"/>
  <c r="S1503" i="1" s="1"/>
  <c r="Y1509" i="1"/>
  <c r="Q13" i="1"/>
  <c r="Y184" i="1"/>
  <c r="Y183" i="1" s="1"/>
  <c r="Y182" i="1" s="1"/>
  <c r="Y181" i="1" s="1"/>
  <c r="Z170" i="1"/>
  <c r="Z169" i="1" s="1"/>
  <c r="Z1065" i="1"/>
  <c r="Z1064" i="1" s="1"/>
  <c r="Z1062" i="1" s="1"/>
  <c r="Z1067" i="1"/>
  <c r="Z1066" i="1"/>
  <c r="P1462" i="1"/>
  <c r="P1451" i="1" s="1"/>
  <c r="P1426" i="1" s="1"/>
  <c r="S1341" i="1"/>
  <c r="S1340" i="1" s="1"/>
  <c r="S1336" i="1" s="1"/>
  <c r="S1335" i="1" s="1"/>
  <c r="S1334" i="1" s="1"/>
  <c r="Y1342" i="1"/>
  <c r="S1577" i="1"/>
  <c r="S1576" i="1" s="1"/>
  <c r="S1575" i="1" s="1"/>
  <c r="Y1578" i="1"/>
  <c r="S746" i="1"/>
  <c r="S745" i="1" s="1"/>
  <c r="S744" i="1" s="1"/>
  <c r="Y747" i="1"/>
  <c r="T428" i="1"/>
  <c r="T427" i="1" s="1"/>
  <c r="T422" i="1" s="1"/>
  <c r="Z1490" i="1"/>
  <c r="Z288" i="1"/>
  <c r="Z287" i="1" s="1"/>
  <c r="Z286" i="1" s="1"/>
  <c r="Z285" i="1" s="1"/>
  <c r="Y737" i="1"/>
  <c r="Y973" i="1"/>
  <c r="Y972" i="1" s="1"/>
  <c r="Y971" i="1" s="1"/>
  <c r="S29" i="1"/>
  <c r="Y30" i="1"/>
  <c r="Z446" i="1"/>
  <c r="M1574" i="1"/>
  <c r="M1573" i="1" s="1"/>
  <c r="Z555" i="1"/>
  <c r="Q457" i="1"/>
  <c r="P457" i="1"/>
  <c r="R1471" i="1"/>
  <c r="O13" i="1"/>
  <c r="P77" i="1"/>
  <c r="P76" i="1" s="1"/>
  <c r="P67" i="1" s="1"/>
  <c r="O457" i="1"/>
  <c r="R1486" i="1"/>
  <c r="L554" i="1"/>
  <c r="L553" i="1" s="1"/>
  <c r="L509" i="1" s="1"/>
  <c r="M937" i="1"/>
  <c r="N283" i="1"/>
  <c r="P283" i="1"/>
  <c r="O1486" i="1"/>
  <c r="O1462" i="1" s="1"/>
  <c r="O1451" i="1" s="1"/>
  <c r="O1426" i="1" s="1"/>
  <c r="R1550" i="1"/>
  <c r="R554" i="1"/>
  <c r="R553" i="1" s="1"/>
  <c r="R509" i="1" s="1"/>
  <c r="P135" i="1"/>
  <c r="T650" i="1"/>
  <c r="T649" i="1" s="1"/>
  <c r="Q393" i="1"/>
  <c r="Q387" i="1" s="1"/>
  <c r="Q349" i="1" s="1"/>
  <c r="O937" i="1"/>
  <c r="N399" i="1"/>
  <c r="N393" i="1" s="1"/>
  <c r="N387" i="1" s="1"/>
  <c r="O1550" i="1"/>
  <c r="P937" i="1"/>
  <c r="R138" i="1"/>
  <c r="R137" i="1" s="1"/>
  <c r="R135" i="1" s="1"/>
  <c r="L135" i="1"/>
  <c r="M1486" i="1"/>
  <c r="R179" i="1"/>
  <c r="Q981" i="1"/>
  <c r="Q1071" i="1"/>
  <c r="P1031" i="1"/>
  <c r="H138" i="1"/>
  <c r="H137" i="1" s="1"/>
  <c r="N1167" i="1"/>
  <c r="J1486" i="1"/>
  <c r="J1462" i="1" s="1"/>
  <c r="J1451" i="1" s="1"/>
  <c r="J1426" i="1" s="1"/>
  <c r="R457" i="1"/>
  <c r="Q554" i="1"/>
  <c r="Q553" i="1" s="1"/>
  <c r="Q509" i="1" s="1"/>
  <c r="P13" i="1"/>
  <c r="P1071" i="1"/>
  <c r="R1071" i="1"/>
  <c r="P393" i="1"/>
  <c r="P387" i="1" s="1"/>
  <c r="P349" i="1" s="1"/>
  <c r="R918" i="1"/>
  <c r="R826" i="1" s="1"/>
  <c r="L139" i="1"/>
  <c r="L179" i="1"/>
  <c r="P1274" i="1"/>
  <c r="Q937" i="1"/>
  <c r="J457" i="1"/>
  <c r="O1071" i="1"/>
  <c r="P984" i="1"/>
  <c r="P983" i="1" s="1"/>
  <c r="L1277" i="1"/>
  <c r="L1276" i="1" s="1"/>
  <c r="L1274" i="1" s="1"/>
  <c r="O135" i="1"/>
  <c r="L457" i="1"/>
  <c r="I1167" i="1"/>
  <c r="I1071" i="1" s="1"/>
  <c r="L1486" i="1"/>
  <c r="L1462" i="1" s="1"/>
  <c r="L1451" i="1" s="1"/>
  <c r="L1426" i="1" s="1"/>
  <c r="Q826" i="1"/>
  <c r="Q1462" i="1"/>
  <c r="Q1451" i="1" s="1"/>
  <c r="Q1426" i="1" s="1"/>
  <c r="O393" i="1"/>
  <c r="O387" i="1" s="1"/>
  <c r="O349" i="1" s="1"/>
  <c r="Q1274" i="1"/>
  <c r="K399" i="1"/>
  <c r="K393" i="1" s="1"/>
  <c r="K387" i="1" s="1"/>
  <c r="K349" i="1" s="1"/>
  <c r="I826" i="1"/>
  <c r="S937" i="1"/>
  <c r="T135" i="1"/>
  <c r="I1031" i="1"/>
  <c r="I981" i="1" s="1"/>
  <c r="J393" i="1"/>
  <c r="J387" i="1" s="1"/>
  <c r="J349" i="1" s="1"/>
  <c r="R647" i="1"/>
  <c r="Q647" i="1"/>
  <c r="P826" i="1"/>
  <c r="Q138" i="1"/>
  <c r="Q137" i="1" s="1"/>
  <c r="Q135" i="1" s="1"/>
  <c r="Q139" i="1"/>
  <c r="O981" i="1"/>
  <c r="R981" i="1"/>
  <c r="O554" i="1"/>
  <c r="P647" i="1"/>
  <c r="O826" i="1"/>
  <c r="O647" i="1"/>
  <c r="R1274" i="1"/>
  <c r="J826" i="1"/>
  <c r="N1486" i="1"/>
  <c r="N1277" i="1"/>
  <c r="N1276" i="1" s="1"/>
  <c r="N1274" i="1" s="1"/>
  <c r="N179" i="1"/>
  <c r="N13" i="1"/>
  <c r="K1550" i="1"/>
  <c r="J1550" i="1"/>
  <c r="I1550" i="1"/>
  <c r="N1550" i="1"/>
  <c r="K1471" i="1"/>
  <c r="I1462" i="1"/>
  <c r="I1451" i="1" s="1"/>
  <c r="I1426" i="1" s="1"/>
  <c r="I1274" i="1"/>
  <c r="K1277" i="1"/>
  <c r="K1276" i="1" s="1"/>
  <c r="K1274" i="1" s="1"/>
  <c r="J1071" i="1"/>
  <c r="K1071" i="1"/>
  <c r="K981" i="1"/>
  <c r="J981" i="1"/>
  <c r="L981" i="1"/>
  <c r="N981" i="1"/>
  <c r="J937" i="1"/>
  <c r="L826" i="1"/>
  <c r="K826" i="1"/>
  <c r="N826" i="1"/>
  <c r="I647" i="1"/>
  <c r="L647" i="1"/>
  <c r="J647" i="1"/>
  <c r="K647" i="1"/>
  <c r="J554" i="1"/>
  <c r="J553" i="1" s="1"/>
  <c r="J509" i="1" s="1"/>
  <c r="N554" i="1"/>
  <c r="N553" i="1" s="1"/>
  <c r="N509" i="1" s="1"/>
  <c r="K554" i="1"/>
  <c r="K553" i="1" s="1"/>
  <c r="K509" i="1" s="1"/>
  <c r="I554" i="1"/>
  <c r="I553" i="1" s="1"/>
  <c r="I509" i="1" s="1"/>
  <c r="I457" i="1"/>
  <c r="K457" i="1"/>
  <c r="N457" i="1"/>
  <c r="K283" i="1"/>
  <c r="I283" i="1"/>
  <c r="J179" i="1"/>
  <c r="K138" i="1"/>
  <c r="K137" i="1" s="1"/>
  <c r="K135" i="1" s="1"/>
  <c r="J13" i="1"/>
  <c r="I13" i="1"/>
  <c r="K13" i="1"/>
  <c r="L13" i="1"/>
  <c r="AF183" i="1" l="1"/>
  <c r="AF182" i="1" s="1"/>
  <c r="AF181" i="1" s="1"/>
  <c r="AF428" i="1"/>
  <c r="AF427" i="1" s="1"/>
  <c r="AE1282" i="1"/>
  <c r="AF288" i="1"/>
  <c r="AF287" i="1" s="1"/>
  <c r="AF286" i="1" s="1"/>
  <c r="AF285" i="1" s="1"/>
  <c r="AE1598" i="1"/>
  <c r="AE1596" i="1" s="1"/>
  <c r="Y1037" i="1"/>
  <c r="T937" i="1"/>
  <c r="T399" i="1"/>
  <c r="Z485" i="1"/>
  <c r="Z484" i="1" s="1"/>
  <c r="Z479" i="1" s="1"/>
  <c r="Z478" i="1" s="1"/>
  <c r="Y1046" i="1"/>
  <c r="Z184" i="1"/>
  <c r="Z737" i="1"/>
  <c r="Z728" i="1" s="1"/>
  <c r="Z727" i="1" s="1"/>
  <c r="AF1598" i="1"/>
  <c r="AF1596" i="1" s="1"/>
  <c r="Z1123" i="1"/>
  <c r="N1071" i="1"/>
  <c r="Z1046" i="1"/>
  <c r="T179" i="1"/>
  <c r="Z55" i="1"/>
  <c r="Z54" i="1" s="1"/>
  <c r="Z47" i="1" s="1"/>
  <c r="AE698" i="1"/>
  <c r="AF1479" i="1"/>
  <c r="AF919" i="1"/>
  <c r="AF862" i="1"/>
  <c r="AF861" i="1" s="1"/>
  <c r="Z1091" i="1"/>
  <c r="Z1090" i="1" s="1"/>
  <c r="Z1145" i="1"/>
  <c r="Z1336" i="1"/>
  <c r="Z1335" i="1" s="1"/>
  <c r="Z1334" i="1" s="1"/>
  <c r="Z1472" i="1"/>
  <c r="Z1579" i="1"/>
  <c r="Z1574" i="1" s="1"/>
  <c r="Z1573" i="1" s="1"/>
  <c r="Y698" i="1"/>
  <c r="Z79" i="1"/>
  <c r="Z78" i="1" s="1"/>
  <c r="Z366" i="1"/>
  <c r="Z361" i="1" s="1"/>
  <c r="Z360" i="1" s="1"/>
  <c r="Z359" i="1" s="1"/>
  <c r="Z1479" i="1"/>
  <c r="Z1471" i="1" s="1"/>
  <c r="Z1598" i="1"/>
  <c r="Z1596" i="1" s="1"/>
  <c r="Z325" i="1"/>
  <c r="Z324" i="1" s="1"/>
  <c r="Z941" i="1"/>
  <c r="Z940" i="1" s="1"/>
  <c r="Z939" i="1" s="1"/>
  <c r="Y1598" i="1"/>
  <c r="Y1596" i="1" s="1"/>
  <c r="Z1291" i="1"/>
  <c r="Z1282" i="1"/>
  <c r="T554" i="1"/>
  <c r="AF574" i="1"/>
  <c r="AF554" i="1" s="1"/>
  <c r="AF553" i="1" s="1"/>
  <c r="T981" i="1"/>
  <c r="Z650" i="1"/>
  <c r="T647" i="1"/>
  <c r="Z315" i="1"/>
  <c r="Z304" i="1" s="1"/>
  <c r="Z283" i="1" s="1"/>
  <c r="T393" i="1"/>
  <c r="T387" i="1" s="1"/>
  <c r="T349" i="1" s="1"/>
  <c r="AE790" i="1"/>
  <c r="AE789" i="1" s="1"/>
  <c r="S1486" i="1"/>
  <c r="AF56" i="1"/>
  <c r="AF55" i="1" s="1"/>
  <c r="AF54" i="1" s="1"/>
  <c r="AF47" i="1" s="1"/>
  <c r="Z183" i="1"/>
  <c r="Z182" i="1" s="1"/>
  <c r="Z181" i="1" s="1"/>
  <c r="Z88" i="1"/>
  <c r="Y941" i="1"/>
  <c r="Y940" i="1" s="1"/>
  <c r="Y939" i="1" s="1"/>
  <c r="Y937" i="1" s="1"/>
  <c r="Y1434" i="1"/>
  <c r="Z428" i="1"/>
  <c r="Z427" i="1" s="1"/>
  <c r="Z422" i="1" s="1"/>
  <c r="Y1201" i="1"/>
  <c r="Z698" i="1"/>
  <c r="Z685" i="1" s="1"/>
  <c r="Y1282" i="1"/>
  <c r="N349" i="1"/>
  <c r="Z1225" i="1"/>
  <c r="Y1066" i="1"/>
  <c r="Y445" i="1"/>
  <c r="AF79" i="1"/>
  <c r="AF78" i="1" s="1"/>
  <c r="AF813" i="1"/>
  <c r="AF812" i="1" s="1"/>
  <c r="AF407" i="1"/>
  <c r="AF399" i="1" s="1"/>
  <c r="AF841" i="1"/>
  <c r="AF836" i="1" s="1"/>
  <c r="AF835" i="1" s="1"/>
  <c r="Y1065" i="1"/>
  <c r="Y1064" i="1" s="1"/>
  <c r="Y1062" i="1" s="1"/>
  <c r="Z836" i="1"/>
  <c r="Z835" i="1" s="1"/>
  <c r="AE1206" i="1"/>
  <c r="AE1201" i="1" s="1"/>
  <c r="AF650" i="1"/>
  <c r="AF649" i="1" s="1"/>
  <c r="T283" i="1"/>
  <c r="N1462" i="1"/>
  <c r="N1451" i="1" s="1"/>
  <c r="N1426" i="1" s="1"/>
  <c r="T1071" i="1"/>
  <c r="Z1429" i="1"/>
  <c r="Z1428" i="1" s="1"/>
  <c r="AF485" i="1"/>
  <c r="AF484" i="1" s="1"/>
  <c r="AF1336" i="1"/>
  <c r="AF1335" i="1" s="1"/>
  <c r="AF1334" i="1" s="1"/>
  <c r="AF698" i="1"/>
  <c r="AF685" i="1" s="1"/>
  <c r="AF684" i="1" s="1"/>
  <c r="Y1508" i="1"/>
  <c r="Y1503" i="1" s="1"/>
  <c r="AE1509" i="1"/>
  <c r="AE1508" i="1" s="1"/>
  <c r="Y1511" i="1"/>
  <c r="Y1510" i="1" s="1"/>
  <c r="AE1512" i="1"/>
  <c r="AE1511" i="1" s="1"/>
  <c r="AE1510" i="1" s="1"/>
  <c r="AF445" i="1"/>
  <c r="AF446" i="1"/>
  <c r="AE1045" i="1"/>
  <c r="AE1044" i="1" s="1"/>
  <c r="AE1046" i="1"/>
  <c r="AE445" i="1"/>
  <c r="AE446" i="1"/>
  <c r="AF1145" i="1"/>
  <c r="AF1206" i="1"/>
  <c r="AE1490" i="1"/>
  <c r="AE813" i="1"/>
  <c r="AE812" i="1" s="1"/>
  <c r="AF1472" i="1"/>
  <c r="AF512" i="1"/>
  <c r="AF511" i="1" s="1"/>
  <c r="AF1037" i="1"/>
  <c r="AF1032" i="1" s="1"/>
  <c r="AF1185" i="1"/>
  <c r="AF1184" i="1" s="1"/>
  <c r="AF1183" i="1" s="1"/>
  <c r="AF235" i="1"/>
  <c r="AF234" i="1" s="1"/>
  <c r="AF790" i="1"/>
  <c r="AF789" i="1" s="1"/>
  <c r="AF780" i="1" s="1"/>
  <c r="AF779" i="1" s="1"/>
  <c r="AF1517" i="1"/>
  <c r="AF1282" i="1"/>
  <c r="T1471" i="1"/>
  <c r="Z919" i="1"/>
  <c r="Z918" i="1" s="1"/>
  <c r="Z1328" i="1"/>
  <c r="Z1327" i="1" s="1"/>
  <c r="Z1326" i="1" s="1"/>
  <c r="Z1325" i="1" s="1"/>
  <c r="Y29" i="1"/>
  <c r="AE30" i="1"/>
  <c r="AE29" i="1" s="1"/>
  <c r="Y746" i="1"/>
  <c r="Y745" i="1" s="1"/>
  <c r="Y744" i="1" s="1"/>
  <c r="AE747" i="1"/>
  <c r="AE746" i="1" s="1"/>
  <c r="AE745" i="1" s="1"/>
  <c r="AE744" i="1" s="1"/>
  <c r="Y1341" i="1"/>
  <c r="Y1340" i="1" s="1"/>
  <c r="Y1336" i="1" s="1"/>
  <c r="Y1335" i="1" s="1"/>
  <c r="Y1334" i="1" s="1"/>
  <c r="AE1342" i="1"/>
  <c r="AE1341" i="1" s="1"/>
  <c r="AE1340" i="1" s="1"/>
  <c r="AE1336" i="1" s="1"/>
  <c r="AE1335" i="1" s="1"/>
  <c r="AE1334" i="1" s="1"/>
  <c r="Z684" i="1"/>
  <c r="Z649" i="1"/>
  <c r="AF941" i="1"/>
  <c r="AF940" i="1" s="1"/>
  <c r="AF939" i="1" s="1"/>
  <c r="AF1225" i="1"/>
  <c r="AF1434" i="1"/>
  <c r="AF1429" i="1" s="1"/>
  <c r="AF1428" i="1" s="1"/>
  <c r="Y472" i="1"/>
  <c r="Y471" i="1" s="1"/>
  <c r="Y470" i="1" s="1"/>
  <c r="Y459" i="1" s="1"/>
  <c r="Y1291" i="1"/>
  <c r="Y1495" i="1"/>
  <c r="Z973" i="1"/>
  <c r="Z972" i="1" s="1"/>
  <c r="Z971" i="1" s="1"/>
  <c r="Z937" i="1" s="1"/>
  <c r="Z1555" i="1"/>
  <c r="Z1554" i="1" s="1"/>
  <c r="Z1553" i="1" s="1"/>
  <c r="Z1552" i="1" s="1"/>
  <c r="Z158" i="1"/>
  <c r="Z157" i="1" s="1"/>
  <c r="Z156" i="1" s="1"/>
  <c r="Z155" i="1" s="1"/>
  <c r="AE88" i="1"/>
  <c r="AF140" i="1"/>
  <c r="AF325" i="1"/>
  <c r="AF324" i="1" s="1"/>
  <c r="AF315" i="1" s="1"/>
  <c r="AF304" i="1" s="1"/>
  <c r="AF283" i="1" s="1"/>
  <c r="AF918" i="1"/>
  <c r="AF1328" i="1"/>
  <c r="AF1327" i="1" s="1"/>
  <c r="AF1326" i="1" s="1"/>
  <c r="AF1325" i="1" s="1"/>
  <c r="Y1590" i="1"/>
  <c r="Y1589" i="1" s="1"/>
  <c r="Y1579" i="1" s="1"/>
  <c r="AE1591" i="1"/>
  <c r="AE1590" i="1" s="1"/>
  <c r="AE1589" i="1" s="1"/>
  <c r="AE1579" i="1" s="1"/>
  <c r="AE1574" i="1" s="1"/>
  <c r="AE1573" i="1" s="1"/>
  <c r="Y928" i="1"/>
  <c r="Y927" i="1" s="1"/>
  <c r="Y919" i="1" s="1"/>
  <c r="Y918" i="1" s="1"/>
  <c r="AE929" i="1"/>
  <c r="AE928" i="1" s="1"/>
  <c r="AE927" i="1" s="1"/>
  <c r="AE1067" i="1"/>
  <c r="AE1066" i="1"/>
  <c r="AE1065" i="1"/>
  <c r="AE1064" i="1" s="1"/>
  <c r="AE1062" i="1" s="1"/>
  <c r="AF1045" i="1"/>
  <c r="AF1044" i="1" s="1"/>
  <c r="AF1046" i="1"/>
  <c r="AF1067" i="1"/>
  <c r="AF1066" i="1"/>
  <c r="AF1065" i="1"/>
  <c r="AF1064" i="1" s="1"/>
  <c r="AF1062" i="1" s="1"/>
  <c r="Z399" i="1"/>
  <c r="Z883" i="1"/>
  <c r="Z882" i="1" s="1"/>
  <c r="AF179" i="1"/>
  <c r="AE1503" i="1"/>
  <c r="AE941" i="1"/>
  <c r="AE940" i="1" s="1"/>
  <c r="AE939" i="1" s="1"/>
  <c r="AE937" i="1" s="1"/>
  <c r="AE1434" i="1"/>
  <c r="AF1579" i="1"/>
  <c r="AF1574" i="1" s="1"/>
  <c r="AF1573" i="1" s="1"/>
  <c r="AF728" i="1"/>
  <c r="AF727" i="1" s="1"/>
  <c r="AF422" i="1"/>
  <c r="AF1091" i="1"/>
  <c r="AF1090" i="1" s="1"/>
  <c r="AF38" i="1"/>
  <c r="AF37" i="1" s="1"/>
  <c r="AF36" i="1" s="1"/>
  <c r="AF35" i="1" s="1"/>
  <c r="AE472" i="1"/>
  <c r="AE471" i="1" s="1"/>
  <c r="AE470" i="1" s="1"/>
  <c r="AE459" i="1" s="1"/>
  <c r="AF984" i="1"/>
  <c r="AF983" i="1" s="1"/>
  <c r="AE1495" i="1"/>
  <c r="AF973" i="1"/>
  <c r="AF972" i="1" s="1"/>
  <c r="AF971" i="1" s="1"/>
  <c r="AF1555" i="1"/>
  <c r="AF1554" i="1" s="1"/>
  <c r="AF1553" i="1" s="1"/>
  <c r="AF1552" i="1" s="1"/>
  <c r="AF1550" i="1" s="1"/>
  <c r="Y1577" i="1"/>
  <c r="Y1576" i="1" s="1"/>
  <c r="Y1575" i="1" s="1"/>
  <c r="AE1578" i="1"/>
  <c r="AE1577" i="1" s="1"/>
  <c r="AE1576" i="1" s="1"/>
  <c r="AE1575" i="1" s="1"/>
  <c r="T1462" i="1"/>
  <c r="T1451" i="1" s="1"/>
  <c r="T1426" i="1" s="1"/>
  <c r="Z1206" i="1"/>
  <c r="Z1201" i="1" s="1"/>
  <c r="Y1490" i="1"/>
  <c r="Y790" i="1"/>
  <c r="Y789" i="1" s="1"/>
  <c r="AF88" i="1"/>
  <c r="AF766" i="1"/>
  <c r="AF765" i="1" s="1"/>
  <c r="AF1464" i="1"/>
  <c r="AF1463" i="1" s="1"/>
  <c r="AF1490" i="1"/>
  <c r="AF1510" i="1"/>
  <c r="AF24" i="1"/>
  <c r="AF17" i="1" s="1"/>
  <c r="AF16" i="1" s="1"/>
  <c r="AF15" i="1" s="1"/>
  <c r="Z512" i="1"/>
  <c r="Z511" i="1" s="1"/>
  <c r="Y814" i="1"/>
  <c r="Y813" i="1" s="1"/>
  <c r="Y812" i="1" s="1"/>
  <c r="Z1037" i="1"/>
  <c r="Z1032" i="1" s="1"/>
  <c r="Z1031" i="1" s="1"/>
  <c r="Z981" i="1" s="1"/>
  <c r="Z1185" i="1"/>
  <c r="Z1184" i="1" s="1"/>
  <c r="Z1183" i="1" s="1"/>
  <c r="Z235" i="1"/>
  <c r="Z234" i="1" s="1"/>
  <c r="Z1517" i="1"/>
  <c r="Z1486" i="1" s="1"/>
  <c r="Z790" i="1"/>
  <c r="Z789" i="1" s="1"/>
  <c r="Z780" i="1" s="1"/>
  <c r="AE184" i="1"/>
  <c r="AE183" i="1" s="1"/>
  <c r="AE182" i="1" s="1"/>
  <c r="AE181" i="1" s="1"/>
  <c r="AF366" i="1"/>
  <c r="AF361" i="1" s="1"/>
  <c r="AF360" i="1" s="1"/>
  <c r="AF359" i="1" s="1"/>
  <c r="AF472" i="1"/>
  <c r="AF471" i="1" s="1"/>
  <c r="AF470" i="1" s="1"/>
  <c r="AF459" i="1" s="1"/>
  <c r="AF1291" i="1"/>
  <c r="AF1277" i="1" s="1"/>
  <c r="AF1276" i="1" s="1"/>
  <c r="AF1495" i="1"/>
  <c r="AF479" i="1"/>
  <c r="AF478" i="1" s="1"/>
  <c r="AF457" i="1" s="1"/>
  <c r="AF883" i="1"/>
  <c r="AF882" i="1" s="1"/>
  <c r="Z13" i="1"/>
  <c r="K1462" i="1"/>
  <c r="K1451" i="1" s="1"/>
  <c r="K1426" i="1" s="1"/>
  <c r="K1610" i="1" s="1"/>
  <c r="Z554" i="1"/>
  <c r="Z553" i="1" s="1"/>
  <c r="Z77" i="1"/>
  <c r="Z76" i="1" s="1"/>
  <c r="Z67" i="1" s="1"/>
  <c r="Z779" i="1"/>
  <c r="S1574" i="1"/>
  <c r="S1573" i="1" s="1"/>
  <c r="Z139" i="1"/>
  <c r="Z138" i="1"/>
  <c r="Z137" i="1" s="1"/>
  <c r="R1462" i="1"/>
  <c r="R1451" i="1" s="1"/>
  <c r="R1426" i="1" s="1"/>
  <c r="R1610" i="1" s="1"/>
  <c r="Z457" i="1"/>
  <c r="P981" i="1"/>
  <c r="P1610" i="1" s="1"/>
  <c r="O553" i="1"/>
  <c r="O509" i="1" s="1"/>
  <c r="O1610" i="1" s="1"/>
  <c r="T553" i="1"/>
  <c r="T509" i="1" s="1"/>
  <c r="I1610" i="1"/>
  <c r="Q1610" i="1"/>
  <c r="J1610" i="1"/>
  <c r="L1610" i="1"/>
  <c r="Z179" i="1" l="1"/>
  <c r="Y1486" i="1"/>
  <c r="Z393" i="1"/>
  <c r="Z387" i="1" s="1"/>
  <c r="Z349" i="1" s="1"/>
  <c r="AF1471" i="1"/>
  <c r="AE919" i="1"/>
  <c r="AE918" i="1" s="1"/>
  <c r="AF826" i="1"/>
  <c r="AF1201" i="1"/>
  <c r="AF1167" i="1" s="1"/>
  <c r="AF1071" i="1" s="1"/>
  <c r="AE1486" i="1"/>
  <c r="Z1277" i="1"/>
  <c r="Z1276" i="1" s="1"/>
  <c r="Z1274" i="1" s="1"/>
  <c r="Y1574" i="1"/>
  <c r="Y1573" i="1" s="1"/>
  <c r="AF509" i="1"/>
  <c r="N1610" i="1"/>
  <c r="Z826" i="1"/>
  <c r="Z1462" i="1"/>
  <c r="Z1451" i="1" s="1"/>
  <c r="Z1426" i="1" s="1"/>
  <c r="Z647" i="1"/>
  <c r="AF77" i="1"/>
  <c r="AF76" i="1" s="1"/>
  <c r="AF67" i="1" s="1"/>
  <c r="Z1550" i="1"/>
  <c r="AF13" i="1"/>
  <c r="Z135" i="1"/>
  <c r="AF937" i="1"/>
  <c r="T1610" i="1"/>
  <c r="Z509" i="1"/>
  <c r="AF1274" i="1"/>
  <c r="AF393" i="1"/>
  <c r="AF387" i="1" s="1"/>
  <c r="AF349" i="1" s="1"/>
  <c r="AF1031" i="1"/>
  <c r="AF981" i="1" s="1"/>
  <c r="Z1167" i="1"/>
  <c r="Z1071" i="1" s="1"/>
  <c r="AF139" i="1"/>
  <c r="AF138" i="1"/>
  <c r="AF137" i="1" s="1"/>
  <c r="AF135" i="1" s="1"/>
  <c r="AF1486" i="1"/>
  <c r="AF647" i="1"/>
  <c r="H1307" i="1"/>
  <c r="G1307" i="1"/>
  <c r="AF1462" i="1" l="1"/>
  <c r="AF1451" i="1" s="1"/>
  <c r="AF1426" i="1" s="1"/>
  <c r="Z1610" i="1"/>
  <c r="AF1610" i="1"/>
  <c r="G788" i="1"/>
  <c r="M788" i="1" s="1"/>
  <c r="G784" i="1"/>
  <c r="M784" i="1" s="1"/>
  <c r="G770" i="1"/>
  <c r="M770" i="1" s="1"/>
  <c r="G736" i="1"/>
  <c r="M736" i="1" s="1"/>
  <c r="G732" i="1"/>
  <c r="M732" i="1" s="1"/>
  <c r="G693" i="1"/>
  <c r="M693" i="1" s="1"/>
  <c r="G689" i="1"/>
  <c r="M689" i="1" s="1"/>
  <c r="G664" i="1"/>
  <c r="M664" i="1" s="1"/>
  <c r="G660" i="1"/>
  <c r="M660" i="1" s="1"/>
  <c r="S660" i="1" s="1"/>
  <c r="Y660" i="1" s="1"/>
  <c r="AE660" i="1" s="1"/>
  <c r="G659" i="1"/>
  <c r="M659" i="1" s="1"/>
  <c r="G655" i="1"/>
  <c r="M655" i="1" s="1"/>
  <c r="S655" i="1" s="1"/>
  <c r="Y655" i="1" s="1"/>
  <c r="AE655" i="1" s="1"/>
  <c r="G654" i="1"/>
  <c r="M654" i="1" s="1"/>
  <c r="G893" i="1"/>
  <c r="M893" i="1" s="1"/>
  <c r="G890" i="1"/>
  <c r="M890" i="1" s="1"/>
  <c r="G875" i="1"/>
  <c r="M875" i="1" s="1"/>
  <c r="G852" i="1"/>
  <c r="M852" i="1" s="1"/>
  <c r="G844" i="1"/>
  <c r="M844" i="1" s="1"/>
  <c r="G840" i="1"/>
  <c r="M840" i="1" s="1"/>
  <c r="G242" i="1"/>
  <c r="M242" i="1" s="1"/>
  <c r="G239" i="1"/>
  <c r="M239" i="1" s="1"/>
  <c r="G409" i="1"/>
  <c r="M409" i="1" s="1"/>
  <c r="G403" i="1"/>
  <c r="M403" i="1" s="1"/>
  <c r="M402" i="1" l="1"/>
  <c r="M401" i="1" s="1"/>
  <c r="S403" i="1"/>
  <c r="S840" i="1"/>
  <c r="M839" i="1"/>
  <c r="M838" i="1" s="1"/>
  <c r="M837" i="1" s="1"/>
  <c r="S890" i="1"/>
  <c r="M889" i="1"/>
  <c r="M888" i="1" s="1"/>
  <c r="S659" i="1"/>
  <c r="M658" i="1"/>
  <c r="M657" i="1" s="1"/>
  <c r="M656" i="1" s="1"/>
  <c r="S693" i="1"/>
  <c r="M692" i="1"/>
  <c r="M691" i="1" s="1"/>
  <c r="M690" i="1" s="1"/>
  <c r="S784" i="1"/>
  <c r="M783" i="1"/>
  <c r="M782" i="1" s="1"/>
  <c r="M781" i="1" s="1"/>
  <c r="M241" i="1"/>
  <c r="M240" i="1" s="1"/>
  <c r="S242" i="1"/>
  <c r="S875" i="1"/>
  <c r="M874" i="1"/>
  <c r="M873" i="1" s="1"/>
  <c r="S689" i="1"/>
  <c r="M688" i="1"/>
  <c r="M687" i="1" s="1"/>
  <c r="M686" i="1" s="1"/>
  <c r="M685" i="1" s="1"/>
  <c r="M684" i="1" s="1"/>
  <c r="S770" i="1"/>
  <c r="M769" i="1"/>
  <c r="M768" i="1" s="1"/>
  <c r="M767" i="1" s="1"/>
  <c r="M766" i="1" s="1"/>
  <c r="M765" i="1" s="1"/>
  <c r="S239" i="1"/>
  <c r="M238" i="1"/>
  <c r="M237" i="1" s="1"/>
  <c r="M236" i="1" s="1"/>
  <c r="S852" i="1"/>
  <c r="M851" i="1"/>
  <c r="M850" i="1" s="1"/>
  <c r="M849" i="1" s="1"/>
  <c r="M848" i="1" s="1"/>
  <c r="S654" i="1"/>
  <c r="M653" i="1"/>
  <c r="M652" i="1" s="1"/>
  <c r="M651" i="1" s="1"/>
  <c r="S664" i="1"/>
  <c r="M663" i="1"/>
  <c r="M662" i="1" s="1"/>
  <c r="M661" i="1" s="1"/>
  <c r="S736" i="1"/>
  <c r="M735" i="1"/>
  <c r="M734" i="1" s="1"/>
  <c r="M733" i="1" s="1"/>
  <c r="S409" i="1"/>
  <c r="M408" i="1"/>
  <c r="S844" i="1"/>
  <c r="M843" i="1"/>
  <c r="M842" i="1" s="1"/>
  <c r="M841" i="1" s="1"/>
  <c r="S893" i="1"/>
  <c r="M892" i="1"/>
  <c r="M891" i="1" s="1"/>
  <c r="S732" i="1"/>
  <c r="M731" i="1"/>
  <c r="M730" i="1" s="1"/>
  <c r="M729" i="1" s="1"/>
  <c r="M728" i="1" s="1"/>
  <c r="M727" i="1" s="1"/>
  <c r="S788" i="1"/>
  <c r="M787" i="1"/>
  <c r="M786" i="1" s="1"/>
  <c r="M785" i="1" s="1"/>
  <c r="G1330" i="1"/>
  <c r="M1330" i="1" s="1"/>
  <c r="G1332" i="1"/>
  <c r="M1332" i="1" s="1"/>
  <c r="G1319" i="1"/>
  <c r="M1319" i="1" s="1"/>
  <c r="G1281" i="1"/>
  <c r="M1281" i="1" s="1"/>
  <c r="G1272" i="1"/>
  <c r="M1272" i="1" s="1"/>
  <c r="G1244" i="1"/>
  <c r="M1244" i="1" s="1"/>
  <c r="G1230" i="1"/>
  <c r="G1187" i="1"/>
  <c r="M1187" i="1" s="1"/>
  <c r="G1172" i="1"/>
  <c r="M1172" i="1" s="1"/>
  <c r="G1150" i="1"/>
  <c r="M1150" i="1" s="1"/>
  <c r="G1133" i="1"/>
  <c r="M1133" i="1" s="1"/>
  <c r="G1095" i="1"/>
  <c r="M1095" i="1" s="1"/>
  <c r="G430" i="1"/>
  <c r="M430" i="1" s="1"/>
  <c r="G426" i="1"/>
  <c r="M426" i="1" s="1"/>
  <c r="G411" i="1"/>
  <c r="M411" i="1" s="1"/>
  <c r="G406" i="1"/>
  <c r="M406" i="1" s="1"/>
  <c r="S406" i="1" s="1"/>
  <c r="Y406" i="1" s="1"/>
  <c r="AE406" i="1" s="1"/>
  <c r="AE405" i="1" s="1"/>
  <c r="AE404" i="1" s="1"/>
  <c r="H384" i="1"/>
  <c r="H383" i="1" s="1"/>
  <c r="H382" i="1" s="1"/>
  <c r="G384" i="1"/>
  <c r="G383" i="1" s="1"/>
  <c r="G382" i="1" s="1"/>
  <c r="G369" i="1"/>
  <c r="M369" i="1" s="1"/>
  <c r="M235" i="1" l="1"/>
  <c r="M234" i="1" s="1"/>
  <c r="M179" i="1" s="1"/>
  <c r="S731" i="1"/>
  <c r="S730" i="1" s="1"/>
  <c r="S729" i="1" s="1"/>
  <c r="Y732" i="1"/>
  <c r="S843" i="1"/>
  <c r="S842" i="1" s="1"/>
  <c r="S841" i="1" s="1"/>
  <c r="S836" i="1" s="1"/>
  <c r="Y844" i="1"/>
  <c r="S735" i="1"/>
  <c r="S734" i="1" s="1"/>
  <c r="S733" i="1" s="1"/>
  <c r="Y736" i="1"/>
  <c r="S653" i="1"/>
  <c r="S652" i="1" s="1"/>
  <c r="S651" i="1" s="1"/>
  <c r="Y654" i="1"/>
  <c r="S238" i="1"/>
  <c r="S237" i="1" s="1"/>
  <c r="S236" i="1" s="1"/>
  <c r="Y239" i="1"/>
  <c r="S688" i="1"/>
  <c r="S687" i="1" s="1"/>
  <c r="S686" i="1" s="1"/>
  <c r="Y689" i="1"/>
  <c r="S692" i="1"/>
  <c r="S691" i="1" s="1"/>
  <c r="S690" i="1" s="1"/>
  <c r="Y693" i="1"/>
  <c r="S889" i="1"/>
  <c r="S888" i="1" s="1"/>
  <c r="Y890" i="1"/>
  <c r="S241" i="1"/>
  <c r="S240" i="1" s="1"/>
  <c r="Y242" i="1"/>
  <c r="S402" i="1"/>
  <c r="S401" i="1" s="1"/>
  <c r="Y403" i="1"/>
  <c r="S787" i="1"/>
  <c r="S786" i="1" s="1"/>
  <c r="S785" i="1" s="1"/>
  <c r="Y788" i="1"/>
  <c r="S892" i="1"/>
  <c r="S891" i="1" s="1"/>
  <c r="S883" i="1" s="1"/>
  <c r="S882" i="1" s="1"/>
  <c r="Y893" i="1"/>
  <c r="S408" i="1"/>
  <c r="Y409" i="1"/>
  <c r="S663" i="1"/>
  <c r="S662" i="1" s="1"/>
  <c r="S661" i="1" s="1"/>
  <c r="Y664" i="1"/>
  <c r="S851" i="1"/>
  <c r="S850" i="1" s="1"/>
  <c r="S849" i="1" s="1"/>
  <c r="S848" i="1" s="1"/>
  <c r="Y852" i="1"/>
  <c r="S769" i="1"/>
  <c r="S768" i="1" s="1"/>
  <c r="S767" i="1" s="1"/>
  <c r="S766" i="1" s="1"/>
  <c r="S765" i="1" s="1"/>
  <c r="Y770" i="1"/>
  <c r="S874" i="1"/>
  <c r="S873" i="1" s="1"/>
  <c r="S862" i="1" s="1"/>
  <c r="S861" i="1" s="1"/>
  <c r="Y875" i="1"/>
  <c r="S783" i="1"/>
  <c r="S782" i="1" s="1"/>
  <c r="S781" i="1" s="1"/>
  <c r="Y784" i="1"/>
  <c r="S658" i="1"/>
  <c r="S657" i="1" s="1"/>
  <c r="S656" i="1" s="1"/>
  <c r="Y659" i="1"/>
  <c r="S839" i="1"/>
  <c r="S838" i="1" s="1"/>
  <c r="S837" i="1" s="1"/>
  <c r="Y840" i="1"/>
  <c r="M862" i="1"/>
  <c r="M861" i="1" s="1"/>
  <c r="M836" i="1"/>
  <c r="M835" i="1" s="1"/>
  <c r="M650" i="1"/>
  <c r="M649" i="1" s="1"/>
  <c r="M425" i="1"/>
  <c r="M424" i="1" s="1"/>
  <c r="M423" i="1" s="1"/>
  <c r="S426" i="1"/>
  <c r="S1150" i="1"/>
  <c r="M1149" i="1"/>
  <c r="M1148" i="1" s="1"/>
  <c r="M1147" i="1" s="1"/>
  <c r="M1146" i="1" s="1"/>
  <c r="M1145" i="1" s="1"/>
  <c r="S1244" i="1"/>
  <c r="M1243" i="1"/>
  <c r="M1242" i="1" s="1"/>
  <c r="M1241" i="1" s="1"/>
  <c r="M1240" i="1" s="1"/>
  <c r="M1225" i="1" s="1"/>
  <c r="S369" i="1"/>
  <c r="M368" i="1"/>
  <c r="M367" i="1" s="1"/>
  <c r="M366" i="1" s="1"/>
  <c r="M361" i="1" s="1"/>
  <c r="M360" i="1" s="1"/>
  <c r="M359" i="1" s="1"/>
  <c r="S411" i="1"/>
  <c r="M410" i="1"/>
  <c r="M407" i="1" s="1"/>
  <c r="S1133" i="1"/>
  <c r="M1132" i="1"/>
  <c r="M1131" i="1" s="1"/>
  <c r="M1130" i="1" s="1"/>
  <c r="M1129" i="1" s="1"/>
  <c r="M1123" i="1" s="1"/>
  <c r="S1319" i="1"/>
  <c r="M1318" i="1"/>
  <c r="M1317" i="1" s="1"/>
  <c r="M1316" i="1" s="1"/>
  <c r="M1315" i="1" s="1"/>
  <c r="M1314" i="1" s="1"/>
  <c r="S1095" i="1"/>
  <c r="M1094" i="1"/>
  <c r="M1093" i="1" s="1"/>
  <c r="M1092" i="1" s="1"/>
  <c r="M1091" i="1" s="1"/>
  <c r="M1090" i="1" s="1"/>
  <c r="S1187" i="1"/>
  <c r="M1186" i="1"/>
  <c r="M1185" i="1" s="1"/>
  <c r="M1184" i="1" s="1"/>
  <c r="M1183" i="1" s="1"/>
  <c r="S1281" i="1"/>
  <c r="M1280" i="1"/>
  <c r="M1279" i="1" s="1"/>
  <c r="M1278" i="1" s="1"/>
  <c r="M1277" i="1" s="1"/>
  <c r="M1276" i="1" s="1"/>
  <c r="M429" i="1"/>
  <c r="M428" i="1" s="1"/>
  <c r="M427" i="1" s="1"/>
  <c r="M422" i="1" s="1"/>
  <c r="S430" i="1"/>
  <c r="S1172" i="1"/>
  <c r="M1171" i="1"/>
  <c r="M1170" i="1" s="1"/>
  <c r="M1169" i="1" s="1"/>
  <c r="M1168" i="1" s="1"/>
  <c r="S1272" i="1"/>
  <c r="M1271" i="1"/>
  <c r="M1270" i="1" s="1"/>
  <c r="M1269" i="1" s="1"/>
  <c r="M1268" i="1" s="1"/>
  <c r="M1267" i="1" s="1"/>
  <c r="S1330" i="1"/>
  <c r="M1329" i="1"/>
  <c r="M883" i="1"/>
  <c r="M882" i="1" s="1"/>
  <c r="M780" i="1"/>
  <c r="M779" i="1" s="1"/>
  <c r="S1332" i="1"/>
  <c r="M1331" i="1"/>
  <c r="G1036" i="1"/>
  <c r="M1036" i="1" s="1"/>
  <c r="G988" i="1"/>
  <c r="M988" i="1" s="1"/>
  <c r="G645" i="1"/>
  <c r="M645" i="1" s="1"/>
  <c r="S650" i="1" l="1"/>
  <c r="S649" i="1" s="1"/>
  <c r="S780" i="1"/>
  <c r="S779" i="1" s="1"/>
  <c r="S235" i="1"/>
  <c r="S234" i="1" s="1"/>
  <c r="S179" i="1" s="1"/>
  <c r="S835" i="1"/>
  <c r="S826" i="1" s="1"/>
  <c r="Y658" i="1"/>
  <c r="Y657" i="1" s="1"/>
  <c r="Y656" i="1" s="1"/>
  <c r="AE659" i="1"/>
  <c r="AE658" i="1" s="1"/>
  <c r="AE657" i="1" s="1"/>
  <c r="AE656" i="1" s="1"/>
  <c r="Y874" i="1"/>
  <c r="Y873" i="1" s="1"/>
  <c r="Y862" i="1" s="1"/>
  <c r="Y861" i="1" s="1"/>
  <c r="AE875" i="1"/>
  <c r="AE874" i="1" s="1"/>
  <c r="AE873" i="1" s="1"/>
  <c r="Y851" i="1"/>
  <c r="Y850" i="1" s="1"/>
  <c r="Y849" i="1" s="1"/>
  <c r="Y848" i="1" s="1"/>
  <c r="AE852" i="1"/>
  <c r="AE851" i="1" s="1"/>
  <c r="AE850" i="1" s="1"/>
  <c r="AE849" i="1" s="1"/>
  <c r="AE848" i="1" s="1"/>
  <c r="Y408" i="1"/>
  <c r="AE409" i="1"/>
  <c r="AE408" i="1" s="1"/>
  <c r="Y787" i="1"/>
  <c r="Y786" i="1" s="1"/>
  <c r="Y785" i="1" s="1"/>
  <c r="AE788" i="1"/>
  <c r="AE787" i="1" s="1"/>
  <c r="AE786" i="1" s="1"/>
  <c r="AE785" i="1" s="1"/>
  <c r="Y241" i="1"/>
  <c r="Y240" i="1" s="1"/>
  <c r="AE242" i="1"/>
  <c r="AE241" i="1" s="1"/>
  <c r="AE240" i="1" s="1"/>
  <c r="Y692" i="1"/>
  <c r="Y691" i="1" s="1"/>
  <c r="Y690" i="1" s="1"/>
  <c r="AE693" i="1"/>
  <c r="AE692" i="1" s="1"/>
  <c r="AE691" i="1" s="1"/>
  <c r="AE690" i="1" s="1"/>
  <c r="Y238" i="1"/>
  <c r="Y237" i="1" s="1"/>
  <c r="Y236" i="1" s="1"/>
  <c r="AE239" i="1"/>
  <c r="AE238" i="1" s="1"/>
  <c r="AE237" i="1" s="1"/>
  <c r="AE236" i="1" s="1"/>
  <c r="Y735" i="1"/>
  <c r="Y734" i="1" s="1"/>
  <c r="Y733" i="1" s="1"/>
  <c r="AE736" i="1"/>
  <c r="AE735" i="1" s="1"/>
  <c r="AE734" i="1" s="1"/>
  <c r="AE733" i="1" s="1"/>
  <c r="Y731" i="1"/>
  <c r="Y730" i="1" s="1"/>
  <c r="Y729" i="1" s="1"/>
  <c r="AE732" i="1"/>
  <c r="AE731" i="1" s="1"/>
  <c r="AE730" i="1" s="1"/>
  <c r="AE729" i="1" s="1"/>
  <c r="Y839" i="1"/>
  <c r="Y838" i="1" s="1"/>
  <c r="Y837" i="1" s="1"/>
  <c r="AE840" i="1"/>
  <c r="AE839" i="1" s="1"/>
  <c r="AE838" i="1" s="1"/>
  <c r="AE837" i="1" s="1"/>
  <c r="Y783" i="1"/>
  <c r="Y782" i="1" s="1"/>
  <c r="Y781" i="1" s="1"/>
  <c r="Y780" i="1" s="1"/>
  <c r="Y779" i="1" s="1"/>
  <c r="AE784" i="1"/>
  <c r="AE783" i="1" s="1"/>
  <c r="AE782" i="1" s="1"/>
  <c r="AE781" i="1" s="1"/>
  <c r="Y769" i="1"/>
  <c r="Y768" i="1" s="1"/>
  <c r="Y767" i="1" s="1"/>
  <c r="Y766" i="1" s="1"/>
  <c r="Y765" i="1" s="1"/>
  <c r="AE770" i="1"/>
  <c r="AE769" i="1" s="1"/>
  <c r="AE768" i="1" s="1"/>
  <c r="AE767" i="1" s="1"/>
  <c r="AE766" i="1" s="1"/>
  <c r="AE765" i="1" s="1"/>
  <c r="Y663" i="1"/>
  <c r="Y662" i="1" s="1"/>
  <c r="Y661" i="1" s="1"/>
  <c r="AE664" i="1"/>
  <c r="AE663" i="1" s="1"/>
  <c r="AE662" i="1" s="1"/>
  <c r="AE661" i="1" s="1"/>
  <c r="Y402" i="1"/>
  <c r="Y401" i="1" s="1"/>
  <c r="AE403" i="1"/>
  <c r="AE402" i="1" s="1"/>
  <c r="AE401" i="1" s="1"/>
  <c r="Y688" i="1"/>
  <c r="Y687" i="1" s="1"/>
  <c r="Y686" i="1" s="1"/>
  <c r="AE689" i="1"/>
  <c r="AE688" i="1" s="1"/>
  <c r="AE687" i="1" s="1"/>
  <c r="AE686" i="1" s="1"/>
  <c r="AE685" i="1" s="1"/>
  <c r="AE684" i="1" s="1"/>
  <c r="Y653" i="1"/>
  <c r="Y652" i="1" s="1"/>
  <c r="Y651" i="1" s="1"/>
  <c r="AE654" i="1"/>
  <c r="AE653" i="1" s="1"/>
  <c r="AE652" i="1" s="1"/>
  <c r="AE651" i="1" s="1"/>
  <c r="Y843" i="1"/>
  <c r="Y842" i="1" s="1"/>
  <c r="Y841" i="1" s="1"/>
  <c r="AE844" i="1"/>
  <c r="AE843" i="1" s="1"/>
  <c r="AE842" i="1" s="1"/>
  <c r="AE841" i="1" s="1"/>
  <c r="AE836" i="1" s="1"/>
  <c r="AE835" i="1" s="1"/>
  <c r="Y892" i="1"/>
  <c r="Y891" i="1" s="1"/>
  <c r="AE893" i="1"/>
  <c r="AE892" i="1" s="1"/>
  <c r="AE891" i="1" s="1"/>
  <c r="Y889" i="1"/>
  <c r="Y888" i="1" s="1"/>
  <c r="AE890" i="1"/>
  <c r="AE889" i="1" s="1"/>
  <c r="AE888" i="1" s="1"/>
  <c r="S1331" i="1"/>
  <c r="Y1332" i="1"/>
  <c r="S1271" i="1"/>
  <c r="S1270" i="1" s="1"/>
  <c r="S1269" i="1" s="1"/>
  <c r="S1268" i="1" s="1"/>
  <c r="S1267" i="1" s="1"/>
  <c r="Y1272" i="1"/>
  <c r="S1186" i="1"/>
  <c r="S1185" i="1" s="1"/>
  <c r="S1184" i="1" s="1"/>
  <c r="S1183" i="1" s="1"/>
  <c r="Y1187" i="1"/>
  <c r="S1318" i="1"/>
  <c r="S1317" i="1" s="1"/>
  <c r="S1316" i="1" s="1"/>
  <c r="S1315" i="1" s="1"/>
  <c r="S1314" i="1" s="1"/>
  <c r="Y1319" i="1"/>
  <c r="S410" i="1"/>
  <c r="S407" i="1" s="1"/>
  <c r="Y411" i="1"/>
  <c r="S1243" i="1"/>
  <c r="S1242" i="1" s="1"/>
  <c r="S1241" i="1" s="1"/>
  <c r="S1240" i="1" s="1"/>
  <c r="S1225" i="1" s="1"/>
  <c r="Y1244" i="1"/>
  <c r="S728" i="1"/>
  <c r="S727" i="1" s="1"/>
  <c r="S425" i="1"/>
  <c r="S424" i="1" s="1"/>
  <c r="S423" i="1" s="1"/>
  <c r="Y426" i="1"/>
  <c r="S429" i="1"/>
  <c r="S428" i="1" s="1"/>
  <c r="S427" i="1" s="1"/>
  <c r="S422" i="1" s="1"/>
  <c r="Y430" i="1"/>
  <c r="S1329" i="1"/>
  <c r="Y1330" i="1"/>
  <c r="S1171" i="1"/>
  <c r="S1170" i="1" s="1"/>
  <c r="S1169" i="1" s="1"/>
  <c r="S1168" i="1" s="1"/>
  <c r="Y1172" i="1"/>
  <c r="S1280" i="1"/>
  <c r="S1279" i="1" s="1"/>
  <c r="S1278" i="1" s="1"/>
  <c r="S1277" i="1" s="1"/>
  <c r="S1276" i="1" s="1"/>
  <c r="Y1281" i="1"/>
  <c r="S1094" i="1"/>
  <c r="S1093" i="1" s="1"/>
  <c r="S1092" i="1" s="1"/>
  <c r="S1091" i="1" s="1"/>
  <c r="S1090" i="1" s="1"/>
  <c r="Y1095" i="1"/>
  <c r="S1132" i="1"/>
  <c r="S1131" i="1" s="1"/>
  <c r="S1130" i="1" s="1"/>
  <c r="S1129" i="1" s="1"/>
  <c r="S1123" i="1" s="1"/>
  <c r="Y1133" i="1"/>
  <c r="S368" i="1"/>
  <c r="S367" i="1" s="1"/>
  <c r="S366" i="1" s="1"/>
  <c r="S361" i="1" s="1"/>
  <c r="S360" i="1" s="1"/>
  <c r="S359" i="1" s="1"/>
  <c r="Y369" i="1"/>
  <c r="S1149" i="1"/>
  <c r="S1148" i="1" s="1"/>
  <c r="S1147" i="1" s="1"/>
  <c r="S1146" i="1" s="1"/>
  <c r="S1145" i="1" s="1"/>
  <c r="Y1150" i="1"/>
  <c r="S685" i="1"/>
  <c r="S684" i="1" s="1"/>
  <c r="Y685" i="1"/>
  <c r="Y684" i="1" s="1"/>
  <c r="Y650" i="1"/>
  <c r="Y649" i="1" s="1"/>
  <c r="M826" i="1"/>
  <c r="S1328" i="1"/>
  <c r="S1327" i="1" s="1"/>
  <c r="S1326" i="1" s="1"/>
  <c r="S1325" i="1" s="1"/>
  <c r="M647" i="1"/>
  <c r="S988" i="1"/>
  <c r="M987" i="1"/>
  <c r="M986" i="1" s="1"/>
  <c r="M985" i="1" s="1"/>
  <c r="S645" i="1"/>
  <c r="M644" i="1"/>
  <c r="M643" i="1" s="1"/>
  <c r="M642" i="1" s="1"/>
  <c r="M641" i="1" s="1"/>
  <c r="M640" i="1" s="1"/>
  <c r="M1328" i="1"/>
  <c r="M1327" i="1" s="1"/>
  <c r="M1326" i="1" s="1"/>
  <c r="M1325" i="1" s="1"/>
  <c r="M1274" i="1" s="1"/>
  <c r="M1167" i="1"/>
  <c r="M1071" i="1" s="1"/>
  <c r="S647" i="1"/>
  <c r="S1036" i="1"/>
  <c r="M1035" i="1"/>
  <c r="M1034" i="1" s="1"/>
  <c r="M1033" i="1" s="1"/>
  <c r="M1032" i="1" s="1"/>
  <c r="M1031" i="1" s="1"/>
  <c r="G587" i="1"/>
  <c r="G573" i="1"/>
  <c r="M573" i="1" s="1"/>
  <c r="S573" i="1" s="1"/>
  <c r="Y573" i="1" s="1"/>
  <c r="AE573" i="1" s="1"/>
  <c r="G572" i="1"/>
  <c r="M572" i="1" s="1"/>
  <c r="G569" i="1"/>
  <c r="M569" i="1" s="1"/>
  <c r="S569" i="1" s="1"/>
  <c r="Y569" i="1" s="1"/>
  <c r="AE569" i="1" s="1"/>
  <c r="G568" i="1"/>
  <c r="M568" i="1" s="1"/>
  <c r="G565" i="1"/>
  <c r="M565" i="1" s="1"/>
  <c r="G562" i="1"/>
  <c r="M562" i="1" s="1"/>
  <c r="S562" i="1" s="1"/>
  <c r="Y562" i="1" s="1"/>
  <c r="AE562" i="1" s="1"/>
  <c r="G561" i="1"/>
  <c r="M561" i="1" s="1"/>
  <c r="G558" i="1"/>
  <c r="M558" i="1" s="1"/>
  <c r="G520" i="1"/>
  <c r="M520" i="1" s="1"/>
  <c r="G516" i="1"/>
  <c r="M516" i="1" s="1"/>
  <c r="G1548" i="1"/>
  <c r="M1548" i="1" s="1"/>
  <c r="G1485" i="1"/>
  <c r="M1485" i="1" s="1"/>
  <c r="G1483" i="1"/>
  <c r="M1483" i="1" s="1"/>
  <c r="G1481" i="1"/>
  <c r="M1481" i="1" s="1"/>
  <c r="G1474" i="1"/>
  <c r="M1474" i="1" s="1"/>
  <c r="G1466" i="1"/>
  <c r="M1466" i="1" s="1"/>
  <c r="G1456" i="1"/>
  <c r="M1456" i="1" s="1"/>
  <c r="G1433" i="1"/>
  <c r="M1433" i="1" s="1"/>
  <c r="G1060" i="1"/>
  <c r="M1060" i="1" s="1"/>
  <c r="G994" i="1"/>
  <c r="M994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87" i="1"/>
  <c r="M487" i="1" s="1"/>
  <c r="G483" i="1"/>
  <c r="M483" i="1" s="1"/>
  <c r="G475" i="1"/>
  <c r="AE235" i="1" l="1"/>
  <c r="AE234" i="1" s="1"/>
  <c r="AE179" i="1" s="1"/>
  <c r="AE862" i="1"/>
  <c r="AE861" i="1" s="1"/>
  <c r="Y235" i="1"/>
  <c r="Y234" i="1" s="1"/>
  <c r="Y179" i="1" s="1"/>
  <c r="S1274" i="1"/>
  <c r="Y836" i="1"/>
  <c r="Y835" i="1" s="1"/>
  <c r="Y728" i="1"/>
  <c r="Y727" i="1" s="1"/>
  <c r="S1167" i="1"/>
  <c r="S1071" i="1" s="1"/>
  <c r="AE883" i="1"/>
  <c r="AE882" i="1" s="1"/>
  <c r="AE650" i="1"/>
  <c r="AE649" i="1" s="1"/>
  <c r="Y1243" i="1"/>
  <c r="Y1242" i="1" s="1"/>
  <c r="Y1241" i="1" s="1"/>
  <c r="Y1240" i="1" s="1"/>
  <c r="Y1225" i="1" s="1"/>
  <c r="AE1244" i="1"/>
  <c r="AE1243" i="1" s="1"/>
  <c r="AE1242" i="1" s="1"/>
  <c r="AE1241" i="1" s="1"/>
  <c r="AE1240" i="1" s="1"/>
  <c r="AE1225" i="1" s="1"/>
  <c r="Y1318" i="1"/>
  <c r="Y1317" i="1" s="1"/>
  <c r="Y1316" i="1" s="1"/>
  <c r="Y1315" i="1" s="1"/>
  <c r="Y1314" i="1" s="1"/>
  <c r="AE1319" i="1"/>
  <c r="AE1318" i="1" s="1"/>
  <c r="AE1317" i="1" s="1"/>
  <c r="AE1316" i="1" s="1"/>
  <c r="AE1315" i="1" s="1"/>
  <c r="AE1314" i="1" s="1"/>
  <c r="Y1271" i="1"/>
  <c r="Y1270" i="1" s="1"/>
  <c r="Y1269" i="1" s="1"/>
  <c r="Y1268" i="1" s="1"/>
  <c r="Y1267" i="1" s="1"/>
  <c r="AE1272" i="1"/>
  <c r="AE1271" i="1" s="1"/>
  <c r="AE1270" i="1" s="1"/>
  <c r="AE1269" i="1" s="1"/>
  <c r="AE1268" i="1" s="1"/>
  <c r="AE1267" i="1" s="1"/>
  <c r="Y1149" i="1"/>
  <c r="Y1148" i="1" s="1"/>
  <c r="Y1147" i="1" s="1"/>
  <c r="Y1146" i="1" s="1"/>
  <c r="Y1145" i="1" s="1"/>
  <c r="AE1150" i="1"/>
  <c r="AE1149" i="1" s="1"/>
  <c r="AE1148" i="1" s="1"/>
  <c r="AE1147" i="1" s="1"/>
  <c r="AE1146" i="1" s="1"/>
  <c r="AE1145" i="1" s="1"/>
  <c r="Y1132" i="1"/>
  <c r="Y1131" i="1" s="1"/>
  <c r="Y1130" i="1" s="1"/>
  <c r="Y1129" i="1" s="1"/>
  <c r="Y1123" i="1" s="1"/>
  <c r="AE1133" i="1"/>
  <c r="AE1132" i="1" s="1"/>
  <c r="AE1131" i="1" s="1"/>
  <c r="AE1130" i="1" s="1"/>
  <c r="AE1129" i="1" s="1"/>
  <c r="AE1123" i="1" s="1"/>
  <c r="Y1280" i="1"/>
  <c r="Y1279" i="1" s="1"/>
  <c r="Y1278" i="1" s="1"/>
  <c r="Y1277" i="1" s="1"/>
  <c r="Y1276" i="1" s="1"/>
  <c r="AE1281" i="1"/>
  <c r="AE1280" i="1" s="1"/>
  <c r="AE1279" i="1" s="1"/>
  <c r="AE1278" i="1" s="1"/>
  <c r="AE1277" i="1" s="1"/>
  <c r="AE1276" i="1" s="1"/>
  <c r="Y1329" i="1"/>
  <c r="AE1330" i="1"/>
  <c r="AE1329" i="1" s="1"/>
  <c r="AE780" i="1"/>
  <c r="AE779" i="1" s="1"/>
  <c r="Y410" i="1"/>
  <c r="Y407" i="1" s="1"/>
  <c r="AE411" i="1"/>
  <c r="AE410" i="1" s="1"/>
  <c r="Y1186" i="1"/>
  <c r="Y1185" i="1" s="1"/>
  <c r="Y1184" i="1" s="1"/>
  <c r="Y1183" i="1" s="1"/>
  <c r="AE1187" i="1"/>
  <c r="AE1186" i="1" s="1"/>
  <c r="AE1185" i="1" s="1"/>
  <c r="AE1184" i="1" s="1"/>
  <c r="AE1183" i="1" s="1"/>
  <c r="Y1331" i="1"/>
  <c r="AE1332" i="1"/>
  <c r="AE1331" i="1" s="1"/>
  <c r="Y368" i="1"/>
  <c r="Y367" i="1" s="1"/>
  <c r="Y366" i="1" s="1"/>
  <c r="Y361" i="1" s="1"/>
  <c r="Y360" i="1" s="1"/>
  <c r="Y359" i="1" s="1"/>
  <c r="AE369" i="1"/>
  <c r="AE368" i="1" s="1"/>
  <c r="AE367" i="1" s="1"/>
  <c r="AE366" i="1" s="1"/>
  <c r="AE361" i="1" s="1"/>
  <c r="AE360" i="1" s="1"/>
  <c r="AE359" i="1" s="1"/>
  <c r="Y1094" i="1"/>
  <c r="Y1093" i="1" s="1"/>
  <c r="Y1092" i="1" s="1"/>
  <c r="Y1091" i="1" s="1"/>
  <c r="Y1090" i="1" s="1"/>
  <c r="AE1095" i="1"/>
  <c r="AE1094" i="1" s="1"/>
  <c r="AE1093" i="1" s="1"/>
  <c r="AE1092" i="1" s="1"/>
  <c r="AE1091" i="1" s="1"/>
  <c r="AE1090" i="1" s="1"/>
  <c r="Y1171" i="1"/>
  <c r="Y1170" i="1" s="1"/>
  <c r="Y1169" i="1" s="1"/>
  <c r="Y1168" i="1" s="1"/>
  <c r="Y1167" i="1" s="1"/>
  <c r="AE1172" i="1"/>
  <c r="AE1171" i="1" s="1"/>
  <c r="AE1170" i="1" s="1"/>
  <c r="AE1169" i="1" s="1"/>
  <c r="AE1168" i="1" s="1"/>
  <c r="Y429" i="1"/>
  <c r="Y428" i="1" s="1"/>
  <c r="Y427" i="1" s="1"/>
  <c r="AE430" i="1"/>
  <c r="AE429" i="1" s="1"/>
  <c r="AE428" i="1" s="1"/>
  <c r="AE427" i="1" s="1"/>
  <c r="Y425" i="1"/>
  <c r="Y424" i="1" s="1"/>
  <c r="Y423" i="1" s="1"/>
  <c r="AE426" i="1"/>
  <c r="AE425" i="1" s="1"/>
  <c r="AE424" i="1" s="1"/>
  <c r="AE423" i="1" s="1"/>
  <c r="AE728" i="1"/>
  <c r="AE727" i="1" s="1"/>
  <c r="AE407" i="1"/>
  <c r="Y883" i="1"/>
  <c r="Y882" i="1" s="1"/>
  <c r="Y826" i="1" s="1"/>
  <c r="Y647" i="1"/>
  <c r="S644" i="1"/>
  <c r="S643" i="1" s="1"/>
  <c r="S642" i="1" s="1"/>
  <c r="S641" i="1" s="1"/>
  <c r="S640" i="1" s="1"/>
  <c r="Y645" i="1"/>
  <c r="S1035" i="1"/>
  <c r="S1034" i="1" s="1"/>
  <c r="S1033" i="1" s="1"/>
  <c r="S1032" i="1" s="1"/>
  <c r="S1031" i="1" s="1"/>
  <c r="Y1036" i="1"/>
  <c r="S987" i="1"/>
  <c r="S986" i="1" s="1"/>
  <c r="S985" i="1" s="1"/>
  <c r="Y988" i="1"/>
  <c r="S23" i="1"/>
  <c r="M22" i="1"/>
  <c r="M21" i="1" s="1"/>
  <c r="S173" i="1"/>
  <c r="Y173" i="1" s="1"/>
  <c r="AE173" i="1" s="1"/>
  <c r="M172" i="1"/>
  <c r="M171" i="1"/>
  <c r="M170" i="1" s="1"/>
  <c r="M169" i="1" s="1"/>
  <c r="S520" i="1"/>
  <c r="M519" i="1"/>
  <c r="M518" i="1" s="1"/>
  <c r="M517" i="1" s="1"/>
  <c r="M27" i="1"/>
  <c r="S28" i="1"/>
  <c r="S1060" i="1"/>
  <c r="M1059" i="1"/>
  <c r="M1058" i="1" s="1"/>
  <c r="M1057" i="1" s="1"/>
  <c r="M1056" i="1" s="1"/>
  <c r="M1055" i="1" s="1"/>
  <c r="S1474" i="1"/>
  <c r="M1473" i="1"/>
  <c r="M1472" i="1" s="1"/>
  <c r="S1548" i="1"/>
  <c r="M1547" i="1"/>
  <c r="M1546" i="1" s="1"/>
  <c r="M1545" i="1" s="1"/>
  <c r="M1544" i="1" s="1"/>
  <c r="M1543" i="1" s="1"/>
  <c r="S561" i="1"/>
  <c r="M560" i="1"/>
  <c r="M559" i="1" s="1"/>
  <c r="S487" i="1"/>
  <c r="M486" i="1"/>
  <c r="M485" i="1" s="1"/>
  <c r="M484" i="1" s="1"/>
  <c r="S1456" i="1"/>
  <c r="M1455" i="1"/>
  <c r="M1454" i="1" s="1"/>
  <c r="M1453" i="1" s="1"/>
  <c r="M1452" i="1" s="1"/>
  <c r="S565" i="1"/>
  <c r="M564" i="1"/>
  <c r="M563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94" i="1"/>
  <c r="M993" i="1"/>
  <c r="M990" i="1" s="1"/>
  <c r="M989" i="1" s="1"/>
  <c r="M984" i="1" s="1"/>
  <c r="M983" i="1" s="1"/>
  <c r="M981" i="1" s="1"/>
  <c r="S1466" i="1"/>
  <c r="M1465" i="1"/>
  <c r="M1464" i="1" s="1"/>
  <c r="M1463" i="1" s="1"/>
  <c r="S1485" i="1"/>
  <c r="M1484" i="1"/>
  <c r="S558" i="1"/>
  <c r="M557" i="1"/>
  <c r="M556" i="1" s="1"/>
  <c r="S568" i="1"/>
  <c r="M567" i="1"/>
  <c r="M566" i="1" s="1"/>
  <c r="G586" i="1"/>
  <c r="M587" i="1"/>
  <c r="S33" i="1"/>
  <c r="M31" i="1"/>
  <c r="S1483" i="1"/>
  <c r="M1482" i="1"/>
  <c r="M482" i="1"/>
  <c r="M481" i="1" s="1"/>
  <c r="M480" i="1" s="1"/>
  <c r="S483" i="1"/>
  <c r="M19" i="1"/>
  <c r="M18" i="1" s="1"/>
  <c r="S20" i="1"/>
  <c r="M59" i="1"/>
  <c r="M56" i="1" s="1"/>
  <c r="M55" i="1" s="1"/>
  <c r="M54" i="1" s="1"/>
  <c r="M47" i="1" s="1"/>
  <c r="S60" i="1"/>
  <c r="S1433" i="1"/>
  <c r="M1432" i="1"/>
  <c r="M1431" i="1" s="1"/>
  <c r="M1430" i="1" s="1"/>
  <c r="M1429" i="1" s="1"/>
  <c r="M1428" i="1" s="1"/>
  <c r="S1481" i="1"/>
  <c r="M1480" i="1"/>
  <c r="S516" i="1"/>
  <c r="M515" i="1"/>
  <c r="M514" i="1" s="1"/>
  <c r="M513" i="1" s="1"/>
  <c r="S572" i="1"/>
  <c r="M571" i="1"/>
  <c r="M570" i="1" s="1"/>
  <c r="G1593" i="1"/>
  <c r="G1592" i="1" s="1"/>
  <c r="G1557" i="1"/>
  <c r="M1557" i="1" s="1"/>
  <c r="G1559" i="1"/>
  <c r="M1559" i="1" s="1"/>
  <c r="G347" i="1"/>
  <c r="M347" i="1" s="1"/>
  <c r="G327" i="1"/>
  <c r="M327" i="1" s="1"/>
  <c r="G290" i="1"/>
  <c r="M290" i="1" s="1"/>
  <c r="G142" i="1"/>
  <c r="M142" i="1" s="1"/>
  <c r="AE647" i="1" l="1"/>
  <c r="AE826" i="1"/>
  <c r="AE1167" i="1"/>
  <c r="AE1071" i="1" s="1"/>
  <c r="Y422" i="1"/>
  <c r="Y1071" i="1"/>
  <c r="AE171" i="1"/>
  <c r="AE170" i="1" s="1"/>
  <c r="AE169" i="1" s="1"/>
  <c r="AE172" i="1"/>
  <c r="Y987" i="1"/>
  <c r="Y986" i="1" s="1"/>
  <c r="Y985" i="1" s="1"/>
  <c r="AE988" i="1"/>
  <c r="AE987" i="1" s="1"/>
  <c r="AE986" i="1" s="1"/>
  <c r="AE985" i="1" s="1"/>
  <c r="Y644" i="1"/>
  <c r="Y643" i="1" s="1"/>
  <c r="Y642" i="1" s="1"/>
  <c r="Y641" i="1" s="1"/>
  <c r="Y640" i="1" s="1"/>
  <c r="AE645" i="1"/>
  <c r="AE644" i="1" s="1"/>
  <c r="AE643" i="1" s="1"/>
  <c r="AE642" i="1" s="1"/>
  <c r="AE641" i="1" s="1"/>
  <c r="AE640" i="1" s="1"/>
  <c r="Y1328" i="1"/>
  <c r="Y1327" i="1" s="1"/>
  <c r="Y1326" i="1" s="1"/>
  <c r="Y1325" i="1" s="1"/>
  <c r="Y1274" i="1" s="1"/>
  <c r="AE1328" i="1"/>
  <c r="AE1327" i="1" s="1"/>
  <c r="AE1326" i="1" s="1"/>
  <c r="AE1325" i="1" s="1"/>
  <c r="AE1274" i="1" s="1"/>
  <c r="Y1035" i="1"/>
  <c r="Y1034" i="1" s="1"/>
  <c r="Y1033" i="1" s="1"/>
  <c r="Y1032" i="1" s="1"/>
  <c r="Y1031" i="1" s="1"/>
  <c r="AE1036" i="1"/>
  <c r="AE1035" i="1" s="1"/>
  <c r="AE1034" i="1" s="1"/>
  <c r="AE1033" i="1" s="1"/>
  <c r="AE1032" i="1" s="1"/>
  <c r="AE1031" i="1" s="1"/>
  <c r="AE422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71" i="1"/>
  <c r="S570" i="1" s="1"/>
  <c r="Y572" i="1"/>
  <c r="S31" i="1"/>
  <c r="Y33" i="1"/>
  <c r="S567" i="1"/>
  <c r="S566" i="1" s="1"/>
  <c r="Y568" i="1"/>
  <c r="S1484" i="1"/>
  <c r="Y1485" i="1"/>
  <c r="S993" i="1"/>
  <c r="S990" i="1" s="1"/>
  <c r="S989" i="1" s="1"/>
  <c r="S984" i="1" s="1"/>
  <c r="S983" i="1" s="1"/>
  <c r="Y994" i="1"/>
  <c r="S25" i="1"/>
  <c r="S24" i="1" s="1"/>
  <c r="S17" i="1" s="1"/>
  <c r="S16" i="1" s="1"/>
  <c r="S15" i="1" s="1"/>
  <c r="Y26" i="1"/>
  <c r="S564" i="1"/>
  <c r="S563" i="1" s="1"/>
  <c r="Y565" i="1"/>
  <c r="S486" i="1"/>
  <c r="S485" i="1" s="1"/>
  <c r="S484" i="1" s="1"/>
  <c r="Y487" i="1"/>
  <c r="S1547" i="1"/>
  <c r="S1546" i="1" s="1"/>
  <c r="S1545" i="1" s="1"/>
  <c r="S1544" i="1" s="1"/>
  <c r="S1543" i="1" s="1"/>
  <c r="Y1548" i="1"/>
  <c r="S1059" i="1"/>
  <c r="S1058" i="1" s="1"/>
  <c r="S1057" i="1" s="1"/>
  <c r="S1056" i="1" s="1"/>
  <c r="S1055" i="1" s="1"/>
  <c r="Y1060" i="1"/>
  <c r="S519" i="1"/>
  <c r="S518" i="1" s="1"/>
  <c r="S517" i="1" s="1"/>
  <c r="Y520" i="1"/>
  <c r="S59" i="1"/>
  <c r="Y60" i="1"/>
  <c r="S57" i="1"/>
  <c r="Y58" i="1"/>
  <c r="Y172" i="1"/>
  <c r="Y171" i="1"/>
  <c r="Y170" i="1" s="1"/>
  <c r="Y169" i="1" s="1"/>
  <c r="S1480" i="1"/>
  <c r="Y1481" i="1"/>
  <c r="S482" i="1"/>
  <c r="S481" i="1" s="1"/>
  <c r="S480" i="1" s="1"/>
  <c r="S479" i="1" s="1"/>
  <c r="S478" i="1" s="1"/>
  <c r="S457" i="1" s="1"/>
  <c r="Y483" i="1"/>
  <c r="S515" i="1"/>
  <c r="S514" i="1" s="1"/>
  <c r="S513" i="1" s="1"/>
  <c r="Y516" i="1"/>
  <c r="S1432" i="1"/>
  <c r="S1431" i="1" s="1"/>
  <c r="S1430" i="1" s="1"/>
  <c r="S1429" i="1" s="1"/>
  <c r="S1428" i="1" s="1"/>
  <c r="Y1433" i="1"/>
  <c r="S1482" i="1"/>
  <c r="Y1483" i="1"/>
  <c r="S557" i="1"/>
  <c r="S556" i="1" s="1"/>
  <c r="Y558" i="1"/>
  <c r="S1465" i="1"/>
  <c r="S1464" i="1" s="1"/>
  <c r="S1463" i="1" s="1"/>
  <c r="Y1466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55" i="1"/>
  <c r="S1454" i="1" s="1"/>
  <c r="S1453" i="1" s="1"/>
  <c r="S1452" i="1" s="1"/>
  <c r="Y1456" i="1"/>
  <c r="S560" i="1"/>
  <c r="S559" i="1" s="1"/>
  <c r="Y561" i="1"/>
  <c r="S1473" i="1"/>
  <c r="S1472" i="1" s="1"/>
  <c r="Y1474" i="1"/>
  <c r="S512" i="1"/>
  <c r="S511" i="1" s="1"/>
  <c r="M512" i="1"/>
  <c r="M511" i="1" s="1"/>
  <c r="M479" i="1"/>
  <c r="M478" i="1" s="1"/>
  <c r="M457" i="1" s="1"/>
  <c r="M24" i="1"/>
  <c r="M17" i="1" s="1"/>
  <c r="M16" i="1" s="1"/>
  <c r="M15" i="1" s="1"/>
  <c r="M13" i="1" s="1"/>
  <c r="S1557" i="1"/>
  <c r="M1556" i="1"/>
  <c r="S142" i="1"/>
  <c r="M141" i="1"/>
  <c r="M140" i="1" s="1"/>
  <c r="M1479" i="1"/>
  <c r="M1471" i="1" s="1"/>
  <c r="M1462" i="1" s="1"/>
  <c r="M1451" i="1" s="1"/>
  <c r="M1426" i="1" s="1"/>
  <c r="M555" i="1"/>
  <c r="S587" i="1"/>
  <c r="M586" i="1"/>
  <c r="M585" i="1" s="1"/>
  <c r="M574" i="1" s="1"/>
  <c r="M67" i="1"/>
  <c r="S290" i="1"/>
  <c r="M289" i="1"/>
  <c r="S1559" i="1"/>
  <c r="M1558" i="1"/>
  <c r="S347" i="1"/>
  <c r="M346" i="1"/>
  <c r="M345" i="1" s="1"/>
  <c r="M344" i="1" s="1"/>
  <c r="M343" i="1" s="1"/>
  <c r="M342" i="1" s="1"/>
  <c r="S327" i="1"/>
  <c r="M326" i="1"/>
  <c r="M325" i="1" s="1"/>
  <c r="M324" i="1" s="1"/>
  <c r="M315" i="1" s="1"/>
  <c r="M304" i="1" s="1"/>
  <c r="S172" i="1"/>
  <c r="S171" i="1"/>
  <c r="S170" i="1" s="1"/>
  <c r="S169" i="1" s="1"/>
  <c r="G567" i="1"/>
  <c r="S56" i="1" l="1"/>
  <c r="S55" i="1" s="1"/>
  <c r="S54" i="1" s="1"/>
  <c r="S47" i="1" s="1"/>
  <c r="S13" i="1" s="1"/>
  <c r="S555" i="1"/>
  <c r="S981" i="1"/>
  <c r="S67" i="1"/>
  <c r="Y1473" i="1"/>
  <c r="Y1472" i="1" s="1"/>
  <c r="AE1474" i="1"/>
  <c r="AE1473" i="1" s="1"/>
  <c r="AE1472" i="1" s="1"/>
  <c r="Y1455" i="1"/>
  <c r="Y1454" i="1" s="1"/>
  <c r="Y1453" i="1" s="1"/>
  <c r="Y1452" i="1" s="1"/>
  <c r="AE1456" i="1"/>
  <c r="AE1455" i="1" s="1"/>
  <c r="AE1454" i="1" s="1"/>
  <c r="AE1453" i="1" s="1"/>
  <c r="AE1452" i="1" s="1"/>
  <c r="Y73" i="1"/>
  <c r="Y72" i="1" s="1"/>
  <c r="Y71" i="1" s="1"/>
  <c r="Y70" i="1" s="1"/>
  <c r="Y69" i="1" s="1"/>
  <c r="AE74" i="1"/>
  <c r="AE73" i="1" s="1"/>
  <c r="AE72" i="1" s="1"/>
  <c r="AE71" i="1" s="1"/>
  <c r="AE70" i="1" s="1"/>
  <c r="AE69" i="1" s="1"/>
  <c r="Y557" i="1"/>
  <c r="Y556" i="1" s="1"/>
  <c r="AE558" i="1"/>
  <c r="AE557" i="1" s="1"/>
  <c r="AE556" i="1" s="1"/>
  <c r="Y1432" i="1"/>
  <c r="Y1431" i="1" s="1"/>
  <c r="Y1430" i="1" s="1"/>
  <c r="Y1429" i="1" s="1"/>
  <c r="Y1428" i="1" s="1"/>
  <c r="AE1433" i="1"/>
  <c r="AE1432" i="1" s="1"/>
  <c r="AE1431" i="1" s="1"/>
  <c r="AE1430" i="1" s="1"/>
  <c r="AE1429" i="1" s="1"/>
  <c r="AE1428" i="1" s="1"/>
  <c r="Y482" i="1"/>
  <c r="Y481" i="1" s="1"/>
  <c r="Y480" i="1" s="1"/>
  <c r="AE483" i="1"/>
  <c r="AE482" i="1" s="1"/>
  <c r="AE481" i="1" s="1"/>
  <c r="AE480" i="1" s="1"/>
  <c r="Y1059" i="1"/>
  <c r="Y1058" i="1" s="1"/>
  <c r="Y1057" i="1" s="1"/>
  <c r="Y1056" i="1" s="1"/>
  <c r="Y1055" i="1" s="1"/>
  <c r="AE1060" i="1"/>
  <c r="AE1059" i="1" s="1"/>
  <c r="AE1058" i="1" s="1"/>
  <c r="AE1057" i="1" s="1"/>
  <c r="AE1056" i="1" s="1"/>
  <c r="AE1055" i="1" s="1"/>
  <c r="Y486" i="1"/>
  <c r="Y485" i="1" s="1"/>
  <c r="Y484" i="1" s="1"/>
  <c r="AE487" i="1"/>
  <c r="AE486" i="1" s="1"/>
  <c r="AE485" i="1" s="1"/>
  <c r="AE484" i="1" s="1"/>
  <c r="Y25" i="1"/>
  <c r="AE26" i="1"/>
  <c r="AE25" i="1" s="1"/>
  <c r="Y1484" i="1"/>
  <c r="Y1479" i="1" s="1"/>
  <c r="Y1471" i="1" s="1"/>
  <c r="Y1462" i="1" s="1"/>
  <c r="Y1451" i="1" s="1"/>
  <c r="Y1426" i="1" s="1"/>
  <c r="AE1485" i="1"/>
  <c r="AE1484" i="1" s="1"/>
  <c r="Y31" i="1"/>
  <c r="AE33" i="1"/>
  <c r="AE31" i="1" s="1"/>
  <c r="Y22" i="1"/>
  <c r="Y21" i="1" s="1"/>
  <c r="AE23" i="1"/>
  <c r="AE22" i="1" s="1"/>
  <c r="AE21" i="1" s="1"/>
  <c r="Y39" i="1"/>
  <c r="Y38" i="1" s="1"/>
  <c r="Y37" i="1" s="1"/>
  <c r="Y36" i="1" s="1"/>
  <c r="Y35" i="1" s="1"/>
  <c r="AE40" i="1"/>
  <c r="AE39" i="1" s="1"/>
  <c r="AE38" i="1" s="1"/>
  <c r="AE37" i="1" s="1"/>
  <c r="AE36" i="1" s="1"/>
  <c r="AE35" i="1" s="1"/>
  <c r="Y560" i="1"/>
  <c r="Y559" i="1" s="1"/>
  <c r="Y555" i="1" s="1"/>
  <c r="AE561" i="1"/>
  <c r="AE560" i="1" s="1"/>
  <c r="AE559" i="1" s="1"/>
  <c r="Y80" i="1"/>
  <c r="Y79" i="1" s="1"/>
  <c r="Y78" i="1" s="1"/>
  <c r="AE81" i="1"/>
  <c r="AE80" i="1" s="1"/>
  <c r="AE79" i="1" s="1"/>
  <c r="AE78" i="1" s="1"/>
  <c r="AE77" i="1" s="1"/>
  <c r="AE76" i="1" s="1"/>
  <c r="AE67" i="1" s="1"/>
  <c r="Y1465" i="1"/>
  <c r="Y1464" i="1" s="1"/>
  <c r="Y1463" i="1" s="1"/>
  <c r="AE1466" i="1"/>
  <c r="AE1465" i="1" s="1"/>
  <c r="AE1464" i="1" s="1"/>
  <c r="AE1463" i="1" s="1"/>
  <c r="Y1482" i="1"/>
  <c r="AE1483" i="1"/>
  <c r="AE1482" i="1" s="1"/>
  <c r="Y515" i="1"/>
  <c r="Y514" i="1" s="1"/>
  <c r="Y513" i="1" s="1"/>
  <c r="AE516" i="1"/>
  <c r="AE515" i="1" s="1"/>
  <c r="AE514" i="1" s="1"/>
  <c r="AE513" i="1" s="1"/>
  <c r="Y1480" i="1"/>
  <c r="AE1481" i="1"/>
  <c r="AE1480" i="1" s="1"/>
  <c r="Y57" i="1"/>
  <c r="AE58" i="1"/>
  <c r="AE57" i="1" s="1"/>
  <c r="Y519" i="1"/>
  <c r="Y518" i="1" s="1"/>
  <c r="Y517" i="1" s="1"/>
  <c r="AE520" i="1"/>
  <c r="AE519" i="1" s="1"/>
  <c r="AE518" i="1" s="1"/>
  <c r="AE517" i="1" s="1"/>
  <c r="Y1547" i="1"/>
  <c r="Y1546" i="1" s="1"/>
  <c r="Y1545" i="1" s="1"/>
  <c r="Y1544" i="1" s="1"/>
  <c r="Y1543" i="1" s="1"/>
  <c r="AE1548" i="1"/>
  <c r="AE1547" i="1" s="1"/>
  <c r="AE1546" i="1" s="1"/>
  <c r="AE1545" i="1" s="1"/>
  <c r="AE1544" i="1" s="1"/>
  <c r="AE1543" i="1" s="1"/>
  <c r="Y564" i="1"/>
  <c r="Y563" i="1" s="1"/>
  <c r="AE565" i="1"/>
  <c r="AE564" i="1" s="1"/>
  <c r="AE563" i="1" s="1"/>
  <c r="Y993" i="1"/>
  <c r="Y990" i="1" s="1"/>
  <c r="Y989" i="1" s="1"/>
  <c r="Y984" i="1" s="1"/>
  <c r="Y983" i="1" s="1"/>
  <c r="Y981" i="1" s="1"/>
  <c r="AE994" i="1"/>
  <c r="AE993" i="1" s="1"/>
  <c r="AE990" i="1" s="1"/>
  <c r="AE989" i="1" s="1"/>
  <c r="AE984" i="1" s="1"/>
  <c r="AE983" i="1" s="1"/>
  <c r="Y567" i="1"/>
  <c r="Y566" i="1" s="1"/>
  <c r="AE568" i="1"/>
  <c r="AE567" i="1" s="1"/>
  <c r="AE566" i="1" s="1"/>
  <c r="Y571" i="1"/>
  <c r="Y570" i="1" s="1"/>
  <c r="AE572" i="1"/>
  <c r="AE571" i="1" s="1"/>
  <c r="AE570" i="1" s="1"/>
  <c r="Y27" i="1"/>
  <c r="AE28" i="1"/>
  <c r="AE27" i="1" s="1"/>
  <c r="Y19" i="1"/>
  <c r="Y18" i="1" s="1"/>
  <c r="AE20" i="1"/>
  <c r="AE19" i="1" s="1"/>
  <c r="AE18" i="1" s="1"/>
  <c r="Y59" i="1"/>
  <c r="AE60" i="1"/>
  <c r="AE59" i="1" s="1"/>
  <c r="Y77" i="1"/>
  <c r="Y76" i="1" s="1"/>
  <c r="Y67" i="1" s="1"/>
  <c r="S586" i="1"/>
  <c r="S585" i="1" s="1"/>
  <c r="S574" i="1" s="1"/>
  <c r="Y587" i="1"/>
  <c r="S326" i="1"/>
  <c r="S325" i="1" s="1"/>
  <c r="S324" i="1" s="1"/>
  <c r="S315" i="1" s="1"/>
  <c r="S304" i="1" s="1"/>
  <c r="Y327" i="1"/>
  <c r="S1558" i="1"/>
  <c r="Y1559" i="1"/>
  <c r="S141" i="1"/>
  <c r="S140" i="1" s="1"/>
  <c r="S139" i="1" s="1"/>
  <c r="Y142" i="1"/>
  <c r="S1479" i="1"/>
  <c r="S1471" i="1" s="1"/>
  <c r="S1462" i="1" s="1"/>
  <c r="S1451" i="1" s="1"/>
  <c r="S1426" i="1" s="1"/>
  <c r="S346" i="1"/>
  <c r="S345" i="1" s="1"/>
  <c r="S344" i="1" s="1"/>
  <c r="S343" i="1" s="1"/>
  <c r="S342" i="1" s="1"/>
  <c r="Y347" i="1"/>
  <c r="S289" i="1"/>
  <c r="Y290" i="1"/>
  <c r="S1556" i="1"/>
  <c r="Y1557" i="1"/>
  <c r="Y24" i="1"/>
  <c r="M554" i="1"/>
  <c r="M553" i="1" s="1"/>
  <c r="M509" i="1" s="1"/>
  <c r="M138" i="1"/>
  <c r="M137" i="1" s="1"/>
  <c r="M135" i="1" s="1"/>
  <c r="M139" i="1"/>
  <c r="M1555" i="1"/>
  <c r="M1554" i="1" s="1"/>
  <c r="M1553" i="1" s="1"/>
  <c r="M1552" i="1" s="1"/>
  <c r="M1550" i="1" s="1"/>
  <c r="G1229" i="1"/>
  <c r="G1228" i="1" s="1"/>
  <c r="G1227" i="1" s="1"/>
  <c r="G1226" i="1" s="1"/>
  <c r="G1104" i="1"/>
  <c r="G1103" i="1" s="1"/>
  <c r="AE1479" i="1" l="1"/>
  <c r="AE1471" i="1" s="1"/>
  <c r="Y17" i="1"/>
  <c r="Y16" i="1" s="1"/>
  <c r="Y15" i="1" s="1"/>
  <c r="Y56" i="1"/>
  <c r="Y55" i="1" s="1"/>
  <c r="Y54" i="1" s="1"/>
  <c r="Y47" i="1" s="1"/>
  <c r="S554" i="1"/>
  <c r="S553" i="1" s="1"/>
  <c r="S509" i="1" s="1"/>
  <c r="AE981" i="1"/>
  <c r="S1555" i="1"/>
  <c r="S1554" i="1" s="1"/>
  <c r="S1553" i="1" s="1"/>
  <c r="S1552" i="1" s="1"/>
  <c r="S1550" i="1" s="1"/>
  <c r="AE512" i="1"/>
  <c r="AE511" i="1" s="1"/>
  <c r="AE1462" i="1"/>
  <c r="AE1451" i="1" s="1"/>
  <c r="AE1426" i="1" s="1"/>
  <c r="Y326" i="1"/>
  <c r="Y325" i="1" s="1"/>
  <c r="Y324" i="1" s="1"/>
  <c r="Y315" i="1" s="1"/>
  <c r="Y304" i="1" s="1"/>
  <c r="AE327" i="1"/>
  <c r="AE326" i="1" s="1"/>
  <c r="AE325" i="1" s="1"/>
  <c r="AE324" i="1" s="1"/>
  <c r="AE315" i="1" s="1"/>
  <c r="AE304" i="1" s="1"/>
  <c r="AE555" i="1"/>
  <c r="Y141" i="1"/>
  <c r="Y140" i="1" s="1"/>
  <c r="Y139" i="1" s="1"/>
  <c r="AE142" i="1"/>
  <c r="AE141" i="1" s="1"/>
  <c r="AE140" i="1" s="1"/>
  <c r="Y1556" i="1"/>
  <c r="AE1557" i="1"/>
  <c r="AE1556" i="1" s="1"/>
  <c r="Y346" i="1"/>
  <c r="Y345" i="1" s="1"/>
  <c r="Y344" i="1" s="1"/>
  <c r="Y343" i="1" s="1"/>
  <c r="Y342" i="1" s="1"/>
  <c r="AE347" i="1"/>
  <c r="AE346" i="1" s="1"/>
  <c r="AE345" i="1" s="1"/>
  <c r="AE344" i="1" s="1"/>
  <c r="AE343" i="1" s="1"/>
  <c r="AE342" i="1" s="1"/>
  <c r="AE24" i="1"/>
  <c r="AE17" i="1" s="1"/>
  <c r="AE16" i="1" s="1"/>
  <c r="AE15" i="1" s="1"/>
  <c r="Y1558" i="1"/>
  <c r="AE1559" i="1"/>
  <c r="AE1558" i="1" s="1"/>
  <c r="Y586" i="1"/>
  <c r="Y585" i="1" s="1"/>
  <c r="Y574" i="1" s="1"/>
  <c r="Y554" i="1" s="1"/>
  <c r="Y553" i="1" s="1"/>
  <c r="Y509" i="1" s="1"/>
  <c r="AE587" i="1"/>
  <c r="AE586" i="1" s="1"/>
  <c r="AE585" i="1" s="1"/>
  <c r="AE574" i="1" s="1"/>
  <c r="Y479" i="1"/>
  <c r="Y478" i="1" s="1"/>
  <c r="Y457" i="1" s="1"/>
  <c r="Y289" i="1"/>
  <c r="AE290" i="1"/>
  <c r="AE289" i="1" s="1"/>
  <c r="AE56" i="1"/>
  <c r="AE55" i="1" s="1"/>
  <c r="AE54" i="1" s="1"/>
  <c r="AE47" i="1" s="1"/>
  <c r="Y512" i="1"/>
  <c r="Y511" i="1" s="1"/>
  <c r="AE479" i="1"/>
  <c r="AE478" i="1" s="1"/>
  <c r="AE457" i="1" s="1"/>
  <c r="Y13" i="1"/>
  <c r="S138" i="1"/>
  <c r="S137" i="1" s="1"/>
  <c r="S135" i="1" s="1"/>
  <c r="G1098" i="1"/>
  <c r="G1097" i="1" s="1"/>
  <c r="G1096" i="1" s="1"/>
  <c r="Y138" i="1" l="1"/>
  <c r="Y137" i="1" s="1"/>
  <c r="Y135" i="1" s="1"/>
  <c r="AE1555" i="1"/>
  <c r="AE1554" i="1" s="1"/>
  <c r="AE1553" i="1" s="1"/>
  <c r="AE1552" i="1" s="1"/>
  <c r="AE1550" i="1" s="1"/>
  <c r="Y1555" i="1"/>
  <c r="Y1554" i="1" s="1"/>
  <c r="Y1553" i="1" s="1"/>
  <c r="Y1552" i="1" s="1"/>
  <c r="Y1550" i="1" s="1"/>
  <c r="AE554" i="1"/>
  <c r="AE553" i="1" s="1"/>
  <c r="AE509" i="1" s="1"/>
  <c r="AE13" i="1"/>
  <c r="AE138" i="1"/>
  <c r="AE137" i="1" s="1"/>
  <c r="AE135" i="1" s="1"/>
  <c r="AE139" i="1"/>
  <c r="G1047" i="1"/>
  <c r="G1045" i="1" s="1"/>
  <c r="G1044" i="1" s="1"/>
  <c r="G1046" i="1" l="1"/>
  <c r="G410" i="1"/>
  <c r="G292" i="1" l="1"/>
  <c r="M292" i="1" s="1"/>
  <c r="S292" i="1" l="1"/>
  <c r="M291" i="1"/>
  <c r="M288" i="1" s="1"/>
  <c r="M287" i="1" s="1"/>
  <c r="M286" i="1" s="1"/>
  <c r="M285" i="1" s="1"/>
  <c r="M283" i="1" s="1"/>
  <c r="G31" i="1"/>
  <c r="S291" i="1" l="1"/>
  <c r="S288" i="1" s="1"/>
  <c r="S287" i="1" s="1"/>
  <c r="S286" i="1" s="1"/>
  <c r="S285" i="1" s="1"/>
  <c r="S283" i="1" s="1"/>
  <c r="Y292" i="1"/>
  <c r="G922" i="1"/>
  <c r="G921" i="1" s="1"/>
  <c r="G920" i="1" s="1"/>
  <c r="G925" i="1"/>
  <c r="G924" i="1" s="1"/>
  <c r="Y291" i="1" l="1"/>
  <c r="Y288" i="1" s="1"/>
  <c r="Y287" i="1" s="1"/>
  <c r="Y286" i="1" s="1"/>
  <c r="Y285" i="1" s="1"/>
  <c r="Y283" i="1" s="1"/>
  <c r="AE292" i="1"/>
  <c r="AE291" i="1" s="1"/>
  <c r="AE288" i="1" s="1"/>
  <c r="AE287" i="1" s="1"/>
  <c r="AE286" i="1" s="1"/>
  <c r="AE285" i="1" s="1"/>
  <c r="AE283" i="1" s="1"/>
  <c r="G919" i="1"/>
  <c r="G918" i="1" s="1"/>
  <c r="H713" i="1" l="1"/>
  <c r="H712" i="1" s="1"/>
  <c r="G713" i="1"/>
  <c r="G712" i="1" s="1"/>
  <c r="H528" i="1" l="1"/>
  <c r="H724" i="1"/>
  <c r="H723" i="1" s="1"/>
  <c r="G724" i="1"/>
  <c r="G723" i="1" s="1"/>
  <c r="G1238" i="1"/>
  <c r="G1237" i="1" s="1"/>
  <c r="G1236" i="1" s="1"/>
  <c r="B1448" i="1"/>
  <c r="B1447" i="1"/>
  <c r="B1449" i="1" s="1"/>
  <c r="B127" i="1"/>
  <c r="B126" i="1"/>
  <c r="B128" i="1" s="1"/>
  <c r="G1520" i="1"/>
  <c r="H1518" i="1"/>
  <c r="G1529" i="1"/>
  <c r="G1528" i="1" s="1"/>
  <c r="G1527" i="1" s="1"/>
  <c r="H127" i="1"/>
  <c r="H126" i="1" s="1"/>
  <c r="H125" i="1" s="1"/>
  <c r="H120" i="1" s="1"/>
  <c r="H119" i="1" s="1"/>
  <c r="H118" i="1" s="1"/>
  <c r="H1448" i="1"/>
  <c r="H1447" i="1" s="1"/>
  <c r="G1518" i="1"/>
  <c r="G127" i="1"/>
  <c r="G126" i="1" s="1"/>
  <c r="G125" i="1" s="1"/>
  <c r="G1448" i="1"/>
  <c r="G1447" i="1" s="1"/>
  <c r="H1520" i="1"/>
  <c r="H1009" i="1"/>
  <c r="H1008" i="1" s="1"/>
  <c r="G1009" i="1"/>
  <c r="G1008" i="1" s="1"/>
  <c r="B599" i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G886" i="1"/>
  <c r="G885" i="1" s="1"/>
  <c r="G884" i="1" s="1"/>
  <c r="G491" i="1"/>
  <c r="G490" i="1" s="1"/>
  <c r="B418" i="1"/>
  <c r="B420" i="1" s="1"/>
  <c r="B417" i="1"/>
  <c r="B419" i="1" s="1"/>
  <c r="B421" i="1" s="1"/>
  <c r="G721" i="1"/>
  <c r="G720" i="1" s="1"/>
  <c r="G506" i="1"/>
  <c r="G1028" i="1"/>
  <c r="G1027" i="1" s="1"/>
  <c r="G1026" i="1" s="1"/>
  <c r="G1025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448" i="1"/>
  <c r="B450" i="1" s="1"/>
  <c r="B452" i="1" s="1"/>
  <c r="B454" i="1" s="1"/>
  <c r="B471" i="1"/>
  <c r="B472" i="1" s="1"/>
  <c r="B473" i="1" s="1"/>
  <c r="B474" i="1" s="1"/>
  <c r="B475" i="1" s="1"/>
  <c r="B476" i="1" s="1"/>
  <c r="B730" i="1"/>
  <c r="B731" i="1" s="1"/>
  <c r="B732" i="1" s="1"/>
  <c r="B729" i="1"/>
  <c r="B388" i="1"/>
  <c r="B375" i="1"/>
  <c r="B374" i="1"/>
  <c r="B389" i="1" s="1"/>
  <c r="B359" i="1"/>
  <c r="B360" i="1" s="1"/>
  <c r="B480" i="1"/>
  <c r="B462" i="1" s="1"/>
  <c r="B461" i="1"/>
  <c r="B460" i="1"/>
  <c r="B459" i="1"/>
  <c r="B1065" i="1"/>
  <c r="B1064" i="1"/>
  <c r="B1066" i="1" s="1"/>
  <c r="B1067" i="1" s="1"/>
  <c r="B1068" i="1" s="1"/>
  <c r="B1069" i="1" s="1"/>
  <c r="B697" i="1"/>
  <c r="B686" i="1"/>
  <c r="B687" i="1" s="1"/>
  <c r="B688" i="1" s="1"/>
  <c r="B689" i="1" s="1"/>
  <c r="B664" i="1"/>
  <c r="B663" i="1"/>
  <c r="B650" i="1"/>
  <c r="B651" i="1" s="1"/>
  <c r="B652" i="1" s="1"/>
  <c r="B653" i="1" s="1"/>
  <c r="B654" i="1" s="1"/>
  <c r="B655" i="1" s="1"/>
  <c r="B1598" i="1"/>
  <c r="B856" i="1"/>
  <c r="B857" i="1" s="1"/>
  <c r="B858" i="1" s="1"/>
  <c r="B859" i="1" s="1"/>
  <c r="B324" i="1"/>
  <c r="B325" i="1" s="1"/>
  <c r="B326" i="1" s="1"/>
  <c r="B327" i="1" s="1"/>
  <c r="B329" i="1" s="1"/>
  <c r="B332" i="1" s="1"/>
  <c r="B315" i="1"/>
  <c r="B301" i="1"/>
  <c r="B302" i="1" s="1"/>
  <c r="B299" i="1"/>
  <c r="B300" i="1" s="1"/>
  <c r="B285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54" i="1"/>
  <c r="B555" i="1" s="1"/>
  <c r="B557" i="1" s="1"/>
  <c r="B558" i="1" s="1"/>
  <c r="B540" i="1"/>
  <c r="B541" i="1" s="1"/>
  <c r="B542" i="1" s="1"/>
  <c r="B543" i="1" s="1"/>
  <c r="B511" i="1"/>
  <c r="B512" i="1" s="1"/>
  <c r="B513" i="1" s="1"/>
  <c r="B514" i="1" s="1"/>
  <c r="B515" i="1" s="1"/>
  <c r="B425" i="1"/>
  <c r="B427" i="1" s="1"/>
  <c r="B429" i="1" s="1"/>
  <c r="B431" i="1" s="1"/>
  <c r="B440" i="1"/>
  <c r="B442" i="1" s="1"/>
  <c r="B446" i="1" s="1"/>
  <c r="B424" i="1"/>
  <c r="B426" i="1" s="1"/>
  <c r="B428" i="1" s="1"/>
  <c r="B430" i="1" s="1"/>
  <c r="B432" i="1" s="1"/>
  <c r="B435" i="1" s="1"/>
  <c r="B439" i="1"/>
  <c r="B441" i="1" s="1"/>
  <c r="B443" i="1" s="1"/>
  <c r="B447" i="1" s="1"/>
  <c r="B449" i="1" s="1"/>
  <c r="B451" i="1" s="1"/>
  <c r="B453" i="1" s="1"/>
  <c r="B455" i="1" s="1"/>
  <c r="B623" i="1"/>
  <c r="H245" i="1"/>
  <c r="H244" i="1" s="1"/>
  <c r="G248" i="1"/>
  <c r="G247" i="1" s="1"/>
  <c r="H255" i="1"/>
  <c r="H254" i="1" s="1"/>
  <c r="H253" i="1" s="1"/>
  <c r="G277" i="1"/>
  <c r="G276" i="1" s="1"/>
  <c r="G251" i="1"/>
  <c r="G250" i="1" s="1"/>
  <c r="G245" i="1"/>
  <c r="G244" i="1" s="1"/>
  <c r="G1533" i="1"/>
  <c r="G1532" i="1" s="1"/>
  <c r="G1531" i="1" s="1"/>
  <c r="G1311" i="1"/>
  <c r="G1310" i="1" s="1"/>
  <c r="G1309" i="1" s="1"/>
  <c r="G1306" i="1" s="1"/>
  <c r="G1305" i="1" s="1"/>
  <c r="G1304" i="1" s="1"/>
  <c r="G1413" i="1"/>
  <c r="G1412" i="1" s="1"/>
  <c r="G1209" i="1"/>
  <c r="G791" i="1"/>
  <c r="G1271" i="1"/>
  <c r="G1270" i="1" s="1"/>
  <c r="G1269" i="1" s="1"/>
  <c r="G1268" i="1" s="1"/>
  <c r="G1267" i="1" s="1"/>
  <c r="G749" i="1"/>
  <c r="G748" i="1" s="1"/>
  <c r="H1014" i="1"/>
  <c r="H1013" i="1" s="1"/>
  <c r="H1012" i="1" s="1"/>
  <c r="H1011" i="1" s="1"/>
  <c r="G468" i="1"/>
  <c r="G467" i="1" s="1"/>
  <c r="G466" i="1" s="1"/>
  <c r="G465" i="1" s="1"/>
  <c r="G1164" i="1"/>
  <c r="G1163" i="1" s="1"/>
  <c r="G1162" i="1" s="1"/>
  <c r="G1161" i="1" s="1"/>
  <c r="G108" i="1"/>
  <c r="G107" i="1" s="1"/>
  <c r="G912" i="1"/>
  <c r="G911" i="1" s="1"/>
  <c r="G910" i="1" s="1"/>
  <c r="G909" i="1" s="1"/>
  <c r="G908" i="1" s="1"/>
  <c r="H1496" i="1"/>
  <c r="G84" i="1"/>
  <c r="G143" i="1"/>
  <c r="G1199" i="1"/>
  <c r="G1198" i="1" s="1"/>
  <c r="G752" i="1"/>
  <c r="G751" i="1" s="1"/>
  <c r="G1432" i="1"/>
  <c r="G1431" i="1" s="1"/>
  <c r="G1430" i="1" s="1"/>
  <c r="H1442" i="1"/>
  <c r="H1441" i="1" s="1"/>
  <c r="G1496" i="1"/>
  <c r="G308" i="1"/>
  <c r="G307" i="1" s="1"/>
  <c r="G306" i="1" s="1"/>
  <c r="G305" i="1" s="1"/>
  <c r="H99" i="1"/>
  <c r="H98" i="1" s="1"/>
  <c r="G364" i="1"/>
  <c r="G363" i="1" s="1"/>
  <c r="G362" i="1" s="1"/>
  <c r="H1286" i="1"/>
  <c r="H1283" i="1" s="1"/>
  <c r="H1282" i="1" s="1"/>
  <c r="G1475" i="1"/>
  <c r="G301" i="1"/>
  <c r="G300" i="1" s="1"/>
  <c r="G299" i="1" s="1"/>
  <c r="G298" i="1" s="1"/>
  <c r="G297" i="1" s="1"/>
  <c r="G431" i="1"/>
  <c r="G1395" i="1"/>
  <c r="G1394" i="1" s="1"/>
  <c r="G1581" i="1"/>
  <c r="G1580" i="1" s="1"/>
  <c r="G52" i="1"/>
  <c r="G51" i="1" s="1"/>
  <c r="G50" i="1" s="1"/>
  <c r="G49" i="1" s="1"/>
  <c r="G48" i="1" s="1"/>
  <c r="G644" i="1"/>
  <c r="G643" i="1" s="1"/>
  <c r="G642" i="1" s="1"/>
  <c r="G641" i="1" s="1"/>
  <c r="G640" i="1" s="1"/>
  <c r="G19" i="1"/>
  <c r="G18" i="1" s="1"/>
  <c r="G1154" i="1"/>
  <c r="G1153" i="1" s="1"/>
  <c r="G1152" i="1" s="1"/>
  <c r="G1151" i="1" s="1"/>
  <c r="H84" i="1"/>
  <c r="G1293" i="1"/>
  <c r="G1292" i="1" s="1"/>
  <c r="G241" i="1"/>
  <c r="G240" i="1" s="1"/>
  <c r="H90" i="1"/>
  <c r="H89" i="1" s="1"/>
  <c r="G374" i="1"/>
  <c r="G373" i="1" s="1"/>
  <c r="G742" i="1"/>
  <c r="G741" i="1" s="1"/>
  <c r="G1392" i="1"/>
  <c r="G1391" i="1" s="1"/>
  <c r="G1149" i="1"/>
  <c r="G1148" i="1" s="1"/>
  <c r="G1147" i="1" s="1"/>
  <c r="G1146" i="1" s="1"/>
  <c r="G408" i="1"/>
  <c r="G407" i="1" s="1"/>
  <c r="G1077" i="1"/>
  <c r="G1076" i="1" s="1"/>
  <c r="G1075" i="1" s="1"/>
  <c r="G1074" i="1" s="1"/>
  <c r="G1073" i="1" s="1"/>
  <c r="G450" i="1"/>
  <c r="G449" i="1" s="1"/>
  <c r="G448" i="1" s="1"/>
  <c r="G447" i="1" s="1"/>
  <c r="G313" i="1"/>
  <c r="G312" i="1" s="1"/>
  <c r="G311" i="1" s="1"/>
  <c r="G310" i="1" s="1"/>
  <c r="G1264" i="1"/>
  <c r="G1263" i="1" s="1"/>
  <c r="G1262" i="1" s="1"/>
  <c r="G1261" i="1" s="1"/>
  <c r="G1260" i="1" s="1"/>
  <c r="H749" i="1"/>
  <c r="H748" i="1" s="1"/>
  <c r="G663" i="1"/>
  <c r="G662" i="1" s="1"/>
  <c r="G661" i="1" s="1"/>
  <c r="G793" i="1"/>
  <c r="G1132" i="1"/>
  <c r="G1131" i="1" s="1"/>
  <c r="G1130" i="1" s="1"/>
  <c r="G1129" i="1" s="1"/>
  <c r="G1350" i="1"/>
  <c r="G1349" i="1" s="1"/>
  <c r="H595" i="1"/>
  <c r="H594" i="1" s="1"/>
  <c r="H593" i="1" s="1"/>
  <c r="H1000" i="1"/>
  <c r="H999" i="1" s="1"/>
  <c r="H1199" i="1"/>
  <c r="H1198" i="1" s="1"/>
  <c r="G1318" i="1"/>
  <c r="G1317" i="1" s="1"/>
  <c r="G1316" i="1" s="1"/>
  <c r="G1338" i="1"/>
  <c r="G1337" i="1" s="1"/>
  <c r="G57" i="1"/>
  <c r="G159" i="1"/>
  <c r="H1491" i="1"/>
  <c r="G1455" i="1"/>
  <c r="G1454" i="1" s="1"/>
  <c r="G1453" i="1" s="1"/>
  <c r="G1452" i="1" s="1"/>
  <c r="G1068" i="1"/>
  <c r="G185" i="1"/>
  <c r="G1359" i="1"/>
  <c r="G1358" i="1" s="1"/>
  <c r="G1386" i="1"/>
  <c r="G1385" i="1" s="1"/>
  <c r="H274" i="1"/>
  <c r="H273" i="1" s="1"/>
  <c r="H231" i="1"/>
  <c r="H230" i="1" s="1"/>
  <c r="H229" i="1" s="1"/>
  <c r="H228" i="1" s="1"/>
  <c r="H227" i="1" s="1"/>
  <c r="H721" i="1"/>
  <c r="H720" i="1" s="1"/>
  <c r="G610" i="1"/>
  <c r="G609" i="1" s="1"/>
  <c r="G601" i="1"/>
  <c r="G600" i="1" s="1"/>
  <c r="G231" i="1"/>
  <c r="G230" i="1" s="1"/>
  <c r="G229" i="1" s="1"/>
  <c r="G228" i="1" s="1"/>
  <c r="G227" i="1" s="1"/>
  <c r="G504" i="1"/>
  <c r="G700" i="1"/>
  <c r="G699" i="1" s="1"/>
  <c r="H1493" i="1"/>
  <c r="G187" i="1"/>
  <c r="G536" i="1"/>
  <c r="G535" i="1" s="1"/>
  <c r="G534" i="1" s="1"/>
  <c r="G533" i="1" s="1"/>
  <c r="H715" i="1" l="1"/>
  <c r="B616" i="1"/>
  <c r="B617" i="1" s="1"/>
  <c r="B618" i="1" s="1"/>
  <c r="B619" i="1" s="1"/>
  <c r="B620" i="1" s="1"/>
  <c r="B621" i="1" s="1"/>
  <c r="B613" i="1"/>
  <c r="B614" i="1" s="1"/>
  <c r="B615" i="1" s="1"/>
  <c r="B317" i="1"/>
  <c r="B319" i="1" s="1"/>
  <c r="B321" i="1" s="1"/>
  <c r="B323" i="1" s="1"/>
  <c r="B334" i="1"/>
  <c r="B336" i="1" s="1"/>
  <c r="B338" i="1" s="1"/>
  <c r="B340" i="1" s="1"/>
  <c r="B40" i="1"/>
  <c r="B42" i="1" s="1"/>
  <c r="B44" i="1" s="1"/>
  <c r="B481" i="1"/>
  <c r="B463" i="1" s="1"/>
  <c r="B328" i="1"/>
  <c r="B330" i="1" s="1"/>
  <c r="B316" i="1" s="1"/>
  <c r="B318" i="1" s="1"/>
  <c r="B320" i="1" s="1"/>
  <c r="B322" i="1" s="1"/>
  <c r="B76" i="1"/>
  <c r="B77" i="1" s="1"/>
  <c r="B78" i="1" s="1"/>
  <c r="B79" i="1" s="1"/>
  <c r="B80" i="1" s="1"/>
  <c r="B656" i="1"/>
  <c r="B657" i="1" s="1"/>
  <c r="B658" i="1" s="1"/>
  <c r="B659" i="1" s="1"/>
  <c r="B556" i="1"/>
  <c r="B376" i="1"/>
  <c r="B377" i="1" s="1"/>
  <c r="B391" i="1" s="1"/>
  <c r="B21" i="1"/>
  <c r="B22" i="1" s="1"/>
  <c r="B23" i="1" s="1"/>
  <c r="B559" i="1"/>
  <c r="B560" i="1" s="1"/>
  <c r="B561" i="1" s="1"/>
  <c r="G1252" i="1"/>
  <c r="G1251" i="1" s="1"/>
  <c r="G1250" i="1" s="1"/>
  <c r="G1249" i="1" s="1"/>
  <c r="G1286" i="1"/>
  <c r="G1014" i="1"/>
  <c r="G1013" i="1" s="1"/>
  <c r="G1012" i="1" s="1"/>
  <c r="G1011" i="1" s="1"/>
  <c r="B516" i="1"/>
  <c r="B517" i="1"/>
  <c r="B518" i="1" s="1"/>
  <c r="B533" i="1" s="1"/>
  <c r="G1000" i="1"/>
  <c r="G999" i="1" s="1"/>
  <c r="G1540" i="1"/>
  <c r="G1539" i="1" s="1"/>
  <c r="G1538" i="1" s="1"/>
  <c r="G1537" i="1" s="1"/>
  <c r="G1536" i="1" s="1"/>
  <c r="B545" i="1"/>
  <c r="B544" i="1"/>
  <c r="H1455" i="1"/>
  <c r="H1454" i="1" s="1"/>
  <c r="H1453" i="1" s="1"/>
  <c r="H1452" i="1" s="1"/>
  <c r="H1504" i="1"/>
  <c r="G800" i="1"/>
  <c r="G799" i="1" s="1"/>
  <c r="G595" i="1"/>
  <c r="G594" i="1" s="1"/>
  <c r="G593" i="1" s="1"/>
  <c r="G442" i="1"/>
  <c r="G441" i="1" s="1"/>
  <c r="G440" i="1" s="1"/>
  <c r="G439" i="1" s="1"/>
  <c r="G438" i="1" s="1"/>
  <c r="G437" i="1" s="1"/>
  <c r="G773" i="1"/>
  <c r="G772" i="1" s="1"/>
  <c r="G771" i="1" s="1"/>
  <c r="G1423" i="1"/>
  <c r="G1422" i="1" s="1"/>
  <c r="G1421" i="1" s="1"/>
  <c r="G1420" i="1" s="1"/>
  <c r="G1419" i="1" s="1"/>
  <c r="G318" i="1"/>
  <c r="G317" i="1" s="1"/>
  <c r="G316" i="1" s="1"/>
  <c r="G1491" i="1"/>
  <c r="G1377" i="1"/>
  <c r="G1376" i="1" s="1"/>
  <c r="H105" i="1"/>
  <c r="H104" i="1" s="1"/>
  <c r="G846" i="1"/>
  <c r="G845" i="1" s="1"/>
  <c r="H504" i="1"/>
  <c r="G598" i="1"/>
  <c r="G597" i="1" s="1"/>
  <c r="B433" i="1"/>
  <c r="B434" i="1"/>
  <c r="G1517" i="1"/>
  <c r="H497" i="1"/>
  <c r="H1533" i="1"/>
  <c r="H1532" i="1" s="1"/>
  <c r="H1531" i="1" s="1"/>
  <c r="G1299" i="1"/>
  <c r="G1298" i="1" s="1"/>
  <c r="H1439" i="1"/>
  <c r="H1438" i="1" s="1"/>
  <c r="B54" i="1"/>
  <c r="B55" i="1" s="1"/>
  <c r="B56" i="1" s="1"/>
  <c r="H795" i="1"/>
  <c r="H790" i="1" s="1"/>
  <c r="H789" i="1" s="1"/>
  <c r="G696" i="1"/>
  <c r="G695" i="1" s="1"/>
  <c r="G694" i="1" s="1"/>
  <c r="G377" i="1"/>
  <c r="G376" i="1" s="1"/>
  <c r="G1094" i="1"/>
  <c r="G1093" i="1" s="1"/>
  <c r="G1092" i="1" s="1"/>
  <c r="H752" i="1"/>
  <c r="H751" i="1" s="1"/>
  <c r="G1410" i="1"/>
  <c r="G1409" i="1" s="1"/>
  <c r="H601" i="1"/>
  <c r="H600" i="1" s="1"/>
  <c r="G1176" i="1"/>
  <c r="G1175" i="1" s="1"/>
  <c r="G1174" i="1" s="1"/>
  <c r="G1173" i="1" s="1"/>
  <c r="G1039" i="1"/>
  <c r="G1038" i="1" s="1"/>
  <c r="H858" i="1"/>
  <c r="H857" i="1" s="1"/>
  <c r="H856" i="1" s="1"/>
  <c r="H855" i="1" s="1"/>
  <c r="H854" i="1" s="1"/>
  <c r="G425" i="1"/>
  <c r="G424" i="1" s="1"/>
  <c r="G423" i="1" s="1"/>
  <c r="G1506" i="1"/>
  <c r="H1238" i="1"/>
  <c r="H1237" i="1" s="1"/>
  <c r="H1236" i="1" s="1"/>
  <c r="H1231" i="1" s="1"/>
  <c r="H1225" i="1" s="1"/>
  <c r="G161" i="1"/>
  <c r="G158" i="1" s="1"/>
  <c r="G157" i="1" s="1"/>
  <c r="G1436" i="1"/>
  <c r="G1435" i="1" s="1"/>
  <c r="G90" i="1"/>
  <c r="G89" i="1" s="1"/>
  <c r="G975" i="1"/>
  <c r="G974" i="1" s="1"/>
  <c r="G224" i="1"/>
  <c r="G223" i="1" s="1"/>
  <c r="G222" i="1" s="1"/>
  <c r="G221" i="1" s="1"/>
  <c r="G220" i="1" s="1"/>
  <c r="G762" i="1"/>
  <c r="G761" i="1" s="1"/>
  <c r="G760" i="1" s="1"/>
  <c r="G759" i="1" s="1"/>
  <c r="H1529" i="1"/>
  <c r="H1528" i="1" s="1"/>
  <c r="H1527" i="1" s="1"/>
  <c r="H1522" i="1" s="1"/>
  <c r="G978" i="1"/>
  <c r="G977" i="1" s="1"/>
  <c r="G1186" i="1"/>
  <c r="G1445" i="1"/>
  <c r="G1444" i="1" s="1"/>
  <c r="G105" i="1"/>
  <c r="G104" i="1" s="1"/>
  <c r="G27" i="1"/>
  <c r="H108" i="1"/>
  <c r="H107" i="1" s="1"/>
  <c r="H1490" i="1"/>
  <c r="B361" i="1"/>
  <c r="B366" i="1"/>
  <c r="G184" i="1"/>
  <c r="H598" i="1"/>
  <c r="H597" i="1" s="1"/>
  <c r="H554" i="1" s="1"/>
  <c r="G1322" i="1"/>
  <c r="G1321" i="1" s="1"/>
  <c r="G1320" i="1" s="1"/>
  <c r="G1315" i="1" s="1"/>
  <c r="G1314" i="1" s="1"/>
  <c r="H166" i="1"/>
  <c r="H165" i="1" s="1"/>
  <c r="H164" i="1" s="1"/>
  <c r="H156" i="1" s="1"/>
  <c r="H155" i="1" s="1"/>
  <c r="H1117" i="1"/>
  <c r="H1116" i="1" s="1"/>
  <c r="H1115" i="1" s="1"/>
  <c r="H1517" i="1"/>
  <c r="H762" i="1"/>
  <c r="H761" i="1" s="1"/>
  <c r="H760" i="1" s="1"/>
  <c r="H759" i="1" s="1"/>
  <c r="G446" i="1"/>
  <c r="G1067" i="1"/>
  <c r="G1065" i="1"/>
  <c r="G1064" i="1" s="1"/>
  <c r="G1062" i="1" s="1"/>
  <c r="G1066" i="1"/>
  <c r="B660" i="1" l="1"/>
  <c r="B387" i="1"/>
  <c r="B392" i="1" s="1"/>
  <c r="B528" i="1"/>
  <c r="B482" i="1"/>
  <c r="B464" i="1" s="1"/>
  <c r="B465" i="1" s="1"/>
  <c r="B466" i="1" s="1"/>
  <c r="B467" i="1" s="1"/>
  <c r="B468" i="1" s="1"/>
  <c r="B469" i="1" s="1"/>
  <c r="B378" i="1"/>
  <c r="B379" i="1" s="1"/>
  <c r="B380" i="1" s="1"/>
  <c r="B381" i="1" s="1"/>
  <c r="B382" i="1" s="1"/>
  <c r="B383" i="1" s="1"/>
  <c r="B384" i="1" s="1"/>
  <c r="B385" i="1" s="1"/>
  <c r="B390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519" i="1"/>
  <c r="B529" i="1" s="1"/>
  <c r="B530" i="1" s="1"/>
  <c r="B531" i="1" s="1"/>
  <c r="B532" i="1" s="1"/>
  <c r="G973" i="1"/>
  <c r="G972" i="1" s="1"/>
  <c r="G971" i="1" s="1"/>
  <c r="B562" i="1"/>
  <c r="B563" i="1"/>
  <c r="B564" i="1" s="1"/>
  <c r="B565" i="1" s="1"/>
  <c r="B566" i="1" s="1"/>
  <c r="B567" i="1" s="1"/>
  <c r="B568" i="1" s="1"/>
  <c r="G1607" i="1"/>
  <c r="G1606" i="1" s="1"/>
  <c r="G1605" i="1" s="1"/>
  <c r="G1604" i="1" s="1"/>
  <c r="B546" i="1"/>
  <c r="B547" i="1" s="1"/>
  <c r="B548" i="1" s="1"/>
  <c r="B59" i="1"/>
  <c r="B62" i="1" s="1"/>
  <c r="B57" i="1"/>
  <c r="G1331" i="1"/>
  <c r="H746" i="1"/>
  <c r="H745" i="1" s="1"/>
  <c r="H744" i="1" s="1"/>
  <c r="G1602" i="1"/>
  <c r="G1601" i="1" s="1"/>
  <c r="G1600" i="1" s="1"/>
  <c r="G1599" i="1" s="1"/>
  <c r="G25" i="1"/>
  <c r="H1432" i="1"/>
  <c r="H1431" i="1" s="1"/>
  <c r="H1430" i="1" s="1"/>
  <c r="G166" i="1"/>
  <c r="G165" i="1" s="1"/>
  <c r="G164" i="1" s="1"/>
  <c r="G156" i="1" s="1"/>
  <c r="G155" i="1" s="1"/>
  <c r="B367" i="1"/>
  <c r="B368" i="1" s="1"/>
  <c r="B369" i="1" s="1"/>
  <c r="B370" i="1" s="1"/>
  <c r="B371" i="1" s="1"/>
  <c r="B362" i="1"/>
  <c r="B363" i="1"/>
  <c r="B364" i="1" s="1"/>
  <c r="B365" i="1" s="1"/>
  <c r="G39" i="1"/>
  <c r="G1117" i="1"/>
  <c r="G1116" i="1" s="1"/>
  <c r="G1115" i="1" s="1"/>
  <c r="B570" i="1" l="1"/>
  <c r="B571" i="1" s="1"/>
  <c r="B572" i="1" s="1"/>
  <c r="B574" i="1" s="1"/>
  <c r="B569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34" i="1"/>
  <c r="B535" i="1" s="1"/>
  <c r="B536" i="1" s="1"/>
  <c r="B537" i="1" s="1"/>
  <c r="B520" i="1"/>
  <c r="B521" i="1" s="1"/>
  <c r="B522" i="1" s="1"/>
  <c r="B523" i="1" s="1"/>
  <c r="B524" i="1" s="1"/>
  <c r="B525" i="1" s="1"/>
  <c r="B526" i="1" s="1"/>
  <c r="B527" i="1" s="1"/>
  <c r="G1598" i="1"/>
  <c r="G1596" i="1" s="1"/>
  <c r="G1296" i="1"/>
  <c r="G1295" i="1" s="1"/>
  <c r="G1291" i="1" s="1"/>
  <c r="G199" i="1"/>
  <c r="G816" i="1"/>
  <c r="G815" i="1" s="1"/>
  <c r="G99" i="1"/>
  <c r="G98" i="1" s="1"/>
  <c r="G61" i="1"/>
  <c r="G739" i="1"/>
  <c r="G738" i="1" s="1"/>
  <c r="G737" i="1" s="1"/>
  <c r="G1280" i="1"/>
  <c r="G1279" i="1" s="1"/>
  <c r="G1278" i="1" s="1"/>
  <c r="G1341" i="1"/>
  <c r="G1340" i="1" s="1"/>
  <c r="G1159" i="1"/>
  <c r="G1158" i="1" s="1"/>
  <c r="G1157" i="1" s="1"/>
  <c r="G1156" i="1" s="1"/>
  <c r="G1145" i="1" s="1"/>
  <c r="H96" i="1"/>
  <c r="H95" i="1" s="1"/>
  <c r="H93" i="1"/>
  <c r="H92" i="1" s="1"/>
  <c r="G1404" i="1"/>
  <c r="G1403" i="1" s="1"/>
  <c r="H1488" i="1"/>
  <c r="H1487" i="1" s="1"/>
  <c r="G1389" i="1"/>
  <c r="G1388" i="1" s="1"/>
  <c r="G274" i="1"/>
  <c r="G273" i="1" s="1"/>
  <c r="G272" i="1" s="1"/>
  <c r="G264" i="1" s="1"/>
  <c r="H742" i="1"/>
  <c r="H741" i="1" s="1"/>
  <c r="G499" i="1"/>
  <c r="G946" i="1"/>
  <c r="G945" i="1" s="1"/>
  <c r="H1501" i="1"/>
  <c r="H1500" i="1" s="1"/>
  <c r="G1525" i="1"/>
  <c r="G1524" i="1" s="1"/>
  <c r="G1523" i="1" s="1"/>
  <c r="G1522" i="1" s="1"/>
  <c r="G858" i="1"/>
  <c r="G857" i="1" s="1"/>
  <c r="G856" i="1" s="1"/>
  <c r="G855" i="1" s="1"/>
  <c r="G854" i="1" s="1"/>
  <c r="G59" i="1"/>
  <c r="G1353" i="1"/>
  <c r="G1352" i="1" s="1"/>
  <c r="G1469" i="1"/>
  <c r="G1234" i="1"/>
  <c r="G1233" i="1" s="1"/>
  <c r="G1232" i="1" s="1"/>
  <c r="G1231" i="1" s="1"/>
  <c r="G1019" i="1"/>
  <c r="G1018" i="1" s="1"/>
  <c r="G1017" i="1" s="1"/>
  <c r="G1016" i="1" s="1"/>
  <c r="G676" i="1"/>
  <c r="G675" i="1" s="1"/>
  <c r="G674" i="1" s="1"/>
  <c r="H491" i="1"/>
  <c r="H490" i="1" s="1"/>
  <c r="H484" i="1" s="1"/>
  <c r="H61" i="1"/>
  <c r="H56" i="1" s="1"/>
  <c r="H55" i="1" s="1"/>
  <c r="H54" i="1" s="1"/>
  <c r="H47" i="1" s="1"/>
  <c r="H13" i="1" s="1"/>
  <c r="H776" i="1"/>
  <c r="H775" i="1" s="1"/>
  <c r="H766" i="1" s="1"/>
  <c r="H765" i="1" s="1"/>
  <c r="H800" i="1"/>
  <c r="H799" i="1" s="1"/>
  <c r="B58" i="1"/>
  <c r="B61" i="1" s="1"/>
  <c r="B60" i="1"/>
  <c r="B63" i="1" s="1"/>
  <c r="B64" i="1" s="1"/>
  <c r="G1347" i="1"/>
  <c r="G1346" i="1" s="1"/>
  <c r="G322" i="1"/>
  <c r="G321" i="1" s="1"/>
  <c r="G320" i="1" s="1"/>
  <c r="H968" i="1"/>
  <c r="H967" i="1" s="1"/>
  <c r="H966" i="1" s="1"/>
  <c r="H965" i="1" s="1"/>
  <c r="H964" i="1" s="1"/>
  <c r="H937" i="1" s="1"/>
  <c r="G1137" i="1"/>
  <c r="G1136" i="1" s="1"/>
  <c r="G1135" i="1" s="1"/>
  <c r="G1134" i="1" s="1"/>
  <c r="G1374" i="1"/>
  <c r="G1373" i="1" s="1"/>
  <c r="G96" i="1"/>
  <c r="G95" i="1" s="1"/>
  <c r="G776" i="1"/>
  <c r="G775" i="1" s="1"/>
  <c r="G497" i="1"/>
  <c r="G80" i="1"/>
  <c r="G889" i="1"/>
  <c r="G888" i="1" s="1"/>
  <c r="H1322" i="1"/>
  <c r="H1321" i="1" s="1"/>
  <c r="H1320" i="1" s="1"/>
  <c r="H1315" i="1" s="1"/>
  <c r="H1314" i="1" s="1"/>
  <c r="G987" i="1"/>
  <c r="G986" i="1" s="1"/>
  <c r="G985" i="1" s="1"/>
  <c r="G823" i="1"/>
  <c r="G822" i="1" s="1"/>
  <c r="G821" i="1" s="1"/>
  <c r="G991" i="1"/>
  <c r="H1006" i="1"/>
  <c r="H1005" i="1" s="1"/>
  <c r="H984" i="1" s="1"/>
  <c r="G1006" i="1"/>
  <c r="G1005" i="1" s="1"/>
  <c r="H208" i="1"/>
  <c r="H207" i="1" s="1"/>
  <c r="H206" i="1" s="1"/>
  <c r="B573" i="1" l="1"/>
  <c r="B575" i="1" s="1"/>
  <c r="G56" i="1"/>
  <c r="G496" i="1"/>
  <c r="B576" i="1"/>
  <c r="B578" i="1"/>
  <c r="B579" i="1" s="1"/>
  <c r="B580" i="1" s="1"/>
  <c r="H710" i="1"/>
  <c r="H709" i="1" s="1"/>
  <c r="G1473" i="1"/>
  <c r="G1243" i="1"/>
  <c r="G1242" i="1" s="1"/>
  <c r="G1241" i="1" s="1"/>
  <c r="H700" i="1"/>
  <c r="H699" i="1" s="1"/>
  <c r="G1547" i="1"/>
  <c r="G1546" i="1" s="1"/>
  <c r="G1545" i="1" s="1"/>
  <c r="G1544" i="1" s="1"/>
  <c r="G1543" i="1" s="1"/>
  <c r="G688" i="1"/>
  <c r="G687" i="1" s="1"/>
  <c r="G686" i="1" s="1"/>
  <c r="G531" i="1"/>
  <c r="G530" i="1" s="1"/>
  <c r="G529" i="1" s="1"/>
  <c r="G528" i="1" s="1"/>
  <c r="H199" i="1"/>
  <c r="H803" i="1"/>
  <c r="H802" i="1" s="1"/>
  <c r="H780" i="1" s="1"/>
  <c r="H779" i="1" s="1"/>
  <c r="G731" i="1"/>
  <c r="G730" i="1" s="1"/>
  <c r="G729" i="1" s="1"/>
  <c r="G787" i="1"/>
  <c r="G786" i="1" s="1"/>
  <c r="G785" i="1" s="1"/>
  <c r="G454" i="1"/>
  <c r="G453" i="1" s="1"/>
  <c r="G452" i="1" s="1"/>
  <c r="G445" i="1" s="1"/>
  <c r="G1416" i="1"/>
  <c r="G1415" i="1" s="1"/>
  <c r="G1577" i="1"/>
  <c r="G1576" i="1" s="1"/>
  <c r="G1575" i="1" s="1"/>
  <c r="G291" i="1"/>
  <c r="G718" i="1"/>
  <c r="G717" i="1" s="1"/>
  <c r="G716" i="1" s="1"/>
  <c r="G715" i="1" s="1"/>
  <c r="G1212" i="1"/>
  <c r="G1211" i="1" s="1"/>
  <c r="H506" i="1"/>
  <c r="G82" i="1"/>
  <c r="G208" i="1"/>
  <c r="G207" i="1" s="1"/>
  <c r="G206" i="1" s="1"/>
  <c r="H277" i="1"/>
  <c r="H276" i="1" s="1"/>
  <c r="H272" i="1" s="1"/>
  <c r="H264" i="1" s="1"/>
  <c r="G1504" i="1"/>
  <c r="G1207" i="1"/>
  <c r="G1206" i="1" s="1"/>
  <c r="H80" i="1"/>
  <c r="H79" i="1" s="1"/>
  <c r="H78" i="1" s="1"/>
  <c r="G405" i="1"/>
  <c r="G488" i="1"/>
  <c r="G473" i="1"/>
  <c r="G1181" i="1"/>
  <c r="G1180" i="1" s="1"/>
  <c r="G1179" i="1" s="1"/>
  <c r="G1178" i="1" s="1"/>
  <c r="G803" i="1"/>
  <c r="G802" i="1" s="1"/>
  <c r="G1380" i="1"/>
  <c r="G1379" i="1" s="1"/>
  <c r="H1445" i="1"/>
  <c r="H1444" i="1" s="1"/>
  <c r="G1284" i="1"/>
  <c r="G1283" i="1" s="1"/>
  <c r="H912" i="1"/>
  <c r="H911" i="1" s="1"/>
  <c r="H910" i="1" s="1"/>
  <c r="H909" i="1" s="1"/>
  <c r="H908" i="1" s="1"/>
  <c r="G1513" i="1"/>
  <c r="G176" i="1"/>
  <c r="G175" i="1" s="1"/>
  <c r="G174" i="1" s="1"/>
  <c r="H499" i="1"/>
  <c r="H496" i="1" s="1"/>
  <c r="G1344" i="1"/>
  <c r="G1343" i="1" s="1"/>
  <c r="G463" i="1"/>
  <c r="G462" i="1" s="1"/>
  <c r="G461" i="1" s="1"/>
  <c r="G460" i="1" s="1"/>
  <c r="G1110" i="1"/>
  <c r="G1109" i="1" s="1"/>
  <c r="G1511" i="1"/>
  <c r="G1584" i="1"/>
  <c r="G1583" i="1" s="1"/>
  <c r="G238" i="1"/>
  <c r="G237" i="1" s="1"/>
  <c r="G236" i="1" s="1"/>
  <c r="G235" i="1" s="1"/>
  <c r="G1222" i="1"/>
  <c r="G1221" i="1" s="1"/>
  <c r="G1220" i="1" s="1"/>
  <c r="G1219" i="1" s="1"/>
  <c r="H676" i="1"/>
  <c r="H675" i="1" s="1"/>
  <c r="H674" i="1" s="1"/>
  <c r="H420" i="1"/>
  <c r="H419" i="1" s="1"/>
  <c r="H418" i="1" s="1"/>
  <c r="H417" i="1" s="1"/>
  <c r="H393" i="1" s="1"/>
  <c r="H387" i="1" s="1"/>
  <c r="G404" i="1" l="1"/>
  <c r="M405" i="1"/>
  <c r="G472" i="1"/>
  <c r="G471" i="1" s="1"/>
  <c r="G470" i="1" s="1"/>
  <c r="G459" i="1" s="1"/>
  <c r="B581" i="1"/>
  <c r="B582" i="1"/>
  <c r="B583" i="1" s="1"/>
  <c r="B584" i="1" s="1"/>
  <c r="B585" i="1" s="1"/>
  <c r="B586" i="1" s="1"/>
  <c r="B587" i="1" s="1"/>
  <c r="G961" i="1"/>
  <c r="G960" i="1" s="1"/>
  <c r="G958" i="1"/>
  <c r="G957" i="1" s="1"/>
  <c r="G1477" i="1"/>
  <c r="G1472" i="1" s="1"/>
  <c r="G671" i="1"/>
  <c r="G670" i="1" s="1"/>
  <c r="G1467" i="1"/>
  <c r="G486" i="1"/>
  <c r="G485" i="1" s="1"/>
  <c r="G484" i="1" s="1"/>
  <c r="H707" i="1"/>
  <c r="H706" i="1" s="1"/>
  <c r="G547" i="1"/>
  <c r="G546" i="1" s="1"/>
  <c r="G545" i="1" s="1"/>
  <c r="G583" i="1"/>
  <c r="G582" i="1" s="1"/>
  <c r="G557" i="1"/>
  <c r="G556" i="1" s="1"/>
  <c r="G905" i="1"/>
  <c r="G904" i="1" s="1"/>
  <c r="G903" i="1" s="1"/>
  <c r="G902" i="1" s="1"/>
  <c r="G901" i="1" s="1"/>
  <c r="G681" i="1"/>
  <c r="G680" i="1" s="1"/>
  <c r="G679" i="1" s="1"/>
  <c r="G678" i="1" s="1"/>
  <c r="G1035" i="1"/>
  <c r="G1034" i="1" s="1"/>
  <c r="G1033" i="1" s="1"/>
  <c r="G1398" i="1"/>
  <c r="G1397" i="1" s="1"/>
  <c r="G1127" i="1"/>
  <c r="G1126" i="1" s="1"/>
  <c r="G1125" i="1" s="1"/>
  <c r="G1124" i="1" s="1"/>
  <c r="G993" i="1"/>
  <c r="G990" i="1" s="1"/>
  <c r="G989" i="1" s="1"/>
  <c r="G968" i="1"/>
  <c r="G967" i="1" s="1"/>
  <c r="G966" i="1" s="1"/>
  <c r="G965" i="1" s="1"/>
  <c r="G964" i="1" s="1"/>
  <c r="H102" i="1"/>
  <c r="H101" i="1" s="1"/>
  <c r="H88" i="1" s="1"/>
  <c r="H77" i="1" s="1"/>
  <c r="H76" i="1" s="1"/>
  <c r="H67" i="1" s="1"/>
  <c r="G255" i="1"/>
  <c r="G254" i="1" s="1"/>
  <c r="G253" i="1" s="1"/>
  <c r="G243" i="1" s="1"/>
  <c r="G1120" i="1"/>
  <c r="G1119" i="1" s="1"/>
  <c r="G1114" i="1" s="1"/>
  <c r="G1113" i="1" s="1"/>
  <c r="G1257" i="1"/>
  <c r="G1256" i="1" s="1"/>
  <c r="G1255" i="1" s="1"/>
  <c r="G1254" i="1" s="1"/>
  <c r="G606" i="1"/>
  <c r="G605" i="1" s="1"/>
  <c r="G604" i="1" s="1"/>
  <c r="G523" i="1"/>
  <c r="G522" i="1" s="1"/>
  <c r="G521" i="1" s="1"/>
  <c r="H1120" i="1"/>
  <c r="H1119" i="1" s="1"/>
  <c r="H1114" i="1" s="1"/>
  <c r="H1113" i="1" s="1"/>
  <c r="G145" i="1"/>
  <c r="G667" i="1"/>
  <c r="G666" i="1" s="1"/>
  <c r="G665" i="1" s="1"/>
  <c r="G892" i="1"/>
  <c r="G891" i="1" s="1"/>
  <c r="G289" i="1"/>
  <c r="G1383" i="1"/>
  <c r="G1382" i="1" s="1"/>
  <c r="G1247" i="1"/>
  <c r="G1246" i="1" s="1"/>
  <c r="G1245" i="1" s="1"/>
  <c r="G1240" i="1" s="1"/>
  <c r="H703" i="1"/>
  <c r="H702" i="1" s="1"/>
  <c r="G1289" i="1"/>
  <c r="G1288" i="1" s="1"/>
  <c r="G1282" i="1" s="1"/>
  <c r="G1277" i="1" s="1"/>
  <c r="G1276" i="1" s="1"/>
  <c r="G1501" i="1"/>
  <c r="G1500" i="1" s="1"/>
  <c r="G707" i="1"/>
  <c r="G706" i="1" s="1"/>
  <c r="H454" i="1"/>
  <c r="H453" i="1" s="1"/>
  <c r="H452" i="1" s="1"/>
  <c r="H445" i="1" s="1"/>
  <c r="H1511" i="1"/>
  <c r="G73" i="1"/>
  <c r="G72" i="1" s="1"/>
  <c r="G71" i="1" s="1"/>
  <c r="G70" i="1" s="1"/>
  <c r="G69" i="1" s="1"/>
  <c r="G1368" i="1"/>
  <c r="G1367" i="1" s="1"/>
  <c r="G190" i="1"/>
  <c r="G189" i="1" s="1"/>
  <c r="G183" i="1" s="1"/>
  <c r="G182" i="1" s="1"/>
  <c r="G181" i="1" s="1"/>
  <c r="G843" i="1"/>
  <c r="G842" i="1" s="1"/>
  <c r="G841" i="1" s="1"/>
  <c r="H1498" i="1"/>
  <c r="H1495" i="1" s="1"/>
  <c r="G93" i="1"/>
  <c r="G92" i="1" s="1"/>
  <c r="G1059" i="1"/>
  <c r="G1058" i="1" s="1"/>
  <c r="G1057" i="1" s="1"/>
  <c r="G1056" i="1" s="1"/>
  <c r="G1055" i="1" s="1"/>
  <c r="G1482" i="1"/>
  <c r="H1028" i="1"/>
  <c r="H1027" i="1" s="1"/>
  <c r="H1025" i="1" s="1"/>
  <c r="G172" i="1"/>
  <c r="G171" i="1"/>
  <c r="G170" i="1" s="1"/>
  <c r="G1193" i="1"/>
  <c r="G43" i="1"/>
  <c r="H1052" i="1"/>
  <c r="H1051" i="1" s="1"/>
  <c r="H1050" i="1" s="1"/>
  <c r="H1049" i="1" s="1"/>
  <c r="H1031" i="1" s="1"/>
  <c r="G502" i="1"/>
  <c r="G501" i="1" s="1"/>
  <c r="H502" i="1"/>
  <c r="H501" i="1" s="1"/>
  <c r="H479" i="1" s="1"/>
  <c r="H478" i="1" s="1"/>
  <c r="H457" i="1" s="1"/>
  <c r="G152" i="1"/>
  <c r="G150" i="1"/>
  <c r="G148" i="1"/>
  <c r="G151" i="1"/>
  <c r="G149" i="1"/>
  <c r="G1196" i="1"/>
  <c r="G1195" i="1" s="1"/>
  <c r="G420" i="1"/>
  <c r="G419" i="1" s="1"/>
  <c r="G418" i="1" s="1"/>
  <c r="G417" i="1" s="1"/>
  <c r="G1204" i="1"/>
  <c r="G1203" i="1" s="1"/>
  <c r="G1202" i="1" s="1"/>
  <c r="G1201" i="1" s="1"/>
  <c r="G1225" i="1" l="1"/>
  <c r="M404" i="1"/>
  <c r="M400" i="1" s="1"/>
  <c r="M399" i="1" s="1"/>
  <c r="M393" i="1" s="1"/>
  <c r="M387" i="1" s="1"/>
  <c r="M349" i="1" s="1"/>
  <c r="M1610" i="1" s="1"/>
  <c r="S405" i="1"/>
  <c r="B589" i="1"/>
  <c r="B590" i="1" s="1"/>
  <c r="B591" i="1" s="1"/>
  <c r="B592" i="1" s="1"/>
  <c r="B593" i="1" s="1"/>
  <c r="B594" i="1" s="1"/>
  <c r="B595" i="1" s="1"/>
  <c r="B596" i="1" s="1"/>
  <c r="B588" i="1"/>
  <c r="H698" i="1"/>
  <c r="H685" i="1" s="1"/>
  <c r="H684" i="1" s="1"/>
  <c r="G519" i="1"/>
  <c r="G518" i="1" s="1"/>
  <c r="G517" i="1" s="1"/>
  <c r="G658" i="1"/>
  <c r="G657" i="1" s="1"/>
  <c r="G656" i="1" s="1"/>
  <c r="H879" i="1"/>
  <c r="H878" i="1" s="1"/>
  <c r="H877" i="1" s="1"/>
  <c r="H876" i="1" s="1"/>
  <c r="H861" i="1" s="1"/>
  <c r="H826" i="1" s="1"/>
  <c r="G402" i="1"/>
  <c r="G401" i="1" s="1"/>
  <c r="G400" i="1" s="1"/>
  <c r="G399" i="1" s="1"/>
  <c r="G1480" i="1"/>
  <c r="H739" i="1"/>
  <c r="H738" i="1" s="1"/>
  <c r="H737" i="1" s="1"/>
  <c r="H728" i="1" s="1"/>
  <c r="G710" i="1"/>
  <c r="G709" i="1" s="1"/>
  <c r="G293" i="1"/>
  <c r="G288" i="1" s="1"/>
  <c r="G287" i="1" s="1"/>
  <c r="G286" i="1" s="1"/>
  <c r="G285" i="1" s="1"/>
  <c r="G735" i="1"/>
  <c r="G734" i="1" s="1"/>
  <c r="G733" i="1" s="1"/>
  <c r="G560" i="1"/>
  <c r="G559" i="1" s="1"/>
  <c r="G839" i="1"/>
  <c r="G838" i="1" s="1"/>
  <c r="G837" i="1" s="1"/>
  <c r="G836" i="1" s="1"/>
  <c r="G543" i="1"/>
  <c r="G542" i="1" s="1"/>
  <c r="G541" i="1" s="1"/>
  <c r="G540" i="1" s="1"/>
  <c r="H523" i="1"/>
  <c r="H522" i="1" s="1"/>
  <c r="H521" i="1" s="1"/>
  <c r="G346" i="1"/>
  <c r="G345" i="1" s="1"/>
  <c r="G344" i="1" s="1"/>
  <c r="G343" i="1" s="1"/>
  <c r="G342" i="1" s="1"/>
  <c r="G619" i="1"/>
  <c r="G618" i="1" s="1"/>
  <c r="G617" i="1" s="1"/>
  <c r="G616" i="1" s="1"/>
  <c r="G703" i="1"/>
  <c r="G702" i="1" s="1"/>
  <c r="G590" i="1"/>
  <c r="G589" i="1" s="1"/>
  <c r="G797" i="1"/>
  <c r="G883" i="1"/>
  <c r="G882" i="1" s="1"/>
  <c r="G955" i="1"/>
  <c r="G954" i="1" s="1"/>
  <c r="H515" i="1"/>
  <c r="H514" i="1" s="1"/>
  <c r="H513" i="1" s="1"/>
  <c r="G429" i="1"/>
  <c r="G482" i="1"/>
  <c r="G481" i="1" s="1"/>
  <c r="G480" i="1" s="1"/>
  <c r="G479" i="1" s="1"/>
  <c r="G576" i="1"/>
  <c r="G575" i="1" s="1"/>
  <c r="G653" i="1"/>
  <c r="G652" i="1" s="1"/>
  <c r="G651" i="1" s="1"/>
  <c r="G1142" i="1"/>
  <c r="G1141" i="1" s="1"/>
  <c r="G1140" i="1" s="1"/>
  <c r="G1139" i="1" s="1"/>
  <c r="G1123" i="1" s="1"/>
  <c r="G1188" i="1"/>
  <c r="G1185" i="1" s="1"/>
  <c r="G1184" i="1" s="1"/>
  <c r="G102" i="1"/>
  <c r="G101" i="1" s="1"/>
  <c r="G88" i="1" s="1"/>
  <c r="G1171" i="1"/>
  <c r="G1170" i="1" s="1"/>
  <c r="G1169" i="1" s="1"/>
  <c r="G1168" i="1" s="1"/>
  <c r="G1371" i="1"/>
  <c r="G1370" i="1" s="1"/>
  <c r="G1042" i="1"/>
  <c r="G1041" i="1" s="1"/>
  <c r="G1037" i="1" s="1"/>
  <c r="G1032" i="1" s="1"/>
  <c r="H248" i="1"/>
  <c r="H247" i="1" s="1"/>
  <c r="H251" i="1"/>
  <c r="H250" i="1" s="1"/>
  <c r="G234" i="1"/>
  <c r="G169" i="1"/>
  <c r="G1023" i="1"/>
  <c r="G1022" i="1" s="1"/>
  <c r="G1021" i="1" s="1"/>
  <c r="H1196" i="1"/>
  <c r="H1195" i="1" s="1"/>
  <c r="S404" i="1" l="1"/>
  <c r="S400" i="1" s="1"/>
  <c r="S399" i="1" s="1"/>
  <c r="S393" i="1" s="1"/>
  <c r="S387" i="1" s="1"/>
  <c r="S349" i="1" s="1"/>
  <c r="S1610" i="1" s="1"/>
  <c r="Y405" i="1"/>
  <c r="H512" i="1"/>
  <c r="H511" i="1" s="1"/>
  <c r="G539" i="1"/>
  <c r="G698" i="1"/>
  <c r="G650" i="1"/>
  <c r="G649" i="1" s="1"/>
  <c r="H243" i="1"/>
  <c r="H234" i="1" s="1"/>
  <c r="H179" i="1" s="1"/>
  <c r="G515" i="1"/>
  <c r="G514" i="1" s="1"/>
  <c r="G513" i="1" s="1"/>
  <c r="G512" i="1" s="1"/>
  <c r="G511" i="1" s="1"/>
  <c r="G943" i="1"/>
  <c r="G942" i="1" s="1"/>
  <c r="G879" i="1"/>
  <c r="G878" i="1" s="1"/>
  <c r="G877" i="1" s="1"/>
  <c r="G876" i="1" s="1"/>
  <c r="G579" i="1"/>
  <c r="G578" i="1" s="1"/>
  <c r="G1484" i="1"/>
  <c r="G1479" i="1" s="1"/>
  <c r="G1471" i="1" s="1"/>
  <c r="G1493" i="1"/>
  <c r="G1490" i="1" s="1"/>
  <c r="G757" i="1"/>
  <c r="G756" i="1" s="1"/>
  <c r="G755" i="1" s="1"/>
  <c r="G754" i="1" s="1"/>
  <c r="G692" i="1"/>
  <c r="G691" i="1" s="1"/>
  <c r="G690" i="1" s="1"/>
  <c r="G566" i="1"/>
  <c r="H619" i="1"/>
  <c r="H618" i="1" s="1"/>
  <c r="H617" i="1" s="1"/>
  <c r="H616" i="1" s="1"/>
  <c r="H553" i="1" s="1"/>
  <c r="G326" i="1"/>
  <c r="G1356" i="1"/>
  <c r="G1355" i="1" s="1"/>
  <c r="G433" i="1"/>
  <c r="G428" i="1" s="1"/>
  <c r="G427" i="1" s="1"/>
  <c r="G422" i="1" s="1"/>
  <c r="G625" i="1"/>
  <c r="G624" i="1" s="1"/>
  <c r="H1506" i="1"/>
  <c r="H1191" i="1"/>
  <c r="H1190" i="1" s="1"/>
  <c r="H1183" i="1" s="1"/>
  <c r="H1167" i="1" s="1"/>
  <c r="H1071" i="1" s="1"/>
  <c r="G952" i="1"/>
  <c r="G951" i="1" s="1"/>
  <c r="H1023" i="1"/>
  <c r="H1022" i="1" s="1"/>
  <c r="H1021" i="1" s="1"/>
  <c r="H983" i="1" s="1"/>
  <c r="H981" i="1" s="1"/>
  <c r="G631" i="1"/>
  <c r="G630" i="1" s="1"/>
  <c r="G1191" i="1"/>
  <c r="G1190" i="1" s="1"/>
  <c r="G1183" i="1" s="1"/>
  <c r="G1167" i="1" s="1"/>
  <c r="G851" i="1"/>
  <c r="G850" i="1" s="1"/>
  <c r="G849" i="1" s="1"/>
  <c r="G848" i="1" s="1"/>
  <c r="Y404" i="1" l="1"/>
  <c r="Y400" i="1" s="1"/>
  <c r="AE400" i="1"/>
  <c r="AE399" i="1" s="1"/>
  <c r="AE393" i="1" s="1"/>
  <c r="AE387" i="1" s="1"/>
  <c r="AE349" i="1" s="1"/>
  <c r="AE1610" i="1" s="1"/>
  <c r="G685" i="1"/>
  <c r="G684" i="1" s="1"/>
  <c r="H757" i="1"/>
  <c r="H756" i="1" s="1"/>
  <c r="H755" i="1" s="1"/>
  <c r="H754" i="1" s="1"/>
  <c r="H727" i="1" s="1"/>
  <c r="G330" i="1"/>
  <c r="G783" i="1"/>
  <c r="G782" i="1" s="1"/>
  <c r="G781" i="1" s="1"/>
  <c r="G949" i="1"/>
  <c r="G948" i="1" s="1"/>
  <c r="G941" i="1" s="1"/>
  <c r="G940" i="1" s="1"/>
  <c r="G939" i="1" s="1"/>
  <c r="G937" i="1" s="1"/>
  <c r="G874" i="1"/>
  <c r="G873" i="1" s="1"/>
  <c r="G1329" i="1"/>
  <c r="G1328" i="1" s="1"/>
  <c r="G1327" i="1" s="1"/>
  <c r="G1326" i="1" s="1"/>
  <c r="G1325" i="1" s="1"/>
  <c r="G746" i="1"/>
  <c r="G745" i="1" s="1"/>
  <c r="G744" i="1" s="1"/>
  <c r="H667" i="1"/>
  <c r="H666" i="1" s="1"/>
  <c r="H671" i="1"/>
  <c r="H670" i="1" s="1"/>
  <c r="G478" i="1"/>
  <c r="G457" i="1" s="1"/>
  <c r="G835" i="1"/>
  <c r="H1311" i="1"/>
  <c r="H1310" i="1" s="1"/>
  <c r="H1309" i="1" s="1"/>
  <c r="H1299" i="1"/>
  <c r="H1298" i="1" s="1"/>
  <c r="H1291" i="1" s="1"/>
  <c r="G328" i="1"/>
  <c r="G371" i="1"/>
  <c r="G370" i="1" s="1"/>
  <c r="G795" i="1"/>
  <c r="G790" i="1" s="1"/>
  <c r="G789" i="1" s="1"/>
  <c r="G368" i="1"/>
  <c r="G367" i="1" s="1"/>
  <c r="H380" i="1"/>
  <c r="H379" i="1" s="1"/>
  <c r="H366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80" i="1"/>
  <c r="G379" i="1" s="1"/>
  <c r="G64" i="1"/>
  <c r="G63" i="1" s="1"/>
  <c r="G55" i="1" s="1"/>
  <c r="G54" i="1" s="1"/>
  <c r="G47" i="1" s="1"/>
  <c r="G22" i="1"/>
  <c r="G21" i="1" s="1"/>
  <c r="G1362" i="1"/>
  <c r="G1361" i="1" s="1"/>
  <c r="G997" i="1"/>
  <c r="G996" i="1" s="1"/>
  <c r="G995" i="1" s="1"/>
  <c r="G1590" i="1"/>
  <c r="G1589" i="1" s="1"/>
  <c r="G1442" i="1"/>
  <c r="G1441" i="1" s="1"/>
  <c r="G1465" i="1"/>
  <c r="G1464" i="1" s="1"/>
  <c r="G1463" i="1" s="1"/>
  <c r="G1560" i="1"/>
  <c r="H1508" i="1"/>
  <c r="H1503" i="1" s="1"/>
  <c r="G1515" i="1"/>
  <c r="G1510" i="1" s="1"/>
  <c r="G1401" i="1"/>
  <c r="G1400" i="1" s="1"/>
  <c r="H1515" i="1"/>
  <c r="G1556" i="1"/>
  <c r="G1107" i="1"/>
  <c r="G1106" i="1" s="1"/>
  <c r="G1488" i="1"/>
  <c r="G1487" i="1" s="1"/>
  <c r="G1101" i="1"/>
  <c r="G1100" i="1" s="1"/>
  <c r="G1407" i="1"/>
  <c r="G1406" i="1" s="1"/>
  <c r="G1498" i="1"/>
  <c r="G1495" i="1" s="1"/>
  <c r="G1460" i="1"/>
  <c r="G1459" i="1" s="1"/>
  <c r="G1458" i="1" s="1"/>
  <c r="G1457" i="1" s="1"/>
  <c r="G1587" i="1"/>
  <c r="G1586" i="1" s="1"/>
  <c r="Y399" i="1" l="1"/>
  <c r="Y393" i="1" s="1"/>
  <c r="Y387" i="1" s="1"/>
  <c r="Y349" i="1" s="1"/>
  <c r="Y1610" i="1" s="1"/>
  <c r="G1579" i="1"/>
  <c r="G1574" i="1" s="1"/>
  <c r="G1573" i="1" s="1"/>
  <c r="G862" i="1"/>
  <c r="G861" i="1" s="1"/>
  <c r="G826" i="1" s="1"/>
  <c r="H1306" i="1"/>
  <c r="H1305" i="1" s="1"/>
  <c r="H1304" i="1" s="1"/>
  <c r="H1277" i="1"/>
  <c r="G1091" i="1"/>
  <c r="G1090" i="1" s="1"/>
  <c r="G1071" i="1" s="1"/>
  <c r="G325" i="1"/>
  <c r="G324" i="1" s="1"/>
  <c r="G315" i="1" s="1"/>
  <c r="G304" i="1" s="1"/>
  <c r="G283" i="1" s="1"/>
  <c r="G984" i="1"/>
  <c r="G983" i="1" s="1"/>
  <c r="H509" i="1"/>
  <c r="G728" i="1"/>
  <c r="G727" i="1" s="1"/>
  <c r="G780" i="1"/>
  <c r="G779" i="1" s="1"/>
  <c r="G1052" i="1"/>
  <c r="G1051" i="1" s="1"/>
  <c r="G1050" i="1" s="1"/>
  <c r="G1049" i="1" s="1"/>
  <c r="G1031" i="1" s="1"/>
  <c r="H665" i="1"/>
  <c r="H650" i="1" s="1"/>
  <c r="H649" i="1" s="1"/>
  <c r="H647" i="1" s="1"/>
  <c r="G1508" i="1"/>
  <c r="G1503" i="1" s="1"/>
  <c r="G1486" i="1" s="1"/>
  <c r="G1462" i="1" s="1"/>
  <c r="G1451" i="1" s="1"/>
  <c r="G1365" i="1"/>
  <c r="G1364" i="1" s="1"/>
  <c r="G1336" i="1" s="1"/>
  <c r="G1335" i="1" s="1"/>
  <c r="G1334" i="1" s="1"/>
  <c r="G1274" i="1" s="1"/>
  <c r="G628" i="1"/>
  <c r="G627" i="1" s="1"/>
  <c r="G623" i="1" s="1"/>
  <c r="G622" i="1" s="1"/>
  <c r="G585" i="1"/>
  <c r="G574" i="1" s="1"/>
  <c r="G819" i="1"/>
  <c r="G818" i="1" s="1"/>
  <c r="G814" i="1" s="1"/>
  <c r="G813" i="1" s="1"/>
  <c r="G812" i="1" s="1"/>
  <c r="H1436" i="1"/>
  <c r="H1435" i="1" s="1"/>
  <c r="H1434" i="1" s="1"/>
  <c r="H1429" i="1" s="1"/>
  <c r="H1428" i="1" s="1"/>
  <c r="G397" i="1"/>
  <c r="G396" i="1" s="1"/>
  <c r="G395" i="1" s="1"/>
  <c r="G394" i="1" s="1"/>
  <c r="G393" i="1" s="1"/>
  <c r="G769" i="1"/>
  <c r="G768" i="1" s="1"/>
  <c r="G767" i="1" s="1"/>
  <c r="G766" i="1" s="1"/>
  <c r="G765" i="1" s="1"/>
  <c r="G391" i="1"/>
  <c r="G390" i="1" s="1"/>
  <c r="G389" i="1" s="1"/>
  <c r="G388" i="1" s="1"/>
  <c r="G1439" i="1"/>
  <c r="G1438" i="1" s="1"/>
  <c r="G1434" i="1" s="1"/>
  <c r="G1429" i="1" s="1"/>
  <c r="G1428" i="1" s="1"/>
  <c r="G141" i="1"/>
  <c r="G140" i="1" s="1"/>
  <c r="G86" i="1"/>
  <c r="G79" i="1" s="1"/>
  <c r="G78" i="1" s="1"/>
  <c r="G77" i="1" s="1"/>
  <c r="G76" i="1" s="1"/>
  <c r="G67" i="1" s="1"/>
  <c r="G366" i="1"/>
  <c r="H1276" i="1" l="1"/>
  <c r="H1274" i="1" s="1"/>
  <c r="G361" i="1"/>
  <c r="G360" i="1" s="1"/>
  <c r="G359" i="1" s="1"/>
  <c r="H361" i="1"/>
  <c r="H360" i="1" s="1"/>
  <c r="H359" i="1" s="1"/>
  <c r="H349" i="1" s="1"/>
  <c r="G1426" i="1"/>
  <c r="G981" i="1"/>
  <c r="G647" i="1"/>
  <c r="G1558" i="1"/>
  <c r="G1555" i="1" s="1"/>
  <c r="G1554" i="1" s="1"/>
  <c r="G1553" i="1" s="1"/>
  <c r="G1552" i="1" s="1"/>
  <c r="G1550" i="1" s="1"/>
  <c r="G217" i="1"/>
  <c r="G216" i="1" s="1"/>
  <c r="G215" i="1" s="1"/>
  <c r="G214" i="1" s="1"/>
  <c r="G213" i="1" s="1"/>
  <c r="G179" i="1" s="1"/>
  <c r="G564" i="1"/>
  <c r="G563" i="1" s="1"/>
  <c r="G387" i="1"/>
  <c r="G41" i="1"/>
  <c r="G38" i="1" s="1"/>
  <c r="G37" i="1" s="1"/>
  <c r="G36" i="1" s="1"/>
  <c r="G35" i="1" s="1"/>
  <c r="G29" i="1"/>
  <c r="G24" i="1" s="1"/>
  <c r="G17" i="1" s="1"/>
  <c r="G16" i="1" s="1"/>
  <c r="G15" i="1" s="1"/>
  <c r="G571" i="1"/>
  <c r="G570" i="1" s="1"/>
  <c r="G138" i="1"/>
  <c r="G137" i="1" s="1"/>
  <c r="G135" i="1" s="1"/>
  <c r="G139" i="1"/>
  <c r="H1513" i="1"/>
  <c r="H1510" i="1" s="1"/>
  <c r="H1486" i="1" s="1"/>
  <c r="H1462" i="1" l="1"/>
  <c r="H1451" i="1" s="1"/>
  <c r="H1426" i="1" s="1"/>
  <c r="H1610" i="1" s="1"/>
  <c r="G349" i="1"/>
  <c r="G555" i="1"/>
  <c r="G554" i="1" s="1"/>
  <c r="G13" i="1"/>
  <c r="G553" i="1" l="1"/>
  <c r="G509" i="1" s="1"/>
  <c r="G1610" i="1" s="1"/>
</calcChain>
</file>

<file path=xl/sharedStrings.xml><?xml version="1.0" encoding="utf-8"?>
<sst xmlns="http://schemas.openxmlformats.org/spreadsheetml/2006/main" count="7215" uniqueCount="789">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</sst>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613"/>
  <sheetViews>
    <sheetView showZeros="0" tabSelected="1" view="pageBreakPreview" zoomScale="80" zoomScaleNormal="80" zoomScaleSheetLayoutView="80" workbookViewId="0">
      <selection activeCell="AJ9" sqref="AJ9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1.42578125" style="1" hidden="1" customWidth="1"/>
    <col min="28" max="28" width="12" style="1" hidden="1" customWidth="1"/>
    <col min="29" max="29" width="0" style="1" hidden="1" customWidth="1"/>
    <col min="30" max="30" width="13.5703125" style="1" hidden="1" customWidth="1"/>
    <col min="31" max="31" width="15.42578125" style="1" customWidth="1"/>
    <col min="32" max="32" width="17.7109375" style="1" customWidth="1"/>
    <col min="33" max="16384" width="9.140625" style="1"/>
  </cols>
  <sheetData>
    <row r="1" spans="1:32" x14ac:dyDescent="0.25">
      <c r="A1" s="114" t="s">
        <v>732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x14ac:dyDescent="0.25">
      <c r="A2" s="114" t="s">
        <v>403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x14ac:dyDescent="0.25">
      <c r="A3" s="114" t="s">
        <v>725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ht="30.75" customHeight="1" x14ac:dyDescent="0.2"/>
    <row r="5" spans="1:32" x14ac:dyDescent="0.25">
      <c r="A5" s="114" t="s">
        <v>490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</row>
    <row r="6" spans="1:32" x14ac:dyDescent="0.25">
      <c r="A6" s="114" t="s">
        <v>403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32" x14ac:dyDescent="0.25">
      <c r="A7" s="114" t="s">
        <v>724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</row>
    <row r="8" spans="1:32" ht="35.25" customHeight="1" x14ac:dyDescent="0.2">
      <c r="A8" s="109"/>
      <c r="B8" s="109"/>
      <c r="C8" s="109"/>
      <c r="D8" s="109"/>
      <c r="E8" s="109"/>
      <c r="F8" s="109"/>
    </row>
    <row r="9" spans="1:32" ht="194.25" customHeight="1" x14ac:dyDescent="0.2">
      <c r="A9" s="113" t="s">
        <v>707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</row>
    <row r="10" spans="1:32" ht="41.25" customHeight="1" x14ac:dyDescent="0.2">
      <c r="A10" s="111" t="s">
        <v>0</v>
      </c>
      <c r="B10" s="112" t="s">
        <v>1</v>
      </c>
      <c r="C10" s="108" t="s">
        <v>2</v>
      </c>
      <c r="D10" s="108" t="s">
        <v>3</v>
      </c>
      <c r="E10" s="108" t="s">
        <v>4</v>
      </c>
      <c r="F10" s="108" t="s">
        <v>5</v>
      </c>
      <c r="G10" s="110" t="s">
        <v>402</v>
      </c>
      <c r="H10" s="110"/>
      <c r="I10" s="107" t="s">
        <v>726</v>
      </c>
      <c r="J10" s="107" t="s">
        <v>727</v>
      </c>
      <c r="K10" s="107" t="s">
        <v>728</v>
      </c>
      <c r="L10" s="107" t="s">
        <v>729</v>
      </c>
      <c r="M10" s="110" t="s">
        <v>402</v>
      </c>
      <c r="N10" s="110"/>
      <c r="O10" s="107" t="s">
        <v>726</v>
      </c>
      <c r="P10" s="107" t="s">
        <v>727</v>
      </c>
      <c r="Q10" s="107" t="s">
        <v>728</v>
      </c>
      <c r="R10" s="107" t="s">
        <v>729</v>
      </c>
      <c r="S10" s="110" t="s">
        <v>402</v>
      </c>
      <c r="T10" s="110"/>
      <c r="U10" s="107" t="s">
        <v>726</v>
      </c>
      <c r="V10" s="107" t="s">
        <v>727</v>
      </c>
      <c r="W10" s="107" t="s">
        <v>728</v>
      </c>
      <c r="X10" s="107" t="s">
        <v>729</v>
      </c>
      <c r="Y10" s="110" t="s">
        <v>402</v>
      </c>
      <c r="Z10" s="110"/>
      <c r="AA10" s="107" t="s">
        <v>726</v>
      </c>
      <c r="AB10" s="107" t="s">
        <v>727</v>
      </c>
      <c r="AC10" s="107" t="s">
        <v>728</v>
      </c>
      <c r="AD10" s="107" t="s">
        <v>729</v>
      </c>
      <c r="AE10" s="110" t="s">
        <v>402</v>
      </c>
      <c r="AF10" s="110"/>
    </row>
    <row r="11" spans="1:32" ht="56.25" hidden="1" customHeight="1" x14ac:dyDescent="0.2">
      <c r="A11" s="111"/>
      <c r="B11" s="112"/>
      <c r="C11" s="108"/>
      <c r="D11" s="108"/>
      <c r="E11" s="108"/>
      <c r="F11" s="108"/>
      <c r="G11" s="110" t="s">
        <v>57</v>
      </c>
      <c r="H11" s="110" t="s">
        <v>471</v>
      </c>
      <c r="I11" s="107"/>
      <c r="J11" s="107"/>
      <c r="K11" s="107"/>
      <c r="L11" s="107"/>
      <c r="M11" s="110" t="s">
        <v>57</v>
      </c>
      <c r="N11" s="110" t="s">
        <v>471</v>
      </c>
      <c r="O11" s="107"/>
      <c r="P11" s="107"/>
      <c r="Q11" s="107"/>
      <c r="R11" s="107"/>
      <c r="S11" s="110" t="s">
        <v>57</v>
      </c>
      <c r="T11" s="110" t="s">
        <v>471</v>
      </c>
      <c r="U11" s="107"/>
      <c r="V11" s="107"/>
      <c r="W11" s="107"/>
      <c r="X11" s="107"/>
      <c r="Y11" s="110" t="s">
        <v>57</v>
      </c>
      <c r="Z11" s="110" t="s">
        <v>471</v>
      </c>
      <c r="AA11" s="107"/>
      <c r="AB11" s="107"/>
      <c r="AC11" s="107"/>
      <c r="AD11" s="107"/>
      <c r="AE11" s="110" t="s">
        <v>57</v>
      </c>
      <c r="AF11" s="110" t="s">
        <v>471</v>
      </c>
    </row>
    <row r="12" spans="1:32" ht="48" hidden="1" customHeight="1" x14ac:dyDescent="0.2">
      <c r="A12" s="111"/>
      <c r="B12" s="112"/>
      <c r="C12" s="108"/>
      <c r="D12" s="108"/>
      <c r="E12" s="108"/>
      <c r="F12" s="108"/>
      <c r="G12" s="110"/>
      <c r="H12" s="110"/>
      <c r="I12" s="107"/>
      <c r="J12" s="107"/>
      <c r="K12" s="107"/>
      <c r="L12" s="107"/>
      <c r="M12" s="110"/>
      <c r="N12" s="110"/>
      <c r="O12" s="107"/>
      <c r="P12" s="107"/>
      <c r="Q12" s="107"/>
      <c r="R12" s="107"/>
      <c r="S12" s="110"/>
      <c r="T12" s="110"/>
      <c r="U12" s="107"/>
      <c r="V12" s="107"/>
      <c r="W12" s="107"/>
      <c r="X12" s="107"/>
      <c r="Y12" s="110"/>
      <c r="Z12" s="110"/>
      <c r="AA12" s="107"/>
      <c r="AB12" s="107"/>
      <c r="AC12" s="107"/>
      <c r="AD12" s="107"/>
      <c r="AE12" s="110"/>
      <c r="AF12" s="110"/>
    </row>
    <row r="13" spans="1:32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</row>
    <row r="14" spans="1:32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5">G16</f>
        <v>70695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70695</v>
      </c>
      <c r="N15" s="7">
        <f t="shared" si="5"/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 t="shared" si="5"/>
        <v>0</v>
      </c>
      <c r="S15" s="7">
        <f t="shared" si="5"/>
        <v>70695</v>
      </c>
      <c r="T15" s="7">
        <f t="shared" si="5"/>
        <v>0</v>
      </c>
      <c r="U15" s="7">
        <f t="shared" si="5"/>
        <v>0</v>
      </c>
      <c r="V15" s="7">
        <f t="shared" si="5"/>
        <v>0</v>
      </c>
      <c r="W15" s="7">
        <f t="shared" ref="U15:AF16" si="6">W16</f>
        <v>0</v>
      </c>
      <c r="X15" s="7">
        <f t="shared" si="6"/>
        <v>0</v>
      </c>
      <c r="Y15" s="7">
        <f t="shared" si="6"/>
        <v>70695</v>
      </c>
      <c r="Z15" s="7">
        <f t="shared" si="6"/>
        <v>0</v>
      </c>
      <c r="AA15" s="7">
        <f t="shared" si="6"/>
        <v>0</v>
      </c>
      <c r="AB15" s="7">
        <f t="shared" si="6"/>
        <v>2436</v>
      </c>
      <c r="AC15" s="7">
        <f t="shared" si="6"/>
        <v>0</v>
      </c>
      <c r="AD15" s="7">
        <f t="shared" si="6"/>
        <v>0</v>
      </c>
      <c r="AE15" s="7">
        <f t="shared" si="6"/>
        <v>73131</v>
      </c>
      <c r="AF15" s="7">
        <f t="shared" si="6"/>
        <v>0</v>
      </c>
    </row>
    <row r="16" spans="1:32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5"/>
        <v>70695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70695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70695</v>
      </c>
      <c r="T16" s="8">
        <f t="shared" si="5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70695</v>
      </c>
      <c r="Z16" s="8">
        <f t="shared" si="6"/>
        <v>0</v>
      </c>
      <c r="AA16" s="8">
        <f t="shared" si="6"/>
        <v>0</v>
      </c>
      <c r="AB16" s="8">
        <f t="shared" si="6"/>
        <v>2436</v>
      </c>
      <c r="AC16" s="8">
        <f t="shared" si="6"/>
        <v>0</v>
      </c>
      <c r="AD16" s="8">
        <f t="shared" si="6"/>
        <v>0</v>
      </c>
      <c r="AE16" s="8">
        <f t="shared" si="6"/>
        <v>73131</v>
      </c>
      <c r="AF16" s="8">
        <f t="shared" si="6"/>
        <v>0</v>
      </c>
    </row>
    <row r="17" spans="1:32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7">H18+H21+H24</f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70695</v>
      </c>
      <c r="N17" s="8">
        <f t="shared" si="7"/>
        <v>0</v>
      </c>
      <c r="O17" s="8">
        <f t="shared" ref="O17:T17" si="8">O18+O21+O24</f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70695</v>
      </c>
      <c r="T17" s="8">
        <f t="shared" si="8"/>
        <v>0</v>
      </c>
      <c r="U17" s="8">
        <f t="shared" ref="U17:Z17" si="9">U18+U21+U24</f>
        <v>0</v>
      </c>
      <c r="V17" s="8">
        <f t="shared" si="9"/>
        <v>0</v>
      </c>
      <c r="W17" s="8">
        <f t="shared" si="9"/>
        <v>0</v>
      </c>
      <c r="X17" s="8">
        <f t="shared" si="9"/>
        <v>0</v>
      </c>
      <c r="Y17" s="8">
        <f t="shared" si="9"/>
        <v>70695</v>
      </c>
      <c r="Z17" s="8">
        <f t="shared" si="9"/>
        <v>0</v>
      </c>
      <c r="AA17" s="8">
        <f t="shared" ref="AA17:AF17" si="10">AA18+AA21+AA24</f>
        <v>0</v>
      </c>
      <c r="AB17" s="8">
        <f t="shared" si="10"/>
        <v>2436</v>
      </c>
      <c r="AC17" s="8">
        <f t="shared" si="10"/>
        <v>0</v>
      </c>
      <c r="AD17" s="8">
        <f t="shared" si="10"/>
        <v>0</v>
      </c>
      <c r="AE17" s="8">
        <f t="shared" si="10"/>
        <v>73131</v>
      </c>
      <c r="AF17" s="8">
        <f t="shared" si="10"/>
        <v>0</v>
      </c>
    </row>
    <row r="18" spans="1:32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1">G19</f>
        <v>2288</v>
      </c>
      <c r="H18" s="8">
        <f t="shared" si="11"/>
        <v>0</v>
      </c>
      <c r="I18" s="8">
        <f t="shared" si="11"/>
        <v>0</v>
      </c>
      <c r="J18" s="8">
        <f t="shared" si="11"/>
        <v>0</v>
      </c>
      <c r="K18" s="8">
        <f t="shared" si="11"/>
        <v>0</v>
      </c>
      <c r="L18" s="8">
        <f t="shared" si="11"/>
        <v>0</v>
      </c>
      <c r="M18" s="8">
        <f t="shared" si="11"/>
        <v>2288</v>
      </c>
      <c r="N18" s="8">
        <f t="shared" si="11"/>
        <v>0</v>
      </c>
      <c r="O18" s="8">
        <f t="shared" si="11"/>
        <v>0</v>
      </c>
      <c r="P18" s="8">
        <f t="shared" si="11"/>
        <v>0</v>
      </c>
      <c r="Q18" s="8">
        <f t="shared" si="11"/>
        <v>0</v>
      </c>
      <c r="R18" s="8">
        <f t="shared" si="11"/>
        <v>0</v>
      </c>
      <c r="S18" s="8">
        <f t="shared" si="11"/>
        <v>2288</v>
      </c>
      <c r="T18" s="8">
        <f t="shared" si="11"/>
        <v>0</v>
      </c>
      <c r="U18" s="8">
        <f t="shared" si="11"/>
        <v>0</v>
      </c>
      <c r="V18" s="8">
        <f t="shared" si="11"/>
        <v>0</v>
      </c>
      <c r="W18" s="8">
        <f t="shared" ref="U18:AF19" si="12">W19</f>
        <v>0</v>
      </c>
      <c r="X18" s="8">
        <f t="shared" si="12"/>
        <v>0</v>
      </c>
      <c r="Y18" s="8">
        <f t="shared" si="12"/>
        <v>2288</v>
      </c>
      <c r="Z18" s="8">
        <f t="shared" si="12"/>
        <v>0</v>
      </c>
      <c r="AA18" s="8">
        <f t="shared" si="12"/>
        <v>0</v>
      </c>
      <c r="AB18" s="8">
        <f t="shared" si="12"/>
        <v>0</v>
      </c>
      <c r="AC18" s="8">
        <f t="shared" si="12"/>
        <v>0</v>
      </c>
      <c r="AD18" s="8">
        <f t="shared" si="12"/>
        <v>0</v>
      </c>
      <c r="AE18" s="8">
        <f t="shared" si="12"/>
        <v>2288</v>
      </c>
      <c r="AF18" s="8">
        <f t="shared" si="12"/>
        <v>0</v>
      </c>
    </row>
    <row r="19" spans="1:32" ht="66" hidden="1" x14ac:dyDescent="0.25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1"/>
        <v>2288</v>
      </c>
      <c r="H19" s="9">
        <f t="shared" si="11"/>
        <v>0</v>
      </c>
      <c r="I19" s="9">
        <f t="shared" si="11"/>
        <v>0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9">
        <f t="shared" si="11"/>
        <v>2288</v>
      </c>
      <c r="N19" s="9">
        <f t="shared" si="11"/>
        <v>0</v>
      </c>
      <c r="O19" s="9">
        <f t="shared" si="11"/>
        <v>0</v>
      </c>
      <c r="P19" s="9">
        <f t="shared" si="11"/>
        <v>0</v>
      </c>
      <c r="Q19" s="9">
        <f t="shared" si="11"/>
        <v>0</v>
      </c>
      <c r="R19" s="9">
        <f t="shared" si="11"/>
        <v>0</v>
      </c>
      <c r="S19" s="9">
        <f t="shared" si="11"/>
        <v>2288</v>
      </c>
      <c r="T19" s="9">
        <f t="shared" si="11"/>
        <v>0</v>
      </c>
      <c r="U19" s="9">
        <f t="shared" si="12"/>
        <v>0</v>
      </c>
      <c r="V19" s="9">
        <f t="shared" si="12"/>
        <v>0</v>
      </c>
      <c r="W19" s="9">
        <f t="shared" si="12"/>
        <v>0</v>
      </c>
      <c r="X19" s="9">
        <f t="shared" si="12"/>
        <v>0</v>
      </c>
      <c r="Y19" s="9">
        <f t="shared" si="12"/>
        <v>2288</v>
      </c>
      <c r="Z19" s="9">
        <f t="shared" si="12"/>
        <v>0</v>
      </c>
      <c r="AA19" s="9">
        <f t="shared" si="12"/>
        <v>0</v>
      </c>
      <c r="AB19" s="9">
        <f t="shared" si="12"/>
        <v>0</v>
      </c>
      <c r="AC19" s="9">
        <f t="shared" si="12"/>
        <v>0</v>
      </c>
      <c r="AD19" s="9">
        <f t="shared" si="12"/>
        <v>0</v>
      </c>
      <c r="AE19" s="9">
        <f t="shared" si="12"/>
        <v>2288</v>
      </c>
      <c r="AF19" s="9">
        <f t="shared" si="12"/>
        <v>0</v>
      </c>
    </row>
    <row r="20" spans="1:32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</row>
    <row r="21" spans="1:32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3">G22</f>
        <v>1506</v>
      </c>
      <c r="H21" s="9">
        <f t="shared" si="13"/>
        <v>0</v>
      </c>
      <c r="I21" s="9">
        <f t="shared" si="13"/>
        <v>0</v>
      </c>
      <c r="J21" s="9">
        <f t="shared" si="13"/>
        <v>0</v>
      </c>
      <c r="K21" s="9">
        <f t="shared" si="13"/>
        <v>0</v>
      </c>
      <c r="L21" s="9">
        <f t="shared" si="13"/>
        <v>0</v>
      </c>
      <c r="M21" s="9">
        <f t="shared" si="13"/>
        <v>1506</v>
      </c>
      <c r="N21" s="9">
        <f t="shared" si="13"/>
        <v>0</v>
      </c>
      <c r="O21" s="9">
        <f t="shared" si="13"/>
        <v>0</v>
      </c>
      <c r="P21" s="9">
        <f t="shared" si="13"/>
        <v>0</v>
      </c>
      <c r="Q21" s="9">
        <f t="shared" si="13"/>
        <v>0</v>
      </c>
      <c r="R21" s="9">
        <f t="shared" si="13"/>
        <v>0</v>
      </c>
      <c r="S21" s="9">
        <f t="shared" si="13"/>
        <v>1506</v>
      </c>
      <c r="T21" s="9">
        <f t="shared" si="13"/>
        <v>0</v>
      </c>
      <c r="U21" s="9">
        <f t="shared" si="13"/>
        <v>0</v>
      </c>
      <c r="V21" s="9">
        <f t="shared" si="13"/>
        <v>0</v>
      </c>
      <c r="W21" s="9">
        <f t="shared" ref="U21:AF22" si="14">W22</f>
        <v>0</v>
      </c>
      <c r="X21" s="9">
        <f t="shared" si="14"/>
        <v>0</v>
      </c>
      <c r="Y21" s="9">
        <f t="shared" si="14"/>
        <v>1506</v>
      </c>
      <c r="Z21" s="9">
        <f t="shared" si="14"/>
        <v>0</v>
      </c>
      <c r="AA21" s="9">
        <f t="shared" si="14"/>
        <v>0</v>
      </c>
      <c r="AB21" s="9">
        <f t="shared" si="14"/>
        <v>0</v>
      </c>
      <c r="AC21" s="9">
        <f t="shared" si="14"/>
        <v>0</v>
      </c>
      <c r="AD21" s="9">
        <f t="shared" si="14"/>
        <v>0</v>
      </c>
      <c r="AE21" s="9">
        <f t="shared" si="14"/>
        <v>1506</v>
      </c>
      <c r="AF21" s="9">
        <f t="shared" si="14"/>
        <v>0</v>
      </c>
    </row>
    <row r="22" spans="1:32" ht="66" hidden="1" x14ac:dyDescent="0.25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3"/>
        <v>1506</v>
      </c>
      <c r="H22" s="9">
        <f t="shared" si="13"/>
        <v>0</v>
      </c>
      <c r="I22" s="9">
        <f t="shared" si="13"/>
        <v>0</v>
      </c>
      <c r="J22" s="9">
        <f t="shared" si="13"/>
        <v>0</v>
      </c>
      <c r="K22" s="9">
        <f t="shared" si="13"/>
        <v>0</v>
      </c>
      <c r="L22" s="9">
        <f t="shared" si="13"/>
        <v>0</v>
      </c>
      <c r="M22" s="9">
        <f t="shared" si="13"/>
        <v>1506</v>
      </c>
      <c r="N22" s="9">
        <f t="shared" si="13"/>
        <v>0</v>
      </c>
      <c r="O22" s="9">
        <f t="shared" si="13"/>
        <v>0</v>
      </c>
      <c r="P22" s="9">
        <f t="shared" si="13"/>
        <v>0</v>
      </c>
      <c r="Q22" s="9">
        <f t="shared" si="13"/>
        <v>0</v>
      </c>
      <c r="R22" s="9">
        <f t="shared" si="13"/>
        <v>0</v>
      </c>
      <c r="S22" s="9">
        <f t="shared" si="13"/>
        <v>1506</v>
      </c>
      <c r="T22" s="9">
        <f t="shared" si="13"/>
        <v>0</v>
      </c>
      <c r="U22" s="9">
        <f t="shared" si="14"/>
        <v>0</v>
      </c>
      <c r="V22" s="9">
        <f t="shared" si="14"/>
        <v>0</v>
      </c>
      <c r="W22" s="9">
        <f t="shared" si="14"/>
        <v>0</v>
      </c>
      <c r="X22" s="9">
        <f t="shared" si="14"/>
        <v>0</v>
      </c>
      <c r="Y22" s="9">
        <f t="shared" si="14"/>
        <v>1506</v>
      </c>
      <c r="Z22" s="9">
        <f t="shared" si="14"/>
        <v>0</v>
      </c>
      <c r="AA22" s="9">
        <f t="shared" si="14"/>
        <v>0</v>
      </c>
      <c r="AB22" s="9">
        <f t="shared" si="14"/>
        <v>0</v>
      </c>
      <c r="AC22" s="9">
        <f t="shared" si="14"/>
        <v>0</v>
      </c>
      <c r="AD22" s="9">
        <f t="shared" si="14"/>
        <v>0</v>
      </c>
      <c r="AE22" s="9">
        <f t="shared" si="14"/>
        <v>1506</v>
      </c>
      <c r="AF22" s="9">
        <f t="shared" si="14"/>
        <v>0</v>
      </c>
    </row>
    <row r="23" spans="1:32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</row>
    <row r="24" spans="1:32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15">G25+G27+G31+G29</f>
        <v>66901</v>
      </c>
      <c r="H24" s="8">
        <f t="shared" ref="H24:N24" si="16">H25+H27+H31+H29</f>
        <v>0</v>
      </c>
      <c r="I24" s="8">
        <f t="shared" si="16"/>
        <v>0</v>
      </c>
      <c r="J24" s="8">
        <f t="shared" si="16"/>
        <v>0</v>
      </c>
      <c r="K24" s="8">
        <f t="shared" si="16"/>
        <v>0</v>
      </c>
      <c r="L24" s="8">
        <f t="shared" si="16"/>
        <v>0</v>
      </c>
      <c r="M24" s="8">
        <f t="shared" si="16"/>
        <v>66901</v>
      </c>
      <c r="N24" s="8">
        <f t="shared" si="16"/>
        <v>0</v>
      </c>
      <c r="O24" s="8">
        <f t="shared" ref="O24:T24" si="17">O25+O27+O31+O29</f>
        <v>0</v>
      </c>
      <c r="P24" s="8">
        <f t="shared" si="17"/>
        <v>0</v>
      </c>
      <c r="Q24" s="8">
        <f t="shared" si="17"/>
        <v>0</v>
      </c>
      <c r="R24" s="8">
        <f t="shared" si="17"/>
        <v>0</v>
      </c>
      <c r="S24" s="8">
        <f t="shared" si="17"/>
        <v>66901</v>
      </c>
      <c r="T24" s="8">
        <f t="shared" si="17"/>
        <v>0</v>
      </c>
      <c r="U24" s="8">
        <f t="shared" ref="U24:Z24" si="18">U25+U27+U31+U29</f>
        <v>0</v>
      </c>
      <c r="V24" s="8">
        <f t="shared" si="18"/>
        <v>0</v>
      </c>
      <c r="W24" s="8">
        <f t="shared" si="18"/>
        <v>0</v>
      </c>
      <c r="X24" s="8">
        <f t="shared" si="18"/>
        <v>0</v>
      </c>
      <c r="Y24" s="8">
        <f t="shared" si="18"/>
        <v>66901</v>
      </c>
      <c r="Z24" s="8">
        <f t="shared" si="18"/>
        <v>0</v>
      </c>
      <c r="AA24" s="8">
        <f t="shared" ref="AA24:AF24" si="19">AA25+AA27+AA31+AA29</f>
        <v>0</v>
      </c>
      <c r="AB24" s="8">
        <f t="shared" si="19"/>
        <v>2436</v>
      </c>
      <c r="AC24" s="8">
        <f t="shared" si="19"/>
        <v>0</v>
      </c>
      <c r="AD24" s="8">
        <f t="shared" si="19"/>
        <v>0</v>
      </c>
      <c r="AE24" s="8">
        <f t="shared" si="19"/>
        <v>69337</v>
      </c>
      <c r="AF24" s="8">
        <f t="shared" si="19"/>
        <v>0</v>
      </c>
    </row>
    <row r="25" spans="1:32" ht="66" hidden="1" x14ac:dyDescent="0.25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F25" si="20">G26</f>
        <v>53468</v>
      </c>
      <c r="H25" s="9">
        <f t="shared" si="20"/>
        <v>0</v>
      </c>
      <c r="I25" s="9">
        <f t="shared" si="20"/>
        <v>0</v>
      </c>
      <c r="J25" s="9">
        <f t="shared" si="20"/>
        <v>0</v>
      </c>
      <c r="K25" s="9">
        <f t="shared" si="20"/>
        <v>0</v>
      </c>
      <c r="L25" s="9">
        <f t="shared" si="20"/>
        <v>0</v>
      </c>
      <c r="M25" s="9">
        <f t="shared" si="20"/>
        <v>53468</v>
      </c>
      <c r="N25" s="9">
        <f t="shared" si="20"/>
        <v>0</v>
      </c>
      <c r="O25" s="9">
        <f t="shared" si="20"/>
        <v>0</v>
      </c>
      <c r="P25" s="9">
        <f t="shared" si="20"/>
        <v>0</v>
      </c>
      <c r="Q25" s="9">
        <f t="shared" si="20"/>
        <v>0</v>
      </c>
      <c r="R25" s="9">
        <f t="shared" si="20"/>
        <v>0</v>
      </c>
      <c r="S25" s="9">
        <f t="shared" si="20"/>
        <v>53468</v>
      </c>
      <c r="T25" s="9">
        <f t="shared" si="20"/>
        <v>0</v>
      </c>
      <c r="U25" s="9">
        <f t="shared" si="20"/>
        <v>0</v>
      </c>
      <c r="V25" s="9">
        <f t="shared" si="20"/>
        <v>0</v>
      </c>
      <c r="W25" s="9">
        <f t="shared" si="20"/>
        <v>0</v>
      </c>
      <c r="X25" s="9">
        <f t="shared" si="20"/>
        <v>0</v>
      </c>
      <c r="Y25" s="9">
        <f t="shared" si="20"/>
        <v>53468</v>
      </c>
      <c r="Z25" s="9">
        <f t="shared" si="20"/>
        <v>0</v>
      </c>
      <c r="AA25" s="9">
        <f t="shared" si="20"/>
        <v>0</v>
      </c>
      <c r="AB25" s="9">
        <f t="shared" si="20"/>
        <v>2436</v>
      </c>
      <c r="AC25" s="9">
        <f t="shared" si="20"/>
        <v>0</v>
      </c>
      <c r="AD25" s="9">
        <f t="shared" si="20"/>
        <v>0</v>
      </c>
      <c r="AE25" s="9">
        <f t="shared" si="20"/>
        <v>55904</v>
      </c>
      <c r="AF25" s="9">
        <f t="shared" si="20"/>
        <v>0</v>
      </c>
    </row>
    <row r="26" spans="1:32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</row>
    <row r="27" spans="1:32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F27" si="21">G28</f>
        <v>12954</v>
      </c>
      <c r="H27" s="9">
        <f t="shared" si="21"/>
        <v>0</v>
      </c>
      <c r="I27" s="9">
        <f t="shared" si="21"/>
        <v>0</v>
      </c>
      <c r="J27" s="9">
        <f t="shared" si="21"/>
        <v>0</v>
      </c>
      <c r="K27" s="9">
        <f t="shared" si="21"/>
        <v>0</v>
      </c>
      <c r="L27" s="9">
        <f t="shared" si="21"/>
        <v>0</v>
      </c>
      <c r="M27" s="9">
        <f t="shared" si="21"/>
        <v>12954</v>
      </c>
      <c r="N27" s="9">
        <f t="shared" si="21"/>
        <v>0</v>
      </c>
      <c r="O27" s="9">
        <f t="shared" si="21"/>
        <v>0</v>
      </c>
      <c r="P27" s="9">
        <f t="shared" si="21"/>
        <v>0</v>
      </c>
      <c r="Q27" s="9">
        <f t="shared" si="21"/>
        <v>0</v>
      </c>
      <c r="R27" s="9">
        <f t="shared" si="21"/>
        <v>0</v>
      </c>
      <c r="S27" s="9">
        <f t="shared" si="21"/>
        <v>12954</v>
      </c>
      <c r="T27" s="9">
        <f t="shared" si="21"/>
        <v>0</v>
      </c>
      <c r="U27" s="9">
        <f t="shared" si="21"/>
        <v>0</v>
      </c>
      <c r="V27" s="9">
        <f t="shared" si="21"/>
        <v>0</v>
      </c>
      <c r="W27" s="9">
        <f t="shared" si="21"/>
        <v>0</v>
      </c>
      <c r="X27" s="9">
        <f t="shared" si="21"/>
        <v>0</v>
      </c>
      <c r="Y27" s="9">
        <f t="shared" si="21"/>
        <v>12954</v>
      </c>
      <c r="Z27" s="9">
        <f t="shared" si="21"/>
        <v>0</v>
      </c>
      <c r="AA27" s="9">
        <f t="shared" si="21"/>
        <v>0</v>
      </c>
      <c r="AB27" s="9">
        <f t="shared" si="21"/>
        <v>0</v>
      </c>
      <c r="AC27" s="9">
        <f t="shared" si="21"/>
        <v>0</v>
      </c>
      <c r="AD27" s="9">
        <f t="shared" si="21"/>
        <v>0</v>
      </c>
      <c r="AE27" s="9">
        <f t="shared" si="21"/>
        <v>12954</v>
      </c>
      <c r="AF27" s="9">
        <f t="shared" si="21"/>
        <v>0</v>
      </c>
    </row>
    <row r="28" spans="1:32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</row>
    <row r="29" spans="1:32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F29" si="22">G30</f>
        <v>98</v>
      </c>
      <c r="H29" s="8">
        <f t="shared" si="22"/>
        <v>0</v>
      </c>
      <c r="I29" s="8">
        <f t="shared" si="22"/>
        <v>0</v>
      </c>
      <c r="J29" s="8">
        <f t="shared" si="22"/>
        <v>0</v>
      </c>
      <c r="K29" s="8">
        <f t="shared" si="22"/>
        <v>0</v>
      </c>
      <c r="L29" s="8">
        <f t="shared" si="22"/>
        <v>0</v>
      </c>
      <c r="M29" s="8">
        <f t="shared" si="22"/>
        <v>98</v>
      </c>
      <c r="N29" s="8">
        <f t="shared" si="22"/>
        <v>0</v>
      </c>
      <c r="O29" s="8">
        <f t="shared" si="22"/>
        <v>0</v>
      </c>
      <c r="P29" s="8">
        <f t="shared" si="22"/>
        <v>0</v>
      </c>
      <c r="Q29" s="8">
        <f t="shared" si="22"/>
        <v>0</v>
      </c>
      <c r="R29" s="8">
        <f t="shared" si="22"/>
        <v>0</v>
      </c>
      <c r="S29" s="8">
        <f t="shared" si="22"/>
        <v>98</v>
      </c>
      <c r="T29" s="8">
        <f t="shared" si="22"/>
        <v>0</v>
      </c>
      <c r="U29" s="8">
        <f t="shared" si="22"/>
        <v>0</v>
      </c>
      <c r="V29" s="8">
        <f t="shared" si="22"/>
        <v>0</v>
      </c>
      <c r="W29" s="8">
        <f t="shared" si="22"/>
        <v>0</v>
      </c>
      <c r="X29" s="8">
        <f t="shared" si="22"/>
        <v>0</v>
      </c>
      <c r="Y29" s="8">
        <f t="shared" si="22"/>
        <v>98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98</v>
      </c>
      <c r="AF29" s="8">
        <f t="shared" si="22"/>
        <v>0</v>
      </c>
    </row>
    <row r="30" spans="1:32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</row>
    <row r="31" spans="1:32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23">H33+H32</f>
        <v>0</v>
      </c>
      <c r="I31" s="8">
        <f t="shared" si="23"/>
        <v>0</v>
      </c>
      <c r="J31" s="8">
        <f t="shared" si="23"/>
        <v>0</v>
      </c>
      <c r="K31" s="8">
        <f t="shared" si="23"/>
        <v>0</v>
      </c>
      <c r="L31" s="8">
        <f t="shared" si="23"/>
        <v>0</v>
      </c>
      <c r="M31" s="8">
        <f t="shared" si="23"/>
        <v>381</v>
      </c>
      <c r="N31" s="8">
        <f t="shared" si="23"/>
        <v>0</v>
      </c>
      <c r="O31" s="8">
        <f t="shared" ref="O31:T31" si="24">O33+O32</f>
        <v>0</v>
      </c>
      <c r="P31" s="8">
        <f t="shared" si="24"/>
        <v>0</v>
      </c>
      <c r="Q31" s="8">
        <f t="shared" si="24"/>
        <v>0</v>
      </c>
      <c r="R31" s="8">
        <f t="shared" si="24"/>
        <v>0</v>
      </c>
      <c r="S31" s="8">
        <f t="shared" si="24"/>
        <v>381</v>
      </c>
      <c r="T31" s="8">
        <f t="shared" si="24"/>
        <v>0</v>
      </c>
      <c r="U31" s="8">
        <f t="shared" ref="U31:Z31" si="25">U33+U32</f>
        <v>0</v>
      </c>
      <c r="V31" s="8">
        <f t="shared" si="25"/>
        <v>0</v>
      </c>
      <c r="W31" s="8">
        <f t="shared" si="25"/>
        <v>0</v>
      </c>
      <c r="X31" s="8">
        <f t="shared" si="25"/>
        <v>0</v>
      </c>
      <c r="Y31" s="8">
        <f t="shared" si="25"/>
        <v>381</v>
      </c>
      <c r="Z31" s="8">
        <f t="shared" si="25"/>
        <v>0</v>
      </c>
      <c r="AA31" s="8">
        <f t="shared" ref="AA31:AF31" si="26">AA33+AA32</f>
        <v>0</v>
      </c>
      <c r="AB31" s="8">
        <f t="shared" si="26"/>
        <v>0</v>
      </c>
      <c r="AC31" s="8">
        <f t="shared" si="26"/>
        <v>0</v>
      </c>
      <c r="AD31" s="8">
        <f t="shared" si="26"/>
        <v>0</v>
      </c>
      <c r="AE31" s="8">
        <f t="shared" si="26"/>
        <v>381</v>
      </c>
      <c r="AF31" s="8">
        <f t="shared" si="26"/>
        <v>0</v>
      </c>
    </row>
    <row r="32" spans="1:32" ht="17.100000000000001" hidden="1" customHeight="1" x14ac:dyDescent="0.25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</row>
    <row r="34" spans="1:32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27">G36</f>
        <v>16265</v>
      </c>
      <c r="H35" s="7">
        <f t="shared" si="27"/>
        <v>0</v>
      </c>
      <c r="I35" s="7">
        <f t="shared" si="27"/>
        <v>0</v>
      </c>
      <c r="J35" s="7">
        <f t="shared" si="27"/>
        <v>0</v>
      </c>
      <c r="K35" s="7">
        <f t="shared" si="27"/>
        <v>0</v>
      </c>
      <c r="L35" s="7">
        <f t="shared" si="27"/>
        <v>0</v>
      </c>
      <c r="M35" s="7">
        <f t="shared" si="27"/>
        <v>16265</v>
      </c>
      <c r="N35" s="7">
        <f t="shared" si="27"/>
        <v>0</v>
      </c>
      <c r="O35" s="7">
        <f t="shared" si="27"/>
        <v>0</v>
      </c>
      <c r="P35" s="7">
        <f t="shared" si="27"/>
        <v>0</v>
      </c>
      <c r="Q35" s="7">
        <f t="shared" si="27"/>
        <v>0</v>
      </c>
      <c r="R35" s="7">
        <f t="shared" si="27"/>
        <v>0</v>
      </c>
      <c r="S35" s="7">
        <f t="shared" si="27"/>
        <v>16265</v>
      </c>
      <c r="T35" s="7">
        <f t="shared" si="27"/>
        <v>0</v>
      </c>
      <c r="U35" s="7">
        <f t="shared" si="27"/>
        <v>0</v>
      </c>
      <c r="V35" s="7">
        <f t="shared" si="27"/>
        <v>0</v>
      </c>
      <c r="W35" s="7">
        <f t="shared" ref="U35:AF37" si="28">W36</f>
        <v>0</v>
      </c>
      <c r="X35" s="7">
        <f t="shared" si="28"/>
        <v>0</v>
      </c>
      <c r="Y35" s="7">
        <f t="shared" si="28"/>
        <v>16265</v>
      </c>
      <c r="Z35" s="7">
        <f t="shared" si="28"/>
        <v>0</v>
      </c>
      <c r="AA35" s="7">
        <f t="shared" si="28"/>
        <v>0</v>
      </c>
      <c r="AB35" s="7">
        <f t="shared" si="28"/>
        <v>0</v>
      </c>
      <c r="AC35" s="7">
        <f t="shared" si="28"/>
        <v>0</v>
      </c>
      <c r="AD35" s="7">
        <f t="shared" si="28"/>
        <v>0</v>
      </c>
      <c r="AE35" s="7">
        <f t="shared" si="28"/>
        <v>16265</v>
      </c>
      <c r="AF35" s="7">
        <f t="shared" si="28"/>
        <v>0</v>
      </c>
    </row>
    <row r="36" spans="1:32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27"/>
        <v>16265</v>
      </c>
      <c r="H36" s="8">
        <f t="shared" si="27"/>
        <v>0</v>
      </c>
      <c r="I36" s="8">
        <f t="shared" si="27"/>
        <v>0</v>
      </c>
      <c r="J36" s="8">
        <f t="shared" si="27"/>
        <v>0</v>
      </c>
      <c r="K36" s="8">
        <f t="shared" si="27"/>
        <v>0</v>
      </c>
      <c r="L36" s="8">
        <f t="shared" si="27"/>
        <v>0</v>
      </c>
      <c r="M36" s="8">
        <f t="shared" si="27"/>
        <v>16265</v>
      </c>
      <c r="N36" s="8">
        <f t="shared" si="27"/>
        <v>0</v>
      </c>
      <c r="O36" s="8">
        <f t="shared" si="27"/>
        <v>0</v>
      </c>
      <c r="P36" s="8">
        <f t="shared" si="27"/>
        <v>0</v>
      </c>
      <c r="Q36" s="8">
        <f t="shared" si="27"/>
        <v>0</v>
      </c>
      <c r="R36" s="8">
        <f t="shared" si="27"/>
        <v>0</v>
      </c>
      <c r="S36" s="8">
        <f t="shared" si="27"/>
        <v>16265</v>
      </c>
      <c r="T36" s="8">
        <f t="shared" si="27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16265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16265</v>
      </c>
      <c r="AF36" s="8">
        <f t="shared" si="28"/>
        <v>0</v>
      </c>
    </row>
    <row r="37" spans="1:32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27"/>
        <v>16265</v>
      </c>
      <c r="H37" s="11">
        <f t="shared" si="27"/>
        <v>0</v>
      </c>
      <c r="I37" s="11">
        <f t="shared" si="27"/>
        <v>0</v>
      </c>
      <c r="J37" s="11">
        <f t="shared" si="27"/>
        <v>0</v>
      </c>
      <c r="K37" s="11">
        <f t="shared" si="27"/>
        <v>0</v>
      </c>
      <c r="L37" s="11">
        <f t="shared" si="27"/>
        <v>0</v>
      </c>
      <c r="M37" s="11">
        <f t="shared" si="27"/>
        <v>16265</v>
      </c>
      <c r="N37" s="11">
        <f t="shared" si="27"/>
        <v>0</v>
      </c>
      <c r="O37" s="11">
        <f t="shared" si="27"/>
        <v>0</v>
      </c>
      <c r="P37" s="11">
        <f t="shared" si="27"/>
        <v>0</v>
      </c>
      <c r="Q37" s="11">
        <f t="shared" si="27"/>
        <v>0</v>
      </c>
      <c r="R37" s="11">
        <f t="shared" si="27"/>
        <v>0</v>
      </c>
      <c r="S37" s="11">
        <f t="shared" si="27"/>
        <v>16265</v>
      </c>
      <c r="T37" s="11">
        <f t="shared" si="27"/>
        <v>0</v>
      </c>
      <c r="U37" s="11">
        <f t="shared" si="28"/>
        <v>0</v>
      </c>
      <c r="V37" s="11">
        <f t="shared" si="28"/>
        <v>0</v>
      </c>
      <c r="W37" s="11">
        <f t="shared" si="28"/>
        <v>0</v>
      </c>
      <c r="X37" s="11">
        <f t="shared" si="28"/>
        <v>0</v>
      </c>
      <c r="Y37" s="11">
        <f t="shared" si="28"/>
        <v>16265</v>
      </c>
      <c r="Z37" s="11">
        <f t="shared" si="28"/>
        <v>0</v>
      </c>
      <c r="AA37" s="11">
        <f t="shared" si="28"/>
        <v>0</v>
      </c>
      <c r="AB37" s="11">
        <f t="shared" si="28"/>
        <v>0</v>
      </c>
      <c r="AC37" s="11">
        <f t="shared" si="28"/>
        <v>0</v>
      </c>
      <c r="AD37" s="11">
        <f t="shared" si="28"/>
        <v>0</v>
      </c>
      <c r="AE37" s="11">
        <f t="shared" si="28"/>
        <v>16265</v>
      </c>
      <c r="AF37" s="11">
        <f t="shared" si="28"/>
        <v>0</v>
      </c>
    </row>
    <row r="38" spans="1:32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29">G39+G41+G43</f>
        <v>16265</v>
      </c>
      <c r="H38" s="8">
        <f t="shared" ref="H38:N38" si="30">H39+H41+H43</f>
        <v>0</v>
      </c>
      <c r="I38" s="8">
        <f t="shared" si="30"/>
        <v>0</v>
      </c>
      <c r="J38" s="8">
        <f t="shared" si="30"/>
        <v>0</v>
      </c>
      <c r="K38" s="8">
        <f t="shared" si="30"/>
        <v>0</v>
      </c>
      <c r="L38" s="8">
        <f t="shared" si="30"/>
        <v>0</v>
      </c>
      <c r="M38" s="8">
        <f t="shared" si="30"/>
        <v>16265</v>
      </c>
      <c r="N38" s="8">
        <f t="shared" si="30"/>
        <v>0</v>
      </c>
      <c r="O38" s="8">
        <f t="shared" ref="O38:T38" si="31">O39+O41+O43</f>
        <v>0</v>
      </c>
      <c r="P38" s="8">
        <f t="shared" si="31"/>
        <v>0</v>
      </c>
      <c r="Q38" s="8">
        <f t="shared" si="31"/>
        <v>0</v>
      </c>
      <c r="R38" s="8">
        <f t="shared" si="31"/>
        <v>0</v>
      </c>
      <c r="S38" s="8">
        <f t="shared" si="31"/>
        <v>16265</v>
      </c>
      <c r="T38" s="8">
        <f t="shared" si="31"/>
        <v>0</v>
      </c>
      <c r="U38" s="8">
        <f t="shared" ref="U38:Z38" si="32">U39+U41+U43</f>
        <v>0</v>
      </c>
      <c r="V38" s="8">
        <f t="shared" si="32"/>
        <v>0</v>
      </c>
      <c r="W38" s="8">
        <f t="shared" si="32"/>
        <v>0</v>
      </c>
      <c r="X38" s="8">
        <f t="shared" si="32"/>
        <v>0</v>
      </c>
      <c r="Y38" s="8">
        <f t="shared" si="32"/>
        <v>16265</v>
      </c>
      <c r="Z38" s="8">
        <f t="shared" si="32"/>
        <v>0</v>
      </c>
      <c r="AA38" s="8">
        <f t="shared" ref="AA38:AF38" si="33">AA39+AA41+AA43</f>
        <v>0</v>
      </c>
      <c r="AB38" s="8">
        <f t="shared" si="33"/>
        <v>0</v>
      </c>
      <c r="AC38" s="8">
        <f t="shared" si="33"/>
        <v>0</v>
      </c>
      <c r="AD38" s="8">
        <f t="shared" si="33"/>
        <v>0</v>
      </c>
      <c r="AE38" s="8">
        <f t="shared" si="33"/>
        <v>16265</v>
      </c>
      <c r="AF38" s="8">
        <f t="shared" si="33"/>
        <v>0</v>
      </c>
    </row>
    <row r="39" spans="1:32" ht="66" hidden="1" x14ac:dyDescent="0.25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F39" si="34">G40</f>
        <v>14849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14849</v>
      </c>
      <c r="N39" s="9">
        <f t="shared" si="34"/>
        <v>0</v>
      </c>
      <c r="O39" s="9">
        <f t="shared" si="34"/>
        <v>0</v>
      </c>
      <c r="P39" s="9">
        <f t="shared" si="34"/>
        <v>0</v>
      </c>
      <c r="Q39" s="9">
        <f t="shared" si="34"/>
        <v>0</v>
      </c>
      <c r="R39" s="9">
        <f t="shared" si="34"/>
        <v>0</v>
      </c>
      <c r="S39" s="9">
        <f t="shared" si="34"/>
        <v>14849</v>
      </c>
      <c r="T39" s="9">
        <f t="shared" si="34"/>
        <v>0</v>
      </c>
      <c r="U39" s="9">
        <f t="shared" si="34"/>
        <v>0</v>
      </c>
      <c r="V39" s="9">
        <f t="shared" si="34"/>
        <v>0</v>
      </c>
      <c r="W39" s="9">
        <f t="shared" si="34"/>
        <v>0</v>
      </c>
      <c r="X39" s="9">
        <f t="shared" si="34"/>
        <v>0</v>
      </c>
      <c r="Y39" s="9">
        <f t="shared" si="34"/>
        <v>14849</v>
      </c>
      <c r="Z39" s="9">
        <f t="shared" si="34"/>
        <v>0</v>
      </c>
      <c r="AA39" s="9">
        <f t="shared" si="34"/>
        <v>0</v>
      </c>
      <c r="AB39" s="9">
        <f t="shared" si="34"/>
        <v>0</v>
      </c>
      <c r="AC39" s="9">
        <f t="shared" si="34"/>
        <v>0</v>
      </c>
      <c r="AD39" s="9">
        <f t="shared" si="34"/>
        <v>0</v>
      </c>
      <c r="AE39" s="9">
        <f t="shared" si="34"/>
        <v>14849</v>
      </c>
      <c r="AF39" s="9">
        <f t="shared" si="34"/>
        <v>0</v>
      </c>
    </row>
    <row r="40" spans="1:32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</row>
    <row r="41" spans="1:32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F41" si="35">G42</f>
        <v>1411</v>
      </c>
      <c r="H41" s="9">
        <f t="shared" si="35"/>
        <v>0</v>
      </c>
      <c r="I41" s="9">
        <f t="shared" si="35"/>
        <v>0</v>
      </c>
      <c r="J41" s="9">
        <f t="shared" si="35"/>
        <v>0</v>
      </c>
      <c r="K41" s="9">
        <f t="shared" si="35"/>
        <v>0</v>
      </c>
      <c r="L41" s="9">
        <f t="shared" si="35"/>
        <v>0</v>
      </c>
      <c r="M41" s="9">
        <f t="shared" si="35"/>
        <v>1411</v>
      </c>
      <c r="N41" s="9">
        <f t="shared" si="35"/>
        <v>0</v>
      </c>
      <c r="O41" s="9">
        <f t="shared" si="35"/>
        <v>0</v>
      </c>
      <c r="P41" s="9">
        <f t="shared" si="35"/>
        <v>0</v>
      </c>
      <c r="Q41" s="9">
        <f t="shared" si="35"/>
        <v>0</v>
      </c>
      <c r="R41" s="9">
        <f t="shared" si="35"/>
        <v>0</v>
      </c>
      <c r="S41" s="9">
        <f t="shared" si="35"/>
        <v>1411</v>
      </c>
      <c r="T41" s="9">
        <f t="shared" si="35"/>
        <v>0</v>
      </c>
      <c r="U41" s="9">
        <f t="shared" si="35"/>
        <v>0</v>
      </c>
      <c r="V41" s="9">
        <f t="shared" si="35"/>
        <v>0</v>
      </c>
      <c r="W41" s="9">
        <f t="shared" si="35"/>
        <v>0</v>
      </c>
      <c r="X41" s="9">
        <f t="shared" si="35"/>
        <v>0</v>
      </c>
      <c r="Y41" s="9">
        <f t="shared" si="35"/>
        <v>1411</v>
      </c>
      <c r="Z41" s="9">
        <f t="shared" si="35"/>
        <v>0</v>
      </c>
      <c r="AA41" s="9">
        <f t="shared" si="35"/>
        <v>0</v>
      </c>
      <c r="AB41" s="9">
        <f t="shared" si="35"/>
        <v>0</v>
      </c>
      <c r="AC41" s="9">
        <f t="shared" si="35"/>
        <v>0</v>
      </c>
      <c r="AD41" s="9">
        <f t="shared" si="35"/>
        <v>0</v>
      </c>
      <c r="AE41" s="9">
        <f t="shared" si="35"/>
        <v>1411</v>
      </c>
      <c r="AF41" s="9">
        <f t="shared" si="35"/>
        <v>0</v>
      </c>
    </row>
    <row r="42" spans="1:32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</row>
    <row r="43" spans="1:32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36">G44+G45</f>
        <v>5</v>
      </c>
      <c r="H43" s="8">
        <f t="shared" si="36"/>
        <v>0</v>
      </c>
      <c r="I43" s="8">
        <f t="shared" si="36"/>
        <v>0</v>
      </c>
      <c r="J43" s="8">
        <f t="shared" si="36"/>
        <v>0</v>
      </c>
      <c r="K43" s="8">
        <f t="shared" si="36"/>
        <v>0</v>
      </c>
      <c r="L43" s="8">
        <f t="shared" si="36"/>
        <v>0</v>
      </c>
      <c r="M43" s="8">
        <f t="shared" si="36"/>
        <v>5</v>
      </c>
      <c r="N43" s="8">
        <f t="shared" si="36"/>
        <v>0</v>
      </c>
      <c r="O43" s="8">
        <f t="shared" ref="O43:T43" si="37">O44+O45</f>
        <v>0</v>
      </c>
      <c r="P43" s="8">
        <f t="shared" si="37"/>
        <v>0</v>
      </c>
      <c r="Q43" s="8">
        <f t="shared" si="37"/>
        <v>0</v>
      </c>
      <c r="R43" s="8">
        <f t="shared" si="37"/>
        <v>0</v>
      </c>
      <c r="S43" s="8">
        <f t="shared" si="37"/>
        <v>5</v>
      </c>
      <c r="T43" s="8">
        <f t="shared" si="37"/>
        <v>0</v>
      </c>
      <c r="U43" s="8">
        <f t="shared" ref="U43:Z43" si="38">U44+U45</f>
        <v>0</v>
      </c>
      <c r="V43" s="8">
        <f t="shared" si="38"/>
        <v>0</v>
      </c>
      <c r="W43" s="8">
        <f t="shared" si="38"/>
        <v>0</v>
      </c>
      <c r="X43" s="8">
        <f t="shared" si="38"/>
        <v>0</v>
      </c>
      <c r="Y43" s="8">
        <f t="shared" si="38"/>
        <v>5</v>
      </c>
      <c r="Z43" s="8">
        <f t="shared" si="38"/>
        <v>0</v>
      </c>
      <c r="AA43" s="8">
        <f t="shared" ref="AA43:AF43" si="39">AA44+AA45</f>
        <v>0</v>
      </c>
      <c r="AB43" s="8">
        <f t="shared" si="39"/>
        <v>0</v>
      </c>
      <c r="AC43" s="8">
        <f t="shared" si="39"/>
        <v>0</v>
      </c>
      <c r="AD43" s="8">
        <f t="shared" si="39"/>
        <v>0</v>
      </c>
      <c r="AE43" s="8">
        <f t="shared" si="39"/>
        <v>5</v>
      </c>
      <c r="AF43" s="8">
        <f t="shared" si="39"/>
        <v>0</v>
      </c>
    </row>
    <row r="44" spans="1:32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</row>
    <row r="46" spans="1:32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40">G54+G48</f>
        <v>34101</v>
      </c>
      <c r="H47" s="7">
        <f t="shared" ref="H47:N47" si="41">H54+H48</f>
        <v>0</v>
      </c>
      <c r="I47" s="7">
        <f t="shared" si="41"/>
        <v>0</v>
      </c>
      <c r="J47" s="7">
        <f t="shared" si="41"/>
        <v>0</v>
      </c>
      <c r="K47" s="7">
        <f t="shared" si="41"/>
        <v>0</v>
      </c>
      <c r="L47" s="7">
        <f t="shared" si="41"/>
        <v>0</v>
      </c>
      <c r="M47" s="7">
        <f t="shared" si="41"/>
        <v>34101</v>
      </c>
      <c r="N47" s="7">
        <f t="shared" si="41"/>
        <v>0</v>
      </c>
      <c r="O47" s="7">
        <f t="shared" ref="O47:T47" si="42">O54+O48</f>
        <v>0</v>
      </c>
      <c r="P47" s="7">
        <f t="shared" si="42"/>
        <v>0</v>
      </c>
      <c r="Q47" s="7">
        <f t="shared" si="42"/>
        <v>0</v>
      </c>
      <c r="R47" s="7">
        <f t="shared" si="42"/>
        <v>0</v>
      </c>
      <c r="S47" s="7">
        <f t="shared" si="42"/>
        <v>34101</v>
      </c>
      <c r="T47" s="7">
        <f t="shared" si="42"/>
        <v>0</v>
      </c>
      <c r="U47" s="7">
        <f t="shared" ref="U47:Z47" si="43">U54+U48</f>
        <v>0</v>
      </c>
      <c r="V47" s="7">
        <f t="shared" si="43"/>
        <v>0</v>
      </c>
      <c r="W47" s="7">
        <f t="shared" si="43"/>
        <v>0</v>
      </c>
      <c r="X47" s="7">
        <f t="shared" si="43"/>
        <v>0</v>
      </c>
      <c r="Y47" s="7">
        <f t="shared" si="43"/>
        <v>34101</v>
      </c>
      <c r="Z47" s="7">
        <f t="shared" si="43"/>
        <v>0</v>
      </c>
      <c r="AA47" s="7">
        <f t="shared" ref="AA47:AF47" si="44">AA54+AA48</f>
        <v>0</v>
      </c>
      <c r="AB47" s="7">
        <f t="shared" si="44"/>
        <v>0</v>
      </c>
      <c r="AC47" s="7">
        <f t="shared" si="44"/>
        <v>0</v>
      </c>
      <c r="AD47" s="7">
        <f t="shared" si="44"/>
        <v>0</v>
      </c>
      <c r="AE47" s="7">
        <f t="shared" si="44"/>
        <v>34101</v>
      </c>
      <c r="AF47" s="7">
        <f t="shared" si="44"/>
        <v>0</v>
      </c>
    </row>
    <row r="48" spans="1:32" ht="49.5" hidden="1" x14ac:dyDescent="0.25">
      <c r="A48" s="28" t="s">
        <v>426</v>
      </c>
      <c r="B48" s="26">
        <f t="shared" ref="B48:B53" si="45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46">G49</f>
        <v>129</v>
      </c>
      <c r="H48" s="11">
        <f t="shared" si="46"/>
        <v>0</v>
      </c>
      <c r="I48" s="11">
        <f t="shared" si="46"/>
        <v>0</v>
      </c>
      <c r="J48" s="11">
        <f t="shared" si="46"/>
        <v>0</v>
      </c>
      <c r="K48" s="11">
        <f t="shared" si="46"/>
        <v>0</v>
      </c>
      <c r="L48" s="11">
        <f t="shared" si="46"/>
        <v>0</v>
      </c>
      <c r="M48" s="11">
        <f t="shared" si="46"/>
        <v>129</v>
      </c>
      <c r="N48" s="11">
        <f t="shared" si="46"/>
        <v>0</v>
      </c>
      <c r="O48" s="11">
        <f t="shared" si="46"/>
        <v>0</v>
      </c>
      <c r="P48" s="11">
        <f t="shared" si="46"/>
        <v>0</v>
      </c>
      <c r="Q48" s="11">
        <f t="shared" si="46"/>
        <v>0</v>
      </c>
      <c r="R48" s="11">
        <f t="shared" si="46"/>
        <v>0</v>
      </c>
      <c r="S48" s="11">
        <f t="shared" si="46"/>
        <v>129</v>
      </c>
      <c r="T48" s="11">
        <f t="shared" si="46"/>
        <v>0</v>
      </c>
      <c r="U48" s="11">
        <f t="shared" si="46"/>
        <v>0</v>
      </c>
      <c r="V48" s="11">
        <f t="shared" si="46"/>
        <v>0</v>
      </c>
      <c r="W48" s="11">
        <f t="shared" ref="U48:AF52" si="47">W49</f>
        <v>0</v>
      </c>
      <c r="X48" s="11">
        <f t="shared" si="47"/>
        <v>0</v>
      </c>
      <c r="Y48" s="11">
        <f t="shared" si="47"/>
        <v>129</v>
      </c>
      <c r="Z48" s="11">
        <f t="shared" si="47"/>
        <v>0</v>
      </c>
      <c r="AA48" s="11">
        <f t="shared" si="47"/>
        <v>0</v>
      </c>
      <c r="AB48" s="11">
        <f t="shared" si="47"/>
        <v>0</v>
      </c>
      <c r="AC48" s="11">
        <f t="shared" si="47"/>
        <v>0</v>
      </c>
      <c r="AD48" s="11">
        <f t="shared" si="47"/>
        <v>0</v>
      </c>
      <c r="AE48" s="11">
        <f t="shared" si="47"/>
        <v>129</v>
      </c>
      <c r="AF48" s="11">
        <f t="shared" si="47"/>
        <v>0</v>
      </c>
    </row>
    <row r="49" spans="1:32" ht="33" hidden="1" x14ac:dyDescent="0.25">
      <c r="A49" s="25" t="s">
        <v>445</v>
      </c>
      <c r="B49" s="26">
        <f t="shared" si="45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46"/>
        <v>129</v>
      </c>
      <c r="H49" s="11">
        <f t="shared" si="46"/>
        <v>0</v>
      </c>
      <c r="I49" s="11">
        <f t="shared" si="46"/>
        <v>0</v>
      </c>
      <c r="J49" s="11">
        <f t="shared" si="46"/>
        <v>0</v>
      </c>
      <c r="K49" s="11">
        <f t="shared" si="46"/>
        <v>0</v>
      </c>
      <c r="L49" s="11">
        <f t="shared" si="46"/>
        <v>0</v>
      </c>
      <c r="M49" s="11">
        <f t="shared" si="46"/>
        <v>129</v>
      </c>
      <c r="N49" s="11">
        <f t="shared" si="46"/>
        <v>0</v>
      </c>
      <c r="O49" s="11">
        <f t="shared" si="46"/>
        <v>0</v>
      </c>
      <c r="P49" s="11">
        <f t="shared" si="46"/>
        <v>0</v>
      </c>
      <c r="Q49" s="11">
        <f t="shared" si="46"/>
        <v>0</v>
      </c>
      <c r="R49" s="11">
        <f t="shared" si="46"/>
        <v>0</v>
      </c>
      <c r="S49" s="11">
        <f t="shared" si="46"/>
        <v>129</v>
      </c>
      <c r="T49" s="11">
        <f t="shared" si="46"/>
        <v>0</v>
      </c>
      <c r="U49" s="11">
        <f t="shared" si="47"/>
        <v>0</v>
      </c>
      <c r="V49" s="11">
        <f t="shared" si="47"/>
        <v>0</v>
      </c>
      <c r="W49" s="11">
        <f t="shared" si="47"/>
        <v>0</v>
      </c>
      <c r="X49" s="11">
        <f t="shared" si="47"/>
        <v>0</v>
      </c>
      <c r="Y49" s="11">
        <f t="shared" si="47"/>
        <v>129</v>
      </c>
      <c r="Z49" s="11">
        <f t="shared" si="47"/>
        <v>0</v>
      </c>
      <c r="AA49" s="11">
        <f t="shared" si="47"/>
        <v>0</v>
      </c>
      <c r="AB49" s="11">
        <f t="shared" si="47"/>
        <v>0</v>
      </c>
      <c r="AC49" s="11">
        <f t="shared" si="47"/>
        <v>0</v>
      </c>
      <c r="AD49" s="11">
        <f t="shared" si="47"/>
        <v>0</v>
      </c>
      <c r="AE49" s="11">
        <f t="shared" si="47"/>
        <v>129</v>
      </c>
      <c r="AF49" s="11">
        <f t="shared" si="47"/>
        <v>0</v>
      </c>
    </row>
    <row r="50" spans="1:32" ht="17.100000000000001" hidden="1" customHeight="1" x14ac:dyDescent="0.25">
      <c r="A50" s="25" t="s">
        <v>14</v>
      </c>
      <c r="B50" s="26">
        <f t="shared" si="45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46"/>
        <v>129</v>
      </c>
      <c r="H50" s="8">
        <f t="shared" si="46"/>
        <v>0</v>
      </c>
      <c r="I50" s="8">
        <f t="shared" si="46"/>
        <v>0</v>
      </c>
      <c r="J50" s="8">
        <f t="shared" si="46"/>
        <v>0</v>
      </c>
      <c r="K50" s="8">
        <f t="shared" si="46"/>
        <v>0</v>
      </c>
      <c r="L50" s="8">
        <f t="shared" si="46"/>
        <v>0</v>
      </c>
      <c r="M50" s="8">
        <f t="shared" si="46"/>
        <v>129</v>
      </c>
      <c r="N50" s="8">
        <f t="shared" si="46"/>
        <v>0</v>
      </c>
      <c r="O50" s="8">
        <f t="shared" si="46"/>
        <v>0</v>
      </c>
      <c r="P50" s="8">
        <f t="shared" si="46"/>
        <v>0</v>
      </c>
      <c r="Q50" s="8">
        <f t="shared" si="46"/>
        <v>0</v>
      </c>
      <c r="R50" s="8">
        <f t="shared" si="46"/>
        <v>0</v>
      </c>
      <c r="S50" s="8">
        <f t="shared" si="46"/>
        <v>129</v>
      </c>
      <c r="T50" s="8">
        <f t="shared" si="46"/>
        <v>0</v>
      </c>
      <c r="U50" s="8">
        <f t="shared" si="47"/>
        <v>0</v>
      </c>
      <c r="V50" s="8">
        <f t="shared" si="47"/>
        <v>0</v>
      </c>
      <c r="W50" s="8">
        <f t="shared" si="47"/>
        <v>0</v>
      </c>
      <c r="X50" s="8">
        <f t="shared" si="47"/>
        <v>0</v>
      </c>
      <c r="Y50" s="8">
        <f t="shared" si="47"/>
        <v>129</v>
      </c>
      <c r="Z50" s="8">
        <f t="shared" si="47"/>
        <v>0</v>
      </c>
      <c r="AA50" s="8">
        <f t="shared" si="47"/>
        <v>0</v>
      </c>
      <c r="AB50" s="8">
        <f t="shared" si="47"/>
        <v>0</v>
      </c>
      <c r="AC50" s="8">
        <f t="shared" si="47"/>
        <v>0</v>
      </c>
      <c r="AD50" s="8">
        <f t="shared" si="47"/>
        <v>0</v>
      </c>
      <c r="AE50" s="8">
        <f t="shared" si="47"/>
        <v>129</v>
      </c>
      <c r="AF50" s="8">
        <f t="shared" si="47"/>
        <v>0</v>
      </c>
    </row>
    <row r="51" spans="1:32" ht="33" hidden="1" x14ac:dyDescent="0.25">
      <c r="A51" s="69" t="s">
        <v>93</v>
      </c>
      <c r="B51" s="26">
        <f t="shared" si="45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46"/>
        <v>129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1">
        <f t="shared" si="46"/>
        <v>0</v>
      </c>
      <c r="L51" s="11">
        <f t="shared" si="46"/>
        <v>0</v>
      </c>
      <c r="M51" s="11">
        <f t="shared" si="46"/>
        <v>129</v>
      </c>
      <c r="N51" s="11">
        <f t="shared" si="46"/>
        <v>0</v>
      </c>
      <c r="O51" s="11">
        <f t="shared" si="46"/>
        <v>0</v>
      </c>
      <c r="P51" s="11">
        <f t="shared" si="46"/>
        <v>0</v>
      </c>
      <c r="Q51" s="11">
        <f t="shared" si="46"/>
        <v>0</v>
      </c>
      <c r="R51" s="11">
        <f t="shared" si="46"/>
        <v>0</v>
      </c>
      <c r="S51" s="11">
        <f t="shared" si="46"/>
        <v>129</v>
      </c>
      <c r="T51" s="11">
        <f t="shared" si="46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129</v>
      </c>
      <c r="Z51" s="11">
        <f t="shared" si="47"/>
        <v>0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11">
        <f t="shared" si="47"/>
        <v>129</v>
      </c>
      <c r="AF51" s="11">
        <f t="shared" si="47"/>
        <v>0</v>
      </c>
    </row>
    <row r="52" spans="1:32" ht="33" hidden="1" x14ac:dyDescent="0.25">
      <c r="A52" s="25" t="s">
        <v>242</v>
      </c>
      <c r="B52" s="26">
        <f t="shared" si="45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46"/>
        <v>129</v>
      </c>
      <c r="H52" s="9">
        <f t="shared" si="46"/>
        <v>0</v>
      </c>
      <c r="I52" s="9">
        <f t="shared" si="46"/>
        <v>0</v>
      </c>
      <c r="J52" s="9">
        <f t="shared" si="46"/>
        <v>0</v>
      </c>
      <c r="K52" s="9">
        <f t="shared" si="46"/>
        <v>0</v>
      </c>
      <c r="L52" s="9">
        <f t="shared" si="46"/>
        <v>0</v>
      </c>
      <c r="M52" s="9">
        <f t="shared" si="46"/>
        <v>129</v>
      </c>
      <c r="N52" s="9">
        <f t="shared" si="46"/>
        <v>0</v>
      </c>
      <c r="O52" s="9">
        <f t="shared" si="46"/>
        <v>0</v>
      </c>
      <c r="P52" s="9">
        <f t="shared" si="46"/>
        <v>0</v>
      </c>
      <c r="Q52" s="9">
        <f t="shared" si="46"/>
        <v>0</v>
      </c>
      <c r="R52" s="9">
        <f t="shared" si="46"/>
        <v>0</v>
      </c>
      <c r="S52" s="9">
        <f t="shared" si="46"/>
        <v>129</v>
      </c>
      <c r="T52" s="9">
        <f t="shared" si="46"/>
        <v>0</v>
      </c>
      <c r="U52" s="9">
        <f t="shared" si="47"/>
        <v>0</v>
      </c>
      <c r="V52" s="9">
        <f t="shared" si="47"/>
        <v>0</v>
      </c>
      <c r="W52" s="9">
        <f t="shared" si="47"/>
        <v>0</v>
      </c>
      <c r="X52" s="9">
        <f t="shared" si="47"/>
        <v>0</v>
      </c>
      <c r="Y52" s="9">
        <f t="shared" si="47"/>
        <v>129</v>
      </c>
      <c r="Z52" s="9">
        <f t="shared" si="47"/>
        <v>0</v>
      </c>
      <c r="AA52" s="9">
        <f t="shared" si="47"/>
        <v>0</v>
      </c>
      <c r="AB52" s="9">
        <f t="shared" si="47"/>
        <v>0</v>
      </c>
      <c r="AC52" s="9">
        <f t="shared" si="47"/>
        <v>0</v>
      </c>
      <c r="AD52" s="9">
        <f t="shared" si="47"/>
        <v>0</v>
      </c>
      <c r="AE52" s="9">
        <f t="shared" si="47"/>
        <v>129</v>
      </c>
      <c r="AF52" s="9">
        <f t="shared" si="47"/>
        <v>0</v>
      </c>
    </row>
    <row r="53" spans="1:32" ht="33" hidden="1" x14ac:dyDescent="0.25">
      <c r="A53" s="25" t="s">
        <v>36</v>
      </c>
      <c r="B53" s="26">
        <f t="shared" si="45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</row>
    <row r="54" spans="1:32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F54" si="48">G55</f>
        <v>33972</v>
      </c>
      <c r="H54" s="8">
        <f t="shared" si="48"/>
        <v>0</v>
      </c>
      <c r="I54" s="8">
        <f t="shared" si="48"/>
        <v>0</v>
      </c>
      <c r="J54" s="8">
        <f t="shared" si="48"/>
        <v>0</v>
      </c>
      <c r="K54" s="8">
        <f t="shared" si="48"/>
        <v>0</v>
      </c>
      <c r="L54" s="8">
        <f t="shared" si="48"/>
        <v>0</v>
      </c>
      <c r="M54" s="8">
        <f t="shared" si="48"/>
        <v>33972</v>
      </c>
      <c r="N54" s="8">
        <f t="shared" si="48"/>
        <v>0</v>
      </c>
      <c r="O54" s="8">
        <f t="shared" si="48"/>
        <v>0</v>
      </c>
      <c r="P54" s="8">
        <f t="shared" si="48"/>
        <v>0</v>
      </c>
      <c r="Q54" s="8">
        <f t="shared" si="48"/>
        <v>0</v>
      </c>
      <c r="R54" s="8">
        <f t="shared" si="48"/>
        <v>0</v>
      </c>
      <c r="S54" s="8">
        <f t="shared" si="48"/>
        <v>33972</v>
      </c>
      <c r="T54" s="8">
        <f t="shared" si="48"/>
        <v>0</v>
      </c>
      <c r="U54" s="8">
        <f t="shared" si="48"/>
        <v>0</v>
      </c>
      <c r="V54" s="8">
        <f t="shared" si="48"/>
        <v>0</v>
      </c>
      <c r="W54" s="8">
        <f t="shared" si="48"/>
        <v>0</v>
      </c>
      <c r="X54" s="8">
        <f t="shared" si="48"/>
        <v>0</v>
      </c>
      <c r="Y54" s="8">
        <f t="shared" si="48"/>
        <v>33972</v>
      </c>
      <c r="Z54" s="8">
        <f t="shared" si="48"/>
        <v>0</v>
      </c>
      <c r="AA54" s="8">
        <f t="shared" si="48"/>
        <v>0</v>
      </c>
      <c r="AB54" s="8">
        <f t="shared" si="48"/>
        <v>0</v>
      </c>
      <c r="AC54" s="8">
        <f t="shared" si="48"/>
        <v>0</v>
      </c>
      <c r="AD54" s="8">
        <f t="shared" si="48"/>
        <v>0</v>
      </c>
      <c r="AE54" s="8">
        <f t="shared" si="48"/>
        <v>33972</v>
      </c>
      <c r="AF54" s="8">
        <f t="shared" si="48"/>
        <v>0</v>
      </c>
    </row>
    <row r="55" spans="1:32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49">G56+G63</f>
        <v>33972</v>
      </c>
      <c r="H55" s="8">
        <f t="shared" ref="H55:N55" si="50">H56+H63</f>
        <v>0</v>
      </c>
      <c r="I55" s="8">
        <f t="shared" si="50"/>
        <v>0</v>
      </c>
      <c r="J55" s="8">
        <f t="shared" si="50"/>
        <v>0</v>
      </c>
      <c r="K55" s="8">
        <f t="shared" si="50"/>
        <v>0</v>
      </c>
      <c r="L55" s="8">
        <f t="shared" si="50"/>
        <v>0</v>
      </c>
      <c r="M55" s="8">
        <f t="shared" si="50"/>
        <v>33972</v>
      </c>
      <c r="N55" s="8">
        <f t="shared" si="50"/>
        <v>0</v>
      </c>
      <c r="O55" s="8">
        <f t="shared" ref="O55:T55" si="51">O56+O63</f>
        <v>0</v>
      </c>
      <c r="P55" s="8">
        <f t="shared" si="51"/>
        <v>0</v>
      </c>
      <c r="Q55" s="8">
        <f t="shared" si="51"/>
        <v>0</v>
      </c>
      <c r="R55" s="8">
        <f t="shared" si="51"/>
        <v>0</v>
      </c>
      <c r="S55" s="8">
        <f t="shared" si="51"/>
        <v>33972</v>
      </c>
      <c r="T55" s="8">
        <f t="shared" si="51"/>
        <v>0</v>
      </c>
      <c r="U55" s="8">
        <f t="shared" ref="U55:Z55" si="52">U56+U63</f>
        <v>0</v>
      </c>
      <c r="V55" s="8">
        <f t="shared" si="52"/>
        <v>0</v>
      </c>
      <c r="W55" s="8">
        <f t="shared" si="52"/>
        <v>0</v>
      </c>
      <c r="X55" s="8">
        <f t="shared" si="52"/>
        <v>0</v>
      </c>
      <c r="Y55" s="8">
        <f t="shared" si="52"/>
        <v>33972</v>
      </c>
      <c r="Z55" s="8">
        <f t="shared" si="52"/>
        <v>0</v>
      </c>
      <c r="AA55" s="8">
        <f t="shared" ref="AA55:AF55" si="53">AA56+AA63</f>
        <v>0</v>
      </c>
      <c r="AB55" s="8">
        <f t="shared" si="53"/>
        <v>0</v>
      </c>
      <c r="AC55" s="8">
        <f t="shared" si="53"/>
        <v>0</v>
      </c>
      <c r="AD55" s="8">
        <f t="shared" si="53"/>
        <v>0</v>
      </c>
      <c r="AE55" s="8">
        <f t="shared" si="53"/>
        <v>33972</v>
      </c>
      <c r="AF55" s="8">
        <f t="shared" si="53"/>
        <v>0</v>
      </c>
    </row>
    <row r="56" spans="1:32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54">G59+G57+G61</f>
        <v>33819</v>
      </c>
      <c r="H56" s="8">
        <f t="shared" ref="H56:N56" si="55">H59+H57+H61</f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33819</v>
      </c>
      <c r="N56" s="8">
        <f t="shared" si="55"/>
        <v>0</v>
      </c>
      <c r="O56" s="8">
        <f t="shared" ref="O56:T56" si="56">O59+O57+O61</f>
        <v>0</v>
      </c>
      <c r="P56" s="8">
        <f t="shared" si="56"/>
        <v>0</v>
      </c>
      <c r="Q56" s="8">
        <f t="shared" si="56"/>
        <v>0</v>
      </c>
      <c r="R56" s="8">
        <f t="shared" si="56"/>
        <v>0</v>
      </c>
      <c r="S56" s="8">
        <f t="shared" si="56"/>
        <v>33819</v>
      </c>
      <c r="T56" s="8">
        <f t="shared" si="56"/>
        <v>0</v>
      </c>
      <c r="U56" s="8">
        <f t="shared" ref="U56:Z56" si="57">U59+U57+U61</f>
        <v>0</v>
      </c>
      <c r="V56" s="8">
        <f t="shared" si="57"/>
        <v>0</v>
      </c>
      <c r="W56" s="8">
        <f t="shared" si="57"/>
        <v>0</v>
      </c>
      <c r="X56" s="8">
        <f t="shared" si="57"/>
        <v>0</v>
      </c>
      <c r="Y56" s="8">
        <f t="shared" si="57"/>
        <v>33819</v>
      </c>
      <c r="Z56" s="8">
        <f t="shared" si="57"/>
        <v>0</v>
      </c>
      <c r="AA56" s="8">
        <f t="shared" ref="AA56:AF56" si="58">AA59+AA57+AA61</f>
        <v>0</v>
      </c>
      <c r="AB56" s="8">
        <f t="shared" si="58"/>
        <v>0</v>
      </c>
      <c r="AC56" s="8">
        <f t="shared" si="58"/>
        <v>0</v>
      </c>
      <c r="AD56" s="8">
        <f t="shared" si="58"/>
        <v>0</v>
      </c>
      <c r="AE56" s="8">
        <f t="shared" si="58"/>
        <v>33819</v>
      </c>
      <c r="AF56" s="8">
        <f t="shared" si="58"/>
        <v>0</v>
      </c>
    </row>
    <row r="57" spans="1:32" ht="66" hidden="1" x14ac:dyDescent="0.25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F57" si="59">G58</f>
        <v>27072</v>
      </c>
      <c r="H57" s="9">
        <f t="shared" si="59"/>
        <v>0</v>
      </c>
      <c r="I57" s="9">
        <f t="shared" si="59"/>
        <v>0</v>
      </c>
      <c r="J57" s="9">
        <f t="shared" si="59"/>
        <v>0</v>
      </c>
      <c r="K57" s="9">
        <f t="shared" si="59"/>
        <v>0</v>
      </c>
      <c r="L57" s="9">
        <f t="shared" si="59"/>
        <v>0</v>
      </c>
      <c r="M57" s="9">
        <f t="shared" si="59"/>
        <v>27072</v>
      </c>
      <c r="N57" s="9">
        <f t="shared" si="59"/>
        <v>0</v>
      </c>
      <c r="O57" s="9">
        <f t="shared" si="59"/>
        <v>0</v>
      </c>
      <c r="P57" s="9">
        <f t="shared" si="59"/>
        <v>0</v>
      </c>
      <c r="Q57" s="9">
        <f t="shared" si="59"/>
        <v>0</v>
      </c>
      <c r="R57" s="9">
        <f t="shared" si="59"/>
        <v>0</v>
      </c>
      <c r="S57" s="9">
        <f t="shared" si="59"/>
        <v>27072</v>
      </c>
      <c r="T57" s="9">
        <f t="shared" si="59"/>
        <v>0</v>
      </c>
      <c r="U57" s="9">
        <f t="shared" si="59"/>
        <v>0</v>
      </c>
      <c r="V57" s="9">
        <f t="shared" si="59"/>
        <v>0</v>
      </c>
      <c r="W57" s="9">
        <f t="shared" si="59"/>
        <v>0</v>
      </c>
      <c r="X57" s="9">
        <f t="shared" si="59"/>
        <v>0</v>
      </c>
      <c r="Y57" s="9">
        <f t="shared" si="59"/>
        <v>27072</v>
      </c>
      <c r="Z57" s="9">
        <f t="shared" si="59"/>
        <v>0</v>
      </c>
      <c r="AA57" s="9">
        <f t="shared" si="59"/>
        <v>0</v>
      </c>
      <c r="AB57" s="9">
        <f t="shared" si="59"/>
        <v>0</v>
      </c>
      <c r="AC57" s="9">
        <f t="shared" si="59"/>
        <v>0</v>
      </c>
      <c r="AD57" s="9">
        <f t="shared" si="59"/>
        <v>0</v>
      </c>
      <c r="AE57" s="9">
        <f t="shared" si="59"/>
        <v>27072</v>
      </c>
      <c r="AF57" s="9">
        <f t="shared" si="59"/>
        <v>0</v>
      </c>
    </row>
    <row r="58" spans="1:32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</row>
    <row r="59" spans="1:32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F59" si="60">G60</f>
        <v>6747</v>
      </c>
      <c r="H59" s="9">
        <f t="shared" si="60"/>
        <v>0</v>
      </c>
      <c r="I59" s="9">
        <f t="shared" si="60"/>
        <v>0</v>
      </c>
      <c r="J59" s="9">
        <f t="shared" si="60"/>
        <v>0</v>
      </c>
      <c r="K59" s="9">
        <f t="shared" si="60"/>
        <v>0</v>
      </c>
      <c r="L59" s="9">
        <f t="shared" si="60"/>
        <v>0</v>
      </c>
      <c r="M59" s="9">
        <f t="shared" si="60"/>
        <v>6747</v>
      </c>
      <c r="N59" s="9">
        <f t="shared" si="60"/>
        <v>0</v>
      </c>
      <c r="O59" s="9">
        <f t="shared" si="60"/>
        <v>0</v>
      </c>
      <c r="P59" s="9">
        <f t="shared" si="60"/>
        <v>0</v>
      </c>
      <c r="Q59" s="9">
        <f t="shared" si="60"/>
        <v>0</v>
      </c>
      <c r="R59" s="9">
        <f t="shared" si="60"/>
        <v>0</v>
      </c>
      <c r="S59" s="9">
        <f t="shared" si="60"/>
        <v>6747</v>
      </c>
      <c r="T59" s="9">
        <f t="shared" si="60"/>
        <v>0</v>
      </c>
      <c r="U59" s="9">
        <f t="shared" si="60"/>
        <v>0</v>
      </c>
      <c r="V59" s="9">
        <f t="shared" si="60"/>
        <v>0</v>
      </c>
      <c r="W59" s="9">
        <f t="shared" si="60"/>
        <v>0</v>
      </c>
      <c r="X59" s="9">
        <f t="shared" si="60"/>
        <v>0</v>
      </c>
      <c r="Y59" s="9">
        <f t="shared" si="60"/>
        <v>6747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60"/>
        <v>0</v>
      </c>
      <c r="AD59" s="9">
        <f t="shared" si="60"/>
        <v>0</v>
      </c>
      <c r="AE59" s="9">
        <f t="shared" si="60"/>
        <v>6747</v>
      </c>
      <c r="AF59" s="9">
        <f t="shared" si="60"/>
        <v>0</v>
      </c>
    </row>
    <row r="60" spans="1:32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</row>
    <row r="61" spans="1:32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61">G62</f>
        <v>0</v>
      </c>
      <c r="H61" s="8">
        <f t="shared" si="61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F61" si="62">AB62</f>
        <v>0</v>
      </c>
      <c r="AC61" s="11">
        <f t="shared" si="62"/>
        <v>0</v>
      </c>
      <c r="AD61" s="11">
        <f t="shared" si="62"/>
        <v>0</v>
      </c>
      <c r="AE61" s="11">
        <f t="shared" si="62"/>
        <v>0</v>
      </c>
      <c r="AF61" s="11">
        <f t="shared" si="62"/>
        <v>0</v>
      </c>
    </row>
    <row r="62" spans="1:32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</row>
    <row r="63" spans="1:32" ht="33" hidden="1" x14ac:dyDescent="0.25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63">G64</f>
        <v>153</v>
      </c>
      <c r="H63" s="8">
        <f t="shared" si="63"/>
        <v>0</v>
      </c>
      <c r="I63" s="8">
        <f t="shared" si="63"/>
        <v>0</v>
      </c>
      <c r="J63" s="8">
        <f t="shared" si="63"/>
        <v>0</v>
      </c>
      <c r="K63" s="8">
        <f t="shared" si="63"/>
        <v>0</v>
      </c>
      <c r="L63" s="8">
        <f t="shared" si="63"/>
        <v>0</v>
      </c>
      <c r="M63" s="8">
        <f t="shared" si="63"/>
        <v>153</v>
      </c>
      <c r="N63" s="8">
        <f t="shared" si="63"/>
        <v>0</v>
      </c>
      <c r="O63" s="8">
        <f t="shared" si="63"/>
        <v>0</v>
      </c>
      <c r="P63" s="8">
        <f t="shared" si="63"/>
        <v>0</v>
      </c>
      <c r="Q63" s="8">
        <f t="shared" si="63"/>
        <v>0</v>
      </c>
      <c r="R63" s="8">
        <f t="shared" si="63"/>
        <v>0</v>
      </c>
      <c r="S63" s="8">
        <f t="shared" si="63"/>
        <v>153</v>
      </c>
      <c r="T63" s="8">
        <f t="shared" si="63"/>
        <v>0</v>
      </c>
      <c r="U63" s="8">
        <f t="shared" si="63"/>
        <v>0</v>
      </c>
      <c r="V63" s="8">
        <f t="shared" si="63"/>
        <v>0</v>
      </c>
      <c r="W63" s="8">
        <f t="shared" ref="U63:AF64" si="64">W64</f>
        <v>0</v>
      </c>
      <c r="X63" s="8">
        <f t="shared" si="64"/>
        <v>0</v>
      </c>
      <c r="Y63" s="8">
        <f t="shared" si="64"/>
        <v>153</v>
      </c>
      <c r="Z63" s="8">
        <f t="shared" si="64"/>
        <v>0</v>
      </c>
      <c r="AA63" s="8">
        <f t="shared" si="64"/>
        <v>0</v>
      </c>
      <c r="AB63" s="8">
        <f t="shared" si="64"/>
        <v>0</v>
      </c>
      <c r="AC63" s="8">
        <f t="shared" si="64"/>
        <v>0</v>
      </c>
      <c r="AD63" s="8">
        <f t="shared" si="64"/>
        <v>0</v>
      </c>
      <c r="AE63" s="8">
        <f t="shared" si="64"/>
        <v>153</v>
      </c>
      <c r="AF63" s="8">
        <f t="shared" si="64"/>
        <v>0</v>
      </c>
    </row>
    <row r="64" spans="1:32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63"/>
        <v>153</v>
      </c>
      <c r="H64" s="9">
        <f t="shared" si="63"/>
        <v>0</v>
      </c>
      <c r="I64" s="9">
        <f t="shared" si="63"/>
        <v>0</v>
      </c>
      <c r="J64" s="9">
        <f t="shared" si="63"/>
        <v>0</v>
      </c>
      <c r="K64" s="9">
        <f t="shared" si="63"/>
        <v>0</v>
      </c>
      <c r="L64" s="9">
        <f t="shared" si="63"/>
        <v>0</v>
      </c>
      <c r="M64" s="9">
        <f t="shared" si="63"/>
        <v>153</v>
      </c>
      <c r="N64" s="9">
        <f t="shared" si="63"/>
        <v>0</v>
      </c>
      <c r="O64" s="9">
        <f t="shared" si="63"/>
        <v>0</v>
      </c>
      <c r="P64" s="9">
        <f t="shared" si="63"/>
        <v>0</v>
      </c>
      <c r="Q64" s="9">
        <f t="shared" si="63"/>
        <v>0</v>
      </c>
      <c r="R64" s="9">
        <f t="shared" si="63"/>
        <v>0</v>
      </c>
      <c r="S64" s="9">
        <f t="shared" si="63"/>
        <v>153</v>
      </c>
      <c r="T64" s="9">
        <f t="shared" si="63"/>
        <v>0</v>
      </c>
      <c r="U64" s="9">
        <f t="shared" si="64"/>
        <v>0</v>
      </c>
      <c r="V64" s="9">
        <f t="shared" si="64"/>
        <v>0</v>
      </c>
      <c r="W64" s="9">
        <f t="shared" si="64"/>
        <v>0</v>
      </c>
      <c r="X64" s="9">
        <f t="shared" si="64"/>
        <v>0</v>
      </c>
      <c r="Y64" s="9">
        <f t="shared" si="64"/>
        <v>153</v>
      </c>
      <c r="Z64" s="9">
        <f t="shared" si="64"/>
        <v>0</v>
      </c>
      <c r="AA64" s="9">
        <f t="shared" si="64"/>
        <v>0</v>
      </c>
      <c r="AB64" s="9">
        <f t="shared" si="64"/>
        <v>0</v>
      </c>
      <c r="AC64" s="9">
        <f t="shared" si="64"/>
        <v>0</v>
      </c>
      <c r="AD64" s="9">
        <f t="shared" si="64"/>
        <v>0</v>
      </c>
      <c r="AE64" s="9">
        <f t="shared" si="64"/>
        <v>153</v>
      </c>
      <c r="AF64" s="9">
        <f t="shared" si="64"/>
        <v>0</v>
      </c>
    </row>
    <row r="65" spans="1:32" ht="33" hidden="1" x14ac:dyDescent="0.25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</row>
    <row r="66" spans="1:32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 ht="20.25" hidden="1" x14ac:dyDescent="0.3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65">G69+G76+G118</f>
        <v>579813</v>
      </c>
      <c r="H67" s="12">
        <f t="shared" ref="H67:N67" si="66">H69+H76+H118</f>
        <v>53700</v>
      </c>
      <c r="I67" s="12">
        <f t="shared" si="66"/>
        <v>0</v>
      </c>
      <c r="J67" s="12">
        <f t="shared" si="66"/>
        <v>0</v>
      </c>
      <c r="K67" s="12">
        <f t="shared" si="66"/>
        <v>0</v>
      </c>
      <c r="L67" s="12">
        <f t="shared" si="66"/>
        <v>0</v>
      </c>
      <c r="M67" s="12">
        <f t="shared" si="66"/>
        <v>579813</v>
      </c>
      <c r="N67" s="12">
        <f t="shared" si="66"/>
        <v>53700</v>
      </c>
      <c r="O67" s="12">
        <f t="shared" ref="O67:T67" si="67">O69+O76+O118</f>
        <v>0</v>
      </c>
      <c r="P67" s="12">
        <f t="shared" si="67"/>
        <v>340</v>
      </c>
      <c r="Q67" s="12">
        <f t="shared" si="67"/>
        <v>0</v>
      </c>
      <c r="R67" s="12">
        <f t="shared" si="67"/>
        <v>25</v>
      </c>
      <c r="S67" s="12">
        <f t="shared" si="67"/>
        <v>580178</v>
      </c>
      <c r="T67" s="12">
        <f t="shared" si="67"/>
        <v>53725</v>
      </c>
      <c r="U67" s="12">
        <f t="shared" ref="U67:Z67" si="68">U69+U76+U118</f>
        <v>0</v>
      </c>
      <c r="V67" s="12">
        <f t="shared" si="68"/>
        <v>0</v>
      </c>
      <c r="W67" s="12">
        <f t="shared" si="68"/>
        <v>0</v>
      </c>
      <c r="X67" s="12">
        <f t="shared" si="68"/>
        <v>7</v>
      </c>
      <c r="Y67" s="12">
        <f t="shared" si="68"/>
        <v>580185</v>
      </c>
      <c r="Z67" s="12">
        <f t="shared" si="68"/>
        <v>53732</v>
      </c>
      <c r="AA67" s="12">
        <f t="shared" ref="AA67:AF67" si="69">AA69+AA76+AA118</f>
        <v>0</v>
      </c>
      <c r="AB67" s="12">
        <f t="shared" si="69"/>
        <v>1136</v>
      </c>
      <c r="AC67" s="12">
        <f t="shared" si="69"/>
        <v>0</v>
      </c>
      <c r="AD67" s="12">
        <f t="shared" si="69"/>
        <v>0</v>
      </c>
      <c r="AE67" s="12">
        <f t="shared" si="69"/>
        <v>581321</v>
      </c>
      <c r="AF67" s="12">
        <f t="shared" si="69"/>
        <v>53732</v>
      </c>
    </row>
    <row r="68" spans="1:32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70">G70</f>
        <v>4183</v>
      </c>
      <c r="H69" s="13">
        <f t="shared" si="70"/>
        <v>0</v>
      </c>
      <c r="I69" s="13">
        <f t="shared" si="70"/>
        <v>0</v>
      </c>
      <c r="J69" s="13">
        <f t="shared" si="70"/>
        <v>0</v>
      </c>
      <c r="K69" s="13">
        <f t="shared" si="70"/>
        <v>0</v>
      </c>
      <c r="L69" s="13">
        <f t="shared" si="70"/>
        <v>0</v>
      </c>
      <c r="M69" s="13">
        <f t="shared" si="70"/>
        <v>4183</v>
      </c>
      <c r="N69" s="13">
        <f t="shared" si="70"/>
        <v>0</v>
      </c>
      <c r="O69" s="13">
        <f t="shared" si="70"/>
        <v>0</v>
      </c>
      <c r="P69" s="13">
        <f t="shared" si="70"/>
        <v>0</v>
      </c>
      <c r="Q69" s="13">
        <f t="shared" si="70"/>
        <v>0</v>
      </c>
      <c r="R69" s="13">
        <f t="shared" si="70"/>
        <v>0</v>
      </c>
      <c r="S69" s="13">
        <f t="shared" si="70"/>
        <v>4183</v>
      </c>
      <c r="T69" s="13">
        <f t="shared" si="70"/>
        <v>0</v>
      </c>
      <c r="U69" s="13">
        <f t="shared" si="70"/>
        <v>0</v>
      </c>
      <c r="V69" s="13">
        <f t="shared" si="70"/>
        <v>0</v>
      </c>
      <c r="W69" s="13">
        <f t="shared" ref="U69:AF73" si="71">W70</f>
        <v>0</v>
      </c>
      <c r="X69" s="13">
        <f t="shared" si="71"/>
        <v>0</v>
      </c>
      <c r="Y69" s="13">
        <f t="shared" si="71"/>
        <v>4183</v>
      </c>
      <c r="Z69" s="13">
        <f t="shared" si="71"/>
        <v>0</v>
      </c>
      <c r="AA69" s="13">
        <f t="shared" si="71"/>
        <v>0</v>
      </c>
      <c r="AB69" s="13">
        <f t="shared" si="71"/>
        <v>0</v>
      </c>
      <c r="AC69" s="13">
        <f t="shared" si="71"/>
        <v>0</v>
      </c>
      <c r="AD69" s="13">
        <f t="shared" si="71"/>
        <v>0</v>
      </c>
      <c r="AE69" s="13">
        <f t="shared" si="71"/>
        <v>4183</v>
      </c>
      <c r="AF69" s="13">
        <f t="shared" si="71"/>
        <v>0</v>
      </c>
    </row>
    <row r="70" spans="1:32" ht="49.5" hidden="1" x14ac:dyDescent="0.25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70"/>
        <v>4183</v>
      </c>
      <c r="H70" s="11">
        <f t="shared" si="70"/>
        <v>0</v>
      </c>
      <c r="I70" s="11">
        <f t="shared" si="70"/>
        <v>0</v>
      </c>
      <c r="J70" s="11">
        <f t="shared" si="70"/>
        <v>0</v>
      </c>
      <c r="K70" s="11">
        <f t="shared" si="70"/>
        <v>0</v>
      </c>
      <c r="L70" s="11">
        <f t="shared" si="70"/>
        <v>0</v>
      </c>
      <c r="M70" s="11">
        <f t="shared" si="70"/>
        <v>4183</v>
      </c>
      <c r="N70" s="11">
        <f t="shared" si="70"/>
        <v>0</v>
      </c>
      <c r="O70" s="11">
        <f t="shared" si="70"/>
        <v>0</v>
      </c>
      <c r="P70" s="11">
        <f t="shared" si="70"/>
        <v>0</v>
      </c>
      <c r="Q70" s="11">
        <f t="shared" si="70"/>
        <v>0</v>
      </c>
      <c r="R70" s="11">
        <f t="shared" si="70"/>
        <v>0</v>
      </c>
      <c r="S70" s="11">
        <f t="shared" si="70"/>
        <v>4183</v>
      </c>
      <c r="T70" s="11">
        <f t="shared" si="70"/>
        <v>0</v>
      </c>
      <c r="U70" s="11">
        <f t="shared" si="71"/>
        <v>0</v>
      </c>
      <c r="V70" s="11">
        <f t="shared" si="71"/>
        <v>0</v>
      </c>
      <c r="W70" s="11">
        <f t="shared" si="71"/>
        <v>0</v>
      </c>
      <c r="X70" s="11">
        <f t="shared" si="71"/>
        <v>0</v>
      </c>
      <c r="Y70" s="11">
        <f t="shared" si="71"/>
        <v>4183</v>
      </c>
      <c r="Z70" s="11">
        <f t="shared" si="71"/>
        <v>0</v>
      </c>
      <c r="AA70" s="11">
        <f t="shared" si="71"/>
        <v>0</v>
      </c>
      <c r="AB70" s="11">
        <f t="shared" si="71"/>
        <v>0</v>
      </c>
      <c r="AC70" s="11">
        <f t="shared" si="71"/>
        <v>0</v>
      </c>
      <c r="AD70" s="11">
        <f t="shared" si="71"/>
        <v>0</v>
      </c>
      <c r="AE70" s="11">
        <f t="shared" si="71"/>
        <v>4183</v>
      </c>
      <c r="AF70" s="11">
        <f t="shared" si="71"/>
        <v>0</v>
      </c>
    </row>
    <row r="71" spans="1:32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70"/>
        <v>4183</v>
      </c>
      <c r="H71" s="11">
        <f t="shared" si="70"/>
        <v>0</v>
      </c>
      <c r="I71" s="11">
        <f t="shared" si="70"/>
        <v>0</v>
      </c>
      <c r="J71" s="11">
        <f t="shared" si="70"/>
        <v>0</v>
      </c>
      <c r="K71" s="11">
        <f t="shared" si="70"/>
        <v>0</v>
      </c>
      <c r="L71" s="11">
        <f t="shared" si="70"/>
        <v>0</v>
      </c>
      <c r="M71" s="11">
        <f t="shared" si="70"/>
        <v>4183</v>
      </c>
      <c r="N71" s="11">
        <f t="shared" si="70"/>
        <v>0</v>
      </c>
      <c r="O71" s="11">
        <f t="shared" si="70"/>
        <v>0</v>
      </c>
      <c r="P71" s="11">
        <f t="shared" si="70"/>
        <v>0</v>
      </c>
      <c r="Q71" s="11">
        <f t="shared" si="70"/>
        <v>0</v>
      </c>
      <c r="R71" s="11">
        <f t="shared" si="70"/>
        <v>0</v>
      </c>
      <c r="S71" s="11">
        <f t="shared" si="70"/>
        <v>4183</v>
      </c>
      <c r="T71" s="11">
        <f t="shared" si="70"/>
        <v>0</v>
      </c>
      <c r="U71" s="11">
        <f t="shared" si="71"/>
        <v>0</v>
      </c>
      <c r="V71" s="11">
        <f t="shared" si="71"/>
        <v>0</v>
      </c>
      <c r="W71" s="11">
        <f t="shared" si="71"/>
        <v>0</v>
      </c>
      <c r="X71" s="11">
        <f t="shared" si="71"/>
        <v>0</v>
      </c>
      <c r="Y71" s="11">
        <f t="shared" si="71"/>
        <v>4183</v>
      </c>
      <c r="Z71" s="11">
        <f t="shared" si="71"/>
        <v>0</v>
      </c>
      <c r="AA71" s="11">
        <f t="shared" si="71"/>
        <v>0</v>
      </c>
      <c r="AB71" s="11">
        <f t="shared" si="71"/>
        <v>0</v>
      </c>
      <c r="AC71" s="11">
        <f t="shared" si="71"/>
        <v>0</v>
      </c>
      <c r="AD71" s="11">
        <f t="shared" si="71"/>
        <v>0</v>
      </c>
      <c r="AE71" s="11">
        <f t="shared" si="71"/>
        <v>4183</v>
      </c>
      <c r="AF71" s="11">
        <f t="shared" si="71"/>
        <v>0</v>
      </c>
    </row>
    <row r="72" spans="1:32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70"/>
        <v>4183</v>
      </c>
      <c r="H72" s="8">
        <f t="shared" si="70"/>
        <v>0</v>
      </c>
      <c r="I72" s="8">
        <f t="shared" si="70"/>
        <v>0</v>
      </c>
      <c r="J72" s="8">
        <f t="shared" si="70"/>
        <v>0</v>
      </c>
      <c r="K72" s="8">
        <f t="shared" si="70"/>
        <v>0</v>
      </c>
      <c r="L72" s="8">
        <f t="shared" si="70"/>
        <v>0</v>
      </c>
      <c r="M72" s="8">
        <f t="shared" si="70"/>
        <v>4183</v>
      </c>
      <c r="N72" s="8">
        <f t="shared" si="70"/>
        <v>0</v>
      </c>
      <c r="O72" s="8">
        <f t="shared" si="70"/>
        <v>0</v>
      </c>
      <c r="P72" s="8">
        <f t="shared" si="70"/>
        <v>0</v>
      </c>
      <c r="Q72" s="8">
        <f t="shared" si="70"/>
        <v>0</v>
      </c>
      <c r="R72" s="8">
        <f t="shared" si="70"/>
        <v>0</v>
      </c>
      <c r="S72" s="8">
        <f t="shared" si="70"/>
        <v>4183</v>
      </c>
      <c r="T72" s="8">
        <f t="shared" si="70"/>
        <v>0</v>
      </c>
      <c r="U72" s="8">
        <f t="shared" si="71"/>
        <v>0</v>
      </c>
      <c r="V72" s="8">
        <f t="shared" si="71"/>
        <v>0</v>
      </c>
      <c r="W72" s="8">
        <f t="shared" si="71"/>
        <v>0</v>
      </c>
      <c r="X72" s="8">
        <f t="shared" si="71"/>
        <v>0</v>
      </c>
      <c r="Y72" s="8">
        <f t="shared" si="71"/>
        <v>4183</v>
      </c>
      <c r="Z72" s="8">
        <f t="shared" si="71"/>
        <v>0</v>
      </c>
      <c r="AA72" s="8">
        <f t="shared" si="71"/>
        <v>0</v>
      </c>
      <c r="AB72" s="8">
        <f t="shared" si="71"/>
        <v>0</v>
      </c>
      <c r="AC72" s="8">
        <f t="shared" si="71"/>
        <v>0</v>
      </c>
      <c r="AD72" s="8">
        <f t="shared" si="71"/>
        <v>0</v>
      </c>
      <c r="AE72" s="8">
        <f t="shared" si="71"/>
        <v>4183</v>
      </c>
      <c r="AF72" s="8">
        <f t="shared" si="71"/>
        <v>0</v>
      </c>
    </row>
    <row r="73" spans="1:32" ht="66" hidden="1" x14ac:dyDescent="0.25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70"/>
        <v>4183</v>
      </c>
      <c r="H73" s="9">
        <f t="shared" si="70"/>
        <v>0</v>
      </c>
      <c r="I73" s="9">
        <f t="shared" si="70"/>
        <v>0</v>
      </c>
      <c r="J73" s="9">
        <f t="shared" si="70"/>
        <v>0</v>
      </c>
      <c r="K73" s="9">
        <f t="shared" si="70"/>
        <v>0</v>
      </c>
      <c r="L73" s="9">
        <f t="shared" si="70"/>
        <v>0</v>
      </c>
      <c r="M73" s="9">
        <f t="shared" si="70"/>
        <v>4183</v>
      </c>
      <c r="N73" s="9">
        <f t="shared" si="70"/>
        <v>0</v>
      </c>
      <c r="O73" s="9">
        <f t="shared" si="70"/>
        <v>0</v>
      </c>
      <c r="P73" s="9">
        <f t="shared" si="70"/>
        <v>0</v>
      </c>
      <c r="Q73" s="9">
        <f t="shared" si="70"/>
        <v>0</v>
      </c>
      <c r="R73" s="9">
        <f t="shared" si="70"/>
        <v>0</v>
      </c>
      <c r="S73" s="9">
        <f t="shared" si="70"/>
        <v>4183</v>
      </c>
      <c r="T73" s="9">
        <f t="shared" si="70"/>
        <v>0</v>
      </c>
      <c r="U73" s="9">
        <f t="shared" si="71"/>
        <v>0</v>
      </c>
      <c r="V73" s="9">
        <f t="shared" si="71"/>
        <v>0</v>
      </c>
      <c r="W73" s="9">
        <f t="shared" si="71"/>
        <v>0</v>
      </c>
      <c r="X73" s="9">
        <f t="shared" si="71"/>
        <v>0</v>
      </c>
      <c r="Y73" s="9">
        <f t="shared" si="71"/>
        <v>4183</v>
      </c>
      <c r="Z73" s="9">
        <f t="shared" si="71"/>
        <v>0</v>
      </c>
      <c r="AA73" s="9">
        <f t="shared" si="71"/>
        <v>0</v>
      </c>
      <c r="AB73" s="9">
        <f t="shared" si="71"/>
        <v>0</v>
      </c>
      <c r="AC73" s="9">
        <f t="shared" si="71"/>
        <v>0</v>
      </c>
      <c r="AD73" s="9">
        <f t="shared" si="71"/>
        <v>0</v>
      </c>
      <c r="AE73" s="9">
        <f t="shared" si="71"/>
        <v>4183</v>
      </c>
      <c r="AF73" s="9">
        <f t="shared" si="71"/>
        <v>0</v>
      </c>
    </row>
    <row r="74" spans="1:32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</row>
    <row r="75" spans="1:32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</row>
    <row r="76" spans="1:32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72">G77</f>
        <v>575457</v>
      </c>
      <c r="H76" s="13">
        <f t="shared" si="72"/>
        <v>53700</v>
      </c>
      <c r="I76" s="13">
        <f t="shared" si="72"/>
        <v>0</v>
      </c>
      <c r="J76" s="13">
        <f t="shared" si="72"/>
        <v>0</v>
      </c>
      <c r="K76" s="13">
        <f t="shared" si="72"/>
        <v>0</v>
      </c>
      <c r="L76" s="13">
        <f t="shared" si="72"/>
        <v>0</v>
      </c>
      <c r="M76" s="13">
        <f t="shared" si="72"/>
        <v>575457</v>
      </c>
      <c r="N76" s="13">
        <f t="shared" si="72"/>
        <v>53700</v>
      </c>
      <c r="O76" s="13">
        <f t="shared" si="72"/>
        <v>0</v>
      </c>
      <c r="P76" s="13">
        <f t="shared" si="72"/>
        <v>0</v>
      </c>
      <c r="Q76" s="13">
        <f t="shared" si="72"/>
        <v>0</v>
      </c>
      <c r="R76" s="13">
        <f t="shared" si="72"/>
        <v>25</v>
      </c>
      <c r="S76" s="13">
        <f t="shared" si="72"/>
        <v>575482</v>
      </c>
      <c r="T76" s="13">
        <f t="shared" si="72"/>
        <v>53725</v>
      </c>
      <c r="U76" s="13">
        <f t="shared" si="72"/>
        <v>0</v>
      </c>
      <c r="V76" s="13">
        <f t="shared" si="72"/>
        <v>0</v>
      </c>
      <c r="W76" s="13">
        <f t="shared" ref="U76:AF78" si="73">W77</f>
        <v>0</v>
      </c>
      <c r="X76" s="13">
        <f t="shared" si="73"/>
        <v>7</v>
      </c>
      <c r="Y76" s="13">
        <f t="shared" si="73"/>
        <v>575489</v>
      </c>
      <c r="Z76" s="13">
        <f t="shared" si="73"/>
        <v>53732</v>
      </c>
      <c r="AA76" s="13">
        <f t="shared" si="73"/>
        <v>0</v>
      </c>
      <c r="AB76" s="13">
        <f t="shared" si="73"/>
        <v>0</v>
      </c>
      <c r="AC76" s="13">
        <f t="shared" si="73"/>
        <v>0</v>
      </c>
      <c r="AD76" s="13">
        <f t="shared" si="73"/>
        <v>0</v>
      </c>
      <c r="AE76" s="13">
        <f t="shared" si="73"/>
        <v>575489</v>
      </c>
      <c r="AF76" s="13">
        <f t="shared" si="73"/>
        <v>53732</v>
      </c>
    </row>
    <row r="77" spans="1:32" ht="49.5" hidden="1" x14ac:dyDescent="0.25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74">G78+G88</f>
        <v>575457</v>
      </c>
      <c r="H77" s="11">
        <f t="shared" si="74"/>
        <v>53700</v>
      </c>
      <c r="I77" s="11">
        <f t="shared" ref="I77:N77" si="75">I78+I88</f>
        <v>0</v>
      </c>
      <c r="J77" s="11">
        <f t="shared" si="75"/>
        <v>0</v>
      </c>
      <c r="K77" s="11">
        <f t="shared" si="75"/>
        <v>0</v>
      </c>
      <c r="L77" s="11">
        <f t="shared" si="75"/>
        <v>0</v>
      </c>
      <c r="M77" s="11">
        <f t="shared" si="75"/>
        <v>575457</v>
      </c>
      <c r="N77" s="11">
        <f t="shared" si="75"/>
        <v>53700</v>
      </c>
      <c r="O77" s="11">
        <f t="shared" ref="O77:T77" si="76">O78+O88</f>
        <v>0</v>
      </c>
      <c r="P77" s="11">
        <f t="shared" si="76"/>
        <v>0</v>
      </c>
      <c r="Q77" s="11">
        <f t="shared" si="76"/>
        <v>0</v>
      </c>
      <c r="R77" s="11">
        <f t="shared" si="76"/>
        <v>25</v>
      </c>
      <c r="S77" s="11">
        <f t="shared" si="76"/>
        <v>575482</v>
      </c>
      <c r="T77" s="11">
        <f t="shared" si="76"/>
        <v>53725</v>
      </c>
      <c r="U77" s="11">
        <f>U78+U88+U113</f>
        <v>0</v>
      </c>
      <c r="V77" s="11">
        <f t="shared" ref="V77:Z77" si="77">V78+V88+V113</f>
        <v>0</v>
      </c>
      <c r="W77" s="11">
        <f t="shared" si="77"/>
        <v>0</v>
      </c>
      <c r="X77" s="11">
        <f t="shared" si="77"/>
        <v>7</v>
      </c>
      <c r="Y77" s="11">
        <f t="shared" si="77"/>
        <v>575489</v>
      </c>
      <c r="Z77" s="11">
        <f t="shared" si="77"/>
        <v>53732</v>
      </c>
      <c r="AA77" s="11">
        <f>AA78+AA88+AA113</f>
        <v>0</v>
      </c>
      <c r="AB77" s="11">
        <f t="shared" ref="AB77:AF77" si="78">AB78+AB88+AB113</f>
        <v>0</v>
      </c>
      <c r="AC77" s="11">
        <f t="shared" si="78"/>
        <v>0</v>
      </c>
      <c r="AD77" s="11">
        <f t="shared" si="78"/>
        <v>0</v>
      </c>
      <c r="AE77" s="11">
        <f t="shared" si="78"/>
        <v>575489</v>
      </c>
      <c r="AF77" s="11">
        <f t="shared" si="78"/>
        <v>53732</v>
      </c>
    </row>
    <row r="78" spans="1:32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72"/>
        <v>521757</v>
      </c>
      <c r="H78" s="11">
        <f t="shared" si="72"/>
        <v>0</v>
      </c>
      <c r="I78" s="11">
        <f t="shared" si="72"/>
        <v>0</v>
      </c>
      <c r="J78" s="11">
        <f t="shared" si="72"/>
        <v>0</v>
      </c>
      <c r="K78" s="11">
        <f t="shared" si="72"/>
        <v>0</v>
      </c>
      <c r="L78" s="11">
        <f t="shared" si="72"/>
        <v>0</v>
      </c>
      <c r="M78" s="11">
        <f t="shared" si="72"/>
        <v>521757</v>
      </c>
      <c r="N78" s="11">
        <f t="shared" si="72"/>
        <v>0</v>
      </c>
      <c r="O78" s="11">
        <f t="shared" si="72"/>
        <v>0</v>
      </c>
      <c r="P78" s="11">
        <f t="shared" si="72"/>
        <v>0</v>
      </c>
      <c r="Q78" s="11">
        <f t="shared" si="72"/>
        <v>0</v>
      </c>
      <c r="R78" s="11">
        <f t="shared" si="72"/>
        <v>0</v>
      </c>
      <c r="S78" s="11">
        <f t="shared" si="72"/>
        <v>521757</v>
      </c>
      <c r="T78" s="11">
        <f t="shared" si="72"/>
        <v>0</v>
      </c>
      <c r="U78" s="11">
        <f t="shared" si="73"/>
        <v>0</v>
      </c>
      <c r="V78" s="11">
        <f t="shared" si="73"/>
        <v>0</v>
      </c>
      <c r="W78" s="11">
        <f t="shared" si="73"/>
        <v>0</v>
      </c>
      <c r="X78" s="11">
        <f t="shared" si="73"/>
        <v>0</v>
      </c>
      <c r="Y78" s="11">
        <f t="shared" si="73"/>
        <v>521757</v>
      </c>
      <c r="Z78" s="11">
        <f t="shared" si="73"/>
        <v>0</v>
      </c>
      <c r="AA78" s="11">
        <f t="shared" si="73"/>
        <v>0</v>
      </c>
      <c r="AB78" s="11">
        <f t="shared" si="73"/>
        <v>0</v>
      </c>
      <c r="AC78" s="11">
        <f t="shared" si="73"/>
        <v>0</v>
      </c>
      <c r="AD78" s="11">
        <f t="shared" si="73"/>
        <v>0</v>
      </c>
      <c r="AE78" s="11">
        <f t="shared" si="73"/>
        <v>521757</v>
      </c>
      <c r="AF78" s="11">
        <f t="shared" si="73"/>
        <v>0</v>
      </c>
    </row>
    <row r="79" spans="1:32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79">G80+G82+G84+G86</f>
        <v>521757</v>
      </c>
      <c r="H79" s="8">
        <f t="shared" si="79"/>
        <v>0</v>
      </c>
      <c r="I79" s="8">
        <f t="shared" ref="I79:N79" si="80">I80+I82+I84+I86</f>
        <v>0</v>
      </c>
      <c r="J79" s="8">
        <f t="shared" si="80"/>
        <v>0</v>
      </c>
      <c r="K79" s="8">
        <f t="shared" si="80"/>
        <v>0</v>
      </c>
      <c r="L79" s="8">
        <f t="shared" si="80"/>
        <v>0</v>
      </c>
      <c r="M79" s="8">
        <f t="shared" si="80"/>
        <v>521757</v>
      </c>
      <c r="N79" s="8">
        <f t="shared" si="80"/>
        <v>0</v>
      </c>
      <c r="O79" s="8">
        <f t="shared" ref="O79:T79" si="81">O80+O82+O84+O86</f>
        <v>0</v>
      </c>
      <c r="P79" s="8">
        <f t="shared" si="81"/>
        <v>0</v>
      </c>
      <c r="Q79" s="8">
        <f t="shared" si="81"/>
        <v>0</v>
      </c>
      <c r="R79" s="8">
        <f t="shared" si="81"/>
        <v>0</v>
      </c>
      <c r="S79" s="8">
        <f t="shared" si="81"/>
        <v>521757</v>
      </c>
      <c r="T79" s="8">
        <f t="shared" si="81"/>
        <v>0</v>
      </c>
      <c r="U79" s="8">
        <f t="shared" ref="U79:Z79" si="82">U80+U82+U84+U86</f>
        <v>0</v>
      </c>
      <c r="V79" s="8">
        <f t="shared" si="82"/>
        <v>0</v>
      </c>
      <c r="W79" s="8">
        <f t="shared" si="82"/>
        <v>0</v>
      </c>
      <c r="X79" s="8">
        <f t="shared" si="82"/>
        <v>0</v>
      </c>
      <c r="Y79" s="8">
        <f t="shared" si="82"/>
        <v>521757</v>
      </c>
      <c r="Z79" s="8">
        <f t="shared" si="82"/>
        <v>0</v>
      </c>
      <c r="AA79" s="8">
        <f t="shared" ref="AA79:AF79" si="83">AA80+AA82+AA84+AA86</f>
        <v>0</v>
      </c>
      <c r="AB79" s="8">
        <f t="shared" si="83"/>
        <v>0</v>
      </c>
      <c r="AC79" s="8">
        <f t="shared" si="83"/>
        <v>0</v>
      </c>
      <c r="AD79" s="8">
        <f t="shared" si="83"/>
        <v>0</v>
      </c>
      <c r="AE79" s="8">
        <f t="shared" si="83"/>
        <v>521757</v>
      </c>
      <c r="AF79" s="8">
        <f t="shared" si="83"/>
        <v>0</v>
      </c>
    </row>
    <row r="80" spans="1:32" ht="66" hidden="1" x14ac:dyDescent="0.25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F80" si="84">G81</f>
        <v>521737</v>
      </c>
      <c r="H80" s="9">
        <f t="shared" si="84"/>
        <v>0</v>
      </c>
      <c r="I80" s="9">
        <f t="shared" si="84"/>
        <v>0</v>
      </c>
      <c r="J80" s="9">
        <f t="shared" si="84"/>
        <v>0</v>
      </c>
      <c r="K80" s="9">
        <f t="shared" si="84"/>
        <v>0</v>
      </c>
      <c r="L80" s="9">
        <f t="shared" si="84"/>
        <v>0</v>
      </c>
      <c r="M80" s="9">
        <f t="shared" si="84"/>
        <v>521737</v>
      </c>
      <c r="N80" s="9">
        <f t="shared" si="84"/>
        <v>0</v>
      </c>
      <c r="O80" s="9">
        <f t="shared" si="84"/>
        <v>-275</v>
      </c>
      <c r="P80" s="9">
        <f t="shared" si="84"/>
        <v>0</v>
      </c>
      <c r="Q80" s="9">
        <f t="shared" si="84"/>
        <v>0</v>
      </c>
      <c r="R80" s="9">
        <f t="shared" si="84"/>
        <v>0</v>
      </c>
      <c r="S80" s="9">
        <f t="shared" si="84"/>
        <v>521462</v>
      </c>
      <c r="T80" s="9">
        <f t="shared" si="84"/>
        <v>0</v>
      </c>
      <c r="U80" s="9">
        <f t="shared" si="84"/>
        <v>0</v>
      </c>
      <c r="V80" s="9">
        <f t="shared" si="84"/>
        <v>0</v>
      </c>
      <c r="W80" s="9">
        <f t="shared" si="84"/>
        <v>0</v>
      </c>
      <c r="X80" s="9">
        <f t="shared" si="84"/>
        <v>0</v>
      </c>
      <c r="Y80" s="9">
        <f t="shared" si="84"/>
        <v>521462</v>
      </c>
      <c r="Z80" s="9">
        <f t="shared" si="84"/>
        <v>0</v>
      </c>
      <c r="AA80" s="9">
        <f t="shared" si="84"/>
        <v>-120</v>
      </c>
      <c r="AB80" s="9">
        <f t="shared" si="84"/>
        <v>0</v>
      </c>
      <c r="AC80" s="9">
        <f t="shared" si="84"/>
        <v>0</v>
      </c>
      <c r="AD80" s="9">
        <f t="shared" si="84"/>
        <v>0</v>
      </c>
      <c r="AE80" s="9">
        <f t="shared" si="84"/>
        <v>521342</v>
      </c>
      <c r="AF80" s="9">
        <f t="shared" si="84"/>
        <v>0</v>
      </c>
    </row>
    <row r="81" spans="1:32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</row>
    <row r="82" spans="1:32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F82" si="85">G83</f>
        <v>12</v>
      </c>
      <c r="H82" s="9">
        <f t="shared" si="85"/>
        <v>0</v>
      </c>
      <c r="I82" s="9">
        <f t="shared" si="85"/>
        <v>0</v>
      </c>
      <c r="J82" s="9">
        <f t="shared" si="85"/>
        <v>0</v>
      </c>
      <c r="K82" s="9">
        <f t="shared" si="85"/>
        <v>0</v>
      </c>
      <c r="L82" s="9">
        <f t="shared" si="85"/>
        <v>0</v>
      </c>
      <c r="M82" s="9">
        <f t="shared" si="85"/>
        <v>12</v>
      </c>
      <c r="N82" s="9">
        <f t="shared" si="85"/>
        <v>0</v>
      </c>
      <c r="O82" s="9">
        <f t="shared" si="85"/>
        <v>0</v>
      </c>
      <c r="P82" s="9">
        <f t="shared" si="85"/>
        <v>0</v>
      </c>
      <c r="Q82" s="9">
        <f t="shared" si="85"/>
        <v>0</v>
      </c>
      <c r="R82" s="9">
        <f t="shared" si="85"/>
        <v>0</v>
      </c>
      <c r="S82" s="9">
        <f t="shared" si="85"/>
        <v>12</v>
      </c>
      <c r="T82" s="9">
        <f t="shared" si="85"/>
        <v>0</v>
      </c>
      <c r="U82" s="9">
        <f t="shared" si="85"/>
        <v>0</v>
      </c>
      <c r="V82" s="9">
        <f t="shared" si="85"/>
        <v>0</v>
      </c>
      <c r="W82" s="9">
        <f t="shared" si="85"/>
        <v>0</v>
      </c>
      <c r="X82" s="9">
        <f t="shared" si="85"/>
        <v>0</v>
      </c>
      <c r="Y82" s="9">
        <f t="shared" si="85"/>
        <v>12</v>
      </c>
      <c r="Z82" s="9">
        <f t="shared" si="85"/>
        <v>0</v>
      </c>
      <c r="AA82" s="9">
        <f t="shared" si="85"/>
        <v>0</v>
      </c>
      <c r="AB82" s="9">
        <f t="shared" si="85"/>
        <v>0</v>
      </c>
      <c r="AC82" s="9">
        <f t="shared" si="85"/>
        <v>0</v>
      </c>
      <c r="AD82" s="9">
        <f t="shared" si="85"/>
        <v>0</v>
      </c>
      <c r="AE82" s="9">
        <f t="shared" si="85"/>
        <v>12</v>
      </c>
      <c r="AF82" s="9">
        <f t="shared" si="85"/>
        <v>0</v>
      </c>
    </row>
    <row r="83" spans="1:32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</row>
    <row r="84" spans="1:32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86">G85</f>
        <v>0</v>
      </c>
      <c r="H84" s="8">
        <f t="shared" si="86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F84" si="87">P85</f>
        <v>0</v>
      </c>
      <c r="Q84" s="9">
        <f t="shared" si="87"/>
        <v>0</v>
      </c>
      <c r="R84" s="9">
        <f t="shared" si="87"/>
        <v>0</v>
      </c>
      <c r="S84" s="9">
        <f t="shared" si="87"/>
        <v>275</v>
      </c>
      <c r="T84" s="85">
        <f t="shared" si="87"/>
        <v>0</v>
      </c>
      <c r="U84" s="9">
        <f>U85</f>
        <v>0</v>
      </c>
      <c r="V84" s="9">
        <f t="shared" si="87"/>
        <v>0</v>
      </c>
      <c r="W84" s="9">
        <f t="shared" si="87"/>
        <v>0</v>
      </c>
      <c r="X84" s="9">
        <f t="shared" si="87"/>
        <v>0</v>
      </c>
      <c r="Y84" s="9">
        <f t="shared" si="87"/>
        <v>275</v>
      </c>
      <c r="Z84" s="85">
        <f t="shared" si="87"/>
        <v>0</v>
      </c>
      <c r="AA84" s="9">
        <f>AA85</f>
        <v>120</v>
      </c>
      <c r="AB84" s="9">
        <f t="shared" si="87"/>
        <v>0</v>
      </c>
      <c r="AC84" s="9">
        <f t="shared" si="87"/>
        <v>0</v>
      </c>
      <c r="AD84" s="9">
        <f t="shared" si="87"/>
        <v>0</v>
      </c>
      <c r="AE84" s="9">
        <f t="shared" si="87"/>
        <v>395</v>
      </c>
      <c r="AF84" s="85">
        <f t="shared" si="87"/>
        <v>0</v>
      </c>
    </row>
    <row r="85" spans="1:32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</row>
    <row r="86" spans="1:32" hidden="1" x14ac:dyDescent="0.25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F86" si="88">G87</f>
        <v>8</v>
      </c>
      <c r="H86" s="9">
        <f t="shared" si="88"/>
        <v>0</v>
      </c>
      <c r="I86" s="9">
        <f t="shared" si="88"/>
        <v>0</v>
      </c>
      <c r="J86" s="9">
        <f t="shared" si="88"/>
        <v>0</v>
      </c>
      <c r="K86" s="9">
        <f t="shared" si="88"/>
        <v>0</v>
      </c>
      <c r="L86" s="9">
        <f t="shared" si="88"/>
        <v>0</v>
      </c>
      <c r="M86" s="9">
        <f t="shared" si="88"/>
        <v>8</v>
      </c>
      <c r="N86" s="9">
        <f t="shared" si="88"/>
        <v>0</v>
      </c>
      <c r="O86" s="9">
        <f t="shared" si="88"/>
        <v>0</v>
      </c>
      <c r="P86" s="9">
        <f t="shared" si="88"/>
        <v>0</v>
      </c>
      <c r="Q86" s="9">
        <f t="shared" si="88"/>
        <v>0</v>
      </c>
      <c r="R86" s="9">
        <f t="shared" si="88"/>
        <v>0</v>
      </c>
      <c r="S86" s="9">
        <f t="shared" si="88"/>
        <v>8</v>
      </c>
      <c r="T86" s="9">
        <f t="shared" si="88"/>
        <v>0</v>
      </c>
      <c r="U86" s="9">
        <f t="shared" si="88"/>
        <v>0</v>
      </c>
      <c r="V86" s="9">
        <f t="shared" si="88"/>
        <v>0</v>
      </c>
      <c r="W86" s="9">
        <f t="shared" si="88"/>
        <v>0</v>
      </c>
      <c r="X86" s="9">
        <f t="shared" si="88"/>
        <v>0</v>
      </c>
      <c r="Y86" s="9">
        <f t="shared" si="88"/>
        <v>8</v>
      </c>
      <c r="Z86" s="9">
        <f t="shared" si="88"/>
        <v>0</v>
      </c>
      <c r="AA86" s="9">
        <f t="shared" si="88"/>
        <v>0</v>
      </c>
      <c r="AB86" s="9">
        <f t="shared" si="88"/>
        <v>0</v>
      </c>
      <c r="AC86" s="9">
        <f t="shared" si="88"/>
        <v>0</v>
      </c>
      <c r="AD86" s="9">
        <f t="shared" si="88"/>
        <v>0</v>
      </c>
      <c r="AE86" s="9">
        <f t="shared" si="88"/>
        <v>8</v>
      </c>
      <c r="AF86" s="9">
        <f t="shared" si="88"/>
        <v>0</v>
      </c>
    </row>
    <row r="87" spans="1:32" hidden="1" x14ac:dyDescent="0.25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</row>
    <row r="88" spans="1:32" ht="17.100000000000001" hidden="1" customHeight="1" x14ac:dyDescent="0.25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89">G89+G92+G95+G98+G101+G104+G107</f>
        <v>53700</v>
      </c>
      <c r="H88" s="8">
        <f t="shared" si="89"/>
        <v>53700</v>
      </c>
      <c r="I88" s="8">
        <f t="shared" ref="I88:N88" si="90">I89+I92+I95+I98+I101+I104+I107</f>
        <v>0</v>
      </c>
      <c r="J88" s="8">
        <f t="shared" si="90"/>
        <v>0</v>
      </c>
      <c r="K88" s="8">
        <f t="shared" si="90"/>
        <v>0</v>
      </c>
      <c r="L88" s="8">
        <f t="shared" si="90"/>
        <v>0</v>
      </c>
      <c r="M88" s="8">
        <f t="shared" si="90"/>
        <v>53700</v>
      </c>
      <c r="N88" s="8">
        <f t="shared" si="90"/>
        <v>53700</v>
      </c>
      <c r="O88" s="8">
        <f>O89+O92+O95+O98+O101+O104+O107+O110</f>
        <v>0</v>
      </c>
      <c r="P88" s="8">
        <f t="shared" ref="P88:T88" si="91">P89+P92+P95+P98+P101+P104+P107+P110</f>
        <v>0</v>
      </c>
      <c r="Q88" s="8">
        <f t="shared" si="91"/>
        <v>0</v>
      </c>
      <c r="R88" s="8">
        <f t="shared" si="91"/>
        <v>25</v>
      </c>
      <c r="S88" s="8">
        <f t="shared" si="91"/>
        <v>53725</v>
      </c>
      <c r="T88" s="8">
        <f t="shared" si="91"/>
        <v>53725</v>
      </c>
      <c r="U88" s="8">
        <f>U89+U92+U95+U98+U101+U104+U107+U110</f>
        <v>0</v>
      </c>
      <c r="V88" s="8">
        <f t="shared" ref="V88:Z88" si="92">V89+V92+V95+V98+V101+V104+V107+V110</f>
        <v>0</v>
      </c>
      <c r="W88" s="8">
        <f t="shared" si="92"/>
        <v>0</v>
      </c>
      <c r="X88" s="8">
        <f t="shared" si="92"/>
        <v>0</v>
      </c>
      <c r="Y88" s="8">
        <f t="shared" si="92"/>
        <v>53725</v>
      </c>
      <c r="Z88" s="8">
        <f t="shared" si="92"/>
        <v>53725</v>
      </c>
      <c r="AA88" s="8">
        <f>AA89+AA92+AA95+AA98+AA101+AA104+AA107+AA110</f>
        <v>0</v>
      </c>
      <c r="AB88" s="8">
        <f t="shared" ref="AB88:AF88" si="93">AB89+AB92+AB95+AB98+AB101+AB104+AB107+AB110</f>
        <v>0</v>
      </c>
      <c r="AC88" s="8">
        <f t="shared" si="93"/>
        <v>0</v>
      </c>
      <c r="AD88" s="8">
        <f t="shared" si="93"/>
        <v>0</v>
      </c>
      <c r="AE88" s="8">
        <f t="shared" si="93"/>
        <v>53725</v>
      </c>
      <c r="AF88" s="8">
        <f t="shared" si="93"/>
        <v>53725</v>
      </c>
    </row>
    <row r="89" spans="1:32" ht="33" hidden="1" x14ac:dyDescent="0.25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94">G90</f>
        <v>755</v>
      </c>
      <c r="H89" s="9">
        <f t="shared" si="94"/>
        <v>755</v>
      </c>
      <c r="I89" s="9">
        <f t="shared" si="94"/>
        <v>0</v>
      </c>
      <c r="J89" s="9">
        <f t="shared" si="94"/>
        <v>0</v>
      </c>
      <c r="K89" s="9">
        <f t="shared" si="94"/>
        <v>0</v>
      </c>
      <c r="L89" s="9">
        <f t="shared" si="94"/>
        <v>0</v>
      </c>
      <c r="M89" s="9">
        <f t="shared" si="94"/>
        <v>755</v>
      </c>
      <c r="N89" s="9">
        <f t="shared" si="94"/>
        <v>755</v>
      </c>
      <c r="O89" s="9">
        <f t="shared" si="94"/>
        <v>0</v>
      </c>
      <c r="P89" s="9">
        <f t="shared" si="94"/>
        <v>0</v>
      </c>
      <c r="Q89" s="9">
        <f t="shared" si="94"/>
        <v>0</v>
      </c>
      <c r="R89" s="9">
        <f t="shared" si="94"/>
        <v>0</v>
      </c>
      <c r="S89" s="9">
        <f t="shared" si="94"/>
        <v>755</v>
      </c>
      <c r="T89" s="9">
        <f t="shared" si="94"/>
        <v>755</v>
      </c>
      <c r="U89" s="9">
        <f t="shared" si="94"/>
        <v>0</v>
      </c>
      <c r="V89" s="9">
        <f t="shared" si="94"/>
        <v>0</v>
      </c>
      <c r="W89" s="9">
        <f t="shared" ref="U89:AF90" si="95">W90</f>
        <v>0</v>
      </c>
      <c r="X89" s="9">
        <f t="shared" si="95"/>
        <v>0</v>
      </c>
      <c r="Y89" s="9">
        <f t="shared" si="95"/>
        <v>755</v>
      </c>
      <c r="Z89" s="9">
        <f t="shared" si="95"/>
        <v>755</v>
      </c>
      <c r="AA89" s="9">
        <f t="shared" si="95"/>
        <v>0</v>
      </c>
      <c r="AB89" s="9">
        <f t="shared" si="95"/>
        <v>0</v>
      </c>
      <c r="AC89" s="9">
        <f t="shared" si="95"/>
        <v>0</v>
      </c>
      <c r="AD89" s="9">
        <f t="shared" si="95"/>
        <v>0</v>
      </c>
      <c r="AE89" s="9">
        <f t="shared" si="95"/>
        <v>755</v>
      </c>
      <c r="AF89" s="9">
        <f t="shared" si="95"/>
        <v>755</v>
      </c>
    </row>
    <row r="90" spans="1:32" ht="66" hidden="1" x14ac:dyDescent="0.25">
      <c r="A90" s="25" t="s">
        <v>447</v>
      </c>
      <c r="B90" s="26">
        <f t="shared" ref="B90:B116" si="96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94"/>
        <v>755</v>
      </c>
      <c r="H90" s="9">
        <f t="shared" si="94"/>
        <v>755</v>
      </c>
      <c r="I90" s="9">
        <f t="shared" si="94"/>
        <v>0</v>
      </c>
      <c r="J90" s="9">
        <f t="shared" si="94"/>
        <v>0</v>
      </c>
      <c r="K90" s="9">
        <f t="shared" si="94"/>
        <v>0</v>
      </c>
      <c r="L90" s="9">
        <f t="shared" si="94"/>
        <v>0</v>
      </c>
      <c r="M90" s="9">
        <f t="shared" si="94"/>
        <v>755</v>
      </c>
      <c r="N90" s="9">
        <f t="shared" si="94"/>
        <v>755</v>
      </c>
      <c r="O90" s="9">
        <f t="shared" si="94"/>
        <v>0</v>
      </c>
      <c r="P90" s="9">
        <f t="shared" si="94"/>
        <v>0</v>
      </c>
      <c r="Q90" s="9">
        <f t="shared" si="94"/>
        <v>0</v>
      </c>
      <c r="R90" s="9">
        <f t="shared" si="94"/>
        <v>0</v>
      </c>
      <c r="S90" s="9">
        <f t="shared" si="94"/>
        <v>755</v>
      </c>
      <c r="T90" s="9">
        <f t="shared" si="94"/>
        <v>755</v>
      </c>
      <c r="U90" s="9">
        <f t="shared" si="95"/>
        <v>0</v>
      </c>
      <c r="V90" s="9">
        <f t="shared" si="95"/>
        <v>0</v>
      </c>
      <c r="W90" s="9">
        <f t="shared" si="95"/>
        <v>0</v>
      </c>
      <c r="X90" s="9">
        <f t="shared" si="95"/>
        <v>0</v>
      </c>
      <c r="Y90" s="9">
        <f t="shared" si="95"/>
        <v>755</v>
      </c>
      <c r="Z90" s="9">
        <f t="shared" si="95"/>
        <v>755</v>
      </c>
      <c r="AA90" s="9">
        <f t="shared" si="95"/>
        <v>0</v>
      </c>
      <c r="AB90" s="9">
        <f t="shared" si="95"/>
        <v>0</v>
      </c>
      <c r="AC90" s="9">
        <f t="shared" si="95"/>
        <v>0</v>
      </c>
      <c r="AD90" s="9">
        <f t="shared" si="95"/>
        <v>0</v>
      </c>
      <c r="AE90" s="9">
        <f t="shared" si="95"/>
        <v>755</v>
      </c>
      <c r="AF90" s="9">
        <f t="shared" si="95"/>
        <v>755</v>
      </c>
    </row>
    <row r="91" spans="1:32" ht="33" hidden="1" x14ac:dyDescent="0.25">
      <c r="A91" s="25" t="s">
        <v>85</v>
      </c>
      <c r="B91" s="26">
        <f t="shared" si="96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</row>
    <row r="92" spans="1:32" ht="20.100000000000001" hidden="1" customHeight="1" x14ac:dyDescent="0.25">
      <c r="A92" s="25" t="s">
        <v>575</v>
      </c>
      <c r="B92" s="26">
        <f t="shared" si="96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97">G93</f>
        <v>2763</v>
      </c>
      <c r="H92" s="9">
        <f t="shared" si="97"/>
        <v>2763</v>
      </c>
      <c r="I92" s="9">
        <f t="shared" si="97"/>
        <v>0</v>
      </c>
      <c r="J92" s="9">
        <f t="shared" si="97"/>
        <v>0</v>
      </c>
      <c r="K92" s="9">
        <f t="shared" si="97"/>
        <v>0</v>
      </c>
      <c r="L92" s="9">
        <f t="shared" si="97"/>
        <v>0</v>
      </c>
      <c r="M92" s="9">
        <f t="shared" si="97"/>
        <v>2763</v>
      </c>
      <c r="N92" s="9">
        <f t="shared" si="97"/>
        <v>2763</v>
      </c>
      <c r="O92" s="9">
        <f t="shared" si="97"/>
        <v>0</v>
      </c>
      <c r="P92" s="9">
        <f t="shared" si="97"/>
        <v>0</v>
      </c>
      <c r="Q92" s="9">
        <f t="shared" si="97"/>
        <v>0</v>
      </c>
      <c r="R92" s="9">
        <f t="shared" si="97"/>
        <v>0</v>
      </c>
      <c r="S92" s="9">
        <f t="shared" si="97"/>
        <v>2763</v>
      </c>
      <c r="T92" s="9">
        <f t="shared" si="97"/>
        <v>2763</v>
      </c>
      <c r="U92" s="9">
        <f t="shared" si="97"/>
        <v>0</v>
      </c>
      <c r="V92" s="9">
        <f t="shared" si="97"/>
        <v>0</v>
      </c>
      <c r="W92" s="9">
        <f t="shared" ref="U92:AF93" si="98">W93</f>
        <v>0</v>
      </c>
      <c r="X92" s="9">
        <f t="shared" si="98"/>
        <v>0</v>
      </c>
      <c r="Y92" s="9">
        <f t="shared" si="98"/>
        <v>2763</v>
      </c>
      <c r="Z92" s="9">
        <f t="shared" si="98"/>
        <v>2763</v>
      </c>
      <c r="AA92" s="9">
        <f t="shared" si="98"/>
        <v>0</v>
      </c>
      <c r="AB92" s="9">
        <f t="shared" si="98"/>
        <v>0</v>
      </c>
      <c r="AC92" s="9">
        <f t="shared" si="98"/>
        <v>0</v>
      </c>
      <c r="AD92" s="9">
        <f t="shared" si="98"/>
        <v>0</v>
      </c>
      <c r="AE92" s="9">
        <f t="shared" si="98"/>
        <v>2763</v>
      </c>
      <c r="AF92" s="9">
        <f t="shared" si="98"/>
        <v>2763</v>
      </c>
    </row>
    <row r="93" spans="1:32" ht="66" hidden="1" x14ac:dyDescent="0.25">
      <c r="A93" s="25" t="s">
        <v>447</v>
      </c>
      <c r="B93" s="26">
        <f t="shared" si="96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97"/>
        <v>2763</v>
      </c>
      <c r="H93" s="9">
        <f t="shared" si="97"/>
        <v>2763</v>
      </c>
      <c r="I93" s="9">
        <f t="shared" si="97"/>
        <v>0</v>
      </c>
      <c r="J93" s="9">
        <f t="shared" si="97"/>
        <v>0</v>
      </c>
      <c r="K93" s="9">
        <f t="shared" si="97"/>
        <v>0</v>
      </c>
      <c r="L93" s="9">
        <f t="shared" si="97"/>
        <v>0</v>
      </c>
      <c r="M93" s="9">
        <f t="shared" si="97"/>
        <v>2763</v>
      </c>
      <c r="N93" s="9">
        <f t="shared" si="97"/>
        <v>2763</v>
      </c>
      <c r="O93" s="9">
        <f t="shared" si="97"/>
        <v>0</v>
      </c>
      <c r="P93" s="9">
        <f t="shared" si="97"/>
        <v>0</v>
      </c>
      <c r="Q93" s="9">
        <f t="shared" si="97"/>
        <v>0</v>
      </c>
      <c r="R93" s="9">
        <f t="shared" si="97"/>
        <v>0</v>
      </c>
      <c r="S93" s="9">
        <f t="shared" si="97"/>
        <v>2763</v>
      </c>
      <c r="T93" s="9">
        <f t="shared" si="97"/>
        <v>2763</v>
      </c>
      <c r="U93" s="9">
        <f t="shared" si="98"/>
        <v>0</v>
      </c>
      <c r="V93" s="9">
        <f t="shared" si="98"/>
        <v>0</v>
      </c>
      <c r="W93" s="9">
        <f t="shared" si="98"/>
        <v>0</v>
      </c>
      <c r="X93" s="9">
        <f t="shared" si="98"/>
        <v>0</v>
      </c>
      <c r="Y93" s="9">
        <f t="shared" si="98"/>
        <v>2763</v>
      </c>
      <c r="Z93" s="9">
        <f t="shared" si="98"/>
        <v>2763</v>
      </c>
      <c r="AA93" s="9">
        <f t="shared" si="98"/>
        <v>0</v>
      </c>
      <c r="AB93" s="9">
        <f t="shared" si="98"/>
        <v>0</v>
      </c>
      <c r="AC93" s="9">
        <f t="shared" si="98"/>
        <v>0</v>
      </c>
      <c r="AD93" s="9">
        <f t="shared" si="98"/>
        <v>0</v>
      </c>
      <c r="AE93" s="9">
        <f t="shared" si="98"/>
        <v>2763</v>
      </c>
      <c r="AF93" s="9">
        <f t="shared" si="98"/>
        <v>2763</v>
      </c>
    </row>
    <row r="94" spans="1:32" ht="33" hidden="1" x14ac:dyDescent="0.25">
      <c r="A94" s="25" t="s">
        <v>85</v>
      </c>
      <c r="B94" s="26">
        <f t="shared" si="96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</row>
    <row r="95" spans="1:32" ht="33" hidden="1" x14ac:dyDescent="0.25">
      <c r="A95" s="25" t="s">
        <v>576</v>
      </c>
      <c r="B95" s="26">
        <f t="shared" si="96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99">G96</f>
        <v>267</v>
      </c>
      <c r="H95" s="9">
        <f t="shared" si="99"/>
        <v>267</v>
      </c>
      <c r="I95" s="9">
        <f t="shared" si="99"/>
        <v>0</v>
      </c>
      <c r="J95" s="9">
        <f t="shared" si="99"/>
        <v>0</v>
      </c>
      <c r="K95" s="9">
        <f t="shared" si="99"/>
        <v>0</v>
      </c>
      <c r="L95" s="9">
        <f t="shared" si="99"/>
        <v>0</v>
      </c>
      <c r="M95" s="9">
        <f t="shared" si="99"/>
        <v>267</v>
      </c>
      <c r="N95" s="9">
        <f t="shared" si="99"/>
        <v>267</v>
      </c>
      <c r="O95" s="9">
        <f t="shared" si="99"/>
        <v>0</v>
      </c>
      <c r="P95" s="9">
        <f t="shared" si="99"/>
        <v>0</v>
      </c>
      <c r="Q95" s="9">
        <f t="shared" si="99"/>
        <v>0</v>
      </c>
      <c r="R95" s="9">
        <f t="shared" si="99"/>
        <v>0</v>
      </c>
      <c r="S95" s="9">
        <f t="shared" si="99"/>
        <v>267</v>
      </c>
      <c r="T95" s="9">
        <f t="shared" si="99"/>
        <v>267</v>
      </c>
      <c r="U95" s="9">
        <f t="shared" si="99"/>
        <v>0</v>
      </c>
      <c r="V95" s="9">
        <f t="shared" si="99"/>
        <v>0</v>
      </c>
      <c r="W95" s="9">
        <f t="shared" ref="U95:AF96" si="100">W96</f>
        <v>0</v>
      </c>
      <c r="X95" s="9">
        <f t="shared" si="100"/>
        <v>0</v>
      </c>
      <c r="Y95" s="9">
        <f t="shared" si="100"/>
        <v>267</v>
      </c>
      <c r="Z95" s="9">
        <f t="shared" si="100"/>
        <v>267</v>
      </c>
      <c r="AA95" s="9">
        <f t="shared" si="100"/>
        <v>0</v>
      </c>
      <c r="AB95" s="9">
        <f t="shared" si="100"/>
        <v>0</v>
      </c>
      <c r="AC95" s="9">
        <f t="shared" si="100"/>
        <v>0</v>
      </c>
      <c r="AD95" s="9">
        <f t="shared" si="100"/>
        <v>0</v>
      </c>
      <c r="AE95" s="9">
        <f t="shared" si="100"/>
        <v>267</v>
      </c>
      <c r="AF95" s="9">
        <f t="shared" si="100"/>
        <v>267</v>
      </c>
    </row>
    <row r="96" spans="1:32" ht="66" hidden="1" x14ac:dyDescent="0.25">
      <c r="A96" s="25" t="s">
        <v>447</v>
      </c>
      <c r="B96" s="26">
        <f t="shared" si="96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99"/>
        <v>267</v>
      </c>
      <c r="H96" s="9">
        <f t="shared" si="99"/>
        <v>267</v>
      </c>
      <c r="I96" s="9">
        <f t="shared" si="99"/>
        <v>0</v>
      </c>
      <c r="J96" s="9">
        <f t="shared" si="99"/>
        <v>0</v>
      </c>
      <c r="K96" s="9">
        <f t="shared" si="99"/>
        <v>0</v>
      </c>
      <c r="L96" s="9">
        <f t="shared" si="99"/>
        <v>0</v>
      </c>
      <c r="M96" s="9">
        <f t="shared" si="99"/>
        <v>267</v>
      </c>
      <c r="N96" s="9">
        <f t="shared" si="99"/>
        <v>267</v>
      </c>
      <c r="O96" s="9">
        <f t="shared" si="99"/>
        <v>0</v>
      </c>
      <c r="P96" s="9">
        <f t="shared" si="99"/>
        <v>0</v>
      </c>
      <c r="Q96" s="9">
        <f t="shared" si="99"/>
        <v>0</v>
      </c>
      <c r="R96" s="9">
        <f t="shared" si="99"/>
        <v>0</v>
      </c>
      <c r="S96" s="9">
        <f t="shared" si="99"/>
        <v>267</v>
      </c>
      <c r="T96" s="9">
        <f t="shared" si="99"/>
        <v>267</v>
      </c>
      <c r="U96" s="9">
        <f t="shared" si="100"/>
        <v>0</v>
      </c>
      <c r="V96" s="9">
        <f t="shared" si="100"/>
        <v>0</v>
      </c>
      <c r="W96" s="9">
        <f t="shared" si="100"/>
        <v>0</v>
      </c>
      <c r="X96" s="9">
        <f t="shared" si="100"/>
        <v>0</v>
      </c>
      <c r="Y96" s="9">
        <f t="shared" si="100"/>
        <v>267</v>
      </c>
      <c r="Z96" s="9">
        <f t="shared" si="100"/>
        <v>267</v>
      </c>
      <c r="AA96" s="9">
        <f t="shared" si="100"/>
        <v>0</v>
      </c>
      <c r="AB96" s="9">
        <f t="shared" si="100"/>
        <v>0</v>
      </c>
      <c r="AC96" s="9">
        <f t="shared" si="100"/>
        <v>0</v>
      </c>
      <c r="AD96" s="9">
        <f t="shared" si="100"/>
        <v>0</v>
      </c>
      <c r="AE96" s="9">
        <f t="shared" si="100"/>
        <v>267</v>
      </c>
      <c r="AF96" s="9">
        <f t="shared" si="100"/>
        <v>267</v>
      </c>
    </row>
    <row r="97" spans="1:32" ht="33" hidden="1" x14ac:dyDescent="0.25">
      <c r="A97" s="25" t="s">
        <v>85</v>
      </c>
      <c r="B97" s="26">
        <f t="shared" si="96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</row>
    <row r="98" spans="1:32" ht="20.100000000000001" hidden="1" customHeight="1" x14ac:dyDescent="0.25">
      <c r="A98" s="25" t="s">
        <v>579</v>
      </c>
      <c r="B98" s="26">
        <f t="shared" si="96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01">G99</f>
        <v>6975</v>
      </c>
      <c r="H98" s="9">
        <f t="shared" si="101"/>
        <v>6975</v>
      </c>
      <c r="I98" s="9">
        <f t="shared" si="101"/>
        <v>0</v>
      </c>
      <c r="J98" s="9">
        <f t="shared" si="101"/>
        <v>0</v>
      </c>
      <c r="K98" s="9">
        <f t="shared" si="101"/>
        <v>0</v>
      </c>
      <c r="L98" s="9">
        <f t="shared" si="101"/>
        <v>0</v>
      </c>
      <c r="M98" s="9">
        <f t="shared" si="101"/>
        <v>6975</v>
      </c>
      <c r="N98" s="9">
        <f t="shared" si="101"/>
        <v>6975</v>
      </c>
      <c r="O98" s="9">
        <f t="shared" si="101"/>
        <v>0</v>
      </c>
      <c r="P98" s="9">
        <f t="shared" si="101"/>
        <v>0</v>
      </c>
      <c r="Q98" s="9">
        <f t="shared" si="101"/>
        <v>0</v>
      </c>
      <c r="R98" s="9">
        <f t="shared" si="101"/>
        <v>0</v>
      </c>
      <c r="S98" s="9">
        <f t="shared" si="101"/>
        <v>6975</v>
      </c>
      <c r="T98" s="9">
        <f t="shared" si="101"/>
        <v>6975</v>
      </c>
      <c r="U98" s="9">
        <f t="shared" si="101"/>
        <v>0</v>
      </c>
      <c r="V98" s="9">
        <f t="shared" si="101"/>
        <v>0</v>
      </c>
      <c r="W98" s="9">
        <f t="shared" ref="U98:AF99" si="102">W99</f>
        <v>0</v>
      </c>
      <c r="X98" s="9">
        <f t="shared" si="102"/>
        <v>0</v>
      </c>
      <c r="Y98" s="9">
        <f t="shared" si="102"/>
        <v>6975</v>
      </c>
      <c r="Z98" s="9">
        <f t="shared" si="102"/>
        <v>6975</v>
      </c>
      <c r="AA98" s="9">
        <f t="shared" si="102"/>
        <v>0</v>
      </c>
      <c r="AB98" s="9">
        <f t="shared" si="102"/>
        <v>0</v>
      </c>
      <c r="AC98" s="9">
        <f t="shared" si="102"/>
        <v>0</v>
      </c>
      <c r="AD98" s="9">
        <f t="shared" si="102"/>
        <v>0</v>
      </c>
      <c r="AE98" s="9">
        <f t="shared" si="102"/>
        <v>6975</v>
      </c>
      <c r="AF98" s="9">
        <f t="shared" si="102"/>
        <v>6975</v>
      </c>
    </row>
    <row r="99" spans="1:32" ht="66" hidden="1" x14ac:dyDescent="0.25">
      <c r="A99" s="25" t="s">
        <v>447</v>
      </c>
      <c r="B99" s="26">
        <f t="shared" si="96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01"/>
        <v>6975</v>
      </c>
      <c r="H99" s="9">
        <f t="shared" si="101"/>
        <v>6975</v>
      </c>
      <c r="I99" s="9">
        <f t="shared" si="101"/>
        <v>0</v>
      </c>
      <c r="J99" s="9">
        <f t="shared" si="101"/>
        <v>0</v>
      </c>
      <c r="K99" s="9">
        <f t="shared" si="101"/>
        <v>0</v>
      </c>
      <c r="L99" s="9">
        <f t="shared" si="101"/>
        <v>0</v>
      </c>
      <c r="M99" s="9">
        <f t="shared" si="101"/>
        <v>6975</v>
      </c>
      <c r="N99" s="9">
        <f t="shared" si="101"/>
        <v>6975</v>
      </c>
      <c r="O99" s="9">
        <f t="shared" si="101"/>
        <v>0</v>
      </c>
      <c r="P99" s="9">
        <f t="shared" si="101"/>
        <v>0</v>
      </c>
      <c r="Q99" s="9">
        <f t="shared" si="101"/>
        <v>0</v>
      </c>
      <c r="R99" s="9">
        <f t="shared" si="101"/>
        <v>0</v>
      </c>
      <c r="S99" s="9">
        <f t="shared" si="101"/>
        <v>6975</v>
      </c>
      <c r="T99" s="9">
        <f t="shared" si="101"/>
        <v>6975</v>
      </c>
      <c r="U99" s="9">
        <f t="shared" si="102"/>
        <v>0</v>
      </c>
      <c r="V99" s="9">
        <f t="shared" si="102"/>
        <v>0</v>
      </c>
      <c r="W99" s="9">
        <f t="shared" si="102"/>
        <v>0</v>
      </c>
      <c r="X99" s="9">
        <f t="shared" si="102"/>
        <v>0</v>
      </c>
      <c r="Y99" s="9">
        <f t="shared" si="102"/>
        <v>6975</v>
      </c>
      <c r="Z99" s="9">
        <f t="shared" si="102"/>
        <v>6975</v>
      </c>
      <c r="AA99" s="9">
        <f t="shared" si="102"/>
        <v>0</v>
      </c>
      <c r="AB99" s="9">
        <f t="shared" si="102"/>
        <v>0</v>
      </c>
      <c r="AC99" s="9">
        <f t="shared" si="102"/>
        <v>0</v>
      </c>
      <c r="AD99" s="9">
        <f t="shared" si="102"/>
        <v>0</v>
      </c>
      <c r="AE99" s="9">
        <f t="shared" si="102"/>
        <v>6975</v>
      </c>
      <c r="AF99" s="9">
        <f t="shared" si="102"/>
        <v>6975</v>
      </c>
    </row>
    <row r="100" spans="1:32" ht="33" hidden="1" x14ac:dyDescent="0.25">
      <c r="A100" s="25" t="s">
        <v>85</v>
      </c>
      <c r="B100" s="26">
        <f t="shared" si="96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</row>
    <row r="101" spans="1:32" ht="49.5" hidden="1" x14ac:dyDescent="0.25">
      <c r="A101" s="25" t="s">
        <v>581</v>
      </c>
      <c r="B101" s="26">
        <f t="shared" si="96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03">G102</f>
        <v>36377</v>
      </c>
      <c r="H101" s="9">
        <f t="shared" si="103"/>
        <v>36377</v>
      </c>
      <c r="I101" s="9">
        <f t="shared" si="103"/>
        <v>0</v>
      </c>
      <c r="J101" s="9">
        <f t="shared" si="103"/>
        <v>0</v>
      </c>
      <c r="K101" s="9">
        <f t="shared" si="103"/>
        <v>0</v>
      </c>
      <c r="L101" s="9">
        <f t="shared" si="103"/>
        <v>0</v>
      </c>
      <c r="M101" s="9">
        <f t="shared" si="103"/>
        <v>36377</v>
      </c>
      <c r="N101" s="9">
        <f t="shared" si="103"/>
        <v>36377</v>
      </c>
      <c r="O101" s="9">
        <f t="shared" si="103"/>
        <v>0</v>
      </c>
      <c r="P101" s="9">
        <f t="shared" si="103"/>
        <v>0</v>
      </c>
      <c r="Q101" s="9">
        <f t="shared" si="103"/>
        <v>0</v>
      </c>
      <c r="R101" s="9">
        <f t="shared" si="103"/>
        <v>0</v>
      </c>
      <c r="S101" s="9">
        <f t="shared" si="103"/>
        <v>36377</v>
      </c>
      <c r="T101" s="9">
        <f t="shared" si="103"/>
        <v>36377</v>
      </c>
      <c r="U101" s="9">
        <f t="shared" si="103"/>
        <v>0</v>
      </c>
      <c r="V101" s="9">
        <f t="shared" si="103"/>
        <v>0</v>
      </c>
      <c r="W101" s="9">
        <f t="shared" ref="U101:AF102" si="104">W102</f>
        <v>0</v>
      </c>
      <c r="X101" s="9">
        <f t="shared" si="104"/>
        <v>0</v>
      </c>
      <c r="Y101" s="9">
        <f t="shared" si="104"/>
        <v>36377</v>
      </c>
      <c r="Z101" s="9">
        <f t="shared" si="104"/>
        <v>36377</v>
      </c>
      <c r="AA101" s="9">
        <f t="shared" si="104"/>
        <v>0</v>
      </c>
      <c r="AB101" s="9">
        <f t="shared" si="104"/>
        <v>0</v>
      </c>
      <c r="AC101" s="9">
        <f t="shared" si="104"/>
        <v>0</v>
      </c>
      <c r="AD101" s="9">
        <f t="shared" si="104"/>
        <v>0</v>
      </c>
      <c r="AE101" s="9">
        <f t="shared" si="104"/>
        <v>36377</v>
      </c>
      <c r="AF101" s="9">
        <f t="shared" si="104"/>
        <v>36377</v>
      </c>
    </row>
    <row r="102" spans="1:32" ht="66" hidden="1" x14ac:dyDescent="0.25">
      <c r="A102" s="25" t="s">
        <v>447</v>
      </c>
      <c r="B102" s="26">
        <f t="shared" si="96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03"/>
        <v>36377</v>
      </c>
      <c r="H102" s="9">
        <f t="shared" si="103"/>
        <v>36377</v>
      </c>
      <c r="I102" s="9">
        <f t="shared" si="103"/>
        <v>0</v>
      </c>
      <c r="J102" s="9">
        <f t="shared" si="103"/>
        <v>0</v>
      </c>
      <c r="K102" s="9">
        <f t="shared" si="103"/>
        <v>0</v>
      </c>
      <c r="L102" s="9">
        <f t="shared" si="103"/>
        <v>0</v>
      </c>
      <c r="M102" s="9">
        <f t="shared" si="103"/>
        <v>36377</v>
      </c>
      <c r="N102" s="9">
        <f t="shared" si="103"/>
        <v>36377</v>
      </c>
      <c r="O102" s="9">
        <f t="shared" si="103"/>
        <v>0</v>
      </c>
      <c r="P102" s="9">
        <f t="shared" si="103"/>
        <v>0</v>
      </c>
      <c r="Q102" s="9">
        <f t="shared" si="103"/>
        <v>0</v>
      </c>
      <c r="R102" s="9">
        <f t="shared" si="103"/>
        <v>0</v>
      </c>
      <c r="S102" s="9">
        <f t="shared" si="103"/>
        <v>36377</v>
      </c>
      <c r="T102" s="9">
        <f t="shared" si="103"/>
        <v>36377</v>
      </c>
      <c r="U102" s="9">
        <f t="shared" si="104"/>
        <v>0</v>
      </c>
      <c r="V102" s="9">
        <f t="shared" si="104"/>
        <v>0</v>
      </c>
      <c r="W102" s="9">
        <f t="shared" si="104"/>
        <v>0</v>
      </c>
      <c r="X102" s="9">
        <f t="shared" si="104"/>
        <v>0</v>
      </c>
      <c r="Y102" s="9">
        <f t="shared" si="104"/>
        <v>36377</v>
      </c>
      <c r="Z102" s="9">
        <f t="shared" si="104"/>
        <v>36377</v>
      </c>
      <c r="AA102" s="9">
        <f t="shared" si="104"/>
        <v>0</v>
      </c>
      <c r="AB102" s="9">
        <f t="shared" si="104"/>
        <v>0</v>
      </c>
      <c r="AC102" s="9">
        <f t="shared" si="104"/>
        <v>0</v>
      </c>
      <c r="AD102" s="9">
        <f t="shared" si="104"/>
        <v>0</v>
      </c>
      <c r="AE102" s="9">
        <f t="shared" si="104"/>
        <v>36377</v>
      </c>
      <c r="AF102" s="9">
        <f t="shared" si="104"/>
        <v>36377</v>
      </c>
    </row>
    <row r="103" spans="1:32" ht="33" hidden="1" x14ac:dyDescent="0.25">
      <c r="A103" s="25" t="s">
        <v>85</v>
      </c>
      <c r="B103" s="26">
        <f t="shared" si="96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</row>
    <row r="104" spans="1:32" ht="33" hidden="1" x14ac:dyDescent="0.25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05">G105</f>
        <v>4717</v>
      </c>
      <c r="H104" s="9">
        <f t="shared" si="105"/>
        <v>4717</v>
      </c>
      <c r="I104" s="9">
        <f t="shared" si="105"/>
        <v>0</v>
      </c>
      <c r="J104" s="9">
        <f t="shared" si="105"/>
        <v>0</v>
      </c>
      <c r="K104" s="9">
        <f t="shared" si="105"/>
        <v>0</v>
      </c>
      <c r="L104" s="9">
        <f t="shared" si="105"/>
        <v>0</v>
      </c>
      <c r="M104" s="9">
        <f t="shared" si="105"/>
        <v>4717</v>
      </c>
      <c r="N104" s="9">
        <f t="shared" si="105"/>
        <v>4717</v>
      </c>
      <c r="O104" s="9">
        <f t="shared" si="105"/>
        <v>0</v>
      </c>
      <c r="P104" s="9">
        <f t="shared" si="105"/>
        <v>0</v>
      </c>
      <c r="Q104" s="9">
        <f t="shared" si="105"/>
        <v>0</v>
      </c>
      <c r="R104" s="9">
        <f t="shared" si="105"/>
        <v>0</v>
      </c>
      <c r="S104" s="9">
        <f t="shared" si="105"/>
        <v>4717</v>
      </c>
      <c r="T104" s="9">
        <f t="shared" si="105"/>
        <v>4717</v>
      </c>
      <c r="U104" s="9">
        <f t="shared" si="105"/>
        <v>0</v>
      </c>
      <c r="V104" s="9">
        <f t="shared" si="105"/>
        <v>0</v>
      </c>
      <c r="W104" s="9">
        <f t="shared" ref="U104:AF105" si="106">W105</f>
        <v>0</v>
      </c>
      <c r="X104" s="9">
        <f t="shared" si="106"/>
        <v>0</v>
      </c>
      <c r="Y104" s="9">
        <f t="shared" si="106"/>
        <v>4717</v>
      </c>
      <c r="Z104" s="9">
        <f t="shared" si="106"/>
        <v>4717</v>
      </c>
      <c r="AA104" s="9">
        <f t="shared" si="106"/>
        <v>0</v>
      </c>
      <c r="AB104" s="9">
        <f t="shared" si="106"/>
        <v>0</v>
      </c>
      <c r="AC104" s="9">
        <f t="shared" si="106"/>
        <v>0</v>
      </c>
      <c r="AD104" s="9">
        <f t="shared" si="106"/>
        <v>0</v>
      </c>
      <c r="AE104" s="9">
        <f t="shared" si="106"/>
        <v>4717</v>
      </c>
      <c r="AF104" s="9">
        <f t="shared" si="106"/>
        <v>4717</v>
      </c>
    </row>
    <row r="105" spans="1:32" ht="66" hidden="1" x14ac:dyDescent="0.25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05"/>
        <v>4717</v>
      </c>
      <c r="H105" s="9">
        <f t="shared" si="105"/>
        <v>4717</v>
      </c>
      <c r="I105" s="9">
        <f t="shared" si="105"/>
        <v>0</v>
      </c>
      <c r="J105" s="9">
        <f t="shared" si="105"/>
        <v>0</v>
      </c>
      <c r="K105" s="9">
        <f t="shared" si="105"/>
        <v>0</v>
      </c>
      <c r="L105" s="9">
        <f t="shared" si="105"/>
        <v>0</v>
      </c>
      <c r="M105" s="9">
        <f t="shared" si="105"/>
        <v>4717</v>
      </c>
      <c r="N105" s="9">
        <f t="shared" si="105"/>
        <v>4717</v>
      </c>
      <c r="O105" s="9">
        <f t="shared" si="105"/>
        <v>0</v>
      </c>
      <c r="P105" s="9">
        <f t="shared" si="105"/>
        <v>0</v>
      </c>
      <c r="Q105" s="9">
        <f t="shared" si="105"/>
        <v>0</v>
      </c>
      <c r="R105" s="9">
        <f t="shared" si="105"/>
        <v>0</v>
      </c>
      <c r="S105" s="9">
        <f t="shared" si="105"/>
        <v>4717</v>
      </c>
      <c r="T105" s="9">
        <f t="shared" si="105"/>
        <v>4717</v>
      </c>
      <c r="U105" s="9">
        <f t="shared" si="106"/>
        <v>0</v>
      </c>
      <c r="V105" s="9">
        <f t="shared" si="106"/>
        <v>0</v>
      </c>
      <c r="W105" s="9">
        <f t="shared" si="106"/>
        <v>0</v>
      </c>
      <c r="X105" s="9">
        <f t="shared" si="106"/>
        <v>0</v>
      </c>
      <c r="Y105" s="9">
        <f t="shared" si="106"/>
        <v>4717</v>
      </c>
      <c r="Z105" s="9">
        <f t="shared" si="106"/>
        <v>4717</v>
      </c>
      <c r="AA105" s="9">
        <f t="shared" si="106"/>
        <v>0</v>
      </c>
      <c r="AB105" s="9">
        <f t="shared" si="106"/>
        <v>0</v>
      </c>
      <c r="AC105" s="9">
        <f t="shared" si="106"/>
        <v>0</v>
      </c>
      <c r="AD105" s="9">
        <f t="shared" si="106"/>
        <v>0</v>
      </c>
      <c r="AE105" s="9">
        <f t="shared" si="106"/>
        <v>4717</v>
      </c>
      <c r="AF105" s="9">
        <f t="shared" si="106"/>
        <v>4717</v>
      </c>
    </row>
    <row r="106" spans="1:32" ht="33" hidden="1" x14ac:dyDescent="0.25">
      <c r="A106" s="25" t="s">
        <v>85</v>
      </c>
      <c r="B106" s="26">
        <f t="shared" si="96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</row>
    <row r="107" spans="1:32" ht="20.100000000000001" hidden="1" customHeight="1" x14ac:dyDescent="0.25">
      <c r="A107" s="25" t="s">
        <v>583</v>
      </c>
      <c r="B107" s="26">
        <f t="shared" si="96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07">G108</f>
        <v>1846</v>
      </c>
      <c r="H107" s="9">
        <f t="shared" si="107"/>
        <v>1846</v>
      </c>
      <c r="I107" s="9">
        <f t="shared" si="107"/>
        <v>0</v>
      </c>
      <c r="J107" s="9">
        <f t="shared" si="107"/>
        <v>0</v>
      </c>
      <c r="K107" s="9">
        <f t="shared" si="107"/>
        <v>0</v>
      </c>
      <c r="L107" s="9">
        <f t="shared" si="107"/>
        <v>0</v>
      </c>
      <c r="M107" s="9">
        <f t="shared" si="107"/>
        <v>1846</v>
      </c>
      <c r="N107" s="9">
        <f t="shared" si="107"/>
        <v>1846</v>
      </c>
      <c r="O107" s="9">
        <f t="shared" si="107"/>
        <v>0</v>
      </c>
      <c r="P107" s="9">
        <f t="shared" si="107"/>
        <v>0</v>
      </c>
      <c r="Q107" s="9">
        <f t="shared" si="107"/>
        <v>0</v>
      </c>
      <c r="R107" s="9">
        <f t="shared" si="107"/>
        <v>0</v>
      </c>
      <c r="S107" s="9">
        <f t="shared" si="107"/>
        <v>1846</v>
      </c>
      <c r="T107" s="9">
        <f t="shared" si="107"/>
        <v>1846</v>
      </c>
      <c r="U107" s="9">
        <f t="shared" si="107"/>
        <v>0</v>
      </c>
      <c r="V107" s="9">
        <f t="shared" si="107"/>
        <v>0</v>
      </c>
      <c r="W107" s="9">
        <f t="shared" ref="U107:AF108" si="108">W108</f>
        <v>0</v>
      </c>
      <c r="X107" s="9">
        <f t="shared" si="108"/>
        <v>0</v>
      </c>
      <c r="Y107" s="9">
        <f t="shared" si="108"/>
        <v>1846</v>
      </c>
      <c r="Z107" s="9">
        <f t="shared" si="108"/>
        <v>1846</v>
      </c>
      <c r="AA107" s="9">
        <f t="shared" si="108"/>
        <v>0</v>
      </c>
      <c r="AB107" s="9">
        <f t="shared" si="108"/>
        <v>0</v>
      </c>
      <c r="AC107" s="9">
        <f t="shared" si="108"/>
        <v>0</v>
      </c>
      <c r="AD107" s="9">
        <f t="shared" si="108"/>
        <v>0</v>
      </c>
      <c r="AE107" s="9">
        <f t="shared" si="108"/>
        <v>1846</v>
      </c>
      <c r="AF107" s="9">
        <f t="shared" si="108"/>
        <v>1846</v>
      </c>
    </row>
    <row r="108" spans="1:32" ht="66" hidden="1" x14ac:dyDescent="0.25">
      <c r="A108" s="25" t="s">
        <v>447</v>
      </c>
      <c r="B108" s="26">
        <f t="shared" si="96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07"/>
        <v>1846</v>
      </c>
      <c r="H108" s="9">
        <f t="shared" si="107"/>
        <v>1846</v>
      </c>
      <c r="I108" s="9">
        <f t="shared" si="107"/>
        <v>0</v>
      </c>
      <c r="J108" s="9">
        <f t="shared" si="107"/>
        <v>0</v>
      </c>
      <c r="K108" s="9">
        <f t="shared" si="107"/>
        <v>0</v>
      </c>
      <c r="L108" s="9">
        <f t="shared" si="107"/>
        <v>0</v>
      </c>
      <c r="M108" s="9">
        <f t="shared" si="107"/>
        <v>1846</v>
      </c>
      <c r="N108" s="9">
        <f t="shared" si="107"/>
        <v>1846</v>
      </c>
      <c r="O108" s="9">
        <f t="shared" si="107"/>
        <v>0</v>
      </c>
      <c r="P108" s="9">
        <f t="shared" si="107"/>
        <v>0</v>
      </c>
      <c r="Q108" s="9">
        <f t="shared" si="107"/>
        <v>0</v>
      </c>
      <c r="R108" s="9">
        <f t="shared" si="107"/>
        <v>0</v>
      </c>
      <c r="S108" s="9">
        <f t="shared" si="107"/>
        <v>1846</v>
      </c>
      <c r="T108" s="9">
        <f t="shared" si="107"/>
        <v>1846</v>
      </c>
      <c r="U108" s="9">
        <f t="shared" si="108"/>
        <v>0</v>
      </c>
      <c r="V108" s="9">
        <f t="shared" si="108"/>
        <v>0</v>
      </c>
      <c r="W108" s="9">
        <f t="shared" si="108"/>
        <v>0</v>
      </c>
      <c r="X108" s="9">
        <f t="shared" si="108"/>
        <v>0</v>
      </c>
      <c r="Y108" s="9">
        <f t="shared" si="108"/>
        <v>1846</v>
      </c>
      <c r="Z108" s="9">
        <f t="shared" si="108"/>
        <v>1846</v>
      </c>
      <c r="AA108" s="9">
        <f t="shared" si="108"/>
        <v>0</v>
      </c>
      <c r="AB108" s="9">
        <f t="shared" si="108"/>
        <v>0</v>
      </c>
      <c r="AC108" s="9">
        <f t="shared" si="108"/>
        <v>0</v>
      </c>
      <c r="AD108" s="9">
        <f t="shared" si="108"/>
        <v>0</v>
      </c>
      <c r="AE108" s="9">
        <f t="shared" si="108"/>
        <v>1846</v>
      </c>
      <c r="AF108" s="9">
        <f t="shared" si="108"/>
        <v>1846</v>
      </c>
    </row>
    <row r="109" spans="1:32" ht="33" hidden="1" x14ac:dyDescent="0.25">
      <c r="A109" s="25" t="s">
        <v>85</v>
      </c>
      <c r="B109" s="26">
        <f t="shared" si="96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</row>
    <row r="110" spans="1:32" ht="33" hidden="1" x14ac:dyDescent="0.25">
      <c r="A110" s="25" t="s">
        <v>736</v>
      </c>
      <c r="B110" s="26">
        <f t="shared" si="96"/>
        <v>901</v>
      </c>
      <c r="C110" s="26" t="s">
        <v>21</v>
      </c>
      <c r="D110" s="26" t="s">
        <v>28</v>
      </c>
      <c r="E110" s="26" t="s">
        <v>735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09">P111</f>
        <v>0</v>
      </c>
      <c r="Q110" s="9">
        <f t="shared" si="109"/>
        <v>0</v>
      </c>
      <c r="R110" s="9">
        <f t="shared" si="109"/>
        <v>25</v>
      </c>
      <c r="S110" s="9">
        <f t="shared" si="109"/>
        <v>25</v>
      </c>
      <c r="T110" s="9">
        <f t="shared" si="109"/>
        <v>25</v>
      </c>
      <c r="U110" s="9">
        <f>U111</f>
        <v>0</v>
      </c>
      <c r="V110" s="9">
        <f t="shared" si="109"/>
        <v>0</v>
      </c>
      <c r="W110" s="9">
        <f t="shared" si="109"/>
        <v>0</v>
      </c>
      <c r="X110" s="9">
        <f t="shared" si="109"/>
        <v>0</v>
      </c>
      <c r="Y110" s="9">
        <f t="shared" si="109"/>
        <v>25</v>
      </c>
      <c r="Z110" s="9">
        <f t="shared" si="109"/>
        <v>25</v>
      </c>
      <c r="AA110" s="9">
        <f>AA111</f>
        <v>0</v>
      </c>
      <c r="AB110" s="9">
        <f t="shared" si="109"/>
        <v>0</v>
      </c>
      <c r="AC110" s="9">
        <f t="shared" si="109"/>
        <v>0</v>
      </c>
      <c r="AD110" s="9">
        <f t="shared" si="109"/>
        <v>0</v>
      </c>
      <c r="AE110" s="9">
        <f t="shared" si="109"/>
        <v>25</v>
      </c>
      <c r="AF110" s="9">
        <f t="shared" ref="AB110:AF111" si="110">AF111</f>
        <v>25</v>
      </c>
    </row>
    <row r="111" spans="1:32" ht="66" hidden="1" x14ac:dyDescent="0.25">
      <c r="A111" s="25" t="s">
        <v>447</v>
      </c>
      <c r="B111" s="26">
        <f t="shared" si="96"/>
        <v>901</v>
      </c>
      <c r="C111" s="26" t="s">
        <v>21</v>
      </c>
      <c r="D111" s="26" t="s">
        <v>28</v>
      </c>
      <c r="E111" s="26" t="s">
        <v>735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09"/>
        <v>0</v>
      </c>
      <c r="Q111" s="9">
        <f t="shared" si="109"/>
        <v>0</v>
      </c>
      <c r="R111" s="9">
        <f t="shared" si="109"/>
        <v>25</v>
      </c>
      <c r="S111" s="9">
        <f t="shared" si="109"/>
        <v>25</v>
      </c>
      <c r="T111" s="9">
        <f t="shared" si="109"/>
        <v>25</v>
      </c>
      <c r="U111" s="9">
        <f>U112</f>
        <v>0</v>
      </c>
      <c r="V111" s="9">
        <f t="shared" si="109"/>
        <v>0</v>
      </c>
      <c r="W111" s="9">
        <f t="shared" si="109"/>
        <v>0</v>
      </c>
      <c r="X111" s="9">
        <f t="shared" si="109"/>
        <v>0</v>
      </c>
      <c r="Y111" s="9">
        <f t="shared" si="109"/>
        <v>25</v>
      </c>
      <c r="Z111" s="9">
        <f t="shared" si="109"/>
        <v>25</v>
      </c>
      <c r="AA111" s="9">
        <f>AA112</f>
        <v>0</v>
      </c>
      <c r="AB111" s="9">
        <f t="shared" si="110"/>
        <v>0</v>
      </c>
      <c r="AC111" s="9">
        <f t="shared" si="110"/>
        <v>0</v>
      </c>
      <c r="AD111" s="9">
        <f t="shared" si="110"/>
        <v>0</v>
      </c>
      <c r="AE111" s="9">
        <f t="shared" si="110"/>
        <v>25</v>
      </c>
      <c r="AF111" s="9">
        <f t="shared" si="110"/>
        <v>25</v>
      </c>
    </row>
    <row r="112" spans="1:32" ht="33" hidden="1" x14ac:dyDescent="0.25">
      <c r="A112" s="25" t="s">
        <v>85</v>
      </c>
      <c r="B112" s="26">
        <f t="shared" si="96"/>
        <v>901</v>
      </c>
      <c r="C112" s="26" t="s">
        <v>21</v>
      </c>
      <c r="D112" s="26" t="s">
        <v>28</v>
      </c>
      <c r="E112" s="26" t="s">
        <v>735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</row>
    <row r="113" spans="1:32" ht="33" hidden="1" x14ac:dyDescent="0.25">
      <c r="A113" s="25" t="s">
        <v>397</v>
      </c>
      <c r="B113" s="26">
        <f t="shared" si="96"/>
        <v>901</v>
      </c>
      <c r="C113" s="26" t="s">
        <v>21</v>
      </c>
      <c r="D113" s="26" t="s">
        <v>28</v>
      </c>
      <c r="E113" s="30" t="s">
        <v>753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F115" si="111">V114</f>
        <v>0</v>
      </c>
      <c r="W113" s="9">
        <f t="shared" si="111"/>
        <v>0</v>
      </c>
      <c r="X113" s="9">
        <f t="shared" si="111"/>
        <v>7</v>
      </c>
      <c r="Y113" s="9">
        <f t="shared" si="111"/>
        <v>7</v>
      </c>
      <c r="Z113" s="9">
        <f t="shared" si="111"/>
        <v>7</v>
      </c>
      <c r="AA113" s="9">
        <f>AA114</f>
        <v>0</v>
      </c>
      <c r="AB113" s="9">
        <f t="shared" si="111"/>
        <v>0</v>
      </c>
      <c r="AC113" s="9">
        <f t="shared" si="111"/>
        <v>0</v>
      </c>
      <c r="AD113" s="9">
        <f t="shared" si="111"/>
        <v>0</v>
      </c>
      <c r="AE113" s="9">
        <f t="shared" si="111"/>
        <v>7</v>
      </c>
      <c r="AF113" s="9">
        <f t="shared" si="111"/>
        <v>7</v>
      </c>
    </row>
    <row r="114" spans="1:32" ht="33" hidden="1" x14ac:dyDescent="0.25">
      <c r="A114" s="25" t="s">
        <v>398</v>
      </c>
      <c r="B114" s="26">
        <f t="shared" si="96"/>
        <v>901</v>
      </c>
      <c r="C114" s="26" t="s">
        <v>21</v>
      </c>
      <c r="D114" s="26" t="s">
        <v>28</v>
      </c>
      <c r="E114" s="30" t="s">
        <v>754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11"/>
        <v>0</v>
      </c>
      <c r="W114" s="9">
        <f t="shared" si="111"/>
        <v>0</v>
      </c>
      <c r="X114" s="9">
        <f t="shared" si="111"/>
        <v>7</v>
      </c>
      <c r="Y114" s="9">
        <f t="shared" si="111"/>
        <v>7</v>
      </c>
      <c r="Z114" s="9">
        <f t="shared" si="111"/>
        <v>7</v>
      </c>
      <c r="AA114" s="9">
        <f>AA115</f>
        <v>0</v>
      </c>
      <c r="AB114" s="9">
        <f t="shared" si="111"/>
        <v>0</v>
      </c>
      <c r="AC114" s="9">
        <f t="shared" si="111"/>
        <v>0</v>
      </c>
      <c r="AD114" s="9">
        <f t="shared" si="111"/>
        <v>0</v>
      </c>
      <c r="AE114" s="9">
        <f t="shared" si="111"/>
        <v>7</v>
      </c>
      <c r="AF114" s="9">
        <f t="shared" si="111"/>
        <v>7</v>
      </c>
    </row>
    <row r="115" spans="1:32" ht="66" hidden="1" x14ac:dyDescent="0.25">
      <c r="A115" s="25" t="s">
        <v>431</v>
      </c>
      <c r="B115" s="26">
        <f t="shared" si="96"/>
        <v>901</v>
      </c>
      <c r="C115" s="26" t="s">
        <v>21</v>
      </c>
      <c r="D115" s="26" t="s">
        <v>28</v>
      </c>
      <c r="E115" s="30" t="s">
        <v>754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11"/>
        <v>0</v>
      </c>
      <c r="W115" s="9">
        <f t="shared" si="111"/>
        <v>0</v>
      </c>
      <c r="X115" s="9">
        <f t="shared" si="111"/>
        <v>7</v>
      </c>
      <c r="Y115" s="9">
        <f t="shared" si="111"/>
        <v>7</v>
      </c>
      <c r="Z115" s="9">
        <f t="shared" si="111"/>
        <v>7</v>
      </c>
      <c r="AA115" s="9">
        <f>AA116</f>
        <v>0</v>
      </c>
      <c r="AB115" s="9">
        <f t="shared" si="111"/>
        <v>0</v>
      </c>
      <c r="AC115" s="9">
        <f t="shared" si="111"/>
        <v>0</v>
      </c>
      <c r="AD115" s="9">
        <f t="shared" si="111"/>
        <v>0</v>
      </c>
      <c r="AE115" s="9">
        <f t="shared" si="111"/>
        <v>7</v>
      </c>
      <c r="AF115" s="9">
        <f t="shared" si="111"/>
        <v>7</v>
      </c>
    </row>
    <row r="116" spans="1:32" ht="33" hidden="1" x14ac:dyDescent="0.25">
      <c r="A116" s="87" t="s">
        <v>85</v>
      </c>
      <c r="B116" s="26">
        <f t="shared" si="96"/>
        <v>901</v>
      </c>
      <c r="C116" s="26" t="s">
        <v>21</v>
      </c>
      <c r="D116" s="26" t="s">
        <v>28</v>
      </c>
      <c r="E116" s="30" t="s">
        <v>754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</row>
    <row r="117" spans="1:32" hidden="1" x14ac:dyDescent="0.25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</row>
    <row r="118" spans="1:32" ht="18.75" hidden="1" x14ac:dyDescent="0.3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12">G119</f>
        <v>173</v>
      </c>
      <c r="H118" s="13">
        <f t="shared" si="112"/>
        <v>0</v>
      </c>
      <c r="I118" s="13">
        <f t="shared" si="112"/>
        <v>0</v>
      </c>
      <c r="J118" s="13">
        <f t="shared" si="112"/>
        <v>0</v>
      </c>
      <c r="K118" s="13">
        <f t="shared" si="112"/>
        <v>0</v>
      </c>
      <c r="L118" s="13">
        <f t="shared" si="112"/>
        <v>0</v>
      </c>
      <c r="M118" s="13">
        <f t="shared" si="112"/>
        <v>173</v>
      </c>
      <c r="N118" s="13">
        <f t="shared" si="112"/>
        <v>0</v>
      </c>
      <c r="O118" s="13">
        <f>O119+O129</f>
        <v>0</v>
      </c>
      <c r="P118" s="13">
        <f t="shared" ref="P118:T118" si="113">P119+P129</f>
        <v>340</v>
      </c>
      <c r="Q118" s="13">
        <f t="shared" si="113"/>
        <v>0</v>
      </c>
      <c r="R118" s="13">
        <f t="shared" si="113"/>
        <v>0</v>
      </c>
      <c r="S118" s="13">
        <f t="shared" si="113"/>
        <v>513</v>
      </c>
      <c r="T118" s="13">
        <f t="shared" si="113"/>
        <v>0</v>
      </c>
      <c r="U118" s="13">
        <f>U119+U129</f>
        <v>0</v>
      </c>
      <c r="V118" s="13">
        <f t="shared" ref="V118:Z118" si="114">V119+V129</f>
        <v>0</v>
      </c>
      <c r="W118" s="13">
        <f t="shared" si="114"/>
        <v>0</v>
      </c>
      <c r="X118" s="13">
        <f t="shared" si="114"/>
        <v>0</v>
      </c>
      <c r="Y118" s="13">
        <f t="shared" si="114"/>
        <v>513</v>
      </c>
      <c r="Z118" s="13">
        <f t="shared" si="114"/>
        <v>0</v>
      </c>
      <c r="AA118" s="13">
        <f>AA119+AA129</f>
        <v>0</v>
      </c>
      <c r="AB118" s="13">
        <f t="shared" ref="AB118:AF118" si="115">AB119+AB129</f>
        <v>1136</v>
      </c>
      <c r="AC118" s="13">
        <f t="shared" si="115"/>
        <v>0</v>
      </c>
      <c r="AD118" s="13">
        <f t="shared" si="115"/>
        <v>0</v>
      </c>
      <c r="AE118" s="13">
        <f t="shared" si="115"/>
        <v>1649</v>
      </c>
      <c r="AF118" s="13">
        <f t="shared" si="115"/>
        <v>0</v>
      </c>
    </row>
    <row r="119" spans="1:32" ht="49.5" hidden="1" x14ac:dyDescent="0.25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12"/>
        <v>173</v>
      </c>
      <c r="H119" s="11">
        <f t="shared" si="112"/>
        <v>0</v>
      </c>
      <c r="I119" s="11">
        <f t="shared" si="112"/>
        <v>0</v>
      </c>
      <c r="J119" s="11">
        <f t="shared" si="112"/>
        <v>0</v>
      </c>
      <c r="K119" s="11">
        <f t="shared" si="112"/>
        <v>0</v>
      </c>
      <c r="L119" s="11">
        <f t="shared" si="112"/>
        <v>0</v>
      </c>
      <c r="M119" s="11">
        <f t="shared" si="112"/>
        <v>173</v>
      </c>
      <c r="N119" s="11">
        <f t="shared" si="112"/>
        <v>0</v>
      </c>
      <c r="O119" s="11">
        <f t="shared" si="112"/>
        <v>0</v>
      </c>
      <c r="P119" s="11">
        <f t="shared" si="112"/>
        <v>0</v>
      </c>
      <c r="Q119" s="11">
        <f t="shared" si="112"/>
        <v>0</v>
      </c>
      <c r="R119" s="11">
        <f t="shared" si="112"/>
        <v>0</v>
      </c>
      <c r="S119" s="11">
        <f t="shared" si="112"/>
        <v>173</v>
      </c>
      <c r="T119" s="11">
        <f t="shared" si="112"/>
        <v>0</v>
      </c>
      <c r="U119" s="11">
        <f t="shared" si="112"/>
        <v>0</v>
      </c>
      <c r="V119" s="11">
        <f t="shared" si="112"/>
        <v>0</v>
      </c>
      <c r="W119" s="11">
        <f t="shared" ref="U119:AF123" si="116">W120</f>
        <v>0</v>
      </c>
      <c r="X119" s="11">
        <f t="shared" si="116"/>
        <v>0</v>
      </c>
      <c r="Y119" s="11">
        <f t="shared" si="116"/>
        <v>173</v>
      </c>
      <c r="Z119" s="11">
        <f t="shared" si="116"/>
        <v>0</v>
      </c>
      <c r="AA119" s="11">
        <f t="shared" si="116"/>
        <v>0</v>
      </c>
      <c r="AB119" s="11">
        <f t="shared" si="116"/>
        <v>0</v>
      </c>
      <c r="AC119" s="11">
        <f t="shared" si="116"/>
        <v>0</v>
      </c>
      <c r="AD119" s="11">
        <f t="shared" si="116"/>
        <v>0</v>
      </c>
      <c r="AE119" s="11">
        <f t="shared" si="116"/>
        <v>173</v>
      </c>
      <c r="AF119" s="11">
        <f t="shared" si="116"/>
        <v>0</v>
      </c>
    </row>
    <row r="120" spans="1:32" ht="33" hidden="1" x14ac:dyDescent="0.25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17">G121+G125</f>
        <v>173</v>
      </c>
      <c r="H120" s="11">
        <f t="shared" ref="H120:N120" si="118">H121+H125</f>
        <v>0</v>
      </c>
      <c r="I120" s="11">
        <f t="shared" si="118"/>
        <v>0</v>
      </c>
      <c r="J120" s="11">
        <f t="shared" si="118"/>
        <v>0</v>
      </c>
      <c r="K120" s="11">
        <f t="shared" si="118"/>
        <v>0</v>
      </c>
      <c r="L120" s="11">
        <f t="shared" si="118"/>
        <v>0</v>
      </c>
      <c r="M120" s="11">
        <f t="shared" si="118"/>
        <v>173</v>
      </c>
      <c r="N120" s="11">
        <f t="shared" si="118"/>
        <v>0</v>
      </c>
      <c r="O120" s="11">
        <f t="shared" ref="O120:T120" si="119">O121+O125</f>
        <v>0</v>
      </c>
      <c r="P120" s="11">
        <f t="shared" si="119"/>
        <v>0</v>
      </c>
      <c r="Q120" s="11">
        <f t="shared" si="119"/>
        <v>0</v>
      </c>
      <c r="R120" s="11">
        <f t="shared" si="119"/>
        <v>0</v>
      </c>
      <c r="S120" s="11">
        <f t="shared" si="119"/>
        <v>173</v>
      </c>
      <c r="T120" s="11">
        <f t="shared" si="119"/>
        <v>0</v>
      </c>
      <c r="U120" s="11">
        <f t="shared" ref="U120:Z120" si="120">U121+U125</f>
        <v>0</v>
      </c>
      <c r="V120" s="11">
        <f t="shared" si="120"/>
        <v>0</v>
      </c>
      <c r="W120" s="11">
        <f t="shared" si="120"/>
        <v>0</v>
      </c>
      <c r="X120" s="11">
        <f t="shared" si="120"/>
        <v>0</v>
      </c>
      <c r="Y120" s="11">
        <f t="shared" si="120"/>
        <v>173</v>
      </c>
      <c r="Z120" s="11">
        <f t="shared" si="120"/>
        <v>0</v>
      </c>
      <c r="AA120" s="11">
        <f t="shared" ref="AA120:AF120" si="121">AA121+AA125</f>
        <v>0</v>
      </c>
      <c r="AB120" s="11">
        <f t="shared" si="121"/>
        <v>0</v>
      </c>
      <c r="AC120" s="11">
        <f t="shared" si="121"/>
        <v>0</v>
      </c>
      <c r="AD120" s="11">
        <f t="shared" si="121"/>
        <v>0</v>
      </c>
      <c r="AE120" s="11">
        <f t="shared" si="121"/>
        <v>173</v>
      </c>
      <c r="AF120" s="11">
        <f t="shared" si="121"/>
        <v>0</v>
      </c>
    </row>
    <row r="121" spans="1:32" ht="20.100000000000001" hidden="1" customHeight="1" x14ac:dyDescent="0.25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12"/>
        <v>173</v>
      </c>
      <c r="H121" s="9">
        <f t="shared" si="112"/>
        <v>0</v>
      </c>
      <c r="I121" s="9">
        <f t="shared" si="112"/>
        <v>0</v>
      </c>
      <c r="J121" s="9">
        <f t="shared" si="112"/>
        <v>0</v>
      </c>
      <c r="K121" s="9">
        <f t="shared" si="112"/>
        <v>0</v>
      </c>
      <c r="L121" s="9">
        <f t="shared" si="112"/>
        <v>0</v>
      </c>
      <c r="M121" s="9">
        <f t="shared" si="112"/>
        <v>173</v>
      </c>
      <c r="N121" s="9">
        <f t="shared" si="112"/>
        <v>0</v>
      </c>
      <c r="O121" s="9">
        <f t="shared" si="112"/>
        <v>0</v>
      </c>
      <c r="P121" s="9">
        <f t="shared" si="112"/>
        <v>0</v>
      </c>
      <c r="Q121" s="9">
        <f t="shared" si="112"/>
        <v>0</v>
      </c>
      <c r="R121" s="9">
        <f t="shared" si="112"/>
        <v>0</v>
      </c>
      <c r="S121" s="9">
        <f t="shared" si="112"/>
        <v>173</v>
      </c>
      <c r="T121" s="9">
        <f t="shared" si="112"/>
        <v>0</v>
      </c>
      <c r="U121" s="9">
        <f t="shared" si="116"/>
        <v>0</v>
      </c>
      <c r="V121" s="9">
        <f t="shared" si="116"/>
        <v>0</v>
      </c>
      <c r="W121" s="9">
        <f t="shared" si="116"/>
        <v>0</v>
      </c>
      <c r="X121" s="9">
        <f t="shared" si="116"/>
        <v>0</v>
      </c>
      <c r="Y121" s="9">
        <f t="shared" si="116"/>
        <v>173</v>
      </c>
      <c r="Z121" s="9">
        <f t="shared" si="116"/>
        <v>0</v>
      </c>
      <c r="AA121" s="9">
        <f t="shared" si="116"/>
        <v>0</v>
      </c>
      <c r="AB121" s="9">
        <f t="shared" si="116"/>
        <v>0</v>
      </c>
      <c r="AC121" s="9">
        <f t="shared" si="116"/>
        <v>0</v>
      </c>
      <c r="AD121" s="9">
        <f t="shared" si="116"/>
        <v>0</v>
      </c>
      <c r="AE121" s="9">
        <f t="shared" si="116"/>
        <v>173</v>
      </c>
      <c r="AF121" s="9">
        <f t="shared" si="116"/>
        <v>0</v>
      </c>
    </row>
    <row r="122" spans="1:32" ht="33" hidden="1" x14ac:dyDescent="0.25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12"/>
        <v>173</v>
      </c>
      <c r="H122" s="11">
        <f t="shared" si="112"/>
        <v>0</v>
      </c>
      <c r="I122" s="11">
        <f t="shared" si="112"/>
        <v>0</v>
      </c>
      <c r="J122" s="11">
        <f t="shared" si="112"/>
        <v>0</v>
      </c>
      <c r="K122" s="11">
        <f t="shared" si="112"/>
        <v>0</v>
      </c>
      <c r="L122" s="11">
        <f t="shared" si="112"/>
        <v>0</v>
      </c>
      <c r="M122" s="11">
        <f t="shared" si="112"/>
        <v>173</v>
      </c>
      <c r="N122" s="11">
        <f t="shared" si="112"/>
        <v>0</v>
      </c>
      <c r="O122" s="11">
        <f t="shared" si="112"/>
        <v>0</v>
      </c>
      <c r="P122" s="11">
        <f t="shared" si="112"/>
        <v>0</v>
      </c>
      <c r="Q122" s="11">
        <f t="shared" si="112"/>
        <v>0</v>
      </c>
      <c r="R122" s="11">
        <f t="shared" si="112"/>
        <v>0</v>
      </c>
      <c r="S122" s="11">
        <f t="shared" si="112"/>
        <v>173</v>
      </c>
      <c r="T122" s="11">
        <f t="shared" si="112"/>
        <v>0</v>
      </c>
      <c r="U122" s="11">
        <f t="shared" si="116"/>
        <v>0</v>
      </c>
      <c r="V122" s="11">
        <f t="shared" si="116"/>
        <v>0</v>
      </c>
      <c r="W122" s="11">
        <f t="shared" si="116"/>
        <v>0</v>
      </c>
      <c r="X122" s="11">
        <f t="shared" si="116"/>
        <v>0</v>
      </c>
      <c r="Y122" s="11">
        <f t="shared" si="116"/>
        <v>173</v>
      </c>
      <c r="Z122" s="11">
        <f t="shared" si="116"/>
        <v>0</v>
      </c>
      <c r="AA122" s="11">
        <f t="shared" si="116"/>
        <v>0</v>
      </c>
      <c r="AB122" s="11">
        <f t="shared" si="116"/>
        <v>0</v>
      </c>
      <c r="AC122" s="11">
        <f t="shared" si="116"/>
        <v>0</v>
      </c>
      <c r="AD122" s="11">
        <f t="shared" si="116"/>
        <v>0</v>
      </c>
      <c r="AE122" s="11">
        <f t="shared" si="116"/>
        <v>173</v>
      </c>
      <c r="AF122" s="11">
        <f t="shared" si="116"/>
        <v>0</v>
      </c>
    </row>
    <row r="123" spans="1:32" ht="66" hidden="1" x14ac:dyDescent="0.25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12"/>
        <v>173</v>
      </c>
      <c r="H123" s="9">
        <f t="shared" si="112"/>
        <v>0</v>
      </c>
      <c r="I123" s="9">
        <f t="shared" si="112"/>
        <v>0</v>
      </c>
      <c r="J123" s="9">
        <f t="shared" si="112"/>
        <v>0</v>
      </c>
      <c r="K123" s="9">
        <f t="shared" si="112"/>
        <v>0</v>
      </c>
      <c r="L123" s="9">
        <f t="shared" si="112"/>
        <v>0</v>
      </c>
      <c r="M123" s="9">
        <f t="shared" si="112"/>
        <v>173</v>
      </c>
      <c r="N123" s="9">
        <f t="shared" si="112"/>
        <v>0</v>
      </c>
      <c r="O123" s="9">
        <f t="shared" si="112"/>
        <v>0</v>
      </c>
      <c r="P123" s="9">
        <f t="shared" si="112"/>
        <v>0</v>
      </c>
      <c r="Q123" s="9">
        <f t="shared" si="112"/>
        <v>0</v>
      </c>
      <c r="R123" s="9">
        <f t="shared" si="112"/>
        <v>0</v>
      </c>
      <c r="S123" s="9">
        <f t="shared" si="112"/>
        <v>173</v>
      </c>
      <c r="T123" s="9">
        <f t="shared" si="112"/>
        <v>0</v>
      </c>
      <c r="U123" s="9">
        <f t="shared" si="116"/>
        <v>0</v>
      </c>
      <c r="V123" s="9">
        <f t="shared" si="116"/>
        <v>0</v>
      </c>
      <c r="W123" s="9">
        <f t="shared" si="116"/>
        <v>0</v>
      </c>
      <c r="X123" s="9">
        <f t="shared" si="116"/>
        <v>0</v>
      </c>
      <c r="Y123" s="9">
        <f t="shared" si="116"/>
        <v>173</v>
      </c>
      <c r="Z123" s="9">
        <f t="shared" si="116"/>
        <v>0</v>
      </c>
      <c r="AA123" s="9">
        <f t="shared" si="116"/>
        <v>0</v>
      </c>
      <c r="AB123" s="9">
        <f t="shared" si="116"/>
        <v>0</v>
      </c>
      <c r="AC123" s="9">
        <f t="shared" si="116"/>
        <v>0</v>
      </c>
      <c r="AD123" s="9">
        <f t="shared" si="116"/>
        <v>0</v>
      </c>
      <c r="AE123" s="9">
        <f t="shared" si="116"/>
        <v>173</v>
      </c>
      <c r="AF123" s="9">
        <f t="shared" si="116"/>
        <v>0</v>
      </c>
    </row>
    <row r="124" spans="1:32" ht="33" hidden="1" x14ac:dyDescent="0.25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</row>
    <row r="125" spans="1:32" ht="20.100000000000001" hidden="1" customHeight="1" x14ac:dyDescent="0.25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22">G126</f>
        <v>0</v>
      </c>
      <c r="H125" s="9">
        <f t="shared" si="122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</row>
    <row r="126" spans="1:32" ht="20.100000000000001" hidden="1" customHeight="1" x14ac:dyDescent="0.25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23">G127</f>
        <v>0</v>
      </c>
      <c r="H126" s="9">
        <f t="shared" si="122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</row>
    <row r="127" spans="1:32" ht="66" hidden="1" x14ac:dyDescent="0.25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22"/>
        <v>0</v>
      </c>
      <c r="H127" s="9">
        <f t="shared" si="122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</row>
    <row r="128" spans="1:32" ht="33" hidden="1" x14ac:dyDescent="0.25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</row>
    <row r="129" spans="1:32" hidden="1" x14ac:dyDescent="0.25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24">P130</f>
        <v>340</v>
      </c>
      <c r="Q129" s="9">
        <f t="shared" si="124"/>
        <v>0</v>
      </c>
      <c r="R129" s="9">
        <f t="shared" si="124"/>
        <v>0</v>
      </c>
      <c r="S129" s="9">
        <f t="shared" si="124"/>
        <v>340</v>
      </c>
      <c r="T129" s="9">
        <f t="shared" si="124"/>
        <v>0</v>
      </c>
      <c r="U129" s="85">
        <f>U130</f>
        <v>0</v>
      </c>
      <c r="V129" s="9">
        <f t="shared" si="124"/>
        <v>0</v>
      </c>
      <c r="W129" s="9">
        <f t="shared" si="124"/>
        <v>0</v>
      </c>
      <c r="X129" s="9">
        <f t="shared" si="124"/>
        <v>0</v>
      </c>
      <c r="Y129" s="9">
        <f t="shared" si="124"/>
        <v>340</v>
      </c>
      <c r="Z129" s="9">
        <f t="shared" si="124"/>
        <v>0</v>
      </c>
      <c r="AA129" s="85">
        <f>AA130</f>
        <v>0</v>
      </c>
      <c r="AB129" s="9">
        <f t="shared" si="124"/>
        <v>1136</v>
      </c>
      <c r="AC129" s="9">
        <f t="shared" si="124"/>
        <v>0</v>
      </c>
      <c r="AD129" s="9">
        <f t="shared" si="124"/>
        <v>0</v>
      </c>
      <c r="AE129" s="9">
        <f t="shared" si="124"/>
        <v>1476</v>
      </c>
      <c r="AF129" s="9">
        <f t="shared" ref="AB129:AF132" si="125">AF130</f>
        <v>0</v>
      </c>
    </row>
    <row r="130" spans="1:32" hidden="1" x14ac:dyDescent="0.25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24"/>
        <v>340</v>
      </c>
      <c r="Q130" s="9">
        <f t="shared" si="124"/>
        <v>0</v>
      </c>
      <c r="R130" s="9">
        <f t="shared" si="124"/>
        <v>0</v>
      </c>
      <c r="S130" s="9">
        <f t="shared" si="124"/>
        <v>340</v>
      </c>
      <c r="T130" s="9">
        <f t="shared" si="124"/>
        <v>0</v>
      </c>
      <c r="U130" s="85">
        <f>U131</f>
        <v>0</v>
      </c>
      <c r="V130" s="9">
        <f t="shared" si="124"/>
        <v>0</v>
      </c>
      <c r="W130" s="9">
        <f t="shared" si="124"/>
        <v>0</v>
      </c>
      <c r="X130" s="9">
        <f t="shared" si="124"/>
        <v>0</v>
      </c>
      <c r="Y130" s="9">
        <f t="shared" si="124"/>
        <v>340</v>
      </c>
      <c r="Z130" s="9">
        <f t="shared" si="124"/>
        <v>0</v>
      </c>
      <c r="AA130" s="85">
        <f>AA131</f>
        <v>0</v>
      </c>
      <c r="AB130" s="9">
        <f t="shared" si="125"/>
        <v>1136</v>
      </c>
      <c r="AC130" s="9">
        <f t="shared" si="125"/>
        <v>0</v>
      </c>
      <c r="AD130" s="9">
        <f t="shared" si="125"/>
        <v>0</v>
      </c>
      <c r="AE130" s="9">
        <f t="shared" si="125"/>
        <v>1476</v>
      </c>
      <c r="AF130" s="9">
        <f t="shared" si="125"/>
        <v>0</v>
      </c>
    </row>
    <row r="131" spans="1:32" hidden="1" x14ac:dyDescent="0.25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24"/>
        <v>340</v>
      </c>
      <c r="Q131" s="9">
        <f t="shared" si="124"/>
        <v>0</v>
      </c>
      <c r="R131" s="9">
        <f t="shared" si="124"/>
        <v>0</v>
      </c>
      <c r="S131" s="9">
        <f t="shared" si="124"/>
        <v>340</v>
      </c>
      <c r="T131" s="9">
        <f t="shared" si="124"/>
        <v>0</v>
      </c>
      <c r="U131" s="85">
        <f>U132</f>
        <v>0</v>
      </c>
      <c r="V131" s="9">
        <f t="shared" si="124"/>
        <v>0</v>
      </c>
      <c r="W131" s="9">
        <f t="shared" si="124"/>
        <v>0</v>
      </c>
      <c r="X131" s="9">
        <f t="shared" si="124"/>
        <v>0</v>
      </c>
      <c r="Y131" s="9">
        <f t="shared" si="124"/>
        <v>340</v>
      </c>
      <c r="Z131" s="9">
        <f t="shared" si="124"/>
        <v>0</v>
      </c>
      <c r="AA131" s="85">
        <f>AA132</f>
        <v>0</v>
      </c>
      <c r="AB131" s="9">
        <f t="shared" si="125"/>
        <v>1136</v>
      </c>
      <c r="AC131" s="9">
        <f t="shared" si="125"/>
        <v>0</v>
      </c>
      <c r="AD131" s="9">
        <f t="shared" si="125"/>
        <v>0</v>
      </c>
      <c r="AE131" s="9">
        <f t="shared" si="125"/>
        <v>1476</v>
      </c>
      <c r="AF131" s="9">
        <f t="shared" si="125"/>
        <v>0</v>
      </c>
    </row>
    <row r="132" spans="1:32" hidden="1" x14ac:dyDescent="0.25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24"/>
        <v>340</v>
      </c>
      <c r="Q132" s="9">
        <f t="shared" si="124"/>
        <v>0</v>
      </c>
      <c r="R132" s="9">
        <f t="shared" si="124"/>
        <v>0</v>
      </c>
      <c r="S132" s="9">
        <f t="shared" si="124"/>
        <v>340</v>
      </c>
      <c r="T132" s="9">
        <f t="shared" si="124"/>
        <v>0</v>
      </c>
      <c r="U132" s="85">
        <f>U133</f>
        <v>0</v>
      </c>
      <c r="V132" s="9">
        <f t="shared" si="124"/>
        <v>0</v>
      </c>
      <c r="W132" s="9">
        <f t="shared" si="124"/>
        <v>0</v>
      </c>
      <c r="X132" s="9">
        <f t="shared" si="124"/>
        <v>0</v>
      </c>
      <c r="Y132" s="9">
        <f t="shared" si="124"/>
        <v>340</v>
      </c>
      <c r="Z132" s="9">
        <f t="shared" si="124"/>
        <v>0</v>
      </c>
      <c r="AA132" s="85">
        <f>AA133</f>
        <v>0</v>
      </c>
      <c r="AB132" s="9">
        <f t="shared" si="125"/>
        <v>1136</v>
      </c>
      <c r="AC132" s="9">
        <f t="shared" si="125"/>
        <v>0</v>
      </c>
      <c r="AD132" s="9">
        <f t="shared" si="125"/>
        <v>0</v>
      </c>
      <c r="AE132" s="9">
        <f t="shared" si="125"/>
        <v>1476</v>
      </c>
      <c r="AF132" s="9">
        <f t="shared" si="125"/>
        <v>0</v>
      </c>
    </row>
    <row r="133" spans="1:32" hidden="1" x14ac:dyDescent="0.25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</row>
    <row r="134" spans="1:32" hidden="1" x14ac:dyDescent="0.25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</row>
    <row r="135" spans="1:32" ht="40.5" hidden="1" x14ac:dyDescent="0.3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26">H137+H155+H169+H148</f>
        <v>112913</v>
      </c>
      <c r="I135" s="6">
        <f t="shared" si="126"/>
        <v>-260</v>
      </c>
      <c r="J135" s="6">
        <f t="shared" si="126"/>
        <v>0</v>
      </c>
      <c r="K135" s="6">
        <f t="shared" si="126"/>
        <v>0</v>
      </c>
      <c r="L135" s="6">
        <f t="shared" si="126"/>
        <v>0</v>
      </c>
      <c r="M135" s="6">
        <f t="shared" si="126"/>
        <v>629378</v>
      </c>
      <c r="N135" s="6">
        <f t="shared" si="126"/>
        <v>112913</v>
      </c>
      <c r="O135" s="6">
        <f t="shared" ref="O135:T135" si="127">O137+O155+O169+O148</f>
        <v>-4202</v>
      </c>
      <c r="P135" s="6">
        <f t="shared" si="127"/>
        <v>0</v>
      </c>
      <c r="Q135" s="6">
        <f t="shared" si="127"/>
        <v>0</v>
      </c>
      <c r="R135" s="6">
        <f t="shared" si="127"/>
        <v>0</v>
      </c>
      <c r="S135" s="6">
        <f t="shared" si="127"/>
        <v>625176</v>
      </c>
      <c r="T135" s="6">
        <f t="shared" si="127"/>
        <v>112913</v>
      </c>
      <c r="U135" s="6">
        <f t="shared" ref="U135:Z135" si="128">U137+U155+U169+U148</f>
        <v>-1009</v>
      </c>
      <c r="V135" s="6">
        <f t="shared" si="128"/>
        <v>0</v>
      </c>
      <c r="W135" s="6">
        <f t="shared" si="128"/>
        <v>0</v>
      </c>
      <c r="X135" s="6">
        <f t="shared" si="128"/>
        <v>0</v>
      </c>
      <c r="Y135" s="6">
        <f t="shared" si="128"/>
        <v>624167</v>
      </c>
      <c r="Z135" s="6">
        <f t="shared" si="128"/>
        <v>112913</v>
      </c>
      <c r="AA135" s="6">
        <f t="shared" ref="AA135:AF135" si="129">AA137+AA155+AA169+AA148</f>
        <v>-33</v>
      </c>
      <c r="AB135" s="6">
        <f t="shared" si="129"/>
        <v>0</v>
      </c>
      <c r="AC135" s="6">
        <f t="shared" si="129"/>
        <v>0</v>
      </c>
      <c r="AD135" s="6">
        <f t="shared" si="129"/>
        <v>0</v>
      </c>
      <c r="AE135" s="6">
        <f t="shared" si="129"/>
        <v>624134</v>
      </c>
      <c r="AF135" s="6">
        <f t="shared" si="129"/>
        <v>112913</v>
      </c>
    </row>
    <row r="136" spans="1:32" s="72" customFormat="1" hidden="1" x14ac:dyDescent="0.25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75" hidden="1" x14ac:dyDescent="0.3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F137" si="130">G138</f>
        <v>72724</v>
      </c>
      <c r="H137" s="13">
        <f t="shared" si="130"/>
        <v>0</v>
      </c>
      <c r="I137" s="13">
        <f t="shared" si="130"/>
        <v>0</v>
      </c>
      <c r="J137" s="13">
        <f t="shared" si="130"/>
        <v>0</v>
      </c>
      <c r="K137" s="13">
        <f t="shared" si="130"/>
        <v>0</v>
      </c>
      <c r="L137" s="13">
        <f t="shared" si="130"/>
        <v>0</v>
      </c>
      <c r="M137" s="13">
        <f t="shared" si="130"/>
        <v>72724</v>
      </c>
      <c r="N137" s="13">
        <f t="shared" si="130"/>
        <v>0</v>
      </c>
      <c r="O137" s="13">
        <f t="shared" si="130"/>
        <v>0</v>
      </c>
      <c r="P137" s="13">
        <f t="shared" si="130"/>
        <v>0</v>
      </c>
      <c r="Q137" s="13">
        <f t="shared" si="130"/>
        <v>0</v>
      </c>
      <c r="R137" s="13">
        <f t="shared" si="130"/>
        <v>0</v>
      </c>
      <c r="S137" s="13">
        <f t="shared" si="130"/>
        <v>72724</v>
      </c>
      <c r="T137" s="13">
        <f t="shared" si="130"/>
        <v>0</v>
      </c>
      <c r="U137" s="13">
        <f t="shared" si="130"/>
        <v>0</v>
      </c>
      <c r="V137" s="13">
        <f t="shared" si="130"/>
        <v>0</v>
      </c>
      <c r="W137" s="13">
        <f t="shared" si="130"/>
        <v>0</v>
      </c>
      <c r="X137" s="13">
        <f t="shared" si="130"/>
        <v>0</v>
      </c>
      <c r="Y137" s="13">
        <f t="shared" si="130"/>
        <v>72724</v>
      </c>
      <c r="Z137" s="13">
        <f t="shared" si="130"/>
        <v>0</v>
      </c>
      <c r="AA137" s="13">
        <f t="shared" si="130"/>
        <v>0</v>
      </c>
      <c r="AB137" s="13">
        <f t="shared" si="130"/>
        <v>0</v>
      </c>
      <c r="AC137" s="13">
        <f t="shared" si="130"/>
        <v>0</v>
      </c>
      <c r="AD137" s="13">
        <f t="shared" si="130"/>
        <v>0</v>
      </c>
      <c r="AE137" s="13">
        <f t="shared" si="130"/>
        <v>72724</v>
      </c>
      <c r="AF137" s="13">
        <f t="shared" si="130"/>
        <v>0</v>
      </c>
    </row>
    <row r="138" spans="1:32" ht="49.5" hidden="1" x14ac:dyDescent="0.25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31">G140</f>
        <v>72724</v>
      </c>
      <c r="H138" s="11">
        <f t="shared" ref="H138:N138" si="132">H140</f>
        <v>0</v>
      </c>
      <c r="I138" s="11">
        <f t="shared" si="132"/>
        <v>0</v>
      </c>
      <c r="J138" s="11">
        <f t="shared" si="132"/>
        <v>0</v>
      </c>
      <c r="K138" s="11">
        <f t="shared" si="132"/>
        <v>0</v>
      </c>
      <c r="L138" s="11">
        <f t="shared" si="132"/>
        <v>0</v>
      </c>
      <c r="M138" s="11">
        <f t="shared" si="132"/>
        <v>72724</v>
      </c>
      <c r="N138" s="11">
        <f t="shared" si="132"/>
        <v>0</v>
      </c>
      <c r="O138" s="11">
        <f t="shared" ref="O138:T138" si="133">O140</f>
        <v>0</v>
      </c>
      <c r="P138" s="11">
        <f t="shared" si="133"/>
        <v>0</v>
      </c>
      <c r="Q138" s="11">
        <f t="shared" si="133"/>
        <v>0</v>
      </c>
      <c r="R138" s="11">
        <f t="shared" si="133"/>
        <v>0</v>
      </c>
      <c r="S138" s="11">
        <f t="shared" si="133"/>
        <v>72724</v>
      </c>
      <c r="T138" s="11">
        <f t="shared" si="133"/>
        <v>0</v>
      </c>
      <c r="U138" s="11">
        <f t="shared" ref="U138:Z138" si="134">U140</f>
        <v>0</v>
      </c>
      <c r="V138" s="11">
        <f t="shared" si="134"/>
        <v>0</v>
      </c>
      <c r="W138" s="11">
        <f t="shared" si="134"/>
        <v>0</v>
      </c>
      <c r="X138" s="11">
        <f t="shared" si="134"/>
        <v>0</v>
      </c>
      <c r="Y138" s="11">
        <f t="shared" si="134"/>
        <v>72724</v>
      </c>
      <c r="Z138" s="11">
        <f t="shared" si="134"/>
        <v>0</v>
      </c>
      <c r="AA138" s="11">
        <f t="shared" ref="AA138:AF138" si="135">AA140</f>
        <v>0</v>
      </c>
      <c r="AB138" s="11">
        <f t="shared" si="135"/>
        <v>0</v>
      </c>
      <c r="AC138" s="11">
        <f t="shared" si="135"/>
        <v>0</v>
      </c>
      <c r="AD138" s="11">
        <f t="shared" si="135"/>
        <v>0</v>
      </c>
      <c r="AE138" s="11">
        <f t="shared" si="135"/>
        <v>72724</v>
      </c>
      <c r="AF138" s="11">
        <f t="shared" si="135"/>
        <v>0</v>
      </c>
    </row>
    <row r="139" spans="1:32" ht="33" hidden="1" x14ac:dyDescent="0.25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F139" si="136">G140</f>
        <v>72724</v>
      </c>
      <c r="H139" s="11">
        <f t="shared" si="136"/>
        <v>0</v>
      </c>
      <c r="I139" s="11">
        <f t="shared" si="136"/>
        <v>0</v>
      </c>
      <c r="J139" s="11">
        <f t="shared" si="136"/>
        <v>0</v>
      </c>
      <c r="K139" s="11">
        <f t="shared" si="136"/>
        <v>0</v>
      </c>
      <c r="L139" s="11">
        <f t="shared" si="136"/>
        <v>0</v>
      </c>
      <c r="M139" s="11">
        <f t="shared" si="136"/>
        <v>72724</v>
      </c>
      <c r="N139" s="11">
        <f t="shared" si="136"/>
        <v>0</v>
      </c>
      <c r="O139" s="11">
        <f t="shared" si="136"/>
        <v>0</v>
      </c>
      <c r="P139" s="11">
        <f t="shared" si="136"/>
        <v>0</v>
      </c>
      <c r="Q139" s="11">
        <f t="shared" si="136"/>
        <v>0</v>
      </c>
      <c r="R139" s="11">
        <f t="shared" si="136"/>
        <v>0</v>
      </c>
      <c r="S139" s="11">
        <f t="shared" si="136"/>
        <v>72724</v>
      </c>
      <c r="T139" s="11">
        <f t="shared" si="136"/>
        <v>0</v>
      </c>
      <c r="U139" s="11">
        <f t="shared" si="136"/>
        <v>0</v>
      </c>
      <c r="V139" s="11">
        <f t="shared" si="136"/>
        <v>0</v>
      </c>
      <c r="W139" s="11">
        <f t="shared" si="136"/>
        <v>0</v>
      </c>
      <c r="X139" s="11">
        <f t="shared" si="136"/>
        <v>0</v>
      </c>
      <c r="Y139" s="11">
        <f t="shared" si="136"/>
        <v>72724</v>
      </c>
      <c r="Z139" s="11">
        <f t="shared" si="136"/>
        <v>0</v>
      </c>
      <c r="AA139" s="11">
        <f t="shared" si="136"/>
        <v>0</v>
      </c>
      <c r="AB139" s="11">
        <f t="shared" si="136"/>
        <v>0</v>
      </c>
      <c r="AC139" s="11">
        <f t="shared" si="136"/>
        <v>0</v>
      </c>
      <c r="AD139" s="11">
        <f t="shared" si="136"/>
        <v>0</v>
      </c>
      <c r="AE139" s="11">
        <f t="shared" si="136"/>
        <v>72724</v>
      </c>
      <c r="AF139" s="11">
        <f t="shared" si="136"/>
        <v>0</v>
      </c>
    </row>
    <row r="140" spans="1:32" hidden="1" x14ac:dyDescent="0.25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37">G141+G143+G145</f>
        <v>72724</v>
      </c>
      <c r="H140" s="9">
        <f t="shared" ref="H140:N140" si="138">H141+H143+H145</f>
        <v>0</v>
      </c>
      <c r="I140" s="9">
        <f t="shared" si="138"/>
        <v>0</v>
      </c>
      <c r="J140" s="9">
        <f t="shared" si="138"/>
        <v>0</v>
      </c>
      <c r="K140" s="9">
        <f t="shared" si="138"/>
        <v>0</v>
      </c>
      <c r="L140" s="9">
        <f t="shared" si="138"/>
        <v>0</v>
      </c>
      <c r="M140" s="9">
        <f t="shared" si="138"/>
        <v>72724</v>
      </c>
      <c r="N140" s="9">
        <f t="shared" si="138"/>
        <v>0</v>
      </c>
      <c r="O140" s="9">
        <f t="shared" ref="O140:T140" si="139">O141+O143+O145</f>
        <v>0</v>
      </c>
      <c r="P140" s="9">
        <f t="shared" si="139"/>
        <v>0</v>
      </c>
      <c r="Q140" s="9">
        <f t="shared" si="139"/>
        <v>0</v>
      </c>
      <c r="R140" s="9">
        <f t="shared" si="139"/>
        <v>0</v>
      </c>
      <c r="S140" s="9">
        <f t="shared" si="139"/>
        <v>72724</v>
      </c>
      <c r="T140" s="9">
        <f t="shared" si="139"/>
        <v>0</v>
      </c>
      <c r="U140" s="9">
        <f t="shared" ref="U140:Z140" si="140">U141+U143+U145</f>
        <v>0</v>
      </c>
      <c r="V140" s="9">
        <f t="shared" si="140"/>
        <v>0</v>
      </c>
      <c r="W140" s="9">
        <f t="shared" si="140"/>
        <v>0</v>
      </c>
      <c r="X140" s="9">
        <f t="shared" si="140"/>
        <v>0</v>
      </c>
      <c r="Y140" s="9">
        <f t="shared" si="140"/>
        <v>72724</v>
      </c>
      <c r="Z140" s="9">
        <f t="shared" si="140"/>
        <v>0</v>
      </c>
      <c r="AA140" s="9">
        <f t="shared" ref="AA140:AF140" si="141">AA141+AA143+AA145</f>
        <v>0</v>
      </c>
      <c r="AB140" s="9">
        <f t="shared" si="141"/>
        <v>0</v>
      </c>
      <c r="AC140" s="9">
        <f t="shared" si="141"/>
        <v>0</v>
      </c>
      <c r="AD140" s="9">
        <f t="shared" si="141"/>
        <v>0</v>
      </c>
      <c r="AE140" s="9">
        <f t="shared" si="141"/>
        <v>72724</v>
      </c>
      <c r="AF140" s="9">
        <f t="shared" si="141"/>
        <v>0</v>
      </c>
    </row>
    <row r="141" spans="1:32" ht="66" hidden="1" x14ac:dyDescent="0.25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F141" si="142">G142</f>
        <v>66243</v>
      </c>
      <c r="H141" s="11">
        <f t="shared" si="142"/>
        <v>0</v>
      </c>
      <c r="I141" s="11">
        <f t="shared" si="142"/>
        <v>0</v>
      </c>
      <c r="J141" s="11">
        <f t="shared" si="142"/>
        <v>0</v>
      </c>
      <c r="K141" s="11">
        <f t="shared" si="142"/>
        <v>0</v>
      </c>
      <c r="L141" s="11">
        <f t="shared" si="142"/>
        <v>0</v>
      </c>
      <c r="M141" s="11">
        <f t="shared" si="142"/>
        <v>66243</v>
      </c>
      <c r="N141" s="11">
        <f t="shared" si="142"/>
        <v>0</v>
      </c>
      <c r="O141" s="11">
        <f t="shared" si="142"/>
        <v>0</v>
      </c>
      <c r="P141" s="11">
        <f t="shared" si="142"/>
        <v>0</v>
      </c>
      <c r="Q141" s="11">
        <f t="shared" si="142"/>
        <v>0</v>
      </c>
      <c r="R141" s="11">
        <f t="shared" si="142"/>
        <v>0</v>
      </c>
      <c r="S141" s="11">
        <f t="shared" si="142"/>
        <v>66243</v>
      </c>
      <c r="T141" s="11">
        <f t="shared" si="142"/>
        <v>0</v>
      </c>
      <c r="U141" s="11">
        <f t="shared" si="142"/>
        <v>0</v>
      </c>
      <c r="V141" s="11">
        <f t="shared" si="142"/>
        <v>0</v>
      </c>
      <c r="W141" s="11">
        <f t="shared" si="142"/>
        <v>0</v>
      </c>
      <c r="X141" s="11">
        <f t="shared" si="142"/>
        <v>0</v>
      </c>
      <c r="Y141" s="11">
        <f t="shared" si="142"/>
        <v>66243</v>
      </c>
      <c r="Z141" s="11">
        <f t="shared" si="142"/>
        <v>0</v>
      </c>
      <c r="AA141" s="11">
        <f t="shared" si="142"/>
        <v>0</v>
      </c>
      <c r="AB141" s="11">
        <f t="shared" si="142"/>
        <v>0</v>
      </c>
      <c r="AC141" s="11">
        <f t="shared" si="142"/>
        <v>0</v>
      </c>
      <c r="AD141" s="11">
        <f t="shared" si="142"/>
        <v>0</v>
      </c>
      <c r="AE141" s="11">
        <f t="shared" si="142"/>
        <v>66243</v>
      </c>
      <c r="AF141" s="11">
        <f t="shared" si="142"/>
        <v>0</v>
      </c>
    </row>
    <row r="142" spans="1:32" ht="33" hidden="1" x14ac:dyDescent="0.25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</row>
    <row r="143" spans="1:32" ht="33" hidden="1" x14ac:dyDescent="0.25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F143" si="143">G144</f>
        <v>6480</v>
      </c>
      <c r="H143" s="11">
        <f t="shared" si="143"/>
        <v>0</v>
      </c>
      <c r="I143" s="11">
        <f t="shared" si="143"/>
        <v>0</v>
      </c>
      <c r="J143" s="11">
        <f t="shared" si="143"/>
        <v>0</v>
      </c>
      <c r="K143" s="11">
        <f t="shared" si="143"/>
        <v>0</v>
      </c>
      <c r="L143" s="11">
        <f t="shared" si="143"/>
        <v>0</v>
      </c>
      <c r="M143" s="11">
        <f t="shared" si="143"/>
        <v>6480</v>
      </c>
      <c r="N143" s="11">
        <f t="shared" si="143"/>
        <v>0</v>
      </c>
      <c r="O143" s="11">
        <f t="shared" si="143"/>
        <v>0</v>
      </c>
      <c r="P143" s="11">
        <f t="shared" si="143"/>
        <v>0</v>
      </c>
      <c r="Q143" s="11">
        <f t="shared" si="143"/>
        <v>0</v>
      </c>
      <c r="R143" s="11">
        <f t="shared" si="143"/>
        <v>0</v>
      </c>
      <c r="S143" s="11">
        <f t="shared" si="143"/>
        <v>6480</v>
      </c>
      <c r="T143" s="11">
        <f t="shared" si="143"/>
        <v>0</v>
      </c>
      <c r="U143" s="11">
        <f t="shared" si="143"/>
        <v>0</v>
      </c>
      <c r="V143" s="11">
        <f t="shared" si="143"/>
        <v>0</v>
      </c>
      <c r="W143" s="11">
        <f t="shared" si="143"/>
        <v>0</v>
      </c>
      <c r="X143" s="11">
        <f t="shared" si="143"/>
        <v>0</v>
      </c>
      <c r="Y143" s="11">
        <f t="shared" si="143"/>
        <v>6480</v>
      </c>
      <c r="Z143" s="11">
        <f t="shared" si="143"/>
        <v>0</v>
      </c>
      <c r="AA143" s="11">
        <f t="shared" si="143"/>
        <v>0</v>
      </c>
      <c r="AB143" s="11">
        <f t="shared" si="143"/>
        <v>0</v>
      </c>
      <c r="AC143" s="11">
        <f t="shared" si="143"/>
        <v>0</v>
      </c>
      <c r="AD143" s="11">
        <f t="shared" si="143"/>
        <v>0</v>
      </c>
      <c r="AE143" s="11">
        <f t="shared" si="143"/>
        <v>6480</v>
      </c>
      <c r="AF143" s="11">
        <f t="shared" si="143"/>
        <v>0</v>
      </c>
    </row>
    <row r="144" spans="1:32" ht="33" hidden="1" x14ac:dyDescent="0.25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</row>
    <row r="145" spans="1:32" hidden="1" x14ac:dyDescent="0.25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F145" si="144">G146</f>
        <v>1</v>
      </c>
      <c r="H145" s="9">
        <f t="shared" si="144"/>
        <v>0</v>
      </c>
      <c r="I145" s="9">
        <f t="shared" si="144"/>
        <v>0</v>
      </c>
      <c r="J145" s="9">
        <f t="shared" si="144"/>
        <v>0</v>
      </c>
      <c r="K145" s="9">
        <f t="shared" si="144"/>
        <v>0</v>
      </c>
      <c r="L145" s="9">
        <f t="shared" si="144"/>
        <v>0</v>
      </c>
      <c r="M145" s="9">
        <f t="shared" si="144"/>
        <v>1</v>
      </c>
      <c r="N145" s="9">
        <f t="shared" si="144"/>
        <v>0</v>
      </c>
      <c r="O145" s="9">
        <f t="shared" si="144"/>
        <v>0</v>
      </c>
      <c r="P145" s="9">
        <f t="shared" si="144"/>
        <v>0</v>
      </c>
      <c r="Q145" s="9">
        <f t="shared" si="144"/>
        <v>0</v>
      </c>
      <c r="R145" s="9">
        <f t="shared" si="144"/>
        <v>0</v>
      </c>
      <c r="S145" s="9">
        <f t="shared" si="144"/>
        <v>1</v>
      </c>
      <c r="T145" s="9">
        <f t="shared" si="144"/>
        <v>0</v>
      </c>
      <c r="U145" s="9">
        <f t="shared" si="144"/>
        <v>0</v>
      </c>
      <c r="V145" s="9">
        <f t="shared" si="144"/>
        <v>0</v>
      </c>
      <c r="W145" s="9">
        <f t="shared" si="144"/>
        <v>0</v>
      </c>
      <c r="X145" s="9">
        <f t="shared" si="144"/>
        <v>0</v>
      </c>
      <c r="Y145" s="9">
        <f t="shared" si="144"/>
        <v>1</v>
      </c>
      <c r="Z145" s="9">
        <f t="shared" si="144"/>
        <v>0</v>
      </c>
      <c r="AA145" s="9">
        <f t="shared" si="144"/>
        <v>0</v>
      </c>
      <c r="AB145" s="9">
        <f t="shared" si="144"/>
        <v>0</v>
      </c>
      <c r="AC145" s="9">
        <f t="shared" si="144"/>
        <v>0</v>
      </c>
      <c r="AD145" s="9">
        <f t="shared" si="144"/>
        <v>0</v>
      </c>
      <c r="AE145" s="9">
        <f t="shared" si="144"/>
        <v>1</v>
      </c>
      <c r="AF145" s="9">
        <f t="shared" si="144"/>
        <v>0</v>
      </c>
    </row>
    <row r="146" spans="1:32" hidden="1" x14ac:dyDescent="0.25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</row>
    <row r="147" spans="1:32" hidden="1" x14ac:dyDescent="0.25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</row>
    <row r="148" spans="1:32" ht="18.75" hidden="1" x14ac:dyDescent="0.3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145">SUM(G153:G153)</f>
        <v>3000</v>
      </c>
      <c r="H148" s="13">
        <f t="shared" ref="H148:N148" si="146">SUM(H153:H153)</f>
        <v>0</v>
      </c>
      <c r="I148" s="13">
        <f t="shared" si="146"/>
        <v>0</v>
      </c>
      <c r="J148" s="13">
        <f t="shared" si="146"/>
        <v>0</v>
      </c>
      <c r="K148" s="13">
        <f t="shared" si="146"/>
        <v>0</v>
      </c>
      <c r="L148" s="13">
        <f t="shared" si="146"/>
        <v>0</v>
      </c>
      <c r="M148" s="13">
        <f t="shared" si="146"/>
        <v>3000</v>
      </c>
      <c r="N148" s="13">
        <f t="shared" si="146"/>
        <v>0</v>
      </c>
      <c r="O148" s="13">
        <f t="shared" ref="O148:T148" si="147">SUM(O153:O153)</f>
        <v>0</v>
      </c>
      <c r="P148" s="13">
        <f t="shared" si="147"/>
        <v>0</v>
      </c>
      <c r="Q148" s="13">
        <f t="shared" si="147"/>
        <v>0</v>
      </c>
      <c r="R148" s="13">
        <f t="shared" si="147"/>
        <v>0</v>
      </c>
      <c r="S148" s="13">
        <f t="shared" si="147"/>
        <v>3000</v>
      </c>
      <c r="T148" s="13">
        <f t="shared" si="147"/>
        <v>0</v>
      </c>
      <c r="U148" s="13">
        <f t="shared" ref="U148:Z148" si="148">SUM(U153:U153)</f>
        <v>0</v>
      </c>
      <c r="V148" s="13">
        <f t="shared" si="148"/>
        <v>0</v>
      </c>
      <c r="W148" s="13">
        <f t="shared" si="148"/>
        <v>0</v>
      </c>
      <c r="X148" s="13">
        <f t="shared" si="148"/>
        <v>0</v>
      </c>
      <c r="Y148" s="13">
        <f t="shared" si="148"/>
        <v>3000</v>
      </c>
      <c r="Z148" s="13">
        <f t="shared" si="148"/>
        <v>0</v>
      </c>
      <c r="AA148" s="13">
        <f t="shared" ref="AA148:AF148" si="149">SUM(AA153:AA153)</f>
        <v>-33</v>
      </c>
      <c r="AB148" s="13">
        <f t="shared" si="149"/>
        <v>0</v>
      </c>
      <c r="AC148" s="13">
        <f t="shared" si="149"/>
        <v>0</v>
      </c>
      <c r="AD148" s="13">
        <f t="shared" si="149"/>
        <v>0</v>
      </c>
      <c r="AE148" s="13">
        <f t="shared" si="149"/>
        <v>2967</v>
      </c>
      <c r="AF148" s="13">
        <f t="shared" si="149"/>
        <v>0</v>
      </c>
    </row>
    <row r="149" spans="1:32" hidden="1" x14ac:dyDescent="0.25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150">G153</f>
        <v>3000</v>
      </c>
      <c r="H149" s="11">
        <f t="shared" ref="H149:N149" si="151">H153</f>
        <v>0</v>
      </c>
      <c r="I149" s="11">
        <f t="shared" si="151"/>
        <v>0</v>
      </c>
      <c r="J149" s="11">
        <f t="shared" si="151"/>
        <v>0</v>
      </c>
      <c r="K149" s="11">
        <f t="shared" si="151"/>
        <v>0</v>
      </c>
      <c r="L149" s="11">
        <f t="shared" si="151"/>
        <v>0</v>
      </c>
      <c r="M149" s="11">
        <f t="shared" si="151"/>
        <v>3000</v>
      </c>
      <c r="N149" s="11">
        <f t="shared" si="151"/>
        <v>0</v>
      </c>
      <c r="O149" s="11">
        <f t="shared" ref="O149:T149" si="152">O153</f>
        <v>0</v>
      </c>
      <c r="P149" s="11">
        <f t="shared" si="152"/>
        <v>0</v>
      </c>
      <c r="Q149" s="11">
        <f t="shared" si="152"/>
        <v>0</v>
      </c>
      <c r="R149" s="11">
        <f t="shared" si="152"/>
        <v>0</v>
      </c>
      <c r="S149" s="11">
        <f t="shared" si="152"/>
        <v>3000</v>
      </c>
      <c r="T149" s="11">
        <f t="shared" si="152"/>
        <v>0</v>
      </c>
      <c r="U149" s="11">
        <f t="shared" ref="U149:Z149" si="153">U153</f>
        <v>0</v>
      </c>
      <c r="V149" s="11">
        <f t="shared" si="153"/>
        <v>0</v>
      </c>
      <c r="W149" s="11">
        <f t="shared" si="153"/>
        <v>0</v>
      </c>
      <c r="X149" s="11">
        <f t="shared" si="153"/>
        <v>0</v>
      </c>
      <c r="Y149" s="11">
        <f t="shared" si="153"/>
        <v>3000</v>
      </c>
      <c r="Z149" s="11">
        <f t="shared" si="153"/>
        <v>0</v>
      </c>
      <c r="AA149" s="11">
        <f t="shared" ref="AA149:AF149" si="154">AA153</f>
        <v>-33</v>
      </c>
      <c r="AB149" s="11">
        <f t="shared" si="154"/>
        <v>0</v>
      </c>
      <c r="AC149" s="11">
        <f t="shared" si="154"/>
        <v>0</v>
      </c>
      <c r="AD149" s="11">
        <f t="shared" si="154"/>
        <v>0</v>
      </c>
      <c r="AE149" s="11">
        <f t="shared" si="154"/>
        <v>2967</v>
      </c>
      <c r="AF149" s="11">
        <f t="shared" si="154"/>
        <v>0</v>
      </c>
    </row>
    <row r="150" spans="1:32" hidden="1" x14ac:dyDescent="0.25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155">G153</f>
        <v>3000</v>
      </c>
      <c r="H150" s="11">
        <f t="shared" ref="H150:N150" si="156">H153</f>
        <v>0</v>
      </c>
      <c r="I150" s="11">
        <f t="shared" si="156"/>
        <v>0</v>
      </c>
      <c r="J150" s="11">
        <f t="shared" si="156"/>
        <v>0</v>
      </c>
      <c r="K150" s="11">
        <f t="shared" si="156"/>
        <v>0</v>
      </c>
      <c r="L150" s="11">
        <f t="shared" si="156"/>
        <v>0</v>
      </c>
      <c r="M150" s="11">
        <f t="shared" si="156"/>
        <v>3000</v>
      </c>
      <c r="N150" s="11">
        <f t="shared" si="156"/>
        <v>0</v>
      </c>
      <c r="O150" s="11">
        <f t="shared" ref="O150:T150" si="157">O153</f>
        <v>0</v>
      </c>
      <c r="P150" s="11">
        <f t="shared" si="157"/>
        <v>0</v>
      </c>
      <c r="Q150" s="11">
        <f t="shared" si="157"/>
        <v>0</v>
      </c>
      <c r="R150" s="11">
        <f t="shared" si="157"/>
        <v>0</v>
      </c>
      <c r="S150" s="11">
        <f t="shared" si="157"/>
        <v>3000</v>
      </c>
      <c r="T150" s="11">
        <f t="shared" si="157"/>
        <v>0</v>
      </c>
      <c r="U150" s="11">
        <f t="shared" ref="U150:Z150" si="158">U153</f>
        <v>0</v>
      </c>
      <c r="V150" s="11">
        <f t="shared" si="158"/>
        <v>0</v>
      </c>
      <c r="W150" s="11">
        <f t="shared" si="158"/>
        <v>0</v>
      </c>
      <c r="X150" s="11">
        <f t="shared" si="158"/>
        <v>0</v>
      </c>
      <c r="Y150" s="11">
        <f t="shared" si="158"/>
        <v>3000</v>
      </c>
      <c r="Z150" s="11">
        <f t="shared" si="158"/>
        <v>0</v>
      </c>
      <c r="AA150" s="11">
        <f t="shared" ref="AA150:AF150" si="159">AA153</f>
        <v>-33</v>
      </c>
      <c r="AB150" s="11">
        <f t="shared" si="159"/>
        <v>0</v>
      </c>
      <c r="AC150" s="11">
        <f t="shared" si="159"/>
        <v>0</v>
      </c>
      <c r="AD150" s="11">
        <f t="shared" si="159"/>
        <v>0</v>
      </c>
      <c r="AE150" s="11">
        <f t="shared" si="159"/>
        <v>2967</v>
      </c>
      <c r="AF150" s="11">
        <f t="shared" si="159"/>
        <v>0</v>
      </c>
    </row>
    <row r="151" spans="1:32" hidden="1" x14ac:dyDescent="0.25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160">G153</f>
        <v>3000</v>
      </c>
      <c r="H151" s="11">
        <f t="shared" ref="H151:N151" si="161">H153</f>
        <v>0</v>
      </c>
      <c r="I151" s="11">
        <f t="shared" si="161"/>
        <v>0</v>
      </c>
      <c r="J151" s="11">
        <f t="shared" si="161"/>
        <v>0</v>
      </c>
      <c r="K151" s="11">
        <f t="shared" si="161"/>
        <v>0</v>
      </c>
      <c r="L151" s="11">
        <f t="shared" si="161"/>
        <v>0</v>
      </c>
      <c r="M151" s="11">
        <f t="shared" si="161"/>
        <v>3000</v>
      </c>
      <c r="N151" s="11">
        <f t="shared" si="161"/>
        <v>0</v>
      </c>
      <c r="O151" s="11">
        <f t="shared" ref="O151:T151" si="162">O153</f>
        <v>0</v>
      </c>
      <c r="P151" s="11">
        <f t="shared" si="162"/>
        <v>0</v>
      </c>
      <c r="Q151" s="11">
        <f t="shared" si="162"/>
        <v>0</v>
      </c>
      <c r="R151" s="11">
        <f t="shared" si="162"/>
        <v>0</v>
      </c>
      <c r="S151" s="11">
        <f t="shared" si="162"/>
        <v>3000</v>
      </c>
      <c r="T151" s="11">
        <f t="shared" si="162"/>
        <v>0</v>
      </c>
      <c r="U151" s="11">
        <f t="shared" ref="U151:Z151" si="163">U153</f>
        <v>0</v>
      </c>
      <c r="V151" s="11">
        <f t="shared" si="163"/>
        <v>0</v>
      </c>
      <c r="W151" s="11">
        <f t="shared" si="163"/>
        <v>0</v>
      </c>
      <c r="X151" s="11">
        <f t="shared" si="163"/>
        <v>0</v>
      </c>
      <c r="Y151" s="11">
        <f t="shared" si="163"/>
        <v>3000</v>
      </c>
      <c r="Z151" s="11">
        <f t="shared" si="163"/>
        <v>0</v>
      </c>
      <c r="AA151" s="11">
        <f t="shared" ref="AA151:AF151" si="164">AA153</f>
        <v>-33</v>
      </c>
      <c r="AB151" s="11">
        <f t="shared" si="164"/>
        <v>0</v>
      </c>
      <c r="AC151" s="11">
        <f t="shared" si="164"/>
        <v>0</v>
      </c>
      <c r="AD151" s="11">
        <f t="shared" si="164"/>
        <v>0</v>
      </c>
      <c r="AE151" s="11">
        <f t="shared" si="164"/>
        <v>2967</v>
      </c>
      <c r="AF151" s="11">
        <f t="shared" si="164"/>
        <v>0</v>
      </c>
    </row>
    <row r="152" spans="1:32" hidden="1" x14ac:dyDescent="0.25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F152" si="165">G153</f>
        <v>3000</v>
      </c>
      <c r="H152" s="11">
        <f t="shared" si="165"/>
        <v>0</v>
      </c>
      <c r="I152" s="11">
        <f t="shared" si="165"/>
        <v>0</v>
      </c>
      <c r="J152" s="11">
        <f t="shared" si="165"/>
        <v>0</v>
      </c>
      <c r="K152" s="11">
        <f t="shared" si="165"/>
        <v>0</v>
      </c>
      <c r="L152" s="11">
        <f t="shared" si="165"/>
        <v>0</v>
      </c>
      <c r="M152" s="11">
        <f t="shared" si="165"/>
        <v>3000</v>
      </c>
      <c r="N152" s="11">
        <f t="shared" si="165"/>
        <v>0</v>
      </c>
      <c r="O152" s="11">
        <f t="shared" si="165"/>
        <v>0</v>
      </c>
      <c r="P152" s="11">
        <f t="shared" si="165"/>
        <v>0</v>
      </c>
      <c r="Q152" s="11">
        <f t="shared" si="165"/>
        <v>0</v>
      </c>
      <c r="R152" s="11">
        <f t="shared" si="165"/>
        <v>0</v>
      </c>
      <c r="S152" s="11">
        <f t="shared" si="165"/>
        <v>3000</v>
      </c>
      <c r="T152" s="11">
        <f t="shared" si="165"/>
        <v>0</v>
      </c>
      <c r="U152" s="11">
        <f t="shared" si="165"/>
        <v>0</v>
      </c>
      <c r="V152" s="11">
        <f t="shared" si="165"/>
        <v>0</v>
      </c>
      <c r="W152" s="11">
        <f t="shared" si="165"/>
        <v>0</v>
      </c>
      <c r="X152" s="11">
        <f t="shared" si="165"/>
        <v>0</v>
      </c>
      <c r="Y152" s="11">
        <f t="shared" si="165"/>
        <v>3000</v>
      </c>
      <c r="Z152" s="11">
        <f t="shared" si="165"/>
        <v>0</v>
      </c>
      <c r="AA152" s="11">
        <f t="shared" si="165"/>
        <v>-33</v>
      </c>
      <c r="AB152" s="11">
        <f t="shared" si="165"/>
        <v>0</v>
      </c>
      <c r="AC152" s="11">
        <f t="shared" si="165"/>
        <v>0</v>
      </c>
      <c r="AD152" s="11">
        <f t="shared" si="165"/>
        <v>0</v>
      </c>
      <c r="AE152" s="11">
        <f t="shared" si="165"/>
        <v>2967</v>
      </c>
      <c r="AF152" s="11">
        <f t="shared" si="165"/>
        <v>0</v>
      </c>
    </row>
    <row r="153" spans="1:32" hidden="1" x14ac:dyDescent="0.25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</row>
    <row r="154" spans="1:32" hidden="1" x14ac:dyDescent="0.25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</row>
    <row r="155" spans="1:32" ht="18.75" hidden="1" x14ac:dyDescent="0.3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F155" si="166">G156</f>
        <v>43482</v>
      </c>
      <c r="H155" s="13">
        <f t="shared" si="166"/>
        <v>0</v>
      </c>
      <c r="I155" s="13">
        <f t="shared" si="166"/>
        <v>-260</v>
      </c>
      <c r="J155" s="13">
        <f t="shared" si="166"/>
        <v>0</v>
      </c>
      <c r="K155" s="13">
        <f t="shared" si="166"/>
        <v>0</v>
      </c>
      <c r="L155" s="13">
        <f t="shared" si="166"/>
        <v>0</v>
      </c>
      <c r="M155" s="13">
        <f t="shared" si="166"/>
        <v>43222</v>
      </c>
      <c r="N155" s="13">
        <f t="shared" si="166"/>
        <v>0</v>
      </c>
      <c r="O155" s="13">
        <f t="shared" si="166"/>
        <v>0</v>
      </c>
      <c r="P155" s="13">
        <f t="shared" si="166"/>
        <v>0</v>
      </c>
      <c r="Q155" s="13">
        <f t="shared" si="166"/>
        <v>0</v>
      </c>
      <c r="R155" s="13">
        <f t="shared" si="166"/>
        <v>0</v>
      </c>
      <c r="S155" s="13">
        <f t="shared" si="166"/>
        <v>43222</v>
      </c>
      <c r="T155" s="13">
        <f t="shared" si="166"/>
        <v>0</v>
      </c>
      <c r="U155" s="13">
        <f t="shared" si="166"/>
        <v>0</v>
      </c>
      <c r="V155" s="13">
        <f t="shared" si="166"/>
        <v>0</v>
      </c>
      <c r="W155" s="13">
        <f t="shared" si="166"/>
        <v>0</v>
      </c>
      <c r="X155" s="13">
        <f t="shared" si="166"/>
        <v>0</v>
      </c>
      <c r="Y155" s="13">
        <f t="shared" si="166"/>
        <v>43222</v>
      </c>
      <c r="Z155" s="13">
        <f t="shared" si="166"/>
        <v>0</v>
      </c>
      <c r="AA155" s="13">
        <f t="shared" si="166"/>
        <v>0</v>
      </c>
      <c r="AB155" s="13">
        <f t="shared" si="166"/>
        <v>0</v>
      </c>
      <c r="AC155" s="13">
        <f t="shared" si="166"/>
        <v>0</v>
      </c>
      <c r="AD155" s="13">
        <f t="shared" si="166"/>
        <v>0</v>
      </c>
      <c r="AE155" s="13">
        <f t="shared" si="166"/>
        <v>43222</v>
      </c>
      <c r="AF155" s="13">
        <f t="shared" si="166"/>
        <v>0</v>
      </c>
    </row>
    <row r="156" spans="1:32" hidden="1" x14ac:dyDescent="0.25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167">G157+G164</f>
        <v>43482</v>
      </c>
      <c r="H156" s="9">
        <f t="shared" ref="H156:N156" si="168">H157+H164</f>
        <v>0</v>
      </c>
      <c r="I156" s="9">
        <f t="shared" si="168"/>
        <v>-260</v>
      </c>
      <c r="J156" s="9">
        <f t="shared" si="168"/>
        <v>0</v>
      </c>
      <c r="K156" s="9">
        <f t="shared" si="168"/>
        <v>0</v>
      </c>
      <c r="L156" s="9">
        <f t="shared" si="168"/>
        <v>0</v>
      </c>
      <c r="M156" s="9">
        <f t="shared" si="168"/>
        <v>43222</v>
      </c>
      <c r="N156" s="9">
        <f t="shared" si="168"/>
        <v>0</v>
      </c>
      <c r="O156" s="9">
        <f t="shared" ref="O156:T156" si="169">O157+O164</f>
        <v>0</v>
      </c>
      <c r="P156" s="9">
        <f t="shared" si="169"/>
        <v>0</v>
      </c>
      <c r="Q156" s="9">
        <f t="shared" si="169"/>
        <v>0</v>
      </c>
      <c r="R156" s="9">
        <f t="shared" si="169"/>
        <v>0</v>
      </c>
      <c r="S156" s="9">
        <f t="shared" si="169"/>
        <v>43222</v>
      </c>
      <c r="T156" s="9">
        <f t="shared" si="169"/>
        <v>0</v>
      </c>
      <c r="U156" s="9">
        <f t="shared" ref="U156:Z156" si="170">U157+U164</f>
        <v>0</v>
      </c>
      <c r="V156" s="9">
        <f t="shared" si="170"/>
        <v>0</v>
      </c>
      <c r="W156" s="9">
        <f t="shared" si="170"/>
        <v>0</v>
      </c>
      <c r="X156" s="9">
        <f t="shared" si="170"/>
        <v>0</v>
      </c>
      <c r="Y156" s="9">
        <f t="shared" si="170"/>
        <v>43222</v>
      </c>
      <c r="Z156" s="9">
        <f t="shared" si="170"/>
        <v>0</v>
      </c>
      <c r="AA156" s="9">
        <f t="shared" ref="AA156:AF156" si="171">AA157+AA164</f>
        <v>0</v>
      </c>
      <c r="AB156" s="9">
        <f t="shared" si="171"/>
        <v>0</v>
      </c>
      <c r="AC156" s="9">
        <f t="shared" si="171"/>
        <v>0</v>
      </c>
      <c r="AD156" s="9">
        <f t="shared" si="171"/>
        <v>0</v>
      </c>
      <c r="AE156" s="9">
        <f t="shared" si="171"/>
        <v>43222</v>
      </c>
      <c r="AF156" s="9">
        <f t="shared" si="171"/>
        <v>0</v>
      </c>
    </row>
    <row r="157" spans="1:32" hidden="1" x14ac:dyDescent="0.25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F157" si="172">G158</f>
        <v>43482</v>
      </c>
      <c r="H157" s="11">
        <f t="shared" si="172"/>
        <v>0</v>
      </c>
      <c r="I157" s="11">
        <f t="shared" si="172"/>
        <v>-260</v>
      </c>
      <c r="J157" s="11">
        <f t="shared" si="172"/>
        <v>0</v>
      </c>
      <c r="K157" s="11">
        <f t="shared" si="172"/>
        <v>0</v>
      </c>
      <c r="L157" s="11">
        <f t="shared" si="172"/>
        <v>0</v>
      </c>
      <c r="M157" s="11">
        <f t="shared" si="172"/>
        <v>43222</v>
      </c>
      <c r="N157" s="11">
        <f t="shared" si="172"/>
        <v>0</v>
      </c>
      <c r="O157" s="11">
        <f t="shared" si="172"/>
        <v>0</v>
      </c>
      <c r="P157" s="11">
        <f t="shared" si="172"/>
        <v>0</v>
      </c>
      <c r="Q157" s="11">
        <f t="shared" si="172"/>
        <v>0</v>
      </c>
      <c r="R157" s="11">
        <f t="shared" si="172"/>
        <v>0</v>
      </c>
      <c r="S157" s="11">
        <f t="shared" si="172"/>
        <v>43222</v>
      </c>
      <c r="T157" s="11">
        <f t="shared" si="172"/>
        <v>0</v>
      </c>
      <c r="U157" s="11">
        <f t="shared" si="172"/>
        <v>0</v>
      </c>
      <c r="V157" s="11">
        <f t="shared" si="172"/>
        <v>0</v>
      </c>
      <c r="W157" s="11">
        <f t="shared" si="172"/>
        <v>0</v>
      </c>
      <c r="X157" s="11">
        <f t="shared" si="172"/>
        <v>0</v>
      </c>
      <c r="Y157" s="11">
        <f t="shared" si="172"/>
        <v>43222</v>
      </c>
      <c r="Z157" s="11">
        <f t="shared" si="172"/>
        <v>0</v>
      </c>
      <c r="AA157" s="11">
        <f t="shared" si="172"/>
        <v>0</v>
      </c>
      <c r="AB157" s="11">
        <f t="shared" si="172"/>
        <v>0</v>
      </c>
      <c r="AC157" s="11">
        <f t="shared" si="172"/>
        <v>0</v>
      </c>
      <c r="AD157" s="11">
        <f t="shared" si="172"/>
        <v>0</v>
      </c>
      <c r="AE157" s="11">
        <f t="shared" si="172"/>
        <v>43222</v>
      </c>
      <c r="AF157" s="11">
        <f t="shared" si="172"/>
        <v>0</v>
      </c>
    </row>
    <row r="158" spans="1:32" hidden="1" x14ac:dyDescent="0.25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173">H161+H159</f>
        <v>0</v>
      </c>
      <c r="I158" s="11">
        <f t="shared" si="173"/>
        <v>-260</v>
      </c>
      <c r="J158" s="11">
        <f t="shared" si="173"/>
        <v>0</v>
      </c>
      <c r="K158" s="11">
        <f t="shared" si="173"/>
        <v>0</v>
      </c>
      <c r="L158" s="11">
        <f t="shared" si="173"/>
        <v>0</v>
      </c>
      <c r="M158" s="11">
        <f t="shared" si="173"/>
        <v>43222</v>
      </c>
      <c r="N158" s="11">
        <f t="shared" si="173"/>
        <v>0</v>
      </c>
      <c r="O158" s="11">
        <f t="shared" ref="O158:T158" si="174">O161+O159</f>
        <v>0</v>
      </c>
      <c r="P158" s="11">
        <f t="shared" si="174"/>
        <v>0</v>
      </c>
      <c r="Q158" s="11">
        <f t="shared" si="174"/>
        <v>0</v>
      </c>
      <c r="R158" s="11">
        <f t="shared" si="174"/>
        <v>0</v>
      </c>
      <c r="S158" s="11">
        <f t="shared" si="174"/>
        <v>43222</v>
      </c>
      <c r="T158" s="11">
        <f t="shared" si="174"/>
        <v>0</v>
      </c>
      <c r="U158" s="11">
        <f t="shared" ref="U158:Z158" si="175">U161+U159</f>
        <v>0</v>
      </c>
      <c r="V158" s="11">
        <f t="shared" si="175"/>
        <v>0</v>
      </c>
      <c r="W158" s="11">
        <f t="shared" si="175"/>
        <v>0</v>
      </c>
      <c r="X158" s="11">
        <f t="shared" si="175"/>
        <v>0</v>
      </c>
      <c r="Y158" s="11">
        <f t="shared" si="175"/>
        <v>43222</v>
      </c>
      <c r="Z158" s="11">
        <f t="shared" si="175"/>
        <v>0</v>
      </c>
      <c r="AA158" s="11">
        <f t="shared" ref="AA158:AF158" si="176">AA161+AA159</f>
        <v>0</v>
      </c>
      <c r="AB158" s="11">
        <f t="shared" si="176"/>
        <v>0</v>
      </c>
      <c r="AC158" s="11">
        <f t="shared" si="176"/>
        <v>0</v>
      </c>
      <c r="AD158" s="11">
        <f t="shared" si="176"/>
        <v>0</v>
      </c>
      <c r="AE158" s="11">
        <f t="shared" si="176"/>
        <v>43222</v>
      </c>
      <c r="AF158" s="11">
        <f t="shared" si="176"/>
        <v>0</v>
      </c>
    </row>
    <row r="159" spans="1:32" ht="33" hidden="1" x14ac:dyDescent="0.25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F159" si="177">G160</f>
        <v>5682</v>
      </c>
      <c r="H159" s="11">
        <f t="shared" si="177"/>
        <v>0</v>
      </c>
      <c r="I159" s="11">
        <f t="shared" si="177"/>
        <v>0</v>
      </c>
      <c r="J159" s="11">
        <f t="shared" si="177"/>
        <v>0</v>
      </c>
      <c r="K159" s="11">
        <f t="shared" si="177"/>
        <v>0</v>
      </c>
      <c r="L159" s="11">
        <f t="shared" si="177"/>
        <v>0</v>
      </c>
      <c r="M159" s="11">
        <f t="shared" si="177"/>
        <v>5682</v>
      </c>
      <c r="N159" s="11">
        <f t="shared" si="177"/>
        <v>0</v>
      </c>
      <c r="O159" s="11">
        <f t="shared" si="177"/>
        <v>-5682</v>
      </c>
      <c r="P159" s="11">
        <f t="shared" si="177"/>
        <v>0</v>
      </c>
      <c r="Q159" s="11">
        <f t="shared" si="177"/>
        <v>0</v>
      </c>
      <c r="R159" s="11">
        <f t="shared" si="177"/>
        <v>0</v>
      </c>
      <c r="S159" s="11">
        <f t="shared" si="177"/>
        <v>0</v>
      </c>
      <c r="T159" s="11">
        <f t="shared" si="177"/>
        <v>0</v>
      </c>
      <c r="U159" s="11">
        <f t="shared" si="177"/>
        <v>0</v>
      </c>
      <c r="V159" s="11">
        <f t="shared" si="177"/>
        <v>0</v>
      </c>
      <c r="W159" s="11">
        <f t="shared" si="177"/>
        <v>0</v>
      </c>
      <c r="X159" s="11">
        <f t="shared" si="177"/>
        <v>0</v>
      </c>
      <c r="Y159" s="11">
        <f t="shared" si="177"/>
        <v>0</v>
      </c>
      <c r="Z159" s="11">
        <f t="shared" si="177"/>
        <v>0</v>
      </c>
      <c r="AA159" s="11">
        <f t="shared" si="177"/>
        <v>0</v>
      </c>
      <c r="AB159" s="11">
        <f t="shared" si="177"/>
        <v>0</v>
      </c>
      <c r="AC159" s="11">
        <f t="shared" si="177"/>
        <v>0</v>
      </c>
      <c r="AD159" s="11">
        <f t="shared" si="177"/>
        <v>0</v>
      </c>
      <c r="AE159" s="11">
        <f t="shared" si="177"/>
        <v>0</v>
      </c>
      <c r="AF159" s="11">
        <f t="shared" si="177"/>
        <v>0</v>
      </c>
    </row>
    <row r="160" spans="1:32" ht="33" hidden="1" x14ac:dyDescent="0.25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</row>
    <row r="161" spans="1:32" hidden="1" x14ac:dyDescent="0.25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178">G162+G163</f>
        <v>37800</v>
      </c>
      <c r="H161" s="11">
        <f t="shared" si="178"/>
        <v>0</v>
      </c>
      <c r="I161" s="11">
        <f t="shared" si="178"/>
        <v>-260</v>
      </c>
      <c r="J161" s="11">
        <f t="shared" si="178"/>
        <v>0</v>
      </c>
      <c r="K161" s="11">
        <f t="shared" si="178"/>
        <v>0</v>
      </c>
      <c r="L161" s="11">
        <f t="shared" si="178"/>
        <v>0</v>
      </c>
      <c r="M161" s="11">
        <f t="shared" si="178"/>
        <v>37540</v>
      </c>
      <c r="N161" s="11">
        <f t="shared" si="178"/>
        <v>0</v>
      </c>
      <c r="O161" s="11">
        <f t="shared" ref="O161:T161" si="179">O162+O163</f>
        <v>5682</v>
      </c>
      <c r="P161" s="11">
        <f t="shared" si="179"/>
        <v>0</v>
      </c>
      <c r="Q161" s="11">
        <f t="shared" si="179"/>
        <v>0</v>
      </c>
      <c r="R161" s="11">
        <f t="shared" si="179"/>
        <v>0</v>
      </c>
      <c r="S161" s="11">
        <f t="shared" si="179"/>
        <v>43222</v>
      </c>
      <c r="T161" s="11">
        <f t="shared" si="179"/>
        <v>0</v>
      </c>
      <c r="U161" s="11">
        <f t="shared" ref="U161:Z161" si="180">U162+U163</f>
        <v>0</v>
      </c>
      <c r="V161" s="11">
        <f t="shared" si="180"/>
        <v>0</v>
      </c>
      <c r="W161" s="11">
        <f t="shared" si="180"/>
        <v>0</v>
      </c>
      <c r="X161" s="11">
        <f t="shared" si="180"/>
        <v>0</v>
      </c>
      <c r="Y161" s="11">
        <f t="shared" si="180"/>
        <v>43222</v>
      </c>
      <c r="Z161" s="11">
        <f t="shared" si="180"/>
        <v>0</v>
      </c>
      <c r="AA161" s="11">
        <f t="shared" ref="AA161:AF161" si="181">AA162+AA163</f>
        <v>0</v>
      </c>
      <c r="AB161" s="11">
        <f t="shared" si="181"/>
        <v>0</v>
      </c>
      <c r="AC161" s="11">
        <f t="shared" si="181"/>
        <v>0</v>
      </c>
      <c r="AD161" s="11">
        <f t="shared" si="181"/>
        <v>0</v>
      </c>
      <c r="AE161" s="11">
        <f t="shared" si="181"/>
        <v>43222</v>
      </c>
      <c r="AF161" s="11">
        <f t="shared" si="181"/>
        <v>0</v>
      </c>
    </row>
    <row r="162" spans="1:32" hidden="1" x14ac:dyDescent="0.25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182">G162+I162+J162+K162+L162</f>
        <v>30000</v>
      </c>
      <c r="N162" s="9">
        <f t="shared" ref="N162:N163" si="183">H162+L162</f>
        <v>0</v>
      </c>
      <c r="O162" s="11">
        <v>5682</v>
      </c>
      <c r="P162" s="85"/>
      <c r="Q162" s="85"/>
      <c r="R162" s="85"/>
      <c r="S162" s="9">
        <f t="shared" ref="S162:S163" si="184">M162+O162+P162+Q162+R162</f>
        <v>35682</v>
      </c>
      <c r="T162" s="9">
        <f t="shared" ref="T162:T163" si="185">N162+R162</f>
        <v>0</v>
      </c>
      <c r="U162" s="11"/>
      <c r="V162" s="85"/>
      <c r="W162" s="85"/>
      <c r="X162" s="85"/>
      <c r="Y162" s="9">
        <f t="shared" ref="Y162:Y163" si="186">S162+U162+V162+W162+X162</f>
        <v>35682</v>
      </c>
      <c r="Z162" s="9">
        <f t="shared" ref="Z162:Z163" si="187">T162+X162</f>
        <v>0</v>
      </c>
      <c r="AA162" s="11"/>
      <c r="AB162" s="85"/>
      <c r="AC162" s="85"/>
      <c r="AD162" s="85"/>
      <c r="AE162" s="9">
        <f t="shared" ref="AE162:AE163" si="188">Y162+AA162+AB162+AC162+AD162</f>
        <v>35682</v>
      </c>
      <c r="AF162" s="9">
        <f t="shared" ref="AF162:AF163" si="189">Z162+AD162</f>
        <v>0</v>
      </c>
    </row>
    <row r="163" spans="1:32" ht="49.5" hidden="1" x14ac:dyDescent="0.25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182"/>
        <v>7540</v>
      </c>
      <c r="N163" s="9">
        <f t="shared" si="183"/>
        <v>0</v>
      </c>
      <c r="O163" s="11"/>
      <c r="P163" s="85"/>
      <c r="Q163" s="85"/>
      <c r="R163" s="85"/>
      <c r="S163" s="9">
        <f t="shared" si="184"/>
        <v>7540</v>
      </c>
      <c r="T163" s="9">
        <f t="shared" si="185"/>
        <v>0</v>
      </c>
      <c r="U163" s="11"/>
      <c r="V163" s="85"/>
      <c r="W163" s="85"/>
      <c r="X163" s="85"/>
      <c r="Y163" s="9">
        <f t="shared" si="186"/>
        <v>7540</v>
      </c>
      <c r="Z163" s="9">
        <f t="shared" si="187"/>
        <v>0</v>
      </c>
      <c r="AA163" s="11"/>
      <c r="AB163" s="85"/>
      <c r="AC163" s="85"/>
      <c r="AD163" s="85"/>
      <c r="AE163" s="9">
        <f t="shared" si="188"/>
        <v>7540</v>
      </c>
      <c r="AF163" s="9">
        <f t="shared" si="189"/>
        <v>0</v>
      </c>
    </row>
    <row r="164" spans="1:32" ht="33" hidden="1" x14ac:dyDescent="0.25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190">G165</f>
        <v>0</v>
      </c>
      <c r="H164" s="9">
        <f t="shared" si="190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</row>
    <row r="165" spans="1:32" ht="33" hidden="1" x14ac:dyDescent="0.25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190"/>
        <v>0</v>
      </c>
      <c r="H165" s="9">
        <f t="shared" si="190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</row>
    <row r="166" spans="1:32" hidden="1" x14ac:dyDescent="0.25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190"/>
        <v>0</v>
      </c>
      <c r="H166" s="9">
        <f t="shared" si="190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</row>
    <row r="167" spans="1:32" hidden="1" x14ac:dyDescent="0.25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</row>
    <row r="168" spans="1:32" hidden="1" x14ac:dyDescent="0.25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</row>
    <row r="169" spans="1:32" ht="37.5" hidden="1" x14ac:dyDescent="0.3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F169" si="191">G170</f>
        <v>510432</v>
      </c>
      <c r="H169" s="13">
        <f t="shared" si="191"/>
        <v>112913</v>
      </c>
      <c r="I169" s="13">
        <f t="shared" si="191"/>
        <v>0</v>
      </c>
      <c r="J169" s="13">
        <f t="shared" si="191"/>
        <v>0</v>
      </c>
      <c r="K169" s="13">
        <f t="shared" si="191"/>
        <v>0</v>
      </c>
      <c r="L169" s="13">
        <f t="shared" si="191"/>
        <v>0</v>
      </c>
      <c r="M169" s="13">
        <f t="shared" si="191"/>
        <v>510432</v>
      </c>
      <c r="N169" s="13">
        <f t="shared" si="191"/>
        <v>112913</v>
      </c>
      <c r="O169" s="13">
        <f t="shared" si="191"/>
        <v>-4202</v>
      </c>
      <c r="P169" s="13">
        <f t="shared" si="191"/>
        <v>0</v>
      </c>
      <c r="Q169" s="13">
        <f t="shared" si="191"/>
        <v>0</v>
      </c>
      <c r="R169" s="13">
        <f t="shared" si="191"/>
        <v>0</v>
      </c>
      <c r="S169" s="13">
        <f t="shared" si="191"/>
        <v>506230</v>
      </c>
      <c r="T169" s="13">
        <f t="shared" si="191"/>
        <v>112913</v>
      </c>
      <c r="U169" s="13">
        <f t="shared" si="191"/>
        <v>-1009</v>
      </c>
      <c r="V169" s="13">
        <f t="shared" si="191"/>
        <v>0</v>
      </c>
      <c r="W169" s="13">
        <f t="shared" si="191"/>
        <v>0</v>
      </c>
      <c r="X169" s="13">
        <f t="shared" si="191"/>
        <v>0</v>
      </c>
      <c r="Y169" s="13">
        <f t="shared" si="191"/>
        <v>505221</v>
      </c>
      <c r="Z169" s="13">
        <f t="shared" si="191"/>
        <v>112913</v>
      </c>
      <c r="AA169" s="13">
        <f t="shared" si="191"/>
        <v>0</v>
      </c>
      <c r="AB169" s="13">
        <f t="shared" si="191"/>
        <v>0</v>
      </c>
      <c r="AC169" s="13">
        <f t="shared" si="191"/>
        <v>0</v>
      </c>
      <c r="AD169" s="13">
        <f t="shared" si="191"/>
        <v>0</v>
      </c>
      <c r="AE169" s="13">
        <f t="shared" si="191"/>
        <v>505221</v>
      </c>
      <c r="AF169" s="13">
        <f t="shared" si="191"/>
        <v>112913</v>
      </c>
    </row>
    <row r="170" spans="1:32" hidden="1" x14ac:dyDescent="0.25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192">H171+H174</f>
        <v>112913</v>
      </c>
      <c r="I170" s="11">
        <f t="shared" si="192"/>
        <v>0</v>
      </c>
      <c r="J170" s="11">
        <f t="shared" si="192"/>
        <v>0</v>
      </c>
      <c r="K170" s="11">
        <f t="shared" si="192"/>
        <v>0</v>
      </c>
      <c r="L170" s="11">
        <f t="shared" si="192"/>
        <v>0</v>
      </c>
      <c r="M170" s="11">
        <f t="shared" si="192"/>
        <v>510432</v>
      </c>
      <c r="N170" s="11">
        <f t="shared" si="192"/>
        <v>112913</v>
      </c>
      <c r="O170" s="11">
        <f t="shared" ref="O170:T170" si="193">O171+O174</f>
        <v>-4202</v>
      </c>
      <c r="P170" s="11">
        <f t="shared" si="193"/>
        <v>0</v>
      </c>
      <c r="Q170" s="11">
        <f t="shared" si="193"/>
        <v>0</v>
      </c>
      <c r="R170" s="11">
        <f t="shared" si="193"/>
        <v>0</v>
      </c>
      <c r="S170" s="11">
        <f t="shared" si="193"/>
        <v>506230</v>
      </c>
      <c r="T170" s="11">
        <f t="shared" si="193"/>
        <v>112913</v>
      </c>
      <c r="U170" s="11">
        <f t="shared" ref="U170:Z170" si="194">U171+U174</f>
        <v>-1009</v>
      </c>
      <c r="V170" s="11">
        <f t="shared" si="194"/>
        <v>0</v>
      </c>
      <c r="W170" s="11">
        <f t="shared" si="194"/>
        <v>0</v>
      </c>
      <c r="X170" s="11">
        <f t="shared" si="194"/>
        <v>0</v>
      </c>
      <c r="Y170" s="11">
        <f t="shared" si="194"/>
        <v>505221</v>
      </c>
      <c r="Z170" s="11">
        <f t="shared" si="194"/>
        <v>112913</v>
      </c>
      <c r="AA170" s="11">
        <f t="shared" ref="AA170:AF170" si="195">AA171+AA174</f>
        <v>0</v>
      </c>
      <c r="AB170" s="11">
        <f t="shared" si="195"/>
        <v>0</v>
      </c>
      <c r="AC170" s="11">
        <f t="shared" si="195"/>
        <v>0</v>
      </c>
      <c r="AD170" s="11">
        <f t="shared" si="195"/>
        <v>0</v>
      </c>
      <c r="AE170" s="11">
        <f t="shared" si="195"/>
        <v>505221</v>
      </c>
      <c r="AF170" s="11">
        <f t="shared" si="195"/>
        <v>112913</v>
      </c>
    </row>
    <row r="171" spans="1:32" ht="33" hidden="1" x14ac:dyDescent="0.25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196">H173</f>
        <v>0</v>
      </c>
      <c r="I171" s="11">
        <f t="shared" si="196"/>
        <v>0</v>
      </c>
      <c r="J171" s="11">
        <f t="shared" si="196"/>
        <v>0</v>
      </c>
      <c r="K171" s="11">
        <f t="shared" si="196"/>
        <v>0</v>
      </c>
      <c r="L171" s="11">
        <f t="shared" si="196"/>
        <v>0</v>
      </c>
      <c r="M171" s="11">
        <f t="shared" si="196"/>
        <v>397519</v>
      </c>
      <c r="N171" s="11">
        <f t="shared" si="196"/>
        <v>0</v>
      </c>
      <c r="O171" s="11">
        <f t="shared" ref="O171:T171" si="197">O173</f>
        <v>-4202</v>
      </c>
      <c r="P171" s="11">
        <f t="shared" si="197"/>
        <v>0</v>
      </c>
      <c r="Q171" s="11">
        <f t="shared" si="197"/>
        <v>0</v>
      </c>
      <c r="R171" s="11">
        <f t="shared" si="197"/>
        <v>0</v>
      </c>
      <c r="S171" s="11">
        <f t="shared" si="197"/>
        <v>393317</v>
      </c>
      <c r="T171" s="11">
        <f t="shared" si="197"/>
        <v>0</v>
      </c>
      <c r="U171" s="11">
        <f t="shared" ref="U171:Z171" si="198">U173</f>
        <v>-1009</v>
      </c>
      <c r="V171" s="11">
        <f t="shared" si="198"/>
        <v>0</v>
      </c>
      <c r="W171" s="11">
        <f t="shared" si="198"/>
        <v>0</v>
      </c>
      <c r="X171" s="11">
        <f t="shared" si="198"/>
        <v>0</v>
      </c>
      <c r="Y171" s="11">
        <f t="shared" si="198"/>
        <v>392308</v>
      </c>
      <c r="Z171" s="11">
        <f t="shared" si="198"/>
        <v>0</v>
      </c>
      <c r="AA171" s="11">
        <f t="shared" ref="AA171:AF171" si="199">AA173</f>
        <v>0</v>
      </c>
      <c r="AB171" s="11">
        <f t="shared" si="199"/>
        <v>0</v>
      </c>
      <c r="AC171" s="11">
        <f t="shared" si="199"/>
        <v>0</v>
      </c>
      <c r="AD171" s="11">
        <f t="shared" si="199"/>
        <v>0</v>
      </c>
      <c r="AE171" s="11">
        <f t="shared" si="199"/>
        <v>392308</v>
      </c>
      <c r="AF171" s="11">
        <f t="shared" si="199"/>
        <v>0</v>
      </c>
    </row>
    <row r="172" spans="1:32" hidden="1" x14ac:dyDescent="0.25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F172" si="200">G173</f>
        <v>397519</v>
      </c>
      <c r="H172" s="11">
        <f t="shared" si="200"/>
        <v>0</v>
      </c>
      <c r="I172" s="11">
        <f t="shared" si="200"/>
        <v>0</v>
      </c>
      <c r="J172" s="11">
        <f t="shared" si="200"/>
        <v>0</v>
      </c>
      <c r="K172" s="11">
        <f t="shared" si="200"/>
        <v>0</v>
      </c>
      <c r="L172" s="11">
        <f t="shared" si="200"/>
        <v>0</v>
      </c>
      <c r="M172" s="11">
        <f t="shared" si="200"/>
        <v>397519</v>
      </c>
      <c r="N172" s="11">
        <f t="shared" si="200"/>
        <v>0</v>
      </c>
      <c r="O172" s="11">
        <f t="shared" si="200"/>
        <v>-4202</v>
      </c>
      <c r="P172" s="11">
        <f t="shared" si="200"/>
        <v>0</v>
      </c>
      <c r="Q172" s="11">
        <f t="shared" si="200"/>
        <v>0</v>
      </c>
      <c r="R172" s="11">
        <f t="shared" si="200"/>
        <v>0</v>
      </c>
      <c r="S172" s="11">
        <f t="shared" si="200"/>
        <v>393317</v>
      </c>
      <c r="T172" s="11">
        <f t="shared" si="200"/>
        <v>0</v>
      </c>
      <c r="U172" s="11">
        <f t="shared" si="200"/>
        <v>-1009</v>
      </c>
      <c r="V172" s="11">
        <f t="shared" si="200"/>
        <v>0</v>
      </c>
      <c r="W172" s="11">
        <f t="shared" si="200"/>
        <v>0</v>
      </c>
      <c r="X172" s="11">
        <f t="shared" si="200"/>
        <v>0</v>
      </c>
      <c r="Y172" s="11">
        <f t="shared" si="200"/>
        <v>392308</v>
      </c>
      <c r="Z172" s="11">
        <f t="shared" si="200"/>
        <v>0</v>
      </c>
      <c r="AA172" s="11">
        <f t="shared" si="200"/>
        <v>0</v>
      </c>
      <c r="AB172" s="11">
        <f t="shared" si="200"/>
        <v>0</v>
      </c>
      <c r="AC172" s="11">
        <f t="shared" si="200"/>
        <v>0</v>
      </c>
      <c r="AD172" s="11">
        <f t="shared" si="200"/>
        <v>0</v>
      </c>
      <c r="AE172" s="11">
        <f t="shared" si="200"/>
        <v>392308</v>
      </c>
      <c r="AF172" s="11">
        <f t="shared" si="200"/>
        <v>0</v>
      </c>
    </row>
    <row r="173" spans="1:32" ht="18.75" hidden="1" customHeight="1" x14ac:dyDescent="0.25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</row>
    <row r="174" spans="1:32" ht="33" hidden="1" x14ac:dyDescent="0.25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F174" si="201">G175</f>
        <v>112913</v>
      </c>
      <c r="H174" s="9">
        <f t="shared" si="201"/>
        <v>112913</v>
      </c>
      <c r="I174" s="9">
        <f t="shared" si="201"/>
        <v>0</v>
      </c>
      <c r="J174" s="9">
        <f t="shared" si="201"/>
        <v>0</v>
      </c>
      <c r="K174" s="9">
        <f t="shared" si="201"/>
        <v>0</v>
      </c>
      <c r="L174" s="9">
        <f t="shared" si="201"/>
        <v>0</v>
      </c>
      <c r="M174" s="9">
        <f t="shared" si="201"/>
        <v>112913</v>
      </c>
      <c r="N174" s="9">
        <f t="shared" si="201"/>
        <v>112913</v>
      </c>
      <c r="O174" s="9">
        <f t="shared" si="201"/>
        <v>0</v>
      </c>
      <c r="P174" s="9">
        <f t="shared" si="201"/>
        <v>0</v>
      </c>
      <c r="Q174" s="9">
        <f t="shared" si="201"/>
        <v>0</v>
      </c>
      <c r="R174" s="9">
        <f t="shared" si="201"/>
        <v>0</v>
      </c>
      <c r="S174" s="9">
        <f t="shared" si="201"/>
        <v>112913</v>
      </c>
      <c r="T174" s="9">
        <f t="shared" si="201"/>
        <v>112913</v>
      </c>
      <c r="U174" s="9">
        <f t="shared" si="201"/>
        <v>0</v>
      </c>
      <c r="V174" s="9">
        <f t="shared" si="201"/>
        <v>0</v>
      </c>
      <c r="W174" s="9">
        <f t="shared" si="201"/>
        <v>0</v>
      </c>
      <c r="X174" s="9">
        <f t="shared" si="201"/>
        <v>0</v>
      </c>
      <c r="Y174" s="9">
        <f t="shared" si="201"/>
        <v>112913</v>
      </c>
      <c r="Z174" s="9">
        <f t="shared" si="201"/>
        <v>112913</v>
      </c>
      <c r="AA174" s="9">
        <f t="shared" si="201"/>
        <v>0</v>
      </c>
      <c r="AB174" s="9">
        <f t="shared" si="201"/>
        <v>0</v>
      </c>
      <c r="AC174" s="9">
        <f t="shared" si="201"/>
        <v>0</v>
      </c>
      <c r="AD174" s="9">
        <f t="shared" si="201"/>
        <v>0</v>
      </c>
      <c r="AE174" s="9">
        <f t="shared" si="201"/>
        <v>112913</v>
      </c>
      <c r="AF174" s="9">
        <f t="shared" si="201"/>
        <v>112913</v>
      </c>
    </row>
    <row r="175" spans="1:32" ht="33" hidden="1" x14ac:dyDescent="0.25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F175" si="202">G176</f>
        <v>112913</v>
      </c>
      <c r="H175" s="9">
        <f t="shared" si="202"/>
        <v>112913</v>
      </c>
      <c r="I175" s="9">
        <f t="shared" si="202"/>
        <v>0</v>
      </c>
      <c r="J175" s="9">
        <f t="shared" si="202"/>
        <v>0</v>
      </c>
      <c r="K175" s="9">
        <f t="shared" si="202"/>
        <v>0</v>
      </c>
      <c r="L175" s="9">
        <f t="shared" si="202"/>
        <v>0</v>
      </c>
      <c r="M175" s="9">
        <f t="shared" si="202"/>
        <v>112913</v>
      </c>
      <c r="N175" s="9">
        <f t="shared" si="202"/>
        <v>112913</v>
      </c>
      <c r="O175" s="9">
        <f t="shared" si="202"/>
        <v>0</v>
      </c>
      <c r="P175" s="9">
        <f t="shared" si="202"/>
        <v>0</v>
      </c>
      <c r="Q175" s="9">
        <f t="shared" si="202"/>
        <v>0</v>
      </c>
      <c r="R175" s="9">
        <f t="shared" si="202"/>
        <v>0</v>
      </c>
      <c r="S175" s="9">
        <f t="shared" si="202"/>
        <v>112913</v>
      </c>
      <c r="T175" s="9">
        <f t="shared" si="202"/>
        <v>112913</v>
      </c>
      <c r="U175" s="9">
        <f t="shared" si="202"/>
        <v>0</v>
      </c>
      <c r="V175" s="9">
        <f t="shared" si="202"/>
        <v>0</v>
      </c>
      <c r="W175" s="9">
        <f t="shared" si="202"/>
        <v>0</v>
      </c>
      <c r="X175" s="9">
        <f t="shared" si="202"/>
        <v>0</v>
      </c>
      <c r="Y175" s="9">
        <f t="shared" si="202"/>
        <v>112913</v>
      </c>
      <c r="Z175" s="9">
        <f t="shared" si="202"/>
        <v>112913</v>
      </c>
      <c r="AA175" s="9">
        <f t="shared" si="202"/>
        <v>0</v>
      </c>
      <c r="AB175" s="9">
        <f t="shared" si="202"/>
        <v>0</v>
      </c>
      <c r="AC175" s="9">
        <f t="shared" si="202"/>
        <v>0</v>
      </c>
      <c r="AD175" s="9">
        <f t="shared" si="202"/>
        <v>0</v>
      </c>
      <c r="AE175" s="9">
        <f t="shared" si="202"/>
        <v>112913</v>
      </c>
      <c r="AF175" s="9">
        <f t="shared" si="202"/>
        <v>112913</v>
      </c>
    </row>
    <row r="176" spans="1:32" hidden="1" x14ac:dyDescent="0.25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F176" si="203">G177</f>
        <v>112913</v>
      </c>
      <c r="H176" s="9">
        <f t="shared" si="203"/>
        <v>112913</v>
      </c>
      <c r="I176" s="9">
        <f t="shared" si="203"/>
        <v>0</v>
      </c>
      <c r="J176" s="9">
        <f t="shared" si="203"/>
        <v>0</v>
      </c>
      <c r="K176" s="9">
        <f t="shared" si="203"/>
        <v>0</v>
      </c>
      <c r="L176" s="9">
        <f t="shared" si="203"/>
        <v>0</v>
      </c>
      <c r="M176" s="9">
        <f t="shared" si="203"/>
        <v>112913</v>
      </c>
      <c r="N176" s="9">
        <f t="shared" si="203"/>
        <v>112913</v>
      </c>
      <c r="O176" s="9">
        <f t="shared" si="203"/>
        <v>0</v>
      </c>
      <c r="P176" s="9">
        <f t="shared" si="203"/>
        <v>0</v>
      </c>
      <c r="Q176" s="9">
        <f t="shared" si="203"/>
        <v>0</v>
      </c>
      <c r="R176" s="9">
        <f t="shared" si="203"/>
        <v>0</v>
      </c>
      <c r="S176" s="9">
        <f t="shared" si="203"/>
        <v>112913</v>
      </c>
      <c r="T176" s="9">
        <f t="shared" si="203"/>
        <v>112913</v>
      </c>
      <c r="U176" s="9">
        <f t="shared" si="203"/>
        <v>0</v>
      </c>
      <c r="V176" s="9">
        <f t="shared" si="203"/>
        <v>0</v>
      </c>
      <c r="W176" s="9">
        <f t="shared" si="203"/>
        <v>0</v>
      </c>
      <c r="X176" s="9">
        <f t="shared" si="203"/>
        <v>0</v>
      </c>
      <c r="Y176" s="9">
        <f t="shared" si="203"/>
        <v>112913</v>
      </c>
      <c r="Z176" s="9">
        <f t="shared" si="203"/>
        <v>112913</v>
      </c>
      <c r="AA176" s="9">
        <f t="shared" si="203"/>
        <v>0</v>
      </c>
      <c r="AB176" s="9">
        <f t="shared" si="203"/>
        <v>0</v>
      </c>
      <c r="AC176" s="9">
        <f t="shared" si="203"/>
        <v>0</v>
      </c>
      <c r="AD176" s="9">
        <f t="shared" si="203"/>
        <v>0</v>
      </c>
      <c r="AE176" s="9">
        <f t="shared" si="203"/>
        <v>112913</v>
      </c>
      <c r="AF176" s="9">
        <f t="shared" si="203"/>
        <v>112913</v>
      </c>
    </row>
    <row r="177" spans="1:32" hidden="1" x14ac:dyDescent="0.25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</row>
    <row r="178" spans="1:32" hidden="1" x14ac:dyDescent="0.25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</row>
    <row r="179" spans="1:32" ht="60.75" hidden="1" x14ac:dyDescent="0.3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04">G181+G213+G220+G199+G234+G264+G206+G227</f>
        <v>#REF!</v>
      </c>
      <c r="H179" s="14" t="e">
        <f t="shared" si="204"/>
        <v>#REF!</v>
      </c>
      <c r="I179" s="14">
        <f t="shared" si="204"/>
        <v>0</v>
      </c>
      <c r="J179" s="14">
        <f t="shared" si="204"/>
        <v>0</v>
      </c>
      <c r="K179" s="14">
        <f t="shared" si="204"/>
        <v>0</v>
      </c>
      <c r="L179" s="14">
        <f t="shared" si="204"/>
        <v>0</v>
      </c>
      <c r="M179" s="14">
        <f t="shared" si="204"/>
        <v>53609</v>
      </c>
      <c r="N179" s="14">
        <f t="shared" si="204"/>
        <v>0</v>
      </c>
      <c r="O179" s="14">
        <f t="shared" si="204"/>
        <v>0</v>
      </c>
      <c r="P179" s="14">
        <f t="shared" si="204"/>
        <v>702</v>
      </c>
      <c r="Q179" s="14">
        <f t="shared" si="204"/>
        <v>0</v>
      </c>
      <c r="R179" s="14">
        <f t="shared" si="204"/>
        <v>0</v>
      </c>
      <c r="S179" s="14">
        <f t="shared" si="204"/>
        <v>54311</v>
      </c>
      <c r="T179" s="14">
        <f t="shared" si="204"/>
        <v>0</v>
      </c>
      <c r="U179" s="14">
        <f t="shared" si="204"/>
        <v>0</v>
      </c>
      <c r="V179" s="14">
        <f t="shared" si="204"/>
        <v>0</v>
      </c>
      <c r="W179" s="14">
        <f t="shared" si="204"/>
        <v>0</v>
      </c>
      <c r="X179" s="14">
        <f t="shared" si="204"/>
        <v>0</v>
      </c>
      <c r="Y179" s="14">
        <f t="shared" si="204"/>
        <v>54311</v>
      </c>
      <c r="Z179" s="14">
        <f t="shared" si="204"/>
        <v>0</v>
      </c>
      <c r="AA179" s="14">
        <f t="shared" si="204"/>
        <v>0</v>
      </c>
      <c r="AB179" s="14">
        <f t="shared" si="204"/>
        <v>86187</v>
      </c>
      <c r="AC179" s="14">
        <f t="shared" si="204"/>
        <v>0</v>
      </c>
      <c r="AD179" s="14">
        <f t="shared" si="204"/>
        <v>198669</v>
      </c>
      <c r="AE179" s="14">
        <f t="shared" si="204"/>
        <v>339167</v>
      </c>
      <c r="AF179" s="14">
        <f t="shared" si="204"/>
        <v>198669</v>
      </c>
    </row>
    <row r="180" spans="1:32" s="72" customFormat="1" hidden="1" x14ac:dyDescent="0.25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18.75" hidden="1" x14ac:dyDescent="0.3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05">G182</f>
        <v>7453</v>
      </c>
      <c r="H181" s="13">
        <f t="shared" si="205"/>
        <v>0</v>
      </c>
      <c r="I181" s="13">
        <f t="shared" si="205"/>
        <v>0</v>
      </c>
      <c r="J181" s="13">
        <f t="shared" si="205"/>
        <v>0</v>
      </c>
      <c r="K181" s="13">
        <f t="shared" si="205"/>
        <v>0</v>
      </c>
      <c r="L181" s="13">
        <f t="shared" si="205"/>
        <v>0</v>
      </c>
      <c r="M181" s="13">
        <f t="shared" si="205"/>
        <v>7453</v>
      </c>
      <c r="N181" s="13">
        <f t="shared" si="205"/>
        <v>0</v>
      </c>
      <c r="O181" s="13">
        <f t="shared" si="205"/>
        <v>0</v>
      </c>
      <c r="P181" s="13">
        <f t="shared" si="205"/>
        <v>0</v>
      </c>
      <c r="Q181" s="13">
        <f t="shared" si="205"/>
        <v>0</v>
      </c>
      <c r="R181" s="13">
        <f t="shared" si="205"/>
        <v>0</v>
      </c>
      <c r="S181" s="13">
        <f t="shared" si="205"/>
        <v>7453</v>
      </c>
      <c r="T181" s="13">
        <f t="shared" si="205"/>
        <v>0</v>
      </c>
      <c r="U181" s="13">
        <f t="shared" si="205"/>
        <v>0</v>
      </c>
      <c r="V181" s="13">
        <f t="shared" si="205"/>
        <v>0</v>
      </c>
      <c r="W181" s="13">
        <f t="shared" ref="U181:AF182" si="206">W182</f>
        <v>0</v>
      </c>
      <c r="X181" s="13">
        <f t="shared" si="206"/>
        <v>0</v>
      </c>
      <c r="Y181" s="13">
        <f t="shared" si="206"/>
        <v>7453</v>
      </c>
      <c r="Z181" s="13">
        <f t="shared" si="206"/>
        <v>0</v>
      </c>
      <c r="AA181" s="13">
        <f>AA182+AA192</f>
        <v>0</v>
      </c>
      <c r="AB181" s="13">
        <f t="shared" ref="AB181:AF181" si="207">AB182+AB192</f>
        <v>85949</v>
      </c>
      <c r="AC181" s="13">
        <f t="shared" si="207"/>
        <v>0</v>
      </c>
      <c r="AD181" s="13">
        <f t="shared" si="207"/>
        <v>0</v>
      </c>
      <c r="AE181" s="13">
        <f t="shared" si="207"/>
        <v>93402</v>
      </c>
      <c r="AF181" s="13">
        <f t="shared" si="207"/>
        <v>0</v>
      </c>
    </row>
    <row r="182" spans="1:32" ht="49.5" hidden="1" x14ac:dyDescent="0.25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05"/>
        <v>7453</v>
      </c>
      <c r="H182" s="9">
        <f t="shared" si="205"/>
        <v>0</v>
      </c>
      <c r="I182" s="9">
        <f t="shared" si="205"/>
        <v>0</v>
      </c>
      <c r="J182" s="9">
        <f t="shared" si="205"/>
        <v>0</v>
      </c>
      <c r="K182" s="9">
        <f t="shared" si="205"/>
        <v>0</v>
      </c>
      <c r="L182" s="9">
        <f t="shared" si="205"/>
        <v>0</v>
      </c>
      <c r="M182" s="9">
        <f t="shared" si="205"/>
        <v>7453</v>
      </c>
      <c r="N182" s="9">
        <f t="shared" si="205"/>
        <v>0</v>
      </c>
      <c r="O182" s="9">
        <f t="shared" si="205"/>
        <v>0</v>
      </c>
      <c r="P182" s="9">
        <f t="shared" si="205"/>
        <v>0</v>
      </c>
      <c r="Q182" s="9">
        <f t="shared" si="205"/>
        <v>0</v>
      </c>
      <c r="R182" s="9">
        <f t="shared" si="205"/>
        <v>0</v>
      </c>
      <c r="S182" s="9">
        <f t="shared" si="205"/>
        <v>7453</v>
      </c>
      <c r="T182" s="9">
        <f t="shared" si="205"/>
        <v>0</v>
      </c>
      <c r="U182" s="9">
        <f t="shared" si="206"/>
        <v>0</v>
      </c>
      <c r="V182" s="9">
        <f t="shared" si="206"/>
        <v>0</v>
      </c>
      <c r="W182" s="9">
        <f t="shared" si="206"/>
        <v>0</v>
      </c>
      <c r="X182" s="9">
        <f t="shared" si="206"/>
        <v>0</v>
      </c>
      <c r="Y182" s="9">
        <f t="shared" si="206"/>
        <v>7453</v>
      </c>
      <c r="Z182" s="9">
        <f t="shared" si="206"/>
        <v>0</v>
      </c>
      <c r="AA182" s="9">
        <f t="shared" si="206"/>
        <v>0</v>
      </c>
      <c r="AB182" s="9">
        <f t="shared" si="206"/>
        <v>0</v>
      </c>
      <c r="AC182" s="9">
        <f t="shared" si="206"/>
        <v>0</v>
      </c>
      <c r="AD182" s="9">
        <f t="shared" si="206"/>
        <v>0</v>
      </c>
      <c r="AE182" s="9">
        <f t="shared" si="206"/>
        <v>7453</v>
      </c>
      <c r="AF182" s="9">
        <f t="shared" si="206"/>
        <v>0</v>
      </c>
    </row>
    <row r="183" spans="1:32" ht="20.100000000000001" hidden="1" customHeight="1" x14ac:dyDescent="0.25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08">G184+G189</f>
        <v>7453</v>
      </c>
      <c r="H183" s="9">
        <f t="shared" ref="H183:N183" si="209">H184+H189</f>
        <v>0</v>
      </c>
      <c r="I183" s="9">
        <f t="shared" si="209"/>
        <v>0</v>
      </c>
      <c r="J183" s="9">
        <f t="shared" si="209"/>
        <v>0</v>
      </c>
      <c r="K183" s="9">
        <f t="shared" si="209"/>
        <v>0</v>
      </c>
      <c r="L183" s="9">
        <f t="shared" si="209"/>
        <v>0</v>
      </c>
      <c r="M183" s="9">
        <f t="shared" si="209"/>
        <v>7453</v>
      </c>
      <c r="N183" s="9">
        <f t="shared" si="209"/>
        <v>0</v>
      </c>
      <c r="O183" s="9">
        <f t="shared" ref="O183:T183" si="210">O184+O189</f>
        <v>0</v>
      </c>
      <c r="P183" s="9">
        <f t="shared" si="210"/>
        <v>0</v>
      </c>
      <c r="Q183" s="9">
        <f t="shared" si="210"/>
        <v>0</v>
      </c>
      <c r="R183" s="9">
        <f t="shared" si="210"/>
        <v>0</v>
      </c>
      <c r="S183" s="9">
        <f t="shared" si="210"/>
        <v>7453</v>
      </c>
      <c r="T183" s="9">
        <f t="shared" si="210"/>
        <v>0</v>
      </c>
      <c r="U183" s="9">
        <f t="shared" ref="U183:Z183" si="211">U184+U189</f>
        <v>0</v>
      </c>
      <c r="V183" s="9">
        <f t="shared" si="211"/>
        <v>0</v>
      </c>
      <c r="W183" s="9">
        <f t="shared" si="211"/>
        <v>0</v>
      </c>
      <c r="X183" s="9">
        <f t="shared" si="211"/>
        <v>0</v>
      </c>
      <c r="Y183" s="9">
        <f t="shared" si="211"/>
        <v>7453</v>
      </c>
      <c r="Z183" s="9">
        <f t="shared" si="211"/>
        <v>0</v>
      </c>
      <c r="AA183" s="9">
        <f t="shared" ref="AA183:AF183" si="212">AA184+AA189</f>
        <v>0</v>
      </c>
      <c r="AB183" s="9">
        <f t="shared" si="212"/>
        <v>0</v>
      </c>
      <c r="AC183" s="9">
        <f t="shared" si="212"/>
        <v>0</v>
      </c>
      <c r="AD183" s="9">
        <f t="shared" si="212"/>
        <v>0</v>
      </c>
      <c r="AE183" s="9">
        <f t="shared" si="212"/>
        <v>7453</v>
      </c>
      <c r="AF183" s="9">
        <f t="shared" si="212"/>
        <v>0</v>
      </c>
    </row>
    <row r="184" spans="1:32" ht="20.100000000000001" hidden="1" customHeight="1" x14ac:dyDescent="0.25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13">G185+G187</f>
        <v>4394</v>
      </c>
      <c r="H184" s="9">
        <f t="shared" ref="H184:N184" si="214">H185+H187</f>
        <v>0</v>
      </c>
      <c r="I184" s="9">
        <f t="shared" si="214"/>
        <v>0</v>
      </c>
      <c r="J184" s="9">
        <f t="shared" si="214"/>
        <v>0</v>
      </c>
      <c r="K184" s="9">
        <f t="shared" si="214"/>
        <v>0</v>
      </c>
      <c r="L184" s="9">
        <f t="shared" si="214"/>
        <v>0</v>
      </c>
      <c r="M184" s="9">
        <f t="shared" si="214"/>
        <v>4394</v>
      </c>
      <c r="N184" s="9">
        <f t="shared" si="214"/>
        <v>0</v>
      </c>
      <c r="O184" s="9">
        <f t="shared" ref="O184:T184" si="215">O185+O187</f>
        <v>0</v>
      </c>
      <c r="P184" s="9">
        <f t="shared" si="215"/>
        <v>0</v>
      </c>
      <c r="Q184" s="9">
        <f t="shared" si="215"/>
        <v>0</v>
      </c>
      <c r="R184" s="9">
        <f t="shared" si="215"/>
        <v>0</v>
      </c>
      <c r="S184" s="9">
        <f t="shared" si="215"/>
        <v>4394</v>
      </c>
      <c r="T184" s="9">
        <f t="shared" si="215"/>
        <v>0</v>
      </c>
      <c r="U184" s="9">
        <f t="shared" ref="U184:Z184" si="216">U185+U187</f>
        <v>0</v>
      </c>
      <c r="V184" s="9">
        <f t="shared" si="216"/>
        <v>0</v>
      </c>
      <c r="W184" s="9">
        <f t="shared" si="216"/>
        <v>0</v>
      </c>
      <c r="X184" s="9">
        <f t="shared" si="216"/>
        <v>0</v>
      </c>
      <c r="Y184" s="9">
        <f t="shared" si="216"/>
        <v>4394</v>
      </c>
      <c r="Z184" s="9">
        <f t="shared" si="216"/>
        <v>0</v>
      </c>
      <c r="AA184" s="9">
        <f t="shared" ref="AA184:AF184" si="217">AA185+AA187</f>
        <v>0</v>
      </c>
      <c r="AB184" s="9">
        <f t="shared" si="217"/>
        <v>0</v>
      </c>
      <c r="AC184" s="9">
        <f t="shared" si="217"/>
        <v>0</v>
      </c>
      <c r="AD184" s="9">
        <f t="shared" si="217"/>
        <v>0</v>
      </c>
      <c r="AE184" s="9">
        <f t="shared" si="217"/>
        <v>4394</v>
      </c>
      <c r="AF184" s="9">
        <f t="shared" si="217"/>
        <v>0</v>
      </c>
    </row>
    <row r="185" spans="1:32" ht="33" hidden="1" x14ac:dyDescent="0.25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F185" si="218">G186</f>
        <v>203</v>
      </c>
      <c r="H185" s="9">
        <f t="shared" si="218"/>
        <v>0</v>
      </c>
      <c r="I185" s="9">
        <f t="shared" si="218"/>
        <v>0</v>
      </c>
      <c r="J185" s="9">
        <f t="shared" si="218"/>
        <v>0</v>
      </c>
      <c r="K185" s="9">
        <f t="shared" si="218"/>
        <v>0</v>
      </c>
      <c r="L185" s="9">
        <f t="shared" si="218"/>
        <v>0</v>
      </c>
      <c r="M185" s="9">
        <f t="shared" si="218"/>
        <v>203</v>
      </c>
      <c r="N185" s="9">
        <f t="shared" si="218"/>
        <v>0</v>
      </c>
      <c r="O185" s="9">
        <f t="shared" si="218"/>
        <v>0</v>
      </c>
      <c r="P185" s="9">
        <f t="shared" si="218"/>
        <v>0</v>
      </c>
      <c r="Q185" s="9">
        <f t="shared" si="218"/>
        <v>0</v>
      </c>
      <c r="R185" s="9">
        <f t="shared" si="218"/>
        <v>0</v>
      </c>
      <c r="S185" s="9">
        <f t="shared" si="218"/>
        <v>203</v>
      </c>
      <c r="T185" s="9">
        <f t="shared" si="218"/>
        <v>0</v>
      </c>
      <c r="U185" s="9">
        <f t="shared" si="218"/>
        <v>0</v>
      </c>
      <c r="V185" s="9">
        <f t="shared" si="218"/>
        <v>0</v>
      </c>
      <c r="W185" s="9">
        <f t="shared" si="218"/>
        <v>0</v>
      </c>
      <c r="X185" s="9">
        <f t="shared" si="218"/>
        <v>0</v>
      </c>
      <c r="Y185" s="9">
        <f t="shared" si="218"/>
        <v>203</v>
      </c>
      <c r="Z185" s="9">
        <f t="shared" si="218"/>
        <v>0</v>
      </c>
      <c r="AA185" s="9">
        <f t="shared" si="218"/>
        <v>0</v>
      </c>
      <c r="AB185" s="9">
        <f t="shared" si="218"/>
        <v>0</v>
      </c>
      <c r="AC185" s="9">
        <f t="shared" si="218"/>
        <v>0</v>
      </c>
      <c r="AD185" s="9">
        <f t="shared" si="218"/>
        <v>0</v>
      </c>
      <c r="AE185" s="9">
        <f t="shared" si="218"/>
        <v>203</v>
      </c>
      <c r="AF185" s="9">
        <f t="shared" si="218"/>
        <v>0</v>
      </c>
    </row>
    <row r="186" spans="1:32" ht="33" hidden="1" x14ac:dyDescent="0.25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</row>
    <row r="187" spans="1:32" ht="20.100000000000001" hidden="1" customHeight="1" x14ac:dyDescent="0.25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F187" si="219">G188</f>
        <v>4191</v>
      </c>
      <c r="H187" s="9">
        <f t="shared" si="219"/>
        <v>0</v>
      </c>
      <c r="I187" s="9">
        <f t="shared" si="219"/>
        <v>0</v>
      </c>
      <c r="J187" s="9">
        <f t="shared" si="219"/>
        <v>0</v>
      </c>
      <c r="K187" s="9">
        <f t="shared" si="219"/>
        <v>0</v>
      </c>
      <c r="L187" s="9">
        <f t="shared" si="219"/>
        <v>0</v>
      </c>
      <c r="M187" s="9">
        <f t="shared" si="219"/>
        <v>4191</v>
      </c>
      <c r="N187" s="9">
        <f t="shared" si="219"/>
        <v>0</v>
      </c>
      <c r="O187" s="9">
        <f t="shared" si="219"/>
        <v>0</v>
      </c>
      <c r="P187" s="9">
        <f t="shared" si="219"/>
        <v>0</v>
      </c>
      <c r="Q187" s="9">
        <f t="shared" si="219"/>
        <v>0</v>
      </c>
      <c r="R187" s="9">
        <f t="shared" si="219"/>
        <v>0</v>
      </c>
      <c r="S187" s="9">
        <f t="shared" si="219"/>
        <v>4191</v>
      </c>
      <c r="T187" s="9">
        <f t="shared" si="219"/>
        <v>0</v>
      </c>
      <c r="U187" s="9">
        <f t="shared" si="219"/>
        <v>0</v>
      </c>
      <c r="V187" s="9">
        <f t="shared" si="219"/>
        <v>0</v>
      </c>
      <c r="W187" s="9">
        <f t="shared" si="219"/>
        <v>0</v>
      </c>
      <c r="X187" s="9">
        <f t="shared" si="219"/>
        <v>0</v>
      </c>
      <c r="Y187" s="9">
        <f t="shared" si="219"/>
        <v>4191</v>
      </c>
      <c r="Z187" s="9">
        <f t="shared" si="219"/>
        <v>0</v>
      </c>
      <c r="AA187" s="9">
        <f t="shared" si="219"/>
        <v>0</v>
      </c>
      <c r="AB187" s="9">
        <f t="shared" si="219"/>
        <v>0</v>
      </c>
      <c r="AC187" s="9">
        <f t="shared" si="219"/>
        <v>0</v>
      </c>
      <c r="AD187" s="9">
        <f t="shared" si="219"/>
        <v>0</v>
      </c>
      <c r="AE187" s="9">
        <f t="shared" si="219"/>
        <v>4191</v>
      </c>
      <c r="AF187" s="9">
        <f t="shared" si="219"/>
        <v>0</v>
      </c>
    </row>
    <row r="188" spans="1:32" ht="20.100000000000001" hidden="1" customHeight="1" x14ac:dyDescent="0.25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</row>
    <row r="189" spans="1:32" ht="49.5" hidden="1" x14ac:dyDescent="0.25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220">G190</f>
        <v>3059</v>
      </c>
      <c r="H189" s="9">
        <f t="shared" si="220"/>
        <v>0</v>
      </c>
      <c r="I189" s="9">
        <f t="shared" si="220"/>
        <v>0</v>
      </c>
      <c r="J189" s="9">
        <f t="shared" si="220"/>
        <v>0</v>
      </c>
      <c r="K189" s="9">
        <f t="shared" si="220"/>
        <v>0</v>
      </c>
      <c r="L189" s="9">
        <f t="shared" si="220"/>
        <v>0</v>
      </c>
      <c r="M189" s="9">
        <f t="shared" si="220"/>
        <v>3059</v>
      </c>
      <c r="N189" s="9">
        <f t="shared" si="220"/>
        <v>0</v>
      </c>
      <c r="O189" s="9">
        <f t="shared" si="220"/>
        <v>0</v>
      </c>
      <c r="P189" s="9">
        <f t="shared" si="220"/>
        <v>0</v>
      </c>
      <c r="Q189" s="9">
        <f t="shared" si="220"/>
        <v>0</v>
      </c>
      <c r="R189" s="9">
        <f t="shared" si="220"/>
        <v>0</v>
      </c>
      <c r="S189" s="9">
        <f t="shared" si="220"/>
        <v>3059</v>
      </c>
      <c r="T189" s="9">
        <f t="shared" si="220"/>
        <v>0</v>
      </c>
      <c r="U189" s="9">
        <f t="shared" si="220"/>
        <v>0</v>
      </c>
      <c r="V189" s="9">
        <f t="shared" si="220"/>
        <v>0</v>
      </c>
      <c r="W189" s="9">
        <f t="shared" ref="U189:AF190" si="221">W190</f>
        <v>0</v>
      </c>
      <c r="X189" s="9">
        <f t="shared" si="221"/>
        <v>0</v>
      </c>
      <c r="Y189" s="9">
        <f t="shared" si="221"/>
        <v>3059</v>
      </c>
      <c r="Z189" s="9">
        <f t="shared" si="221"/>
        <v>0</v>
      </c>
      <c r="AA189" s="9">
        <f t="shared" si="221"/>
        <v>0</v>
      </c>
      <c r="AB189" s="9">
        <f t="shared" si="221"/>
        <v>0</v>
      </c>
      <c r="AC189" s="9">
        <f t="shared" si="221"/>
        <v>0</v>
      </c>
      <c r="AD189" s="9">
        <f t="shared" si="221"/>
        <v>0</v>
      </c>
      <c r="AE189" s="9">
        <f t="shared" si="221"/>
        <v>3059</v>
      </c>
      <c r="AF189" s="9">
        <f t="shared" si="221"/>
        <v>0</v>
      </c>
    </row>
    <row r="190" spans="1:32" ht="33" hidden="1" x14ac:dyDescent="0.25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220"/>
        <v>3059</v>
      </c>
      <c r="H190" s="9">
        <f t="shared" si="220"/>
        <v>0</v>
      </c>
      <c r="I190" s="9">
        <f t="shared" si="220"/>
        <v>0</v>
      </c>
      <c r="J190" s="9">
        <f t="shared" si="220"/>
        <v>0</v>
      </c>
      <c r="K190" s="9">
        <f t="shared" si="220"/>
        <v>0</v>
      </c>
      <c r="L190" s="9">
        <f t="shared" si="220"/>
        <v>0</v>
      </c>
      <c r="M190" s="9">
        <f t="shared" si="220"/>
        <v>3059</v>
      </c>
      <c r="N190" s="9">
        <f t="shared" si="220"/>
        <v>0</v>
      </c>
      <c r="O190" s="9">
        <f t="shared" si="220"/>
        <v>0</v>
      </c>
      <c r="P190" s="9">
        <f t="shared" si="220"/>
        <v>0</v>
      </c>
      <c r="Q190" s="9">
        <f t="shared" si="220"/>
        <v>0</v>
      </c>
      <c r="R190" s="9">
        <f t="shared" si="220"/>
        <v>0</v>
      </c>
      <c r="S190" s="9">
        <f t="shared" si="220"/>
        <v>3059</v>
      </c>
      <c r="T190" s="9">
        <f t="shared" si="220"/>
        <v>0</v>
      </c>
      <c r="U190" s="9">
        <f t="shared" si="221"/>
        <v>0</v>
      </c>
      <c r="V190" s="9">
        <f t="shared" si="221"/>
        <v>0</v>
      </c>
      <c r="W190" s="9">
        <f t="shared" si="221"/>
        <v>0</v>
      </c>
      <c r="X190" s="9">
        <f t="shared" si="221"/>
        <v>0</v>
      </c>
      <c r="Y190" s="9">
        <f t="shared" si="221"/>
        <v>3059</v>
      </c>
      <c r="Z190" s="9">
        <f t="shared" si="221"/>
        <v>0</v>
      </c>
      <c r="AA190" s="9">
        <f t="shared" si="221"/>
        <v>0</v>
      </c>
      <c r="AB190" s="9">
        <f t="shared" si="221"/>
        <v>0</v>
      </c>
      <c r="AC190" s="9">
        <f t="shared" si="221"/>
        <v>0</v>
      </c>
      <c r="AD190" s="9">
        <f t="shared" si="221"/>
        <v>0</v>
      </c>
      <c r="AE190" s="9">
        <f t="shared" si="221"/>
        <v>3059</v>
      </c>
      <c r="AF190" s="9">
        <f t="shared" si="221"/>
        <v>0</v>
      </c>
    </row>
    <row r="191" spans="1:32" ht="33" hidden="1" x14ac:dyDescent="0.25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</row>
    <row r="192" spans="1:32" hidden="1" x14ac:dyDescent="0.25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F194" si="222">AB193</f>
        <v>85949</v>
      </c>
      <c r="AC192" s="9">
        <f t="shared" si="222"/>
        <v>0</v>
      </c>
      <c r="AD192" s="9">
        <f t="shared" si="222"/>
        <v>0</v>
      </c>
      <c r="AE192" s="9">
        <f t="shared" si="222"/>
        <v>85949</v>
      </c>
      <c r="AF192" s="9">
        <f t="shared" si="222"/>
        <v>0</v>
      </c>
    </row>
    <row r="193" spans="1:32" hidden="1" x14ac:dyDescent="0.25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222"/>
        <v>85949</v>
      </c>
      <c r="AC193" s="9">
        <f t="shared" si="222"/>
        <v>0</v>
      </c>
      <c r="AD193" s="9">
        <f t="shared" si="222"/>
        <v>0</v>
      </c>
      <c r="AE193" s="9">
        <f t="shared" si="222"/>
        <v>85949</v>
      </c>
      <c r="AF193" s="9">
        <f t="shared" si="222"/>
        <v>0</v>
      </c>
    </row>
    <row r="194" spans="1:32" hidden="1" x14ac:dyDescent="0.25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222"/>
        <v>85949</v>
      </c>
      <c r="AC194" s="9">
        <f t="shared" si="222"/>
        <v>0</v>
      </c>
      <c r="AD194" s="9">
        <f t="shared" si="222"/>
        <v>0</v>
      </c>
      <c r="AE194" s="9">
        <f t="shared" si="222"/>
        <v>85949</v>
      </c>
      <c r="AF194" s="9">
        <f t="shared" si="222"/>
        <v>0</v>
      </c>
    </row>
    <row r="195" spans="1:32" hidden="1" x14ac:dyDescent="0.25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223">AC196+AC197</f>
        <v>0</v>
      </c>
      <c r="AD195" s="9">
        <f t="shared" si="223"/>
        <v>0</v>
      </c>
      <c r="AE195" s="9">
        <f t="shared" si="223"/>
        <v>85949</v>
      </c>
      <c r="AF195" s="9">
        <f t="shared" si="223"/>
        <v>0</v>
      </c>
    </row>
    <row r="196" spans="1:32" hidden="1" x14ac:dyDescent="0.25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</row>
    <row r="197" spans="1:32" hidden="1" x14ac:dyDescent="0.25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</row>
    <row r="198" spans="1:32" hidden="1" x14ac:dyDescent="0.25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</row>
    <row r="199" spans="1:32" ht="18.75" hidden="1" x14ac:dyDescent="0.3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224">G200</f>
        <v>0</v>
      </c>
      <c r="H199" s="15">
        <f t="shared" si="224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F203" si="225">P200</f>
        <v>277</v>
      </c>
      <c r="Q199" s="13">
        <f t="shared" si="225"/>
        <v>0</v>
      </c>
      <c r="R199" s="13">
        <f t="shared" si="225"/>
        <v>0</v>
      </c>
      <c r="S199" s="13">
        <f t="shared" si="225"/>
        <v>277</v>
      </c>
      <c r="T199" s="13">
        <f t="shared" si="225"/>
        <v>0</v>
      </c>
      <c r="U199" s="13">
        <f>U200</f>
        <v>0</v>
      </c>
      <c r="V199" s="13">
        <f t="shared" si="225"/>
        <v>0</v>
      </c>
      <c r="W199" s="13">
        <f t="shared" si="225"/>
        <v>0</v>
      </c>
      <c r="X199" s="13">
        <f t="shared" si="225"/>
        <v>0</v>
      </c>
      <c r="Y199" s="13">
        <f t="shared" si="225"/>
        <v>277</v>
      </c>
      <c r="Z199" s="13">
        <f t="shared" si="225"/>
        <v>0</v>
      </c>
      <c r="AA199" s="13">
        <f>AA200</f>
        <v>0</v>
      </c>
      <c r="AB199" s="13">
        <f t="shared" si="225"/>
        <v>0</v>
      </c>
      <c r="AC199" s="13">
        <f t="shared" si="225"/>
        <v>0</v>
      </c>
      <c r="AD199" s="13">
        <f t="shared" si="225"/>
        <v>0</v>
      </c>
      <c r="AE199" s="13">
        <f t="shared" si="225"/>
        <v>277</v>
      </c>
      <c r="AF199" s="13">
        <f t="shared" si="225"/>
        <v>0</v>
      </c>
    </row>
    <row r="200" spans="1:32" ht="24" hidden="1" customHeight="1" x14ac:dyDescent="0.25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226">P201</f>
        <v>277</v>
      </c>
      <c r="Q200" s="11">
        <f t="shared" si="226"/>
        <v>0</v>
      </c>
      <c r="R200" s="11">
        <f t="shared" si="226"/>
        <v>0</v>
      </c>
      <c r="S200" s="11">
        <f t="shared" si="226"/>
        <v>277</v>
      </c>
      <c r="T200" s="11">
        <f t="shared" si="226"/>
        <v>0</v>
      </c>
      <c r="U200" s="11">
        <f>U201</f>
        <v>0</v>
      </c>
      <c r="V200" s="11">
        <f t="shared" si="226"/>
        <v>0</v>
      </c>
      <c r="W200" s="11">
        <f t="shared" si="226"/>
        <v>0</v>
      </c>
      <c r="X200" s="11">
        <f t="shared" si="226"/>
        <v>0</v>
      </c>
      <c r="Y200" s="11">
        <f t="shared" si="226"/>
        <v>277</v>
      </c>
      <c r="Z200" s="11">
        <f t="shared" si="226"/>
        <v>0</v>
      </c>
      <c r="AA200" s="11">
        <f>AA201</f>
        <v>0</v>
      </c>
      <c r="AB200" s="11">
        <f t="shared" si="226"/>
        <v>0</v>
      </c>
      <c r="AC200" s="11">
        <f t="shared" si="226"/>
        <v>0</v>
      </c>
      <c r="AD200" s="11">
        <f t="shared" si="226"/>
        <v>0</v>
      </c>
      <c r="AE200" s="11">
        <f t="shared" si="226"/>
        <v>277</v>
      </c>
      <c r="AF200" s="11">
        <f t="shared" si="225"/>
        <v>0</v>
      </c>
    </row>
    <row r="201" spans="1:32" ht="20.100000000000001" hidden="1" customHeight="1" x14ac:dyDescent="0.25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226"/>
        <v>277</v>
      </c>
      <c r="Q201" s="11">
        <f t="shared" si="226"/>
        <v>0</v>
      </c>
      <c r="R201" s="11">
        <f t="shared" si="226"/>
        <v>0</v>
      </c>
      <c r="S201" s="11">
        <f t="shared" si="226"/>
        <v>277</v>
      </c>
      <c r="T201" s="11">
        <f t="shared" si="226"/>
        <v>0</v>
      </c>
      <c r="U201" s="11">
        <f>U202</f>
        <v>0</v>
      </c>
      <c r="V201" s="11">
        <f t="shared" si="226"/>
        <v>0</v>
      </c>
      <c r="W201" s="11">
        <f t="shared" si="226"/>
        <v>0</v>
      </c>
      <c r="X201" s="11">
        <f t="shared" si="226"/>
        <v>0</v>
      </c>
      <c r="Y201" s="11">
        <f t="shared" si="226"/>
        <v>277</v>
      </c>
      <c r="Z201" s="11">
        <f t="shared" si="226"/>
        <v>0</v>
      </c>
      <c r="AA201" s="11">
        <f>AA202</f>
        <v>0</v>
      </c>
      <c r="AB201" s="11">
        <f t="shared" si="225"/>
        <v>0</v>
      </c>
      <c r="AC201" s="11">
        <f t="shared" si="225"/>
        <v>0</v>
      </c>
      <c r="AD201" s="11">
        <f t="shared" si="225"/>
        <v>0</v>
      </c>
      <c r="AE201" s="11">
        <f t="shared" si="225"/>
        <v>277</v>
      </c>
      <c r="AF201" s="11">
        <f t="shared" si="225"/>
        <v>0</v>
      </c>
    </row>
    <row r="202" spans="1:32" ht="27.75" hidden="1" customHeight="1" x14ac:dyDescent="0.25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224"/>
        <v>0</v>
      </c>
      <c r="H202" s="9">
        <f t="shared" si="224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226"/>
        <v>277</v>
      </c>
      <c r="Q202" s="11">
        <f t="shared" si="226"/>
        <v>0</v>
      </c>
      <c r="R202" s="11">
        <f t="shared" si="226"/>
        <v>0</v>
      </c>
      <c r="S202" s="11">
        <f t="shared" si="226"/>
        <v>277</v>
      </c>
      <c r="T202" s="11">
        <f t="shared" si="226"/>
        <v>0</v>
      </c>
      <c r="U202" s="11">
        <f>U203</f>
        <v>0</v>
      </c>
      <c r="V202" s="11">
        <f t="shared" si="226"/>
        <v>0</v>
      </c>
      <c r="W202" s="11">
        <f t="shared" si="226"/>
        <v>0</v>
      </c>
      <c r="X202" s="11">
        <f t="shared" si="226"/>
        <v>0</v>
      </c>
      <c r="Y202" s="11">
        <f t="shared" si="226"/>
        <v>277</v>
      </c>
      <c r="Z202" s="11">
        <f t="shared" si="226"/>
        <v>0</v>
      </c>
      <c r="AA202" s="11">
        <f>AA203</f>
        <v>0</v>
      </c>
      <c r="AB202" s="11">
        <f t="shared" si="225"/>
        <v>0</v>
      </c>
      <c r="AC202" s="11">
        <f t="shared" si="225"/>
        <v>0</v>
      </c>
      <c r="AD202" s="11">
        <f t="shared" si="225"/>
        <v>0</v>
      </c>
      <c r="AE202" s="11">
        <f t="shared" si="225"/>
        <v>277</v>
      </c>
      <c r="AF202" s="11">
        <f t="shared" si="225"/>
        <v>0</v>
      </c>
    </row>
    <row r="203" spans="1:32" ht="21.75" hidden="1" customHeight="1" x14ac:dyDescent="0.25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224"/>
        <v>0</v>
      </c>
      <c r="H203" s="9">
        <f t="shared" si="224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226"/>
        <v>277</v>
      </c>
      <c r="Q203" s="11">
        <f t="shared" si="226"/>
        <v>0</v>
      </c>
      <c r="R203" s="11">
        <f t="shared" si="226"/>
        <v>0</v>
      </c>
      <c r="S203" s="11">
        <f t="shared" si="226"/>
        <v>277</v>
      </c>
      <c r="T203" s="11">
        <f t="shared" si="226"/>
        <v>0</v>
      </c>
      <c r="U203" s="11">
        <f>U204</f>
        <v>0</v>
      </c>
      <c r="V203" s="11">
        <f t="shared" si="226"/>
        <v>0</v>
      </c>
      <c r="W203" s="11">
        <f t="shared" si="226"/>
        <v>0</v>
      </c>
      <c r="X203" s="11">
        <f t="shared" si="226"/>
        <v>0</v>
      </c>
      <c r="Y203" s="11">
        <f t="shared" si="226"/>
        <v>277</v>
      </c>
      <c r="Z203" s="11">
        <f t="shared" si="226"/>
        <v>0</v>
      </c>
      <c r="AA203" s="11">
        <f>AA204</f>
        <v>0</v>
      </c>
      <c r="AB203" s="11">
        <f t="shared" si="225"/>
        <v>0</v>
      </c>
      <c r="AC203" s="11">
        <f t="shared" si="225"/>
        <v>0</v>
      </c>
      <c r="AD203" s="11">
        <f t="shared" si="225"/>
        <v>0</v>
      </c>
      <c r="AE203" s="11">
        <f t="shared" si="225"/>
        <v>277</v>
      </c>
      <c r="AF203" s="11">
        <f t="shared" si="225"/>
        <v>0</v>
      </c>
    </row>
    <row r="204" spans="1:32" ht="22.5" hidden="1" customHeight="1" x14ac:dyDescent="0.25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</row>
    <row r="205" spans="1:32" hidden="1" x14ac:dyDescent="0.25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</row>
    <row r="206" spans="1:32" ht="21" hidden="1" customHeight="1" x14ac:dyDescent="0.3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227">G207</f>
        <v>#REF!</v>
      </c>
      <c r="H206" s="15" t="e">
        <f t="shared" si="227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F210" si="228">P207</f>
        <v>425</v>
      </c>
      <c r="Q206" s="13">
        <f t="shared" si="228"/>
        <v>0</v>
      </c>
      <c r="R206" s="13">
        <f t="shared" si="228"/>
        <v>0</v>
      </c>
      <c r="S206" s="13">
        <f t="shared" si="228"/>
        <v>425</v>
      </c>
      <c r="T206" s="13">
        <f t="shared" si="228"/>
        <v>0</v>
      </c>
      <c r="U206" s="13">
        <f>U207</f>
        <v>0</v>
      </c>
      <c r="V206" s="13">
        <f t="shared" si="228"/>
        <v>0</v>
      </c>
      <c r="W206" s="13">
        <f t="shared" si="228"/>
        <v>0</v>
      </c>
      <c r="X206" s="13">
        <f t="shared" si="228"/>
        <v>0</v>
      </c>
      <c r="Y206" s="13">
        <f t="shared" si="228"/>
        <v>425</v>
      </c>
      <c r="Z206" s="13">
        <f t="shared" si="228"/>
        <v>0</v>
      </c>
      <c r="AA206" s="13">
        <f>AA207</f>
        <v>0</v>
      </c>
      <c r="AB206" s="13">
        <f t="shared" si="228"/>
        <v>205</v>
      </c>
      <c r="AC206" s="13">
        <f t="shared" si="228"/>
        <v>0</v>
      </c>
      <c r="AD206" s="13">
        <f t="shared" si="228"/>
        <v>0</v>
      </c>
      <c r="AE206" s="13">
        <f t="shared" si="228"/>
        <v>630</v>
      </c>
      <c r="AF206" s="13">
        <f t="shared" si="228"/>
        <v>0</v>
      </c>
    </row>
    <row r="207" spans="1:32" ht="20.100000000000001" hidden="1" customHeight="1" x14ac:dyDescent="0.25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227"/>
        <v>#REF!</v>
      </c>
      <c r="H207" s="9" t="e">
        <f t="shared" si="227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229">P208</f>
        <v>425</v>
      </c>
      <c r="Q207" s="11">
        <f t="shared" si="229"/>
        <v>0</v>
      </c>
      <c r="R207" s="11">
        <f t="shared" si="229"/>
        <v>0</v>
      </c>
      <c r="S207" s="11">
        <f t="shared" si="229"/>
        <v>425</v>
      </c>
      <c r="T207" s="11">
        <f t="shared" si="229"/>
        <v>0</v>
      </c>
      <c r="U207" s="85">
        <f>U208</f>
        <v>0</v>
      </c>
      <c r="V207" s="11">
        <f t="shared" si="229"/>
        <v>0</v>
      </c>
      <c r="W207" s="11">
        <f t="shared" si="229"/>
        <v>0</v>
      </c>
      <c r="X207" s="11">
        <f t="shared" si="229"/>
        <v>0</v>
      </c>
      <c r="Y207" s="11">
        <f t="shared" si="229"/>
        <v>425</v>
      </c>
      <c r="Z207" s="11">
        <f t="shared" si="229"/>
        <v>0</v>
      </c>
      <c r="AA207" s="85">
        <f>AA208</f>
        <v>0</v>
      </c>
      <c r="AB207" s="11">
        <f t="shared" si="229"/>
        <v>205</v>
      </c>
      <c r="AC207" s="11">
        <f t="shared" si="229"/>
        <v>0</v>
      </c>
      <c r="AD207" s="11">
        <f t="shared" si="229"/>
        <v>0</v>
      </c>
      <c r="AE207" s="11">
        <f t="shared" si="229"/>
        <v>630</v>
      </c>
      <c r="AF207" s="11">
        <f t="shared" si="228"/>
        <v>0</v>
      </c>
    </row>
    <row r="208" spans="1:32" ht="20.100000000000001" hidden="1" customHeight="1" x14ac:dyDescent="0.25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229"/>
        <v>425</v>
      </c>
      <c r="Q208" s="11">
        <f t="shared" si="229"/>
        <v>0</v>
      </c>
      <c r="R208" s="11">
        <f t="shared" si="229"/>
        <v>0</v>
      </c>
      <c r="S208" s="11">
        <f t="shared" si="229"/>
        <v>425</v>
      </c>
      <c r="T208" s="11">
        <f t="shared" si="229"/>
        <v>0</v>
      </c>
      <c r="U208" s="85">
        <f>U209</f>
        <v>0</v>
      </c>
      <c r="V208" s="11">
        <f t="shared" si="229"/>
        <v>0</v>
      </c>
      <c r="W208" s="11">
        <f t="shared" si="229"/>
        <v>0</v>
      </c>
      <c r="X208" s="11">
        <f t="shared" si="229"/>
        <v>0</v>
      </c>
      <c r="Y208" s="11">
        <f t="shared" si="229"/>
        <v>425</v>
      </c>
      <c r="Z208" s="11">
        <f t="shared" si="229"/>
        <v>0</v>
      </c>
      <c r="AA208" s="85">
        <f>AA209</f>
        <v>0</v>
      </c>
      <c r="AB208" s="11">
        <f t="shared" si="228"/>
        <v>205</v>
      </c>
      <c r="AC208" s="11">
        <f t="shared" si="228"/>
        <v>0</v>
      </c>
      <c r="AD208" s="11">
        <f t="shared" si="228"/>
        <v>0</v>
      </c>
      <c r="AE208" s="11">
        <f t="shared" si="228"/>
        <v>630</v>
      </c>
      <c r="AF208" s="11">
        <f t="shared" si="228"/>
        <v>0</v>
      </c>
    </row>
    <row r="209" spans="1:32" ht="19.5" hidden="1" customHeight="1" x14ac:dyDescent="0.25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741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230">P210</f>
        <v>425</v>
      </c>
      <c r="Q209" s="11">
        <f t="shared" si="230"/>
        <v>0</v>
      </c>
      <c r="R209" s="11">
        <f t="shared" si="230"/>
        <v>0</v>
      </c>
      <c r="S209" s="11">
        <f t="shared" si="230"/>
        <v>425</v>
      </c>
      <c r="T209" s="11">
        <f t="shared" si="230"/>
        <v>0</v>
      </c>
      <c r="U209" s="85">
        <f>U210</f>
        <v>0</v>
      </c>
      <c r="V209" s="11">
        <f t="shared" si="230"/>
        <v>0</v>
      </c>
      <c r="W209" s="11">
        <f t="shared" si="230"/>
        <v>0</v>
      </c>
      <c r="X209" s="11">
        <f t="shared" si="230"/>
        <v>0</v>
      </c>
      <c r="Y209" s="11">
        <f t="shared" si="230"/>
        <v>425</v>
      </c>
      <c r="Z209" s="11">
        <f t="shared" si="230"/>
        <v>0</v>
      </c>
      <c r="AA209" s="85">
        <f>AA210</f>
        <v>0</v>
      </c>
      <c r="AB209" s="11">
        <f t="shared" si="230"/>
        <v>205</v>
      </c>
      <c r="AC209" s="11">
        <f t="shared" si="230"/>
        <v>0</v>
      </c>
      <c r="AD209" s="11">
        <f t="shared" si="230"/>
        <v>0</v>
      </c>
      <c r="AE209" s="11">
        <f t="shared" si="230"/>
        <v>630</v>
      </c>
      <c r="AF209" s="11">
        <f t="shared" si="228"/>
        <v>0</v>
      </c>
    </row>
    <row r="210" spans="1:32" ht="33" hidden="1" x14ac:dyDescent="0.25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741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230"/>
        <v>425</v>
      </c>
      <c r="Q210" s="11">
        <f t="shared" si="230"/>
        <v>0</v>
      </c>
      <c r="R210" s="11">
        <f t="shared" si="230"/>
        <v>0</v>
      </c>
      <c r="S210" s="11">
        <f t="shared" si="230"/>
        <v>425</v>
      </c>
      <c r="T210" s="11">
        <f t="shared" si="230"/>
        <v>0</v>
      </c>
      <c r="U210" s="85">
        <f>U211</f>
        <v>0</v>
      </c>
      <c r="V210" s="11">
        <f t="shared" si="230"/>
        <v>0</v>
      </c>
      <c r="W210" s="11">
        <f t="shared" si="230"/>
        <v>0</v>
      </c>
      <c r="X210" s="11">
        <f t="shared" si="230"/>
        <v>0</v>
      </c>
      <c r="Y210" s="11">
        <f t="shared" si="230"/>
        <v>425</v>
      </c>
      <c r="Z210" s="11">
        <f t="shared" si="230"/>
        <v>0</v>
      </c>
      <c r="AA210" s="85">
        <f>AA211</f>
        <v>0</v>
      </c>
      <c r="AB210" s="11">
        <f t="shared" si="228"/>
        <v>205</v>
      </c>
      <c r="AC210" s="11">
        <f t="shared" si="228"/>
        <v>0</v>
      </c>
      <c r="AD210" s="11">
        <f t="shared" si="228"/>
        <v>0</v>
      </c>
      <c r="AE210" s="11">
        <f t="shared" si="228"/>
        <v>630</v>
      </c>
      <c r="AF210" s="11">
        <f t="shared" si="228"/>
        <v>0</v>
      </c>
    </row>
    <row r="211" spans="1:32" ht="33" hidden="1" x14ac:dyDescent="0.25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741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</row>
    <row r="212" spans="1:32" hidden="1" x14ac:dyDescent="0.25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</row>
    <row r="213" spans="1:32" ht="18.75" hidden="1" x14ac:dyDescent="0.3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231">G214</f>
        <v>10766</v>
      </c>
      <c r="H213" s="15">
        <f t="shared" si="231"/>
        <v>0</v>
      </c>
      <c r="I213" s="15">
        <f t="shared" si="231"/>
        <v>0</v>
      </c>
      <c r="J213" s="15">
        <f t="shared" si="231"/>
        <v>0</v>
      </c>
      <c r="K213" s="15">
        <f t="shared" si="231"/>
        <v>0</v>
      </c>
      <c r="L213" s="15">
        <f t="shared" si="231"/>
        <v>0</v>
      </c>
      <c r="M213" s="15">
        <f t="shared" si="231"/>
        <v>10766</v>
      </c>
      <c r="N213" s="15">
        <f t="shared" si="231"/>
        <v>0</v>
      </c>
      <c r="O213" s="15">
        <f t="shared" si="231"/>
        <v>0</v>
      </c>
      <c r="P213" s="15">
        <f t="shared" si="231"/>
        <v>0</v>
      </c>
      <c r="Q213" s="15">
        <f t="shared" si="231"/>
        <v>0</v>
      </c>
      <c r="R213" s="15">
        <f t="shared" si="231"/>
        <v>0</v>
      </c>
      <c r="S213" s="15">
        <f t="shared" si="231"/>
        <v>10766</v>
      </c>
      <c r="T213" s="15">
        <f t="shared" si="231"/>
        <v>0</v>
      </c>
      <c r="U213" s="15">
        <f t="shared" si="231"/>
        <v>0</v>
      </c>
      <c r="V213" s="15">
        <f t="shared" si="231"/>
        <v>0</v>
      </c>
      <c r="W213" s="15">
        <f t="shared" ref="U213:AF217" si="232">W214</f>
        <v>0</v>
      </c>
      <c r="X213" s="15">
        <f t="shared" si="232"/>
        <v>0</v>
      </c>
      <c r="Y213" s="15">
        <f t="shared" si="232"/>
        <v>10766</v>
      </c>
      <c r="Z213" s="15">
        <f t="shared" si="232"/>
        <v>0</v>
      </c>
      <c r="AA213" s="15">
        <f t="shared" si="232"/>
        <v>0</v>
      </c>
      <c r="AB213" s="15">
        <f t="shared" si="232"/>
        <v>0</v>
      </c>
      <c r="AC213" s="15">
        <f t="shared" si="232"/>
        <v>0</v>
      </c>
      <c r="AD213" s="15">
        <f t="shared" si="232"/>
        <v>0</v>
      </c>
      <c r="AE213" s="15">
        <f t="shared" si="232"/>
        <v>10766</v>
      </c>
      <c r="AF213" s="15">
        <f t="shared" si="232"/>
        <v>0</v>
      </c>
    </row>
    <row r="214" spans="1:32" ht="20.100000000000001" hidden="1" customHeight="1" x14ac:dyDescent="0.25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231"/>
        <v>10766</v>
      </c>
      <c r="H214" s="9">
        <f t="shared" si="231"/>
        <v>0</v>
      </c>
      <c r="I214" s="9">
        <f t="shared" si="231"/>
        <v>0</v>
      </c>
      <c r="J214" s="9">
        <f t="shared" si="231"/>
        <v>0</v>
      </c>
      <c r="K214" s="9">
        <f t="shared" si="231"/>
        <v>0</v>
      </c>
      <c r="L214" s="9">
        <f t="shared" si="231"/>
        <v>0</v>
      </c>
      <c r="M214" s="9">
        <f t="shared" si="231"/>
        <v>10766</v>
      </c>
      <c r="N214" s="9">
        <f t="shared" si="231"/>
        <v>0</v>
      </c>
      <c r="O214" s="9">
        <f t="shared" si="231"/>
        <v>0</v>
      </c>
      <c r="P214" s="9">
        <f t="shared" si="231"/>
        <v>0</v>
      </c>
      <c r="Q214" s="9">
        <f t="shared" si="231"/>
        <v>0</v>
      </c>
      <c r="R214" s="9">
        <f t="shared" si="231"/>
        <v>0</v>
      </c>
      <c r="S214" s="9">
        <f t="shared" si="231"/>
        <v>10766</v>
      </c>
      <c r="T214" s="9">
        <f t="shared" si="231"/>
        <v>0</v>
      </c>
      <c r="U214" s="9">
        <f t="shared" si="232"/>
        <v>0</v>
      </c>
      <c r="V214" s="9">
        <f t="shared" si="232"/>
        <v>0</v>
      </c>
      <c r="W214" s="9">
        <f t="shared" si="232"/>
        <v>0</v>
      </c>
      <c r="X214" s="9">
        <f t="shared" si="232"/>
        <v>0</v>
      </c>
      <c r="Y214" s="9">
        <f t="shared" si="232"/>
        <v>10766</v>
      </c>
      <c r="Z214" s="9">
        <f t="shared" si="232"/>
        <v>0</v>
      </c>
      <c r="AA214" s="9">
        <f t="shared" si="232"/>
        <v>0</v>
      </c>
      <c r="AB214" s="9">
        <f t="shared" si="232"/>
        <v>0</v>
      </c>
      <c r="AC214" s="9">
        <f t="shared" si="232"/>
        <v>0</v>
      </c>
      <c r="AD214" s="9">
        <f t="shared" si="232"/>
        <v>0</v>
      </c>
      <c r="AE214" s="9">
        <f t="shared" si="232"/>
        <v>10766</v>
      </c>
      <c r="AF214" s="9">
        <f t="shared" si="232"/>
        <v>0</v>
      </c>
    </row>
    <row r="215" spans="1:32" ht="20.100000000000001" hidden="1" customHeight="1" x14ac:dyDescent="0.25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231"/>
        <v>10766</v>
      </c>
      <c r="H215" s="9">
        <f t="shared" si="231"/>
        <v>0</v>
      </c>
      <c r="I215" s="9">
        <f t="shared" si="231"/>
        <v>0</v>
      </c>
      <c r="J215" s="9">
        <f t="shared" si="231"/>
        <v>0</v>
      </c>
      <c r="K215" s="9">
        <f t="shared" si="231"/>
        <v>0</v>
      </c>
      <c r="L215" s="9">
        <f t="shared" si="231"/>
        <v>0</v>
      </c>
      <c r="M215" s="9">
        <f t="shared" si="231"/>
        <v>10766</v>
      </c>
      <c r="N215" s="9">
        <f t="shared" si="231"/>
        <v>0</v>
      </c>
      <c r="O215" s="9">
        <f t="shared" si="231"/>
        <v>0</v>
      </c>
      <c r="P215" s="9">
        <f t="shared" si="231"/>
        <v>0</v>
      </c>
      <c r="Q215" s="9">
        <f t="shared" si="231"/>
        <v>0</v>
      </c>
      <c r="R215" s="9">
        <f t="shared" si="231"/>
        <v>0</v>
      </c>
      <c r="S215" s="9">
        <f t="shared" si="231"/>
        <v>10766</v>
      </c>
      <c r="T215" s="9">
        <f t="shared" si="231"/>
        <v>0</v>
      </c>
      <c r="U215" s="9">
        <f t="shared" si="232"/>
        <v>0</v>
      </c>
      <c r="V215" s="9">
        <f t="shared" si="232"/>
        <v>0</v>
      </c>
      <c r="W215" s="9">
        <f t="shared" si="232"/>
        <v>0</v>
      </c>
      <c r="X215" s="9">
        <f t="shared" si="232"/>
        <v>0</v>
      </c>
      <c r="Y215" s="9">
        <f t="shared" si="232"/>
        <v>10766</v>
      </c>
      <c r="Z215" s="9">
        <f t="shared" si="232"/>
        <v>0</v>
      </c>
      <c r="AA215" s="9">
        <f t="shared" si="232"/>
        <v>0</v>
      </c>
      <c r="AB215" s="9">
        <f t="shared" si="232"/>
        <v>0</v>
      </c>
      <c r="AC215" s="9">
        <f t="shared" si="232"/>
        <v>0</v>
      </c>
      <c r="AD215" s="9">
        <f t="shared" si="232"/>
        <v>0</v>
      </c>
      <c r="AE215" s="9">
        <f t="shared" si="232"/>
        <v>10766</v>
      </c>
      <c r="AF215" s="9">
        <f t="shared" si="232"/>
        <v>0</v>
      </c>
    </row>
    <row r="216" spans="1:32" ht="20.100000000000001" hidden="1" customHeight="1" x14ac:dyDescent="0.25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231"/>
        <v>10766</v>
      </c>
      <c r="H216" s="9">
        <f t="shared" si="231"/>
        <v>0</v>
      </c>
      <c r="I216" s="9">
        <f t="shared" si="231"/>
        <v>0</v>
      </c>
      <c r="J216" s="9">
        <f t="shared" si="231"/>
        <v>0</v>
      </c>
      <c r="K216" s="9">
        <f t="shared" si="231"/>
        <v>0</v>
      </c>
      <c r="L216" s="9">
        <f t="shared" si="231"/>
        <v>0</v>
      </c>
      <c r="M216" s="9">
        <f t="shared" si="231"/>
        <v>10766</v>
      </c>
      <c r="N216" s="9">
        <f t="shared" si="231"/>
        <v>0</v>
      </c>
      <c r="O216" s="9">
        <f t="shared" si="231"/>
        <v>0</v>
      </c>
      <c r="P216" s="9">
        <f t="shared" si="231"/>
        <v>0</v>
      </c>
      <c r="Q216" s="9">
        <f t="shared" si="231"/>
        <v>0</v>
      </c>
      <c r="R216" s="9">
        <f t="shared" si="231"/>
        <v>0</v>
      </c>
      <c r="S216" s="9">
        <f t="shared" si="231"/>
        <v>10766</v>
      </c>
      <c r="T216" s="9">
        <f t="shared" si="231"/>
        <v>0</v>
      </c>
      <c r="U216" s="9">
        <f t="shared" si="232"/>
        <v>0</v>
      </c>
      <c r="V216" s="9">
        <f t="shared" si="232"/>
        <v>0</v>
      </c>
      <c r="W216" s="9">
        <f t="shared" si="232"/>
        <v>0</v>
      </c>
      <c r="X216" s="9">
        <f t="shared" si="232"/>
        <v>0</v>
      </c>
      <c r="Y216" s="9">
        <f t="shared" si="232"/>
        <v>10766</v>
      </c>
      <c r="Z216" s="9">
        <f t="shared" si="232"/>
        <v>0</v>
      </c>
      <c r="AA216" s="9">
        <f t="shared" si="232"/>
        <v>0</v>
      </c>
      <c r="AB216" s="9">
        <f t="shared" si="232"/>
        <v>0</v>
      </c>
      <c r="AC216" s="9">
        <f t="shared" si="232"/>
        <v>0</v>
      </c>
      <c r="AD216" s="9">
        <f t="shared" si="232"/>
        <v>0</v>
      </c>
      <c r="AE216" s="9">
        <f t="shared" si="232"/>
        <v>10766</v>
      </c>
      <c r="AF216" s="9">
        <f t="shared" si="232"/>
        <v>0</v>
      </c>
    </row>
    <row r="217" spans="1:32" ht="33" hidden="1" x14ac:dyDescent="0.25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231"/>
        <v>10766</v>
      </c>
      <c r="H217" s="9">
        <f t="shared" si="231"/>
        <v>0</v>
      </c>
      <c r="I217" s="9">
        <f t="shared" si="231"/>
        <v>0</v>
      </c>
      <c r="J217" s="9">
        <f t="shared" si="231"/>
        <v>0</v>
      </c>
      <c r="K217" s="9">
        <f t="shared" si="231"/>
        <v>0</v>
      </c>
      <c r="L217" s="9">
        <f t="shared" si="231"/>
        <v>0</v>
      </c>
      <c r="M217" s="9">
        <f t="shared" si="231"/>
        <v>10766</v>
      </c>
      <c r="N217" s="9">
        <f t="shared" si="231"/>
        <v>0</v>
      </c>
      <c r="O217" s="9">
        <f t="shared" si="231"/>
        <v>0</v>
      </c>
      <c r="P217" s="9">
        <f t="shared" si="231"/>
        <v>0</v>
      </c>
      <c r="Q217" s="9">
        <f t="shared" si="231"/>
        <v>0</v>
      </c>
      <c r="R217" s="9">
        <f t="shared" si="231"/>
        <v>0</v>
      </c>
      <c r="S217" s="9">
        <f t="shared" si="231"/>
        <v>10766</v>
      </c>
      <c r="T217" s="9">
        <f t="shared" si="231"/>
        <v>0</v>
      </c>
      <c r="U217" s="9">
        <f t="shared" si="232"/>
        <v>0</v>
      </c>
      <c r="V217" s="9">
        <f t="shared" si="232"/>
        <v>0</v>
      </c>
      <c r="W217" s="9">
        <f t="shared" si="232"/>
        <v>0</v>
      </c>
      <c r="X217" s="9">
        <f t="shared" si="232"/>
        <v>0</v>
      </c>
      <c r="Y217" s="9">
        <f t="shared" si="232"/>
        <v>10766</v>
      </c>
      <c r="Z217" s="9">
        <f t="shared" si="232"/>
        <v>0</v>
      </c>
      <c r="AA217" s="9">
        <f t="shared" si="232"/>
        <v>0</v>
      </c>
      <c r="AB217" s="9">
        <f t="shared" si="232"/>
        <v>0</v>
      </c>
      <c r="AC217" s="9">
        <f t="shared" si="232"/>
        <v>0</v>
      </c>
      <c r="AD217" s="9">
        <f t="shared" si="232"/>
        <v>0</v>
      </c>
      <c r="AE217" s="9">
        <f t="shared" si="232"/>
        <v>10766</v>
      </c>
      <c r="AF217" s="9">
        <f t="shared" si="232"/>
        <v>0</v>
      </c>
    </row>
    <row r="218" spans="1:32" ht="33" hidden="1" x14ac:dyDescent="0.25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</row>
    <row r="219" spans="1:32" hidden="1" x14ac:dyDescent="0.25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</row>
    <row r="220" spans="1:32" ht="18.75" hidden="1" x14ac:dyDescent="0.3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233">G221</f>
        <v>137</v>
      </c>
      <c r="H220" s="15">
        <f t="shared" si="233"/>
        <v>0</v>
      </c>
      <c r="I220" s="15">
        <f t="shared" si="233"/>
        <v>0</v>
      </c>
      <c r="J220" s="15">
        <f t="shared" si="233"/>
        <v>0</v>
      </c>
      <c r="K220" s="15">
        <f t="shared" si="233"/>
        <v>0</v>
      </c>
      <c r="L220" s="15">
        <f t="shared" si="233"/>
        <v>0</v>
      </c>
      <c r="M220" s="15">
        <f t="shared" si="233"/>
        <v>137</v>
      </c>
      <c r="N220" s="15">
        <f t="shared" si="233"/>
        <v>0</v>
      </c>
      <c r="O220" s="15">
        <f t="shared" si="233"/>
        <v>0</v>
      </c>
      <c r="P220" s="15">
        <f t="shared" si="233"/>
        <v>0</v>
      </c>
      <c r="Q220" s="15">
        <f t="shared" si="233"/>
        <v>0</v>
      </c>
      <c r="R220" s="15">
        <f t="shared" si="233"/>
        <v>0</v>
      </c>
      <c r="S220" s="15">
        <f t="shared" si="233"/>
        <v>137</v>
      </c>
      <c r="T220" s="15">
        <f t="shared" si="233"/>
        <v>0</v>
      </c>
      <c r="U220" s="15">
        <f t="shared" si="233"/>
        <v>0</v>
      </c>
      <c r="V220" s="15">
        <f t="shared" si="233"/>
        <v>0</v>
      </c>
      <c r="W220" s="15">
        <f t="shared" ref="U220:AF224" si="234">W221</f>
        <v>0</v>
      </c>
      <c r="X220" s="15">
        <f t="shared" si="234"/>
        <v>0</v>
      </c>
      <c r="Y220" s="15">
        <f t="shared" si="234"/>
        <v>137</v>
      </c>
      <c r="Z220" s="15">
        <f t="shared" si="234"/>
        <v>0</v>
      </c>
      <c r="AA220" s="15">
        <f t="shared" si="234"/>
        <v>0</v>
      </c>
      <c r="AB220" s="15">
        <f t="shared" si="234"/>
        <v>0</v>
      </c>
      <c r="AC220" s="15">
        <f t="shared" si="234"/>
        <v>0</v>
      </c>
      <c r="AD220" s="15">
        <f t="shared" si="234"/>
        <v>0</v>
      </c>
      <c r="AE220" s="15">
        <f t="shared" si="234"/>
        <v>137</v>
      </c>
      <c r="AF220" s="15">
        <f t="shared" si="234"/>
        <v>0</v>
      </c>
    </row>
    <row r="221" spans="1:32" ht="20.100000000000001" hidden="1" customHeight="1" x14ac:dyDescent="0.25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233"/>
        <v>137</v>
      </c>
      <c r="H221" s="9">
        <f t="shared" si="233"/>
        <v>0</v>
      </c>
      <c r="I221" s="9">
        <f t="shared" si="233"/>
        <v>0</v>
      </c>
      <c r="J221" s="9">
        <f t="shared" si="233"/>
        <v>0</v>
      </c>
      <c r="K221" s="9">
        <f t="shared" si="233"/>
        <v>0</v>
      </c>
      <c r="L221" s="9">
        <f t="shared" si="233"/>
        <v>0</v>
      </c>
      <c r="M221" s="9">
        <f t="shared" si="233"/>
        <v>137</v>
      </c>
      <c r="N221" s="9">
        <f t="shared" si="233"/>
        <v>0</v>
      </c>
      <c r="O221" s="9">
        <f t="shared" si="233"/>
        <v>0</v>
      </c>
      <c r="P221" s="9">
        <f t="shared" si="233"/>
        <v>0</v>
      </c>
      <c r="Q221" s="9">
        <f t="shared" si="233"/>
        <v>0</v>
      </c>
      <c r="R221" s="9">
        <f t="shared" si="233"/>
        <v>0</v>
      </c>
      <c r="S221" s="9">
        <f t="shared" si="233"/>
        <v>137</v>
      </c>
      <c r="T221" s="9">
        <f t="shared" si="233"/>
        <v>0</v>
      </c>
      <c r="U221" s="9">
        <f t="shared" si="234"/>
        <v>0</v>
      </c>
      <c r="V221" s="9">
        <f t="shared" si="234"/>
        <v>0</v>
      </c>
      <c r="W221" s="9">
        <f t="shared" si="234"/>
        <v>0</v>
      </c>
      <c r="X221" s="9">
        <f t="shared" si="234"/>
        <v>0</v>
      </c>
      <c r="Y221" s="9">
        <f t="shared" si="234"/>
        <v>137</v>
      </c>
      <c r="Z221" s="9">
        <f t="shared" si="234"/>
        <v>0</v>
      </c>
      <c r="AA221" s="9">
        <f t="shared" si="234"/>
        <v>0</v>
      </c>
      <c r="AB221" s="9">
        <f t="shared" si="234"/>
        <v>0</v>
      </c>
      <c r="AC221" s="9">
        <f t="shared" si="234"/>
        <v>0</v>
      </c>
      <c r="AD221" s="9">
        <f t="shared" si="234"/>
        <v>0</v>
      </c>
      <c r="AE221" s="9">
        <f t="shared" si="234"/>
        <v>137</v>
      </c>
      <c r="AF221" s="9">
        <f t="shared" si="234"/>
        <v>0</v>
      </c>
    </row>
    <row r="222" spans="1:32" ht="20.100000000000001" hidden="1" customHeight="1" x14ac:dyDescent="0.25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233"/>
        <v>137</v>
      </c>
      <c r="H222" s="9">
        <f t="shared" si="233"/>
        <v>0</v>
      </c>
      <c r="I222" s="9">
        <f t="shared" si="233"/>
        <v>0</v>
      </c>
      <c r="J222" s="9">
        <f t="shared" si="233"/>
        <v>0</v>
      </c>
      <c r="K222" s="9">
        <f t="shared" si="233"/>
        <v>0</v>
      </c>
      <c r="L222" s="9">
        <f t="shared" si="233"/>
        <v>0</v>
      </c>
      <c r="M222" s="9">
        <f t="shared" si="233"/>
        <v>137</v>
      </c>
      <c r="N222" s="9">
        <f t="shared" si="233"/>
        <v>0</v>
      </c>
      <c r="O222" s="9">
        <f t="shared" si="233"/>
        <v>0</v>
      </c>
      <c r="P222" s="9">
        <f t="shared" si="233"/>
        <v>0</v>
      </c>
      <c r="Q222" s="9">
        <f t="shared" si="233"/>
        <v>0</v>
      </c>
      <c r="R222" s="9">
        <f t="shared" si="233"/>
        <v>0</v>
      </c>
      <c r="S222" s="9">
        <f t="shared" si="233"/>
        <v>137</v>
      </c>
      <c r="T222" s="9">
        <f t="shared" si="233"/>
        <v>0</v>
      </c>
      <c r="U222" s="9">
        <f t="shared" si="234"/>
        <v>0</v>
      </c>
      <c r="V222" s="9">
        <f t="shared" si="234"/>
        <v>0</v>
      </c>
      <c r="W222" s="9">
        <f t="shared" si="234"/>
        <v>0</v>
      </c>
      <c r="X222" s="9">
        <f t="shared" si="234"/>
        <v>0</v>
      </c>
      <c r="Y222" s="9">
        <f t="shared" si="234"/>
        <v>137</v>
      </c>
      <c r="Z222" s="9">
        <f t="shared" si="234"/>
        <v>0</v>
      </c>
      <c r="AA222" s="9">
        <f t="shared" si="234"/>
        <v>0</v>
      </c>
      <c r="AB222" s="9">
        <f t="shared" si="234"/>
        <v>0</v>
      </c>
      <c r="AC222" s="9">
        <f t="shared" si="234"/>
        <v>0</v>
      </c>
      <c r="AD222" s="9">
        <f t="shared" si="234"/>
        <v>0</v>
      </c>
      <c r="AE222" s="9">
        <f t="shared" si="234"/>
        <v>137</v>
      </c>
      <c r="AF222" s="9">
        <f t="shared" si="234"/>
        <v>0</v>
      </c>
    </row>
    <row r="223" spans="1:32" ht="20.100000000000001" hidden="1" customHeight="1" x14ac:dyDescent="0.25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233"/>
        <v>137</v>
      </c>
      <c r="H223" s="9">
        <f t="shared" si="233"/>
        <v>0</v>
      </c>
      <c r="I223" s="9">
        <f t="shared" si="233"/>
        <v>0</v>
      </c>
      <c r="J223" s="9">
        <f t="shared" si="233"/>
        <v>0</v>
      </c>
      <c r="K223" s="9">
        <f t="shared" si="233"/>
        <v>0</v>
      </c>
      <c r="L223" s="9">
        <f t="shared" si="233"/>
        <v>0</v>
      </c>
      <c r="M223" s="9">
        <f t="shared" si="233"/>
        <v>137</v>
      </c>
      <c r="N223" s="9">
        <f t="shared" si="233"/>
        <v>0</v>
      </c>
      <c r="O223" s="9">
        <f t="shared" si="233"/>
        <v>0</v>
      </c>
      <c r="P223" s="9">
        <f t="shared" si="233"/>
        <v>0</v>
      </c>
      <c r="Q223" s="9">
        <f t="shared" si="233"/>
        <v>0</v>
      </c>
      <c r="R223" s="9">
        <f t="shared" si="233"/>
        <v>0</v>
      </c>
      <c r="S223" s="9">
        <f t="shared" si="233"/>
        <v>137</v>
      </c>
      <c r="T223" s="9">
        <f t="shared" si="233"/>
        <v>0</v>
      </c>
      <c r="U223" s="9">
        <f t="shared" si="234"/>
        <v>0</v>
      </c>
      <c r="V223" s="9">
        <f t="shared" si="234"/>
        <v>0</v>
      </c>
      <c r="W223" s="9">
        <f t="shared" si="234"/>
        <v>0</v>
      </c>
      <c r="X223" s="9">
        <f t="shared" si="234"/>
        <v>0</v>
      </c>
      <c r="Y223" s="9">
        <f t="shared" si="234"/>
        <v>137</v>
      </c>
      <c r="Z223" s="9">
        <f t="shared" si="234"/>
        <v>0</v>
      </c>
      <c r="AA223" s="9">
        <f t="shared" si="234"/>
        <v>0</v>
      </c>
      <c r="AB223" s="9">
        <f t="shared" si="234"/>
        <v>0</v>
      </c>
      <c r="AC223" s="9">
        <f t="shared" si="234"/>
        <v>0</v>
      </c>
      <c r="AD223" s="9">
        <f t="shared" si="234"/>
        <v>0</v>
      </c>
      <c r="AE223" s="9">
        <f t="shared" si="234"/>
        <v>137</v>
      </c>
      <c r="AF223" s="9">
        <f t="shared" si="234"/>
        <v>0</v>
      </c>
    </row>
    <row r="224" spans="1:32" ht="33" hidden="1" x14ac:dyDescent="0.25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233"/>
        <v>137</v>
      </c>
      <c r="H224" s="9">
        <f t="shared" si="233"/>
        <v>0</v>
      </c>
      <c r="I224" s="9">
        <f t="shared" si="233"/>
        <v>0</v>
      </c>
      <c r="J224" s="9">
        <f t="shared" si="233"/>
        <v>0</v>
      </c>
      <c r="K224" s="9">
        <f t="shared" si="233"/>
        <v>0</v>
      </c>
      <c r="L224" s="9">
        <f t="shared" si="233"/>
        <v>0</v>
      </c>
      <c r="M224" s="9">
        <f t="shared" si="233"/>
        <v>137</v>
      </c>
      <c r="N224" s="9">
        <f t="shared" si="233"/>
        <v>0</v>
      </c>
      <c r="O224" s="9">
        <f t="shared" si="233"/>
        <v>0</v>
      </c>
      <c r="P224" s="9">
        <f t="shared" si="233"/>
        <v>0</v>
      </c>
      <c r="Q224" s="9">
        <f t="shared" si="233"/>
        <v>0</v>
      </c>
      <c r="R224" s="9">
        <f t="shared" si="233"/>
        <v>0</v>
      </c>
      <c r="S224" s="9">
        <f t="shared" si="233"/>
        <v>137</v>
      </c>
      <c r="T224" s="9">
        <f t="shared" si="233"/>
        <v>0</v>
      </c>
      <c r="U224" s="9">
        <f t="shared" si="234"/>
        <v>0</v>
      </c>
      <c r="V224" s="9">
        <f t="shared" si="234"/>
        <v>0</v>
      </c>
      <c r="W224" s="9">
        <f t="shared" si="234"/>
        <v>0</v>
      </c>
      <c r="X224" s="9">
        <f t="shared" si="234"/>
        <v>0</v>
      </c>
      <c r="Y224" s="9">
        <f t="shared" si="234"/>
        <v>137</v>
      </c>
      <c r="Z224" s="9">
        <f t="shared" si="234"/>
        <v>0</v>
      </c>
      <c r="AA224" s="9">
        <f t="shared" si="234"/>
        <v>0</v>
      </c>
      <c r="AB224" s="9">
        <f t="shared" si="234"/>
        <v>0</v>
      </c>
      <c r="AC224" s="9">
        <f t="shared" si="234"/>
        <v>0</v>
      </c>
      <c r="AD224" s="9">
        <f t="shared" si="234"/>
        <v>0</v>
      </c>
      <c r="AE224" s="9">
        <f t="shared" si="234"/>
        <v>137</v>
      </c>
      <c r="AF224" s="9">
        <f t="shared" si="234"/>
        <v>0</v>
      </c>
    </row>
    <row r="225" spans="1:32" ht="33" hidden="1" x14ac:dyDescent="0.25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</row>
    <row r="226" spans="1:32" hidden="1" x14ac:dyDescent="0.25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</row>
    <row r="227" spans="1:32" ht="18.75" hidden="1" x14ac:dyDescent="0.3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235">G228</f>
        <v>0</v>
      </c>
      <c r="H227" s="15">
        <f t="shared" si="235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</row>
    <row r="228" spans="1:32" ht="20.100000000000001" hidden="1" customHeight="1" x14ac:dyDescent="0.25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235"/>
        <v>0</v>
      </c>
      <c r="H228" s="9">
        <f t="shared" si="235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</row>
    <row r="229" spans="1:32" ht="20.100000000000001" hidden="1" customHeight="1" x14ac:dyDescent="0.25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235"/>
        <v>0</v>
      </c>
      <c r="H229" s="9">
        <f t="shared" si="235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</row>
    <row r="230" spans="1:32" ht="20.100000000000001" hidden="1" customHeight="1" x14ac:dyDescent="0.25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235"/>
        <v>0</v>
      </c>
      <c r="H230" s="9">
        <f t="shared" si="235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</row>
    <row r="231" spans="1:32" ht="20.100000000000001" hidden="1" customHeight="1" x14ac:dyDescent="0.25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235"/>
        <v>0</v>
      </c>
      <c r="H231" s="9">
        <f t="shared" si="235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</row>
    <row r="232" spans="1:32" ht="20.100000000000001" hidden="1" customHeight="1" x14ac:dyDescent="0.25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</row>
    <row r="233" spans="1:32" hidden="1" x14ac:dyDescent="0.25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</row>
    <row r="234" spans="1:32" ht="18.75" hidden="1" x14ac:dyDescent="0.3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236">H235+H243</f>
        <v>0</v>
      </c>
      <c r="I234" s="15">
        <f t="shared" si="236"/>
        <v>0</v>
      </c>
      <c r="J234" s="15">
        <f t="shared" si="236"/>
        <v>0</v>
      </c>
      <c r="K234" s="15">
        <f t="shared" si="236"/>
        <v>0</v>
      </c>
      <c r="L234" s="15">
        <f t="shared" si="236"/>
        <v>0</v>
      </c>
      <c r="M234" s="15">
        <f t="shared" si="236"/>
        <v>35253</v>
      </c>
      <c r="N234" s="15">
        <f t="shared" si="236"/>
        <v>0</v>
      </c>
      <c r="O234" s="15">
        <f t="shared" ref="O234:T234" si="237">O235+O243</f>
        <v>0</v>
      </c>
      <c r="P234" s="15">
        <f t="shared" si="237"/>
        <v>0</v>
      </c>
      <c r="Q234" s="15">
        <f t="shared" si="237"/>
        <v>0</v>
      </c>
      <c r="R234" s="15">
        <f t="shared" si="237"/>
        <v>0</v>
      </c>
      <c r="S234" s="15">
        <f t="shared" si="237"/>
        <v>35253</v>
      </c>
      <c r="T234" s="15">
        <f t="shared" si="237"/>
        <v>0</v>
      </c>
      <c r="U234" s="15">
        <f t="shared" ref="U234:Z234" si="238">U235+U243</f>
        <v>0</v>
      </c>
      <c r="V234" s="15">
        <f t="shared" si="238"/>
        <v>0</v>
      </c>
      <c r="W234" s="15">
        <f t="shared" si="238"/>
        <v>0</v>
      </c>
      <c r="X234" s="15">
        <f t="shared" si="238"/>
        <v>0</v>
      </c>
      <c r="Y234" s="15">
        <f t="shared" si="238"/>
        <v>35253</v>
      </c>
      <c r="Z234" s="15">
        <f t="shared" si="238"/>
        <v>0</v>
      </c>
      <c r="AA234" s="15">
        <f t="shared" ref="AA234:AF234" si="239">AA235+AA243</f>
        <v>-35253</v>
      </c>
      <c r="AB234" s="15">
        <f t="shared" si="239"/>
        <v>33</v>
      </c>
      <c r="AC234" s="15">
        <f t="shared" si="239"/>
        <v>0</v>
      </c>
      <c r="AD234" s="15">
        <f t="shared" si="239"/>
        <v>20410</v>
      </c>
      <c r="AE234" s="15">
        <f t="shared" si="239"/>
        <v>20443</v>
      </c>
      <c r="AF234" s="15">
        <f t="shared" si="239"/>
        <v>20410</v>
      </c>
    </row>
    <row r="235" spans="1:32" s="99" customFormat="1" ht="33" hidden="1" x14ac:dyDescent="0.25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240">H236+H240</f>
        <v>0</v>
      </c>
      <c r="I235" s="98">
        <f t="shared" si="240"/>
        <v>0</v>
      </c>
      <c r="J235" s="98">
        <f t="shared" si="240"/>
        <v>0</v>
      </c>
      <c r="K235" s="98">
        <f t="shared" si="240"/>
        <v>0</v>
      </c>
      <c r="L235" s="98">
        <f t="shared" si="240"/>
        <v>0</v>
      </c>
      <c r="M235" s="98">
        <f t="shared" si="240"/>
        <v>35253</v>
      </c>
      <c r="N235" s="98">
        <f t="shared" si="240"/>
        <v>0</v>
      </c>
      <c r="O235" s="98">
        <f t="shared" ref="O235:T235" si="241">O236+O240</f>
        <v>0</v>
      </c>
      <c r="P235" s="98">
        <f t="shared" si="241"/>
        <v>0</v>
      </c>
      <c r="Q235" s="98">
        <f t="shared" si="241"/>
        <v>0</v>
      </c>
      <c r="R235" s="98">
        <f t="shared" si="241"/>
        <v>0</v>
      </c>
      <c r="S235" s="98">
        <f t="shared" si="241"/>
        <v>35253</v>
      </c>
      <c r="T235" s="98">
        <f t="shared" si="241"/>
        <v>0</v>
      </c>
      <c r="U235" s="98">
        <f t="shared" ref="U235:Z235" si="242">U236+U240</f>
        <v>0</v>
      </c>
      <c r="V235" s="98">
        <f t="shared" si="242"/>
        <v>0</v>
      </c>
      <c r="W235" s="98">
        <f t="shared" si="242"/>
        <v>0</v>
      </c>
      <c r="X235" s="98">
        <f t="shared" si="242"/>
        <v>0</v>
      </c>
      <c r="Y235" s="98">
        <f t="shared" si="242"/>
        <v>35253</v>
      </c>
      <c r="Z235" s="98">
        <f t="shared" si="242"/>
        <v>0</v>
      </c>
      <c r="AA235" s="98">
        <f t="shared" ref="AA235:AF235" si="243">AA236+AA240</f>
        <v>-35253</v>
      </c>
      <c r="AB235" s="98">
        <f t="shared" si="243"/>
        <v>0</v>
      </c>
      <c r="AC235" s="98">
        <f t="shared" si="243"/>
        <v>0</v>
      </c>
      <c r="AD235" s="98">
        <f t="shared" si="243"/>
        <v>0</v>
      </c>
      <c r="AE235" s="98">
        <f t="shared" si="243"/>
        <v>0</v>
      </c>
      <c r="AF235" s="98">
        <f t="shared" si="243"/>
        <v>0</v>
      </c>
    </row>
    <row r="236" spans="1:32" s="99" customFormat="1" ht="20.100000000000001" hidden="1" customHeight="1" x14ac:dyDescent="0.25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244">H237</f>
        <v>0</v>
      </c>
      <c r="I236" s="98">
        <f t="shared" si="244"/>
        <v>0</v>
      </c>
      <c r="J236" s="98">
        <f t="shared" si="244"/>
        <v>0</v>
      </c>
      <c r="K236" s="98">
        <f t="shared" si="244"/>
        <v>0</v>
      </c>
      <c r="L236" s="98">
        <f t="shared" si="244"/>
        <v>0</v>
      </c>
      <c r="M236" s="98">
        <f t="shared" si="244"/>
        <v>30000</v>
      </c>
      <c r="N236" s="98">
        <f t="shared" si="244"/>
        <v>0</v>
      </c>
      <c r="O236" s="98">
        <f t="shared" si="244"/>
        <v>0</v>
      </c>
      <c r="P236" s="98">
        <f t="shared" si="244"/>
        <v>0</v>
      </c>
      <c r="Q236" s="98">
        <f t="shared" si="244"/>
        <v>0</v>
      </c>
      <c r="R236" s="98">
        <f t="shared" si="244"/>
        <v>0</v>
      </c>
      <c r="S236" s="98">
        <f t="shared" si="244"/>
        <v>30000</v>
      </c>
      <c r="T236" s="98">
        <f t="shared" si="244"/>
        <v>0</v>
      </c>
      <c r="U236" s="98">
        <f t="shared" si="244"/>
        <v>0</v>
      </c>
      <c r="V236" s="98">
        <f t="shared" si="244"/>
        <v>0</v>
      </c>
      <c r="W236" s="98">
        <f t="shared" si="244"/>
        <v>0</v>
      </c>
      <c r="X236" s="98">
        <f t="shared" si="244"/>
        <v>0</v>
      </c>
      <c r="Y236" s="98">
        <f t="shared" si="244"/>
        <v>30000</v>
      </c>
      <c r="Z236" s="98">
        <f t="shared" si="244"/>
        <v>0</v>
      </c>
      <c r="AA236" s="98">
        <f t="shared" si="244"/>
        <v>-30000</v>
      </c>
      <c r="AB236" s="98">
        <f t="shared" ref="AA236:AF238" si="245">AB237</f>
        <v>0</v>
      </c>
      <c r="AC236" s="98">
        <f t="shared" si="245"/>
        <v>0</v>
      </c>
      <c r="AD236" s="98">
        <f t="shared" si="245"/>
        <v>0</v>
      </c>
      <c r="AE236" s="98">
        <f t="shared" si="245"/>
        <v>0</v>
      </c>
      <c r="AF236" s="98">
        <f t="shared" si="245"/>
        <v>0</v>
      </c>
    </row>
    <row r="237" spans="1:32" s="99" customFormat="1" ht="49.5" hidden="1" x14ac:dyDescent="0.25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246">G238</f>
        <v>30000</v>
      </c>
      <c r="H237" s="101">
        <f t="shared" si="246"/>
        <v>0</v>
      </c>
      <c r="I237" s="101">
        <f t="shared" si="246"/>
        <v>0</v>
      </c>
      <c r="J237" s="101">
        <f t="shared" si="246"/>
        <v>0</v>
      </c>
      <c r="K237" s="101">
        <f t="shared" si="246"/>
        <v>0</v>
      </c>
      <c r="L237" s="101">
        <f t="shared" si="246"/>
        <v>0</v>
      </c>
      <c r="M237" s="101">
        <f t="shared" si="246"/>
        <v>30000</v>
      </c>
      <c r="N237" s="101">
        <f t="shared" si="246"/>
        <v>0</v>
      </c>
      <c r="O237" s="101">
        <f t="shared" si="246"/>
        <v>0</v>
      </c>
      <c r="P237" s="101">
        <f t="shared" si="246"/>
        <v>0</v>
      </c>
      <c r="Q237" s="101">
        <f t="shared" si="246"/>
        <v>0</v>
      </c>
      <c r="R237" s="101">
        <f t="shared" si="246"/>
        <v>0</v>
      </c>
      <c r="S237" s="101">
        <f t="shared" si="246"/>
        <v>30000</v>
      </c>
      <c r="T237" s="101">
        <f t="shared" si="246"/>
        <v>0</v>
      </c>
      <c r="U237" s="101">
        <f t="shared" si="246"/>
        <v>0</v>
      </c>
      <c r="V237" s="101">
        <f t="shared" si="246"/>
        <v>0</v>
      </c>
      <c r="W237" s="101">
        <f t="shared" si="244"/>
        <v>0</v>
      </c>
      <c r="X237" s="101">
        <f t="shared" si="244"/>
        <v>0</v>
      </c>
      <c r="Y237" s="101">
        <f t="shared" si="244"/>
        <v>30000</v>
      </c>
      <c r="Z237" s="101">
        <f t="shared" si="244"/>
        <v>0</v>
      </c>
      <c r="AA237" s="101">
        <f t="shared" si="244"/>
        <v>-30000</v>
      </c>
      <c r="AB237" s="101">
        <f t="shared" si="245"/>
        <v>0</v>
      </c>
      <c r="AC237" s="101">
        <f t="shared" si="245"/>
        <v>0</v>
      </c>
      <c r="AD237" s="101">
        <f t="shared" si="245"/>
        <v>0</v>
      </c>
      <c r="AE237" s="101">
        <f t="shared" si="245"/>
        <v>0</v>
      </c>
      <c r="AF237" s="101">
        <f t="shared" si="245"/>
        <v>0</v>
      </c>
    </row>
    <row r="238" spans="1:32" s="99" customFormat="1" ht="20.100000000000001" hidden="1" customHeight="1" x14ac:dyDescent="0.25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246"/>
        <v>30000</v>
      </c>
      <c r="H238" s="98">
        <f t="shared" si="246"/>
        <v>0</v>
      </c>
      <c r="I238" s="98">
        <f t="shared" si="246"/>
        <v>0</v>
      </c>
      <c r="J238" s="98">
        <f t="shared" si="246"/>
        <v>0</v>
      </c>
      <c r="K238" s="98">
        <f t="shared" si="246"/>
        <v>0</v>
      </c>
      <c r="L238" s="98">
        <f t="shared" si="246"/>
        <v>0</v>
      </c>
      <c r="M238" s="98">
        <f t="shared" si="246"/>
        <v>30000</v>
      </c>
      <c r="N238" s="98">
        <f t="shared" si="246"/>
        <v>0</v>
      </c>
      <c r="O238" s="98">
        <f t="shared" si="246"/>
        <v>0</v>
      </c>
      <c r="P238" s="98">
        <f t="shared" si="246"/>
        <v>0</v>
      </c>
      <c r="Q238" s="98">
        <f t="shared" si="246"/>
        <v>0</v>
      </c>
      <c r="R238" s="98">
        <f t="shared" si="246"/>
        <v>0</v>
      </c>
      <c r="S238" s="98">
        <f t="shared" si="246"/>
        <v>30000</v>
      </c>
      <c r="T238" s="98">
        <f t="shared" si="246"/>
        <v>0</v>
      </c>
      <c r="U238" s="98">
        <f t="shared" si="244"/>
        <v>0</v>
      </c>
      <c r="V238" s="98">
        <f t="shared" si="244"/>
        <v>0</v>
      </c>
      <c r="W238" s="98">
        <f t="shared" si="244"/>
        <v>0</v>
      </c>
      <c r="X238" s="98">
        <f t="shared" si="244"/>
        <v>0</v>
      </c>
      <c r="Y238" s="98">
        <f t="shared" si="244"/>
        <v>30000</v>
      </c>
      <c r="Z238" s="98">
        <f t="shared" si="244"/>
        <v>0</v>
      </c>
      <c r="AA238" s="98">
        <f t="shared" si="245"/>
        <v>-30000</v>
      </c>
      <c r="AB238" s="98">
        <f t="shared" si="245"/>
        <v>0</v>
      </c>
      <c r="AC238" s="98">
        <f t="shared" si="245"/>
        <v>0</v>
      </c>
      <c r="AD238" s="98">
        <f t="shared" si="245"/>
        <v>0</v>
      </c>
      <c r="AE238" s="98">
        <f t="shared" si="245"/>
        <v>0</v>
      </c>
      <c r="AF238" s="98">
        <f t="shared" si="245"/>
        <v>0</v>
      </c>
    </row>
    <row r="239" spans="1:32" s="99" customFormat="1" ht="33" hidden="1" x14ac:dyDescent="0.25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8">
        <v>-30000</v>
      </c>
      <c r="AB239" s="103"/>
      <c r="AC239" s="103"/>
      <c r="AD239" s="103"/>
      <c r="AE239" s="98">
        <f>Y239+AA239+AB239+AC239+AD239</f>
        <v>0</v>
      </c>
      <c r="AF239" s="98">
        <f>Z239+AD239</f>
        <v>0</v>
      </c>
    </row>
    <row r="240" spans="1:32" s="99" customFormat="1" ht="66" hidden="1" x14ac:dyDescent="0.25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247">H241</f>
        <v>0</v>
      </c>
      <c r="I240" s="101">
        <f t="shared" si="247"/>
        <v>0</v>
      </c>
      <c r="J240" s="101">
        <f t="shared" si="247"/>
        <v>0</v>
      </c>
      <c r="K240" s="101">
        <f t="shared" si="247"/>
        <v>0</v>
      </c>
      <c r="L240" s="101">
        <f t="shared" si="247"/>
        <v>0</v>
      </c>
      <c r="M240" s="101">
        <f t="shared" si="247"/>
        <v>5253</v>
      </c>
      <c r="N240" s="101">
        <f t="shared" si="247"/>
        <v>0</v>
      </c>
      <c r="O240" s="101">
        <f t="shared" si="247"/>
        <v>0</v>
      </c>
      <c r="P240" s="101">
        <f t="shared" si="247"/>
        <v>0</v>
      </c>
      <c r="Q240" s="101">
        <f t="shared" si="247"/>
        <v>0</v>
      </c>
      <c r="R240" s="101">
        <f t="shared" si="247"/>
        <v>0</v>
      </c>
      <c r="S240" s="101">
        <f t="shared" si="247"/>
        <v>5253</v>
      </c>
      <c r="T240" s="101">
        <f t="shared" si="247"/>
        <v>0</v>
      </c>
      <c r="U240" s="101">
        <f t="shared" si="247"/>
        <v>0</v>
      </c>
      <c r="V240" s="101">
        <f t="shared" si="247"/>
        <v>0</v>
      </c>
      <c r="W240" s="101">
        <f t="shared" si="247"/>
        <v>0</v>
      </c>
      <c r="X240" s="101">
        <f t="shared" ref="U240:AF241" si="248">X241</f>
        <v>0</v>
      </c>
      <c r="Y240" s="101">
        <f t="shared" si="248"/>
        <v>5253</v>
      </c>
      <c r="Z240" s="101">
        <f t="shared" si="248"/>
        <v>0</v>
      </c>
      <c r="AA240" s="98">
        <f t="shared" si="248"/>
        <v>-5253</v>
      </c>
      <c r="AB240" s="101">
        <f t="shared" si="248"/>
        <v>0</v>
      </c>
      <c r="AC240" s="101">
        <f t="shared" si="248"/>
        <v>0</v>
      </c>
      <c r="AD240" s="101">
        <f t="shared" si="248"/>
        <v>0</v>
      </c>
      <c r="AE240" s="101">
        <f t="shared" si="248"/>
        <v>0</v>
      </c>
      <c r="AF240" s="101">
        <f t="shared" si="248"/>
        <v>0</v>
      </c>
    </row>
    <row r="241" spans="1:32" s="99" customFormat="1" ht="20.100000000000001" hidden="1" customHeight="1" x14ac:dyDescent="0.25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247"/>
        <v>0</v>
      </c>
      <c r="I241" s="98">
        <f t="shared" si="247"/>
        <v>0</v>
      </c>
      <c r="J241" s="98">
        <f t="shared" si="247"/>
        <v>0</v>
      </c>
      <c r="K241" s="98">
        <f t="shared" si="247"/>
        <v>0</v>
      </c>
      <c r="L241" s="98">
        <f t="shared" si="247"/>
        <v>0</v>
      </c>
      <c r="M241" s="98">
        <f t="shared" si="247"/>
        <v>5253</v>
      </c>
      <c r="N241" s="98">
        <f t="shared" si="247"/>
        <v>0</v>
      </c>
      <c r="O241" s="98">
        <f t="shared" si="247"/>
        <v>0</v>
      </c>
      <c r="P241" s="98">
        <f t="shared" si="247"/>
        <v>0</v>
      </c>
      <c r="Q241" s="98">
        <f t="shared" si="247"/>
        <v>0</v>
      </c>
      <c r="R241" s="98">
        <f t="shared" si="247"/>
        <v>0</v>
      </c>
      <c r="S241" s="98">
        <f t="shared" si="247"/>
        <v>5253</v>
      </c>
      <c r="T241" s="98">
        <f t="shared" si="247"/>
        <v>0</v>
      </c>
      <c r="U241" s="98">
        <f t="shared" si="248"/>
        <v>0</v>
      </c>
      <c r="V241" s="98">
        <f t="shared" si="248"/>
        <v>0</v>
      </c>
      <c r="W241" s="98">
        <f t="shared" si="248"/>
        <v>0</v>
      </c>
      <c r="X241" s="98">
        <f t="shared" si="248"/>
        <v>0</v>
      </c>
      <c r="Y241" s="98">
        <f t="shared" si="248"/>
        <v>5253</v>
      </c>
      <c r="Z241" s="98">
        <f t="shared" si="248"/>
        <v>0</v>
      </c>
      <c r="AA241" s="98">
        <f t="shared" si="248"/>
        <v>-5253</v>
      </c>
      <c r="AB241" s="98">
        <f t="shared" si="248"/>
        <v>0</v>
      </c>
      <c r="AC241" s="98">
        <f t="shared" si="248"/>
        <v>0</v>
      </c>
      <c r="AD241" s="98">
        <f t="shared" si="248"/>
        <v>0</v>
      </c>
      <c r="AE241" s="98">
        <f t="shared" si="248"/>
        <v>0</v>
      </c>
      <c r="AF241" s="98">
        <f t="shared" si="248"/>
        <v>0</v>
      </c>
    </row>
    <row r="242" spans="1:32" s="99" customFormat="1" ht="33" hidden="1" x14ac:dyDescent="0.25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8">
        <v>-5253</v>
      </c>
      <c r="AB242" s="103"/>
      <c r="AC242" s="103"/>
      <c r="AD242" s="103"/>
      <c r="AE242" s="98">
        <f>Y242+AA242+AB242+AC242+AD242</f>
        <v>0</v>
      </c>
      <c r="AF242" s="98">
        <f>Z242+AD242</f>
        <v>0</v>
      </c>
    </row>
    <row r="243" spans="1:32" ht="20.100000000000001" hidden="1" customHeight="1" x14ac:dyDescent="0.25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249">G244+G247+G250+G253</f>
        <v>0</v>
      </c>
      <c r="H243" s="9">
        <f t="shared" si="249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250">AB244+AB247+AB250+AB253+AB257+AB260</f>
        <v>33</v>
      </c>
      <c r="AC243" s="9">
        <f t="shared" si="250"/>
        <v>0</v>
      </c>
      <c r="AD243" s="9">
        <f t="shared" si="250"/>
        <v>20410</v>
      </c>
      <c r="AE243" s="9">
        <f t="shared" si="250"/>
        <v>20443</v>
      </c>
      <c r="AF243" s="9">
        <f t="shared" si="250"/>
        <v>20410</v>
      </c>
    </row>
    <row r="244" spans="1:32" ht="82.5" hidden="1" x14ac:dyDescent="0.25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251">G245</f>
        <v>0</v>
      </c>
      <c r="H244" s="11">
        <f t="shared" si="251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F245" si="252">AB245</f>
        <v>0</v>
      </c>
      <c r="AC244" s="85">
        <f t="shared" si="252"/>
        <v>0</v>
      </c>
      <c r="AD244" s="9">
        <f t="shared" si="252"/>
        <v>3961</v>
      </c>
      <c r="AE244" s="9">
        <f t="shared" si="252"/>
        <v>3961</v>
      </c>
      <c r="AF244" s="9">
        <f t="shared" si="252"/>
        <v>3961</v>
      </c>
    </row>
    <row r="245" spans="1:32" ht="20.100000000000001" hidden="1" customHeight="1" x14ac:dyDescent="0.25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251"/>
        <v>0</v>
      </c>
      <c r="H245" s="9">
        <f t="shared" si="251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252"/>
        <v>0</v>
      </c>
      <c r="AC245" s="85">
        <f t="shared" si="252"/>
        <v>0</v>
      </c>
      <c r="AD245" s="9">
        <f t="shared" si="252"/>
        <v>3961</v>
      </c>
      <c r="AE245" s="9">
        <f t="shared" si="252"/>
        <v>3961</v>
      </c>
      <c r="AF245" s="9">
        <f t="shared" si="252"/>
        <v>3961</v>
      </c>
    </row>
    <row r="246" spans="1:32" ht="33" hidden="1" x14ac:dyDescent="0.25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</row>
    <row r="247" spans="1:32" ht="49.5" hidden="1" x14ac:dyDescent="0.25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253">G248</f>
        <v>0</v>
      </c>
      <c r="H247" s="11">
        <f t="shared" si="253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F248" si="254">AB248</f>
        <v>0</v>
      </c>
      <c r="AC247" s="85">
        <f t="shared" si="254"/>
        <v>0</v>
      </c>
      <c r="AD247" s="9">
        <f t="shared" si="254"/>
        <v>1980</v>
      </c>
      <c r="AE247" s="9">
        <f t="shared" si="254"/>
        <v>1980</v>
      </c>
      <c r="AF247" s="9">
        <f t="shared" si="254"/>
        <v>1980</v>
      </c>
    </row>
    <row r="248" spans="1:32" ht="20.100000000000001" hidden="1" customHeight="1" x14ac:dyDescent="0.25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253"/>
        <v>0</v>
      </c>
      <c r="H248" s="9">
        <f t="shared" si="253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254"/>
        <v>0</v>
      </c>
      <c r="AC248" s="85">
        <f t="shared" si="254"/>
        <v>0</v>
      </c>
      <c r="AD248" s="9">
        <f t="shared" si="254"/>
        <v>1980</v>
      </c>
      <c r="AE248" s="9">
        <f t="shared" si="254"/>
        <v>1980</v>
      </c>
      <c r="AF248" s="9">
        <f t="shared" si="254"/>
        <v>1980</v>
      </c>
    </row>
    <row r="249" spans="1:32" ht="33" hidden="1" x14ac:dyDescent="0.25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</row>
    <row r="250" spans="1:32" ht="49.5" hidden="1" x14ac:dyDescent="0.25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255">G251</f>
        <v>0</v>
      </c>
      <c r="H250" s="11">
        <f t="shared" si="255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F251" si="256">AB251</f>
        <v>0</v>
      </c>
      <c r="AC250" s="85">
        <f t="shared" si="256"/>
        <v>0</v>
      </c>
      <c r="AD250" s="9">
        <f t="shared" si="256"/>
        <v>1980</v>
      </c>
      <c r="AE250" s="9">
        <f t="shared" si="256"/>
        <v>1980</v>
      </c>
      <c r="AF250" s="9">
        <f t="shared" si="256"/>
        <v>1980</v>
      </c>
    </row>
    <row r="251" spans="1:32" ht="20.100000000000001" hidden="1" customHeight="1" x14ac:dyDescent="0.25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255"/>
        <v>0</v>
      </c>
      <c r="H251" s="9">
        <f t="shared" si="255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256"/>
        <v>0</v>
      </c>
      <c r="AC251" s="85">
        <f t="shared" si="256"/>
        <v>0</v>
      </c>
      <c r="AD251" s="9">
        <f t="shared" si="256"/>
        <v>1980</v>
      </c>
      <c r="AE251" s="9">
        <f t="shared" si="256"/>
        <v>1980</v>
      </c>
      <c r="AF251" s="9">
        <f t="shared" si="256"/>
        <v>1980</v>
      </c>
    </row>
    <row r="252" spans="1:32" ht="33" hidden="1" x14ac:dyDescent="0.25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</row>
    <row r="253" spans="1:32" ht="20.100000000000001" hidden="1" customHeight="1" x14ac:dyDescent="0.25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257">G254</f>
        <v>0</v>
      </c>
      <c r="H253" s="9">
        <f t="shared" si="257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F253" si="258">AB254</f>
        <v>0</v>
      </c>
      <c r="AC253" s="85">
        <f t="shared" si="258"/>
        <v>0</v>
      </c>
      <c r="AD253" s="9">
        <f t="shared" si="258"/>
        <v>9232</v>
      </c>
      <c r="AE253" s="9">
        <f t="shared" si="258"/>
        <v>9232</v>
      </c>
      <c r="AF253" s="9">
        <f t="shared" si="258"/>
        <v>9232</v>
      </c>
    </row>
    <row r="254" spans="1:32" ht="33" hidden="1" x14ac:dyDescent="0.25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257"/>
        <v>0</v>
      </c>
      <c r="H254" s="11">
        <f t="shared" si="257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F255" si="259">AB255</f>
        <v>0</v>
      </c>
      <c r="AC254" s="85">
        <f t="shared" si="259"/>
        <v>0</v>
      </c>
      <c r="AD254" s="9">
        <f t="shared" si="259"/>
        <v>9232</v>
      </c>
      <c r="AE254" s="9">
        <f t="shared" si="259"/>
        <v>9232</v>
      </c>
      <c r="AF254" s="9">
        <f t="shared" si="259"/>
        <v>9232</v>
      </c>
    </row>
    <row r="255" spans="1:32" ht="20.100000000000001" hidden="1" customHeight="1" x14ac:dyDescent="0.25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257"/>
        <v>0</v>
      </c>
      <c r="H255" s="9">
        <f t="shared" si="257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259"/>
        <v>0</v>
      </c>
      <c r="AC255" s="85">
        <f t="shared" si="259"/>
        <v>0</v>
      </c>
      <c r="AD255" s="9">
        <f t="shared" si="259"/>
        <v>9232</v>
      </c>
      <c r="AE255" s="9">
        <f t="shared" si="259"/>
        <v>9232</v>
      </c>
      <c r="AF255" s="9">
        <f t="shared" si="259"/>
        <v>9232</v>
      </c>
    </row>
    <row r="256" spans="1:32" ht="33" hidden="1" x14ac:dyDescent="0.25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</row>
    <row r="257" spans="1:32" ht="21.75" hidden="1" customHeight="1" x14ac:dyDescent="0.25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777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F258" si="260">AB258</f>
        <v>0</v>
      </c>
      <c r="AC257" s="85">
        <f t="shared" si="260"/>
        <v>0</v>
      </c>
      <c r="AD257" s="9">
        <f t="shared" si="260"/>
        <v>3257</v>
      </c>
      <c r="AE257" s="9">
        <f t="shared" si="260"/>
        <v>3257</v>
      </c>
      <c r="AF257" s="9">
        <f t="shared" si="260"/>
        <v>3257</v>
      </c>
    </row>
    <row r="258" spans="1:32" ht="21.75" hidden="1" customHeight="1" x14ac:dyDescent="0.25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777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260"/>
        <v>0</v>
      </c>
      <c r="AC258" s="85">
        <f t="shared" si="260"/>
        <v>0</v>
      </c>
      <c r="AD258" s="9">
        <f t="shared" si="260"/>
        <v>3257</v>
      </c>
      <c r="AE258" s="9">
        <f t="shared" si="260"/>
        <v>3257</v>
      </c>
      <c r="AF258" s="9">
        <f t="shared" si="260"/>
        <v>3257</v>
      </c>
    </row>
    <row r="259" spans="1:32" ht="33" hidden="1" x14ac:dyDescent="0.25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777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</row>
    <row r="260" spans="1:32" ht="66" hidden="1" x14ac:dyDescent="0.25">
      <c r="A260" s="28" t="s">
        <v>779</v>
      </c>
      <c r="B260" s="26">
        <v>903</v>
      </c>
      <c r="C260" s="26" t="s">
        <v>32</v>
      </c>
      <c r="D260" s="26" t="s">
        <v>79</v>
      </c>
      <c r="E260" s="26" t="s">
        <v>778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261">AB261</f>
        <v>33</v>
      </c>
      <c r="AC260" s="85">
        <f t="shared" ref="AC260:AC261" si="262">AC261</f>
        <v>0</v>
      </c>
      <c r="AD260" s="9">
        <f t="shared" ref="AD260:AD261" si="263">AD261</f>
        <v>0</v>
      </c>
      <c r="AE260" s="9">
        <f t="shared" ref="AE260:AE261" si="264">AE261</f>
        <v>33</v>
      </c>
      <c r="AF260" s="9">
        <f t="shared" ref="AF260:AF261" si="265">AF261</f>
        <v>0</v>
      </c>
    </row>
    <row r="261" spans="1:32" ht="23.25" hidden="1" customHeight="1" x14ac:dyDescent="0.25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778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261"/>
        <v>33</v>
      </c>
      <c r="AC261" s="85">
        <f t="shared" si="262"/>
        <v>0</v>
      </c>
      <c r="AD261" s="9">
        <f t="shared" si="263"/>
        <v>0</v>
      </c>
      <c r="AE261" s="9">
        <f t="shared" si="264"/>
        <v>33</v>
      </c>
      <c r="AF261" s="9">
        <f t="shared" si="265"/>
        <v>0</v>
      </c>
    </row>
    <row r="262" spans="1:32" ht="33" hidden="1" x14ac:dyDescent="0.25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778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</row>
    <row r="263" spans="1:32" hidden="1" x14ac:dyDescent="0.25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</row>
    <row r="264" spans="1:32" ht="18.75" hidden="1" x14ac:dyDescent="0.3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266">G272</f>
        <v>0</v>
      </c>
      <c r="H264" s="13">
        <f t="shared" si="266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267">AB265+AB272</f>
        <v>0</v>
      </c>
      <c r="AC264" s="13">
        <f t="shared" si="267"/>
        <v>0</v>
      </c>
      <c r="AD264" s="13">
        <f t="shared" si="267"/>
        <v>178259</v>
      </c>
      <c r="AE264" s="13">
        <f t="shared" si="267"/>
        <v>213512</v>
      </c>
      <c r="AF264" s="13">
        <f t="shared" si="267"/>
        <v>178259</v>
      </c>
    </row>
    <row r="265" spans="1:32" ht="33.75" hidden="1" x14ac:dyDescent="0.3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268">AB266+AB269</f>
        <v>0</v>
      </c>
      <c r="AC265" s="9">
        <f t="shared" si="268"/>
        <v>0</v>
      </c>
      <c r="AD265" s="9">
        <f t="shared" si="268"/>
        <v>78022</v>
      </c>
      <c r="AE265" s="9">
        <f t="shared" si="268"/>
        <v>113275</v>
      </c>
      <c r="AF265" s="9">
        <f t="shared" si="268"/>
        <v>78022</v>
      </c>
    </row>
    <row r="266" spans="1:32" ht="50.25" hidden="1" x14ac:dyDescent="0.3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F267" si="269">AB267</f>
        <v>0</v>
      </c>
      <c r="AC266" s="9">
        <f t="shared" si="269"/>
        <v>0</v>
      </c>
      <c r="AD266" s="9">
        <f t="shared" si="269"/>
        <v>78022</v>
      </c>
      <c r="AE266" s="9">
        <f t="shared" si="269"/>
        <v>108022</v>
      </c>
      <c r="AF266" s="9">
        <f t="shared" si="269"/>
        <v>78022</v>
      </c>
    </row>
    <row r="267" spans="1:32" ht="20.25" hidden="1" customHeight="1" x14ac:dyDescent="0.3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269"/>
        <v>0</v>
      </c>
      <c r="AC267" s="9">
        <f t="shared" si="269"/>
        <v>0</v>
      </c>
      <c r="AD267" s="9">
        <f t="shared" si="269"/>
        <v>78022</v>
      </c>
      <c r="AE267" s="9">
        <f t="shared" si="269"/>
        <v>108022</v>
      </c>
      <c r="AF267" s="9">
        <f t="shared" si="269"/>
        <v>78022</v>
      </c>
    </row>
    <row r="268" spans="1:32" ht="33.75" hidden="1" x14ac:dyDescent="0.3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</row>
    <row r="269" spans="1:32" ht="66.75" hidden="1" x14ac:dyDescent="0.3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F270" si="270">AB270</f>
        <v>0</v>
      </c>
      <c r="AC269" s="9">
        <f t="shared" si="270"/>
        <v>0</v>
      </c>
      <c r="AD269" s="9">
        <f t="shared" si="270"/>
        <v>0</v>
      </c>
      <c r="AE269" s="9">
        <f t="shared" si="270"/>
        <v>5253</v>
      </c>
      <c r="AF269" s="9">
        <f t="shared" si="270"/>
        <v>0</v>
      </c>
    </row>
    <row r="270" spans="1:32" ht="18.75" hidden="1" customHeight="1" x14ac:dyDescent="0.3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270"/>
        <v>0</v>
      </c>
      <c r="AC270" s="9">
        <f t="shared" si="270"/>
        <v>0</v>
      </c>
      <c r="AD270" s="9">
        <f t="shared" si="270"/>
        <v>0</v>
      </c>
      <c r="AE270" s="9">
        <f t="shared" si="270"/>
        <v>5253</v>
      </c>
      <c r="AF270" s="9">
        <f t="shared" si="270"/>
        <v>0</v>
      </c>
    </row>
    <row r="271" spans="1:32" ht="33.75" hidden="1" x14ac:dyDescent="0.3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</row>
    <row r="272" spans="1:32" ht="20.100000000000001" hidden="1" customHeight="1" x14ac:dyDescent="0.25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271">G276+G273</f>
        <v>0</v>
      </c>
      <c r="H272" s="9">
        <f t="shared" si="271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272">AB273+AB276+AB279</f>
        <v>0</v>
      </c>
      <c r="AC272" s="85">
        <f t="shared" si="272"/>
        <v>0</v>
      </c>
      <c r="AD272" s="9">
        <f t="shared" si="272"/>
        <v>100237</v>
      </c>
      <c r="AE272" s="9">
        <f t="shared" si="272"/>
        <v>100237</v>
      </c>
      <c r="AF272" s="9">
        <f t="shared" si="272"/>
        <v>100237</v>
      </c>
    </row>
    <row r="273" spans="1:32" ht="82.5" hidden="1" x14ac:dyDescent="0.25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273">G274</f>
        <v>0</v>
      </c>
      <c r="H273" s="11">
        <f t="shared" si="273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F274" si="274">AB274</f>
        <v>0</v>
      </c>
      <c r="AC273" s="9">
        <f t="shared" si="274"/>
        <v>0</v>
      </c>
      <c r="AD273" s="9">
        <f t="shared" si="274"/>
        <v>40886</v>
      </c>
      <c r="AE273" s="9">
        <f t="shared" si="274"/>
        <v>40886</v>
      </c>
      <c r="AF273" s="9">
        <f t="shared" si="274"/>
        <v>40886</v>
      </c>
    </row>
    <row r="274" spans="1:32" ht="33" hidden="1" x14ac:dyDescent="0.25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273"/>
        <v>0</v>
      </c>
      <c r="H274" s="11">
        <f t="shared" si="273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274"/>
        <v>0</v>
      </c>
      <c r="AC274" s="9">
        <f t="shared" si="274"/>
        <v>0</v>
      </c>
      <c r="AD274" s="9">
        <f t="shared" si="274"/>
        <v>40886</v>
      </c>
      <c r="AE274" s="9">
        <f t="shared" si="274"/>
        <v>40886</v>
      </c>
      <c r="AF274" s="9">
        <f t="shared" si="274"/>
        <v>40886</v>
      </c>
    </row>
    <row r="275" spans="1:32" ht="20.100000000000001" hidden="1" customHeight="1" x14ac:dyDescent="0.25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</row>
    <row r="276" spans="1:32" ht="49.5" hidden="1" x14ac:dyDescent="0.25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F277" si="275">AB277</f>
        <v>0</v>
      </c>
      <c r="AC276" s="85">
        <f t="shared" si="275"/>
        <v>0</v>
      </c>
      <c r="AD276" s="9">
        <f t="shared" si="275"/>
        <v>35611</v>
      </c>
      <c r="AE276" s="9">
        <f t="shared" si="275"/>
        <v>35611</v>
      </c>
      <c r="AF276" s="9">
        <f t="shared" si="275"/>
        <v>35611</v>
      </c>
    </row>
    <row r="277" spans="1:32" ht="33" hidden="1" x14ac:dyDescent="0.25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275"/>
        <v>0</v>
      </c>
      <c r="AC277" s="85">
        <f t="shared" si="275"/>
        <v>0</v>
      </c>
      <c r="AD277" s="9">
        <f t="shared" si="275"/>
        <v>35611</v>
      </c>
      <c r="AE277" s="9">
        <f t="shared" si="275"/>
        <v>35611</v>
      </c>
      <c r="AF277" s="9">
        <f t="shared" si="275"/>
        <v>35611</v>
      </c>
    </row>
    <row r="278" spans="1:32" ht="20.100000000000001" hidden="1" customHeight="1" x14ac:dyDescent="0.25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</row>
    <row r="279" spans="1:32" ht="49.5" hidden="1" x14ac:dyDescent="0.25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780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F280" si="276">AB280</f>
        <v>0</v>
      </c>
      <c r="AC279" s="85">
        <f t="shared" si="276"/>
        <v>0</v>
      </c>
      <c r="AD279" s="9">
        <f t="shared" si="276"/>
        <v>23740</v>
      </c>
      <c r="AE279" s="9">
        <f t="shared" si="276"/>
        <v>23740</v>
      </c>
      <c r="AF279" s="9">
        <f t="shared" si="276"/>
        <v>23740</v>
      </c>
    </row>
    <row r="280" spans="1:32" ht="33" hidden="1" x14ac:dyDescent="0.25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780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276"/>
        <v>0</v>
      </c>
      <c r="AC280" s="85">
        <f t="shared" si="276"/>
        <v>0</v>
      </c>
      <c r="AD280" s="9">
        <f t="shared" si="276"/>
        <v>23740</v>
      </c>
      <c r="AE280" s="9">
        <f t="shared" si="276"/>
        <v>23740</v>
      </c>
      <c r="AF280" s="9">
        <f t="shared" si="276"/>
        <v>23740</v>
      </c>
    </row>
    <row r="281" spans="1:32" ht="20.100000000000001" hidden="1" customHeight="1" x14ac:dyDescent="0.25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780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</row>
    <row r="282" spans="1:32" hidden="1" x14ac:dyDescent="0.25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</row>
    <row r="283" spans="1:32" ht="40.5" hidden="1" x14ac:dyDescent="0.3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277">G285+G304+G342+G297</f>
        <v>134422</v>
      </c>
      <c r="H283" s="14">
        <f t="shared" si="277"/>
        <v>0</v>
      </c>
      <c r="I283" s="14">
        <f t="shared" si="277"/>
        <v>0</v>
      </c>
      <c r="J283" s="14">
        <f t="shared" si="277"/>
        <v>0</v>
      </c>
      <c r="K283" s="14">
        <f t="shared" si="277"/>
        <v>0</v>
      </c>
      <c r="L283" s="14">
        <f t="shared" si="277"/>
        <v>0</v>
      </c>
      <c r="M283" s="14">
        <f t="shared" si="277"/>
        <v>134422</v>
      </c>
      <c r="N283" s="14">
        <f t="shared" si="277"/>
        <v>0</v>
      </c>
      <c r="O283" s="14">
        <f t="shared" si="277"/>
        <v>0</v>
      </c>
      <c r="P283" s="14">
        <f t="shared" si="277"/>
        <v>0</v>
      </c>
      <c r="Q283" s="14">
        <f t="shared" si="277"/>
        <v>0</v>
      </c>
      <c r="R283" s="14">
        <f t="shared" si="277"/>
        <v>0</v>
      </c>
      <c r="S283" s="14">
        <f t="shared" si="277"/>
        <v>134422</v>
      </c>
      <c r="T283" s="14">
        <f t="shared" si="277"/>
        <v>0</v>
      </c>
      <c r="U283" s="14">
        <f t="shared" si="277"/>
        <v>0</v>
      </c>
      <c r="V283" s="14">
        <f t="shared" si="277"/>
        <v>0</v>
      </c>
      <c r="W283" s="14">
        <f t="shared" si="277"/>
        <v>0</v>
      </c>
      <c r="X283" s="14">
        <f t="shared" si="277"/>
        <v>1118</v>
      </c>
      <c r="Y283" s="14">
        <f t="shared" si="277"/>
        <v>135540</v>
      </c>
      <c r="Z283" s="14">
        <f t="shared" si="277"/>
        <v>1118</v>
      </c>
      <c r="AA283" s="14">
        <f t="shared" ref="AA283:AF283" si="278">AA285+AA304+AA342+AA297</f>
        <v>0</v>
      </c>
      <c r="AB283" s="14">
        <f t="shared" si="278"/>
        <v>0</v>
      </c>
      <c r="AC283" s="14">
        <f t="shared" si="278"/>
        <v>0</v>
      </c>
      <c r="AD283" s="14">
        <f t="shared" si="278"/>
        <v>0</v>
      </c>
      <c r="AE283" s="14">
        <f t="shared" si="278"/>
        <v>135540</v>
      </c>
      <c r="AF283" s="14">
        <f t="shared" si="278"/>
        <v>1118</v>
      </c>
    </row>
    <row r="284" spans="1:32" s="72" customFormat="1" hidden="1" x14ac:dyDescent="0.25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</row>
    <row r="285" spans="1:32" ht="56.25" hidden="1" x14ac:dyDescent="0.3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279">G286</f>
        <v>76161</v>
      </c>
      <c r="H285" s="13">
        <f t="shared" si="279"/>
        <v>0</v>
      </c>
      <c r="I285" s="13">
        <f t="shared" si="279"/>
        <v>0</v>
      </c>
      <c r="J285" s="13">
        <f t="shared" si="279"/>
        <v>0</v>
      </c>
      <c r="K285" s="13">
        <f t="shared" si="279"/>
        <v>0</v>
      </c>
      <c r="L285" s="13">
        <f t="shared" si="279"/>
        <v>0</v>
      </c>
      <c r="M285" s="13">
        <f t="shared" si="279"/>
        <v>76161</v>
      </c>
      <c r="N285" s="13">
        <f t="shared" si="279"/>
        <v>0</v>
      </c>
      <c r="O285" s="13">
        <f t="shared" si="279"/>
        <v>0</v>
      </c>
      <c r="P285" s="13">
        <f t="shared" si="279"/>
        <v>0</v>
      </c>
      <c r="Q285" s="13">
        <f t="shared" si="279"/>
        <v>0</v>
      </c>
      <c r="R285" s="13">
        <f t="shared" si="279"/>
        <v>0</v>
      </c>
      <c r="S285" s="13">
        <f t="shared" si="279"/>
        <v>76161</v>
      </c>
      <c r="T285" s="13">
        <f t="shared" si="279"/>
        <v>0</v>
      </c>
      <c r="U285" s="13">
        <f t="shared" si="279"/>
        <v>0</v>
      </c>
      <c r="V285" s="13">
        <f t="shared" si="279"/>
        <v>0</v>
      </c>
      <c r="W285" s="13">
        <f t="shared" ref="U285:AF287" si="280">W286</f>
        <v>0</v>
      </c>
      <c r="X285" s="13">
        <f t="shared" si="280"/>
        <v>0</v>
      </c>
      <c r="Y285" s="13">
        <f t="shared" si="280"/>
        <v>76161</v>
      </c>
      <c r="Z285" s="13">
        <f t="shared" si="280"/>
        <v>0</v>
      </c>
      <c r="AA285" s="13">
        <f t="shared" si="280"/>
        <v>0</v>
      </c>
      <c r="AB285" s="13">
        <f t="shared" si="280"/>
        <v>0</v>
      </c>
      <c r="AC285" s="13">
        <f t="shared" si="280"/>
        <v>0</v>
      </c>
      <c r="AD285" s="13">
        <f t="shared" si="280"/>
        <v>0</v>
      </c>
      <c r="AE285" s="13">
        <f t="shared" si="280"/>
        <v>76161</v>
      </c>
      <c r="AF285" s="13">
        <f t="shared" si="280"/>
        <v>0</v>
      </c>
    </row>
    <row r="286" spans="1:32" ht="82.5" hidden="1" x14ac:dyDescent="0.25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279"/>
        <v>76161</v>
      </c>
      <c r="H286" s="11">
        <f t="shared" si="279"/>
        <v>0</v>
      </c>
      <c r="I286" s="11">
        <f t="shared" si="279"/>
        <v>0</v>
      </c>
      <c r="J286" s="11">
        <f t="shared" si="279"/>
        <v>0</v>
      </c>
      <c r="K286" s="11">
        <f t="shared" si="279"/>
        <v>0</v>
      </c>
      <c r="L286" s="11">
        <f t="shared" si="279"/>
        <v>0</v>
      </c>
      <c r="M286" s="11">
        <f t="shared" si="279"/>
        <v>76161</v>
      </c>
      <c r="N286" s="11">
        <f t="shared" si="279"/>
        <v>0</v>
      </c>
      <c r="O286" s="11">
        <f t="shared" si="279"/>
        <v>0</v>
      </c>
      <c r="P286" s="11">
        <f t="shared" si="279"/>
        <v>0</v>
      </c>
      <c r="Q286" s="11">
        <f t="shared" si="279"/>
        <v>0</v>
      </c>
      <c r="R286" s="11">
        <f t="shared" si="279"/>
        <v>0</v>
      </c>
      <c r="S286" s="11">
        <f t="shared" si="279"/>
        <v>76161</v>
      </c>
      <c r="T286" s="11">
        <f t="shared" si="279"/>
        <v>0</v>
      </c>
      <c r="U286" s="11">
        <f t="shared" si="280"/>
        <v>0</v>
      </c>
      <c r="V286" s="11">
        <f t="shared" si="280"/>
        <v>0</v>
      </c>
      <c r="W286" s="11">
        <f t="shared" si="280"/>
        <v>0</v>
      </c>
      <c r="X286" s="11">
        <f t="shared" si="280"/>
        <v>0</v>
      </c>
      <c r="Y286" s="11">
        <f t="shared" si="280"/>
        <v>76161</v>
      </c>
      <c r="Z286" s="11">
        <f t="shared" si="280"/>
        <v>0</v>
      </c>
      <c r="AA286" s="11">
        <f t="shared" si="280"/>
        <v>0</v>
      </c>
      <c r="AB286" s="11">
        <f t="shared" si="280"/>
        <v>0</v>
      </c>
      <c r="AC286" s="11">
        <f t="shared" si="280"/>
        <v>0</v>
      </c>
      <c r="AD286" s="11">
        <f t="shared" si="280"/>
        <v>0</v>
      </c>
      <c r="AE286" s="11">
        <f t="shared" si="280"/>
        <v>76161</v>
      </c>
      <c r="AF286" s="11">
        <f t="shared" si="280"/>
        <v>0</v>
      </c>
    </row>
    <row r="287" spans="1:32" ht="20.100000000000001" hidden="1" customHeight="1" x14ac:dyDescent="0.25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279"/>
        <v>76161</v>
      </c>
      <c r="H287" s="9">
        <f t="shared" si="279"/>
        <v>0</v>
      </c>
      <c r="I287" s="9">
        <f t="shared" si="279"/>
        <v>0</v>
      </c>
      <c r="J287" s="9">
        <f t="shared" si="279"/>
        <v>0</v>
      </c>
      <c r="K287" s="9">
        <f t="shared" si="279"/>
        <v>0</v>
      </c>
      <c r="L287" s="9">
        <f t="shared" si="279"/>
        <v>0</v>
      </c>
      <c r="M287" s="9">
        <f t="shared" si="279"/>
        <v>76161</v>
      </c>
      <c r="N287" s="9">
        <f t="shared" si="279"/>
        <v>0</v>
      </c>
      <c r="O287" s="9">
        <f t="shared" si="279"/>
        <v>0</v>
      </c>
      <c r="P287" s="9">
        <f t="shared" si="279"/>
        <v>0</v>
      </c>
      <c r="Q287" s="9">
        <f t="shared" si="279"/>
        <v>0</v>
      </c>
      <c r="R287" s="9">
        <f t="shared" si="279"/>
        <v>0</v>
      </c>
      <c r="S287" s="9">
        <f t="shared" si="279"/>
        <v>76161</v>
      </c>
      <c r="T287" s="9">
        <f t="shared" si="279"/>
        <v>0</v>
      </c>
      <c r="U287" s="9">
        <f t="shared" si="280"/>
        <v>0</v>
      </c>
      <c r="V287" s="9">
        <f t="shared" si="280"/>
        <v>0</v>
      </c>
      <c r="W287" s="9">
        <f t="shared" si="280"/>
        <v>0</v>
      </c>
      <c r="X287" s="9">
        <f t="shared" si="280"/>
        <v>0</v>
      </c>
      <c r="Y287" s="9">
        <f t="shared" si="280"/>
        <v>76161</v>
      </c>
      <c r="Z287" s="9">
        <f t="shared" si="280"/>
        <v>0</v>
      </c>
      <c r="AA287" s="9">
        <f t="shared" si="280"/>
        <v>0</v>
      </c>
      <c r="AB287" s="9">
        <f t="shared" si="280"/>
        <v>0</v>
      </c>
      <c r="AC287" s="9">
        <f t="shared" si="280"/>
        <v>0</v>
      </c>
      <c r="AD287" s="9">
        <f t="shared" si="280"/>
        <v>0</v>
      </c>
      <c r="AE287" s="9">
        <f t="shared" si="280"/>
        <v>76161</v>
      </c>
      <c r="AF287" s="9">
        <f t="shared" si="280"/>
        <v>0</v>
      </c>
    </row>
    <row r="288" spans="1:32" ht="49.5" hidden="1" x14ac:dyDescent="0.25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281">G289+G293+G291</f>
        <v>76161</v>
      </c>
      <c r="H288" s="11">
        <f t="shared" ref="H288:N288" si="282">H289+H293+H291</f>
        <v>0</v>
      </c>
      <c r="I288" s="11">
        <f t="shared" si="282"/>
        <v>0</v>
      </c>
      <c r="J288" s="11">
        <f t="shared" si="282"/>
        <v>0</v>
      </c>
      <c r="K288" s="11">
        <f t="shared" si="282"/>
        <v>0</v>
      </c>
      <c r="L288" s="11">
        <f t="shared" si="282"/>
        <v>0</v>
      </c>
      <c r="M288" s="11">
        <f t="shared" si="282"/>
        <v>76161</v>
      </c>
      <c r="N288" s="11">
        <f t="shared" si="282"/>
        <v>0</v>
      </c>
      <c r="O288" s="11">
        <f t="shared" ref="O288:T288" si="283">O289+O293+O291</f>
        <v>0</v>
      </c>
      <c r="P288" s="11">
        <f t="shared" si="283"/>
        <v>0</v>
      </c>
      <c r="Q288" s="11">
        <f t="shared" si="283"/>
        <v>0</v>
      </c>
      <c r="R288" s="11">
        <f t="shared" si="283"/>
        <v>0</v>
      </c>
      <c r="S288" s="11">
        <f t="shared" si="283"/>
        <v>76161</v>
      </c>
      <c r="T288" s="11">
        <f t="shared" si="283"/>
        <v>0</v>
      </c>
      <c r="U288" s="11">
        <f t="shared" ref="U288:Z288" si="284">U289+U293+U291</f>
        <v>0</v>
      </c>
      <c r="V288" s="11">
        <f t="shared" si="284"/>
        <v>0</v>
      </c>
      <c r="W288" s="11">
        <f t="shared" si="284"/>
        <v>0</v>
      </c>
      <c r="X288" s="11">
        <f t="shared" si="284"/>
        <v>0</v>
      </c>
      <c r="Y288" s="11">
        <f t="shared" si="284"/>
        <v>76161</v>
      </c>
      <c r="Z288" s="11">
        <f t="shared" si="284"/>
        <v>0</v>
      </c>
      <c r="AA288" s="11">
        <f t="shared" ref="AA288:AF288" si="285">AA289+AA293+AA291</f>
        <v>0</v>
      </c>
      <c r="AB288" s="11">
        <f t="shared" si="285"/>
        <v>0</v>
      </c>
      <c r="AC288" s="11">
        <f t="shared" si="285"/>
        <v>0</v>
      </c>
      <c r="AD288" s="11">
        <f t="shared" si="285"/>
        <v>0</v>
      </c>
      <c r="AE288" s="11">
        <f t="shared" si="285"/>
        <v>76161</v>
      </c>
      <c r="AF288" s="11">
        <f t="shared" si="285"/>
        <v>0</v>
      </c>
    </row>
    <row r="289" spans="1:32" ht="66" hidden="1" x14ac:dyDescent="0.25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F289" si="286">G290</f>
        <v>63024</v>
      </c>
      <c r="H289" s="11">
        <f t="shared" si="286"/>
        <v>0</v>
      </c>
      <c r="I289" s="11">
        <f t="shared" si="286"/>
        <v>0</v>
      </c>
      <c r="J289" s="11">
        <f t="shared" si="286"/>
        <v>0</v>
      </c>
      <c r="K289" s="11">
        <f t="shared" si="286"/>
        <v>0</v>
      </c>
      <c r="L289" s="11">
        <f t="shared" si="286"/>
        <v>0</v>
      </c>
      <c r="M289" s="11">
        <f t="shared" si="286"/>
        <v>63024</v>
      </c>
      <c r="N289" s="11">
        <f t="shared" si="286"/>
        <v>0</v>
      </c>
      <c r="O289" s="11">
        <f t="shared" si="286"/>
        <v>0</v>
      </c>
      <c r="P289" s="11">
        <f t="shared" si="286"/>
        <v>0</v>
      </c>
      <c r="Q289" s="11">
        <f t="shared" si="286"/>
        <v>0</v>
      </c>
      <c r="R289" s="11">
        <f t="shared" si="286"/>
        <v>0</v>
      </c>
      <c r="S289" s="11">
        <f t="shared" si="286"/>
        <v>63024</v>
      </c>
      <c r="T289" s="11">
        <f t="shared" si="286"/>
        <v>0</v>
      </c>
      <c r="U289" s="11">
        <f t="shared" si="286"/>
        <v>0</v>
      </c>
      <c r="V289" s="11">
        <f t="shared" si="286"/>
        <v>0</v>
      </c>
      <c r="W289" s="11">
        <f t="shared" si="286"/>
        <v>0</v>
      </c>
      <c r="X289" s="11">
        <f t="shared" si="286"/>
        <v>0</v>
      </c>
      <c r="Y289" s="11">
        <f t="shared" si="286"/>
        <v>63024</v>
      </c>
      <c r="Z289" s="11">
        <f t="shared" si="286"/>
        <v>0</v>
      </c>
      <c r="AA289" s="11">
        <f t="shared" si="286"/>
        <v>0</v>
      </c>
      <c r="AB289" s="11">
        <f t="shared" si="286"/>
        <v>0</v>
      </c>
      <c r="AC289" s="11">
        <f t="shared" si="286"/>
        <v>0</v>
      </c>
      <c r="AD289" s="11">
        <f t="shared" si="286"/>
        <v>0</v>
      </c>
      <c r="AE289" s="11">
        <f t="shared" si="286"/>
        <v>63024</v>
      </c>
      <c r="AF289" s="11">
        <f t="shared" si="286"/>
        <v>0</v>
      </c>
    </row>
    <row r="290" spans="1:32" ht="20.100000000000001" hidden="1" customHeight="1" x14ac:dyDescent="0.25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</row>
    <row r="291" spans="1:32" ht="33" hidden="1" x14ac:dyDescent="0.25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F291" si="287">G292</f>
        <v>12714</v>
      </c>
      <c r="H291" s="11">
        <f t="shared" si="287"/>
        <v>0</v>
      </c>
      <c r="I291" s="11">
        <f t="shared" si="287"/>
        <v>0</v>
      </c>
      <c r="J291" s="11">
        <f t="shared" si="287"/>
        <v>0</v>
      </c>
      <c r="K291" s="11">
        <f t="shared" si="287"/>
        <v>0</v>
      </c>
      <c r="L291" s="11">
        <f t="shared" si="287"/>
        <v>0</v>
      </c>
      <c r="M291" s="11">
        <f t="shared" si="287"/>
        <v>12714</v>
      </c>
      <c r="N291" s="11">
        <f t="shared" si="287"/>
        <v>0</v>
      </c>
      <c r="O291" s="11">
        <f t="shared" si="287"/>
        <v>0</v>
      </c>
      <c r="P291" s="11">
        <f t="shared" si="287"/>
        <v>0</v>
      </c>
      <c r="Q291" s="11">
        <f t="shared" si="287"/>
        <v>0</v>
      </c>
      <c r="R291" s="11">
        <f t="shared" si="287"/>
        <v>0</v>
      </c>
      <c r="S291" s="11">
        <f t="shared" si="287"/>
        <v>12714</v>
      </c>
      <c r="T291" s="11">
        <f t="shared" si="287"/>
        <v>0</v>
      </c>
      <c r="U291" s="11">
        <f t="shared" si="287"/>
        <v>0</v>
      </c>
      <c r="V291" s="11">
        <f t="shared" si="287"/>
        <v>0</v>
      </c>
      <c r="W291" s="11">
        <f t="shared" si="287"/>
        <v>0</v>
      </c>
      <c r="X291" s="11">
        <f t="shared" si="287"/>
        <v>0</v>
      </c>
      <c r="Y291" s="11">
        <f t="shared" si="287"/>
        <v>12714</v>
      </c>
      <c r="Z291" s="11">
        <f t="shared" si="287"/>
        <v>0</v>
      </c>
      <c r="AA291" s="11">
        <f t="shared" si="287"/>
        <v>0</v>
      </c>
      <c r="AB291" s="11">
        <f t="shared" si="287"/>
        <v>0</v>
      </c>
      <c r="AC291" s="11">
        <f t="shared" si="287"/>
        <v>0</v>
      </c>
      <c r="AD291" s="11">
        <f t="shared" si="287"/>
        <v>0</v>
      </c>
      <c r="AE291" s="11">
        <f t="shared" si="287"/>
        <v>12714</v>
      </c>
      <c r="AF291" s="11">
        <f t="shared" si="287"/>
        <v>0</v>
      </c>
    </row>
    <row r="292" spans="1:32" ht="33" hidden="1" x14ac:dyDescent="0.25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</row>
    <row r="293" spans="1:32" ht="20.100000000000001" hidden="1" customHeight="1" x14ac:dyDescent="0.25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288">H295+H294</f>
        <v>0</v>
      </c>
      <c r="I293" s="9">
        <f t="shared" si="288"/>
        <v>0</v>
      </c>
      <c r="J293" s="9">
        <f t="shared" si="288"/>
        <v>0</v>
      </c>
      <c r="K293" s="9">
        <f t="shared" si="288"/>
        <v>0</v>
      </c>
      <c r="L293" s="9">
        <f t="shared" si="288"/>
        <v>0</v>
      </c>
      <c r="M293" s="9">
        <f t="shared" si="288"/>
        <v>423</v>
      </c>
      <c r="N293" s="9">
        <f t="shared" si="288"/>
        <v>0</v>
      </c>
      <c r="O293" s="9">
        <f t="shared" ref="O293:T293" si="289">O295+O294</f>
        <v>0</v>
      </c>
      <c r="P293" s="9">
        <f t="shared" si="289"/>
        <v>0</v>
      </c>
      <c r="Q293" s="9">
        <f t="shared" si="289"/>
        <v>0</v>
      </c>
      <c r="R293" s="9">
        <f t="shared" si="289"/>
        <v>0</v>
      </c>
      <c r="S293" s="9">
        <f t="shared" si="289"/>
        <v>423</v>
      </c>
      <c r="T293" s="9">
        <f t="shared" si="289"/>
        <v>0</v>
      </c>
      <c r="U293" s="9">
        <f t="shared" ref="U293:Z293" si="290">U295+U294</f>
        <v>0</v>
      </c>
      <c r="V293" s="9">
        <f t="shared" si="290"/>
        <v>0</v>
      </c>
      <c r="W293" s="9">
        <f t="shared" si="290"/>
        <v>0</v>
      </c>
      <c r="X293" s="9">
        <f t="shared" si="290"/>
        <v>0</v>
      </c>
      <c r="Y293" s="9">
        <f t="shared" si="290"/>
        <v>423</v>
      </c>
      <c r="Z293" s="9">
        <f t="shared" si="290"/>
        <v>0</v>
      </c>
      <c r="AA293" s="9">
        <f t="shared" ref="AA293:AF293" si="291">AA295+AA294</f>
        <v>0</v>
      </c>
      <c r="AB293" s="9">
        <f t="shared" si="291"/>
        <v>0</v>
      </c>
      <c r="AC293" s="9">
        <f t="shared" si="291"/>
        <v>0</v>
      </c>
      <c r="AD293" s="9">
        <f t="shared" si="291"/>
        <v>0</v>
      </c>
      <c r="AE293" s="9">
        <f t="shared" si="291"/>
        <v>423</v>
      </c>
      <c r="AF293" s="9">
        <f t="shared" si="291"/>
        <v>0</v>
      </c>
    </row>
    <row r="294" spans="1:32" ht="20.100000000000001" hidden="1" customHeight="1" x14ac:dyDescent="0.25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</row>
    <row r="295" spans="1:32" ht="20.100000000000001" hidden="1" customHeight="1" x14ac:dyDescent="0.25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</row>
    <row r="296" spans="1:32" hidden="1" x14ac:dyDescent="0.25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</row>
    <row r="297" spans="1:32" ht="18.75" hidden="1" x14ac:dyDescent="0.3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292">G298</f>
        <v>950</v>
      </c>
      <c r="H297" s="15">
        <f t="shared" si="292"/>
        <v>0</v>
      </c>
      <c r="I297" s="15">
        <f t="shared" si="292"/>
        <v>0</v>
      </c>
      <c r="J297" s="15">
        <f t="shared" si="292"/>
        <v>0</v>
      </c>
      <c r="K297" s="15">
        <f t="shared" si="292"/>
        <v>0</v>
      </c>
      <c r="L297" s="15">
        <f t="shared" si="292"/>
        <v>0</v>
      </c>
      <c r="M297" s="15">
        <f t="shared" si="292"/>
        <v>950</v>
      </c>
      <c r="N297" s="15">
        <f t="shared" si="292"/>
        <v>0</v>
      </c>
      <c r="O297" s="15">
        <f t="shared" si="292"/>
        <v>0</v>
      </c>
      <c r="P297" s="15">
        <f t="shared" si="292"/>
        <v>0</v>
      </c>
      <c r="Q297" s="15">
        <f t="shared" si="292"/>
        <v>0</v>
      </c>
      <c r="R297" s="15">
        <f t="shared" si="292"/>
        <v>0</v>
      </c>
      <c r="S297" s="15">
        <f t="shared" si="292"/>
        <v>950</v>
      </c>
      <c r="T297" s="15">
        <f t="shared" si="292"/>
        <v>0</v>
      </c>
      <c r="U297" s="15">
        <f t="shared" si="292"/>
        <v>0</v>
      </c>
      <c r="V297" s="15">
        <f t="shared" si="292"/>
        <v>0</v>
      </c>
      <c r="W297" s="15">
        <f t="shared" ref="U297:AF301" si="293">W298</f>
        <v>0</v>
      </c>
      <c r="X297" s="15">
        <f t="shared" si="293"/>
        <v>0</v>
      </c>
      <c r="Y297" s="15">
        <f t="shared" si="293"/>
        <v>950</v>
      </c>
      <c r="Z297" s="15">
        <f t="shared" si="293"/>
        <v>0</v>
      </c>
      <c r="AA297" s="15">
        <f t="shared" si="293"/>
        <v>0</v>
      </c>
      <c r="AB297" s="15">
        <f t="shared" si="293"/>
        <v>0</v>
      </c>
      <c r="AC297" s="15">
        <f t="shared" si="293"/>
        <v>0</v>
      </c>
      <c r="AD297" s="15">
        <f t="shared" si="293"/>
        <v>0</v>
      </c>
      <c r="AE297" s="15">
        <f t="shared" si="293"/>
        <v>950</v>
      </c>
      <c r="AF297" s="15">
        <f t="shared" si="293"/>
        <v>0</v>
      </c>
    </row>
    <row r="298" spans="1:32" ht="66" hidden="1" x14ac:dyDescent="0.25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292"/>
        <v>950</v>
      </c>
      <c r="H298" s="9">
        <f t="shared" si="292"/>
        <v>0</v>
      </c>
      <c r="I298" s="9">
        <f t="shared" si="292"/>
        <v>0</v>
      </c>
      <c r="J298" s="9">
        <f t="shared" si="292"/>
        <v>0</v>
      </c>
      <c r="K298" s="9">
        <f t="shared" si="292"/>
        <v>0</v>
      </c>
      <c r="L298" s="9">
        <f t="shared" si="292"/>
        <v>0</v>
      </c>
      <c r="M298" s="9">
        <f t="shared" si="292"/>
        <v>950</v>
      </c>
      <c r="N298" s="9">
        <f t="shared" si="292"/>
        <v>0</v>
      </c>
      <c r="O298" s="9">
        <f t="shared" si="292"/>
        <v>0</v>
      </c>
      <c r="P298" s="9">
        <f t="shared" si="292"/>
        <v>0</v>
      </c>
      <c r="Q298" s="9">
        <f t="shared" si="292"/>
        <v>0</v>
      </c>
      <c r="R298" s="9">
        <f t="shared" si="292"/>
        <v>0</v>
      </c>
      <c r="S298" s="9">
        <f t="shared" si="292"/>
        <v>950</v>
      </c>
      <c r="T298" s="9">
        <f t="shared" si="292"/>
        <v>0</v>
      </c>
      <c r="U298" s="9">
        <f t="shared" si="293"/>
        <v>0</v>
      </c>
      <c r="V298" s="9">
        <f t="shared" si="293"/>
        <v>0</v>
      </c>
      <c r="W298" s="9">
        <f t="shared" si="293"/>
        <v>0</v>
      </c>
      <c r="X298" s="9">
        <f t="shared" si="293"/>
        <v>0</v>
      </c>
      <c r="Y298" s="9">
        <f t="shared" si="293"/>
        <v>950</v>
      </c>
      <c r="Z298" s="9">
        <f t="shared" si="293"/>
        <v>0</v>
      </c>
      <c r="AA298" s="9">
        <f t="shared" si="293"/>
        <v>0</v>
      </c>
      <c r="AB298" s="9">
        <f t="shared" si="293"/>
        <v>0</v>
      </c>
      <c r="AC298" s="9">
        <f t="shared" si="293"/>
        <v>0</v>
      </c>
      <c r="AD298" s="9">
        <f t="shared" si="293"/>
        <v>0</v>
      </c>
      <c r="AE298" s="9">
        <f t="shared" si="293"/>
        <v>950</v>
      </c>
      <c r="AF298" s="9">
        <f t="shared" si="293"/>
        <v>0</v>
      </c>
    </row>
    <row r="299" spans="1:32" ht="20.100000000000001" hidden="1" customHeight="1" x14ac:dyDescent="0.25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292"/>
        <v>950</v>
      </c>
      <c r="H299" s="9">
        <f t="shared" si="292"/>
        <v>0</v>
      </c>
      <c r="I299" s="9">
        <f t="shared" si="292"/>
        <v>0</v>
      </c>
      <c r="J299" s="9">
        <f t="shared" si="292"/>
        <v>0</v>
      </c>
      <c r="K299" s="9">
        <f t="shared" si="292"/>
        <v>0</v>
      </c>
      <c r="L299" s="9">
        <f t="shared" si="292"/>
        <v>0</v>
      </c>
      <c r="M299" s="9">
        <f t="shared" si="292"/>
        <v>950</v>
      </c>
      <c r="N299" s="9">
        <f t="shared" si="292"/>
        <v>0</v>
      </c>
      <c r="O299" s="9">
        <f t="shared" si="292"/>
        <v>0</v>
      </c>
      <c r="P299" s="9">
        <f t="shared" si="292"/>
        <v>0</v>
      </c>
      <c r="Q299" s="9">
        <f t="shared" si="292"/>
        <v>0</v>
      </c>
      <c r="R299" s="9">
        <f t="shared" si="292"/>
        <v>0</v>
      </c>
      <c r="S299" s="9">
        <f t="shared" si="292"/>
        <v>950</v>
      </c>
      <c r="T299" s="9">
        <f t="shared" si="292"/>
        <v>0</v>
      </c>
      <c r="U299" s="9">
        <f t="shared" si="293"/>
        <v>0</v>
      </c>
      <c r="V299" s="9">
        <f t="shared" si="293"/>
        <v>0</v>
      </c>
      <c r="W299" s="9">
        <f t="shared" si="293"/>
        <v>0</v>
      </c>
      <c r="X299" s="9">
        <f t="shared" si="293"/>
        <v>0</v>
      </c>
      <c r="Y299" s="9">
        <f t="shared" si="293"/>
        <v>950</v>
      </c>
      <c r="Z299" s="9">
        <f t="shared" si="293"/>
        <v>0</v>
      </c>
      <c r="AA299" s="9">
        <f t="shared" si="293"/>
        <v>0</v>
      </c>
      <c r="AB299" s="9">
        <f t="shared" si="293"/>
        <v>0</v>
      </c>
      <c r="AC299" s="9">
        <f t="shared" si="293"/>
        <v>0</v>
      </c>
      <c r="AD299" s="9">
        <f t="shared" si="293"/>
        <v>0</v>
      </c>
      <c r="AE299" s="9">
        <f t="shared" si="293"/>
        <v>950</v>
      </c>
      <c r="AF299" s="9">
        <f t="shared" si="293"/>
        <v>0</v>
      </c>
    </row>
    <row r="300" spans="1:32" ht="99" hidden="1" x14ac:dyDescent="0.25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292"/>
        <v>950</v>
      </c>
      <c r="H300" s="9">
        <f t="shared" si="292"/>
        <v>0</v>
      </c>
      <c r="I300" s="9">
        <f t="shared" si="292"/>
        <v>0</v>
      </c>
      <c r="J300" s="9">
        <f t="shared" si="292"/>
        <v>0</v>
      </c>
      <c r="K300" s="9">
        <f t="shared" si="292"/>
        <v>0</v>
      </c>
      <c r="L300" s="9">
        <f t="shared" si="292"/>
        <v>0</v>
      </c>
      <c r="M300" s="9">
        <f t="shared" si="292"/>
        <v>950</v>
      </c>
      <c r="N300" s="9">
        <f t="shared" si="292"/>
        <v>0</v>
      </c>
      <c r="O300" s="9">
        <f t="shared" si="292"/>
        <v>0</v>
      </c>
      <c r="P300" s="9">
        <f t="shared" si="292"/>
        <v>0</v>
      </c>
      <c r="Q300" s="9">
        <f t="shared" si="292"/>
        <v>0</v>
      </c>
      <c r="R300" s="9">
        <f t="shared" si="292"/>
        <v>0</v>
      </c>
      <c r="S300" s="9">
        <f t="shared" si="292"/>
        <v>950</v>
      </c>
      <c r="T300" s="9">
        <f t="shared" si="292"/>
        <v>0</v>
      </c>
      <c r="U300" s="9">
        <f t="shared" si="293"/>
        <v>0</v>
      </c>
      <c r="V300" s="9">
        <f t="shared" si="293"/>
        <v>0</v>
      </c>
      <c r="W300" s="9">
        <f t="shared" si="293"/>
        <v>0</v>
      </c>
      <c r="X300" s="9">
        <f t="shared" si="293"/>
        <v>0</v>
      </c>
      <c r="Y300" s="9">
        <f t="shared" si="293"/>
        <v>950</v>
      </c>
      <c r="Z300" s="9">
        <f t="shared" si="293"/>
        <v>0</v>
      </c>
      <c r="AA300" s="9">
        <f t="shared" si="293"/>
        <v>0</v>
      </c>
      <c r="AB300" s="9">
        <f t="shared" si="293"/>
        <v>0</v>
      </c>
      <c r="AC300" s="9">
        <f t="shared" si="293"/>
        <v>0</v>
      </c>
      <c r="AD300" s="9">
        <f t="shared" si="293"/>
        <v>0</v>
      </c>
      <c r="AE300" s="9">
        <f t="shared" si="293"/>
        <v>950</v>
      </c>
      <c r="AF300" s="9">
        <f t="shared" si="293"/>
        <v>0</v>
      </c>
    </row>
    <row r="301" spans="1:32" ht="33" hidden="1" x14ac:dyDescent="0.25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292"/>
        <v>950</v>
      </c>
      <c r="H301" s="9">
        <f t="shared" si="292"/>
        <v>0</v>
      </c>
      <c r="I301" s="9">
        <f t="shared" si="292"/>
        <v>0</v>
      </c>
      <c r="J301" s="9">
        <f t="shared" si="292"/>
        <v>0</v>
      </c>
      <c r="K301" s="9">
        <f t="shared" si="292"/>
        <v>0</v>
      </c>
      <c r="L301" s="9">
        <f t="shared" si="292"/>
        <v>0</v>
      </c>
      <c r="M301" s="9">
        <f t="shared" si="292"/>
        <v>950</v>
      </c>
      <c r="N301" s="9">
        <f t="shared" si="292"/>
        <v>0</v>
      </c>
      <c r="O301" s="9">
        <f t="shared" si="292"/>
        <v>0</v>
      </c>
      <c r="P301" s="9">
        <f t="shared" si="292"/>
        <v>0</v>
      </c>
      <c r="Q301" s="9">
        <f t="shared" si="292"/>
        <v>0</v>
      </c>
      <c r="R301" s="9">
        <f t="shared" si="292"/>
        <v>0</v>
      </c>
      <c r="S301" s="9">
        <f t="shared" si="292"/>
        <v>950</v>
      </c>
      <c r="T301" s="9">
        <f t="shared" si="292"/>
        <v>0</v>
      </c>
      <c r="U301" s="9">
        <f t="shared" si="293"/>
        <v>0</v>
      </c>
      <c r="V301" s="9">
        <f t="shared" si="293"/>
        <v>0</v>
      </c>
      <c r="W301" s="9">
        <f t="shared" si="293"/>
        <v>0</v>
      </c>
      <c r="X301" s="9">
        <f t="shared" si="293"/>
        <v>0</v>
      </c>
      <c r="Y301" s="9">
        <f t="shared" si="293"/>
        <v>950</v>
      </c>
      <c r="Z301" s="9">
        <f t="shared" si="293"/>
        <v>0</v>
      </c>
      <c r="AA301" s="9">
        <f t="shared" si="293"/>
        <v>0</v>
      </c>
      <c r="AB301" s="9">
        <f t="shared" si="293"/>
        <v>0</v>
      </c>
      <c r="AC301" s="9">
        <f t="shared" si="293"/>
        <v>0</v>
      </c>
      <c r="AD301" s="9">
        <f t="shared" si="293"/>
        <v>0</v>
      </c>
      <c r="AE301" s="9">
        <f t="shared" si="293"/>
        <v>950</v>
      </c>
      <c r="AF301" s="9">
        <f t="shared" si="293"/>
        <v>0</v>
      </c>
    </row>
    <row r="302" spans="1:32" ht="33" hidden="1" x14ac:dyDescent="0.25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</row>
    <row r="303" spans="1:32" hidden="1" x14ac:dyDescent="0.25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</row>
    <row r="304" spans="1:32" ht="37.5" hidden="1" x14ac:dyDescent="0.3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294">G315+G310+G305</f>
        <v>54027</v>
      </c>
      <c r="H304" s="13">
        <f t="shared" ref="H304:N304" si="295">H315+H310+H305</f>
        <v>0</v>
      </c>
      <c r="I304" s="13">
        <f t="shared" si="295"/>
        <v>0</v>
      </c>
      <c r="J304" s="13">
        <f t="shared" si="295"/>
        <v>0</v>
      </c>
      <c r="K304" s="13">
        <f t="shared" si="295"/>
        <v>0</v>
      </c>
      <c r="L304" s="13">
        <f t="shared" si="295"/>
        <v>0</v>
      </c>
      <c r="M304" s="13">
        <f t="shared" si="295"/>
        <v>54027</v>
      </c>
      <c r="N304" s="13">
        <f t="shared" si="295"/>
        <v>0</v>
      </c>
      <c r="O304" s="13">
        <f t="shared" ref="O304:T304" si="296">O315+O310+O305</f>
        <v>0</v>
      </c>
      <c r="P304" s="13">
        <f t="shared" si="296"/>
        <v>0</v>
      </c>
      <c r="Q304" s="13">
        <f t="shared" si="296"/>
        <v>0</v>
      </c>
      <c r="R304" s="13">
        <f t="shared" si="296"/>
        <v>0</v>
      </c>
      <c r="S304" s="13">
        <f t="shared" si="296"/>
        <v>54027</v>
      </c>
      <c r="T304" s="13">
        <f t="shared" si="296"/>
        <v>0</v>
      </c>
      <c r="U304" s="13">
        <f>U315+U310+U305+U336</f>
        <v>0</v>
      </c>
      <c r="V304" s="13">
        <f t="shared" ref="V304:Z304" si="297">V315+V310+V305+V336</f>
        <v>0</v>
      </c>
      <c r="W304" s="13">
        <f t="shared" si="297"/>
        <v>0</v>
      </c>
      <c r="X304" s="13">
        <f t="shared" si="297"/>
        <v>1118</v>
      </c>
      <c r="Y304" s="13">
        <f t="shared" si="297"/>
        <v>55145</v>
      </c>
      <c r="Z304" s="13">
        <f t="shared" si="297"/>
        <v>1118</v>
      </c>
      <c r="AA304" s="13">
        <f>AA315+AA310+AA305+AA336</f>
        <v>0</v>
      </c>
      <c r="AB304" s="13">
        <f t="shared" ref="AB304:AF304" si="298">AB315+AB310+AB305+AB336</f>
        <v>0</v>
      </c>
      <c r="AC304" s="13">
        <f t="shared" si="298"/>
        <v>0</v>
      </c>
      <c r="AD304" s="13">
        <f t="shared" si="298"/>
        <v>0</v>
      </c>
      <c r="AE304" s="13">
        <f t="shared" si="298"/>
        <v>55145</v>
      </c>
      <c r="AF304" s="13">
        <f t="shared" si="298"/>
        <v>1118</v>
      </c>
    </row>
    <row r="305" spans="1:32" ht="34.5" hidden="1" x14ac:dyDescent="0.3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299">G306</f>
        <v>242</v>
      </c>
      <c r="H305" s="11">
        <f t="shared" si="299"/>
        <v>0</v>
      </c>
      <c r="I305" s="11">
        <f t="shared" si="299"/>
        <v>0</v>
      </c>
      <c r="J305" s="11">
        <f t="shared" si="299"/>
        <v>0</v>
      </c>
      <c r="K305" s="11">
        <f t="shared" si="299"/>
        <v>0</v>
      </c>
      <c r="L305" s="11">
        <f t="shared" si="299"/>
        <v>0</v>
      </c>
      <c r="M305" s="11">
        <f t="shared" si="299"/>
        <v>242</v>
      </c>
      <c r="N305" s="11">
        <f t="shared" si="299"/>
        <v>0</v>
      </c>
      <c r="O305" s="11">
        <f t="shared" si="299"/>
        <v>0</v>
      </c>
      <c r="P305" s="11">
        <f t="shared" si="299"/>
        <v>0</v>
      </c>
      <c r="Q305" s="11">
        <f t="shared" si="299"/>
        <v>0</v>
      </c>
      <c r="R305" s="11">
        <f t="shared" si="299"/>
        <v>0</v>
      </c>
      <c r="S305" s="11">
        <f t="shared" si="299"/>
        <v>242</v>
      </c>
      <c r="T305" s="11">
        <f t="shared" si="299"/>
        <v>0</v>
      </c>
      <c r="U305" s="11">
        <f t="shared" si="299"/>
        <v>0</v>
      </c>
      <c r="V305" s="11">
        <f t="shared" si="299"/>
        <v>0</v>
      </c>
      <c r="W305" s="11">
        <f t="shared" ref="U305:AF308" si="300">W306</f>
        <v>0</v>
      </c>
      <c r="X305" s="11">
        <f t="shared" si="300"/>
        <v>0</v>
      </c>
      <c r="Y305" s="11">
        <f t="shared" si="300"/>
        <v>242</v>
      </c>
      <c r="Z305" s="11">
        <f t="shared" si="300"/>
        <v>0</v>
      </c>
      <c r="AA305" s="11">
        <f t="shared" si="300"/>
        <v>0</v>
      </c>
      <c r="AB305" s="11">
        <f t="shared" si="300"/>
        <v>0</v>
      </c>
      <c r="AC305" s="11">
        <f t="shared" si="300"/>
        <v>0</v>
      </c>
      <c r="AD305" s="11">
        <f t="shared" si="300"/>
        <v>0</v>
      </c>
      <c r="AE305" s="11">
        <f t="shared" si="300"/>
        <v>242</v>
      </c>
      <c r="AF305" s="11">
        <f t="shared" si="300"/>
        <v>0</v>
      </c>
    </row>
    <row r="306" spans="1:32" ht="20.100000000000001" hidden="1" customHeight="1" x14ac:dyDescent="0.25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299"/>
        <v>242</v>
      </c>
      <c r="H306" s="9">
        <f t="shared" si="299"/>
        <v>0</v>
      </c>
      <c r="I306" s="9">
        <f t="shared" si="299"/>
        <v>0</v>
      </c>
      <c r="J306" s="9">
        <f t="shared" si="299"/>
        <v>0</v>
      </c>
      <c r="K306" s="9">
        <f t="shared" si="299"/>
        <v>0</v>
      </c>
      <c r="L306" s="9">
        <f t="shared" si="299"/>
        <v>0</v>
      </c>
      <c r="M306" s="9">
        <f t="shared" si="299"/>
        <v>242</v>
      </c>
      <c r="N306" s="9">
        <f t="shared" si="299"/>
        <v>0</v>
      </c>
      <c r="O306" s="9">
        <f t="shared" si="299"/>
        <v>0</v>
      </c>
      <c r="P306" s="9">
        <f t="shared" si="299"/>
        <v>0</v>
      </c>
      <c r="Q306" s="9">
        <f t="shared" si="299"/>
        <v>0</v>
      </c>
      <c r="R306" s="9">
        <f t="shared" si="299"/>
        <v>0</v>
      </c>
      <c r="S306" s="9">
        <f t="shared" si="299"/>
        <v>242</v>
      </c>
      <c r="T306" s="9">
        <f t="shared" si="299"/>
        <v>0</v>
      </c>
      <c r="U306" s="9">
        <f t="shared" si="300"/>
        <v>0</v>
      </c>
      <c r="V306" s="9">
        <f t="shared" si="300"/>
        <v>0</v>
      </c>
      <c r="W306" s="9">
        <f t="shared" si="300"/>
        <v>0</v>
      </c>
      <c r="X306" s="9">
        <f t="shared" si="300"/>
        <v>0</v>
      </c>
      <c r="Y306" s="9">
        <f t="shared" si="300"/>
        <v>242</v>
      </c>
      <c r="Z306" s="9">
        <f t="shared" si="300"/>
        <v>0</v>
      </c>
      <c r="AA306" s="9">
        <f t="shared" si="300"/>
        <v>0</v>
      </c>
      <c r="AB306" s="9">
        <f t="shared" si="300"/>
        <v>0</v>
      </c>
      <c r="AC306" s="9">
        <f t="shared" si="300"/>
        <v>0</v>
      </c>
      <c r="AD306" s="9">
        <f t="shared" si="300"/>
        <v>0</v>
      </c>
      <c r="AE306" s="9">
        <f t="shared" si="300"/>
        <v>242</v>
      </c>
      <c r="AF306" s="9">
        <f t="shared" si="300"/>
        <v>0</v>
      </c>
    </row>
    <row r="307" spans="1:32" ht="49.5" hidden="1" x14ac:dyDescent="0.25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299"/>
        <v>242</v>
      </c>
      <c r="H307" s="11">
        <f t="shared" si="299"/>
        <v>0</v>
      </c>
      <c r="I307" s="11">
        <f t="shared" si="299"/>
        <v>0</v>
      </c>
      <c r="J307" s="11">
        <f t="shared" si="299"/>
        <v>0</v>
      </c>
      <c r="K307" s="11">
        <f t="shared" si="299"/>
        <v>0</v>
      </c>
      <c r="L307" s="11">
        <f t="shared" si="299"/>
        <v>0</v>
      </c>
      <c r="M307" s="11">
        <f t="shared" si="299"/>
        <v>242</v>
      </c>
      <c r="N307" s="11">
        <f t="shared" si="299"/>
        <v>0</v>
      </c>
      <c r="O307" s="11">
        <f t="shared" si="299"/>
        <v>0</v>
      </c>
      <c r="P307" s="11">
        <f t="shared" si="299"/>
        <v>0</v>
      </c>
      <c r="Q307" s="11">
        <f t="shared" si="299"/>
        <v>0</v>
      </c>
      <c r="R307" s="11">
        <f t="shared" si="299"/>
        <v>0</v>
      </c>
      <c r="S307" s="11">
        <f t="shared" si="299"/>
        <v>242</v>
      </c>
      <c r="T307" s="11">
        <f t="shared" si="299"/>
        <v>0</v>
      </c>
      <c r="U307" s="11">
        <f t="shared" si="300"/>
        <v>0</v>
      </c>
      <c r="V307" s="11">
        <f t="shared" si="300"/>
        <v>0</v>
      </c>
      <c r="W307" s="11">
        <f t="shared" si="300"/>
        <v>0</v>
      </c>
      <c r="X307" s="11">
        <f t="shared" si="300"/>
        <v>0</v>
      </c>
      <c r="Y307" s="11">
        <f t="shared" si="300"/>
        <v>242</v>
      </c>
      <c r="Z307" s="11">
        <f t="shared" si="300"/>
        <v>0</v>
      </c>
      <c r="AA307" s="11">
        <f t="shared" si="300"/>
        <v>0</v>
      </c>
      <c r="AB307" s="11">
        <f t="shared" si="300"/>
        <v>0</v>
      </c>
      <c r="AC307" s="11">
        <f t="shared" si="300"/>
        <v>0</v>
      </c>
      <c r="AD307" s="11">
        <f t="shared" si="300"/>
        <v>0</v>
      </c>
      <c r="AE307" s="11">
        <f t="shared" si="300"/>
        <v>242</v>
      </c>
      <c r="AF307" s="11">
        <f t="shared" si="300"/>
        <v>0</v>
      </c>
    </row>
    <row r="308" spans="1:32" ht="33" hidden="1" x14ac:dyDescent="0.25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299"/>
        <v>242</v>
      </c>
      <c r="H308" s="11">
        <f t="shared" si="299"/>
        <v>0</v>
      </c>
      <c r="I308" s="11">
        <f t="shared" si="299"/>
        <v>0</v>
      </c>
      <c r="J308" s="11">
        <f t="shared" si="299"/>
        <v>0</v>
      </c>
      <c r="K308" s="11">
        <f t="shared" si="299"/>
        <v>0</v>
      </c>
      <c r="L308" s="11">
        <f t="shared" si="299"/>
        <v>0</v>
      </c>
      <c r="M308" s="11">
        <f t="shared" si="299"/>
        <v>242</v>
      </c>
      <c r="N308" s="11">
        <f t="shared" si="299"/>
        <v>0</v>
      </c>
      <c r="O308" s="11">
        <f t="shared" si="299"/>
        <v>0</v>
      </c>
      <c r="P308" s="11">
        <f t="shared" si="299"/>
        <v>0</v>
      </c>
      <c r="Q308" s="11">
        <f t="shared" si="299"/>
        <v>0</v>
      </c>
      <c r="R308" s="11">
        <f t="shared" si="299"/>
        <v>0</v>
      </c>
      <c r="S308" s="11">
        <f t="shared" si="299"/>
        <v>242</v>
      </c>
      <c r="T308" s="11">
        <f t="shared" si="299"/>
        <v>0</v>
      </c>
      <c r="U308" s="11">
        <f t="shared" si="300"/>
        <v>0</v>
      </c>
      <c r="V308" s="11">
        <f t="shared" si="300"/>
        <v>0</v>
      </c>
      <c r="W308" s="11">
        <f t="shared" si="300"/>
        <v>0</v>
      </c>
      <c r="X308" s="11">
        <f t="shared" si="300"/>
        <v>0</v>
      </c>
      <c r="Y308" s="11">
        <f t="shared" si="300"/>
        <v>242</v>
      </c>
      <c r="Z308" s="11">
        <f t="shared" si="300"/>
        <v>0</v>
      </c>
      <c r="AA308" s="11">
        <f t="shared" si="300"/>
        <v>0</v>
      </c>
      <c r="AB308" s="11">
        <f t="shared" si="300"/>
        <v>0</v>
      </c>
      <c r="AC308" s="11">
        <f t="shared" si="300"/>
        <v>0</v>
      </c>
      <c r="AD308" s="11">
        <f t="shared" si="300"/>
        <v>0</v>
      </c>
      <c r="AE308" s="11">
        <f t="shared" si="300"/>
        <v>242</v>
      </c>
      <c r="AF308" s="11">
        <f t="shared" si="300"/>
        <v>0</v>
      </c>
    </row>
    <row r="309" spans="1:32" ht="33" hidden="1" x14ac:dyDescent="0.25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</row>
    <row r="310" spans="1:32" ht="82.5" hidden="1" x14ac:dyDescent="0.25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301">G311</f>
        <v>25</v>
      </c>
      <c r="H310" s="11">
        <f t="shared" si="301"/>
        <v>0</v>
      </c>
      <c r="I310" s="11">
        <f t="shared" si="301"/>
        <v>0</v>
      </c>
      <c r="J310" s="11">
        <f t="shared" si="301"/>
        <v>0</v>
      </c>
      <c r="K310" s="11">
        <f t="shared" si="301"/>
        <v>0</v>
      </c>
      <c r="L310" s="11">
        <f t="shared" si="301"/>
        <v>0</v>
      </c>
      <c r="M310" s="11">
        <f t="shared" si="301"/>
        <v>25</v>
      </c>
      <c r="N310" s="11">
        <f t="shared" si="301"/>
        <v>0</v>
      </c>
      <c r="O310" s="11">
        <f t="shared" si="301"/>
        <v>0</v>
      </c>
      <c r="P310" s="11">
        <f t="shared" si="301"/>
        <v>0</v>
      </c>
      <c r="Q310" s="11">
        <f t="shared" si="301"/>
        <v>0</v>
      </c>
      <c r="R310" s="11">
        <f t="shared" si="301"/>
        <v>0</v>
      </c>
      <c r="S310" s="11">
        <f t="shared" si="301"/>
        <v>25</v>
      </c>
      <c r="T310" s="11">
        <f t="shared" si="301"/>
        <v>0</v>
      </c>
      <c r="U310" s="11">
        <f t="shared" si="301"/>
        <v>0</v>
      </c>
      <c r="V310" s="11">
        <f t="shared" si="301"/>
        <v>0</v>
      </c>
      <c r="W310" s="11">
        <f t="shared" ref="U310:AF313" si="302">W311</f>
        <v>0</v>
      </c>
      <c r="X310" s="11">
        <f t="shared" si="302"/>
        <v>0</v>
      </c>
      <c r="Y310" s="11">
        <f t="shared" si="302"/>
        <v>25</v>
      </c>
      <c r="Z310" s="11">
        <f t="shared" si="302"/>
        <v>0</v>
      </c>
      <c r="AA310" s="11">
        <f t="shared" si="302"/>
        <v>0</v>
      </c>
      <c r="AB310" s="11">
        <f t="shared" si="302"/>
        <v>0</v>
      </c>
      <c r="AC310" s="11">
        <f t="shared" si="302"/>
        <v>0</v>
      </c>
      <c r="AD310" s="11">
        <f t="shared" si="302"/>
        <v>0</v>
      </c>
      <c r="AE310" s="11">
        <f t="shared" si="302"/>
        <v>25</v>
      </c>
      <c r="AF310" s="11">
        <f t="shared" si="302"/>
        <v>0</v>
      </c>
    </row>
    <row r="311" spans="1:32" ht="20.100000000000001" hidden="1" customHeight="1" x14ac:dyDescent="0.25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301"/>
        <v>25</v>
      </c>
      <c r="H311" s="9">
        <f t="shared" si="301"/>
        <v>0</v>
      </c>
      <c r="I311" s="9">
        <f t="shared" si="301"/>
        <v>0</v>
      </c>
      <c r="J311" s="9">
        <f t="shared" si="301"/>
        <v>0</v>
      </c>
      <c r="K311" s="9">
        <f t="shared" si="301"/>
        <v>0</v>
      </c>
      <c r="L311" s="9">
        <f t="shared" si="301"/>
        <v>0</v>
      </c>
      <c r="M311" s="9">
        <f t="shared" si="301"/>
        <v>25</v>
      </c>
      <c r="N311" s="9">
        <f t="shared" si="301"/>
        <v>0</v>
      </c>
      <c r="O311" s="9">
        <f t="shared" si="301"/>
        <v>0</v>
      </c>
      <c r="P311" s="9">
        <f t="shared" si="301"/>
        <v>0</v>
      </c>
      <c r="Q311" s="9">
        <f t="shared" si="301"/>
        <v>0</v>
      </c>
      <c r="R311" s="9">
        <f t="shared" si="301"/>
        <v>0</v>
      </c>
      <c r="S311" s="9">
        <f t="shared" si="301"/>
        <v>25</v>
      </c>
      <c r="T311" s="9">
        <f t="shared" si="301"/>
        <v>0</v>
      </c>
      <c r="U311" s="9">
        <f t="shared" si="302"/>
        <v>0</v>
      </c>
      <c r="V311" s="9">
        <f t="shared" si="302"/>
        <v>0</v>
      </c>
      <c r="W311" s="9">
        <f t="shared" si="302"/>
        <v>0</v>
      </c>
      <c r="X311" s="9">
        <f t="shared" si="302"/>
        <v>0</v>
      </c>
      <c r="Y311" s="9">
        <f t="shared" si="302"/>
        <v>25</v>
      </c>
      <c r="Z311" s="9">
        <f t="shared" si="302"/>
        <v>0</v>
      </c>
      <c r="AA311" s="9">
        <f t="shared" si="302"/>
        <v>0</v>
      </c>
      <c r="AB311" s="9">
        <f t="shared" si="302"/>
        <v>0</v>
      </c>
      <c r="AC311" s="9">
        <f t="shared" si="302"/>
        <v>0</v>
      </c>
      <c r="AD311" s="9">
        <f t="shared" si="302"/>
        <v>0</v>
      </c>
      <c r="AE311" s="9">
        <f t="shared" si="302"/>
        <v>25</v>
      </c>
      <c r="AF311" s="9">
        <f t="shared" si="302"/>
        <v>0</v>
      </c>
    </row>
    <row r="312" spans="1:32" ht="49.5" hidden="1" x14ac:dyDescent="0.25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301"/>
        <v>25</v>
      </c>
      <c r="H312" s="11">
        <f t="shared" si="301"/>
        <v>0</v>
      </c>
      <c r="I312" s="11">
        <f t="shared" si="301"/>
        <v>0</v>
      </c>
      <c r="J312" s="11">
        <f t="shared" si="301"/>
        <v>0</v>
      </c>
      <c r="K312" s="11">
        <f t="shared" si="301"/>
        <v>0</v>
      </c>
      <c r="L312" s="11">
        <f t="shared" si="301"/>
        <v>0</v>
      </c>
      <c r="M312" s="11">
        <f t="shared" si="301"/>
        <v>25</v>
      </c>
      <c r="N312" s="11">
        <f t="shared" si="301"/>
        <v>0</v>
      </c>
      <c r="O312" s="11">
        <f t="shared" si="301"/>
        <v>0</v>
      </c>
      <c r="P312" s="11">
        <f t="shared" si="301"/>
        <v>0</v>
      </c>
      <c r="Q312" s="11">
        <f t="shared" si="301"/>
        <v>0</v>
      </c>
      <c r="R312" s="11">
        <f t="shared" si="301"/>
        <v>0</v>
      </c>
      <c r="S312" s="11">
        <f t="shared" si="301"/>
        <v>25</v>
      </c>
      <c r="T312" s="11">
        <f t="shared" si="301"/>
        <v>0</v>
      </c>
      <c r="U312" s="11">
        <f t="shared" si="302"/>
        <v>0</v>
      </c>
      <c r="V312" s="11">
        <f t="shared" si="302"/>
        <v>0</v>
      </c>
      <c r="W312" s="11">
        <f t="shared" si="302"/>
        <v>0</v>
      </c>
      <c r="X312" s="11">
        <f t="shared" si="302"/>
        <v>0</v>
      </c>
      <c r="Y312" s="11">
        <f t="shared" si="302"/>
        <v>25</v>
      </c>
      <c r="Z312" s="11">
        <f t="shared" si="302"/>
        <v>0</v>
      </c>
      <c r="AA312" s="11">
        <f t="shared" si="302"/>
        <v>0</v>
      </c>
      <c r="AB312" s="11">
        <f t="shared" si="302"/>
        <v>0</v>
      </c>
      <c r="AC312" s="11">
        <f t="shared" si="302"/>
        <v>0</v>
      </c>
      <c r="AD312" s="11">
        <f t="shared" si="302"/>
        <v>0</v>
      </c>
      <c r="AE312" s="11">
        <f t="shared" si="302"/>
        <v>25</v>
      </c>
      <c r="AF312" s="11">
        <f t="shared" si="302"/>
        <v>0</v>
      </c>
    </row>
    <row r="313" spans="1:32" ht="33" hidden="1" x14ac:dyDescent="0.25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301"/>
        <v>25</v>
      </c>
      <c r="H313" s="9">
        <f t="shared" si="301"/>
        <v>0</v>
      </c>
      <c r="I313" s="9">
        <f t="shared" si="301"/>
        <v>0</v>
      </c>
      <c r="J313" s="9">
        <f t="shared" si="301"/>
        <v>0</v>
      </c>
      <c r="K313" s="9">
        <f t="shared" si="301"/>
        <v>0</v>
      </c>
      <c r="L313" s="9">
        <f t="shared" si="301"/>
        <v>0</v>
      </c>
      <c r="M313" s="9">
        <f t="shared" si="301"/>
        <v>25</v>
      </c>
      <c r="N313" s="9">
        <f t="shared" si="301"/>
        <v>0</v>
      </c>
      <c r="O313" s="9">
        <f t="shared" si="301"/>
        <v>0</v>
      </c>
      <c r="P313" s="9">
        <f t="shared" si="301"/>
        <v>0</v>
      </c>
      <c r="Q313" s="9">
        <f t="shared" si="301"/>
        <v>0</v>
      </c>
      <c r="R313" s="9">
        <f t="shared" si="301"/>
        <v>0</v>
      </c>
      <c r="S313" s="9">
        <f t="shared" si="301"/>
        <v>25</v>
      </c>
      <c r="T313" s="9">
        <f t="shared" si="301"/>
        <v>0</v>
      </c>
      <c r="U313" s="9">
        <f t="shared" si="302"/>
        <v>0</v>
      </c>
      <c r="V313" s="9">
        <f t="shared" si="302"/>
        <v>0</v>
      </c>
      <c r="W313" s="9">
        <f t="shared" si="302"/>
        <v>0</v>
      </c>
      <c r="X313" s="9">
        <f t="shared" si="302"/>
        <v>0</v>
      </c>
      <c r="Y313" s="9">
        <f t="shared" si="302"/>
        <v>25</v>
      </c>
      <c r="Z313" s="9">
        <f t="shared" si="302"/>
        <v>0</v>
      </c>
      <c r="AA313" s="9">
        <f t="shared" si="302"/>
        <v>0</v>
      </c>
      <c r="AB313" s="9">
        <f t="shared" si="302"/>
        <v>0</v>
      </c>
      <c r="AC313" s="9">
        <f t="shared" si="302"/>
        <v>0</v>
      </c>
      <c r="AD313" s="9">
        <f t="shared" si="302"/>
        <v>0</v>
      </c>
      <c r="AE313" s="9">
        <f t="shared" si="302"/>
        <v>25</v>
      </c>
      <c r="AF313" s="9">
        <f t="shared" si="302"/>
        <v>0</v>
      </c>
    </row>
    <row r="314" spans="1:32" ht="33" hidden="1" x14ac:dyDescent="0.25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</row>
    <row r="315" spans="1:32" ht="49.5" hidden="1" x14ac:dyDescent="0.25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303">G317+G320+G324</f>
        <v>53760</v>
      </c>
      <c r="H315" s="11">
        <f t="shared" ref="H315:N315" si="304">H317+H320+H324</f>
        <v>0</v>
      </c>
      <c r="I315" s="11">
        <f t="shared" si="304"/>
        <v>0</v>
      </c>
      <c r="J315" s="11">
        <f t="shared" si="304"/>
        <v>0</v>
      </c>
      <c r="K315" s="11">
        <f t="shared" si="304"/>
        <v>0</v>
      </c>
      <c r="L315" s="11">
        <f t="shared" si="304"/>
        <v>0</v>
      </c>
      <c r="M315" s="11">
        <f t="shared" si="304"/>
        <v>53760</v>
      </c>
      <c r="N315" s="11">
        <f t="shared" si="304"/>
        <v>0</v>
      </c>
      <c r="O315" s="11">
        <f t="shared" ref="O315:T315" si="305">O317+O320+O324</f>
        <v>0</v>
      </c>
      <c r="P315" s="11">
        <f t="shared" si="305"/>
        <v>0</v>
      </c>
      <c r="Q315" s="11">
        <f t="shared" si="305"/>
        <v>0</v>
      </c>
      <c r="R315" s="11">
        <f t="shared" si="305"/>
        <v>0</v>
      </c>
      <c r="S315" s="11">
        <f t="shared" si="305"/>
        <v>53760</v>
      </c>
      <c r="T315" s="11">
        <f t="shared" si="305"/>
        <v>0</v>
      </c>
      <c r="U315" s="11">
        <f t="shared" ref="U315:Z315" si="306">U317+U320+U324+U333</f>
        <v>-5</v>
      </c>
      <c r="V315" s="11">
        <f t="shared" si="306"/>
        <v>0</v>
      </c>
      <c r="W315" s="11">
        <f t="shared" si="306"/>
        <v>0</v>
      </c>
      <c r="X315" s="11">
        <f t="shared" si="306"/>
        <v>1118</v>
      </c>
      <c r="Y315" s="11">
        <f t="shared" si="306"/>
        <v>54873</v>
      </c>
      <c r="Z315" s="11">
        <f t="shared" si="306"/>
        <v>1118</v>
      </c>
      <c r="AA315" s="11">
        <f t="shared" ref="AA315:AF315" si="307">AA317+AA320+AA324+AA333</f>
        <v>0</v>
      </c>
      <c r="AB315" s="11">
        <f t="shared" si="307"/>
        <v>0</v>
      </c>
      <c r="AC315" s="11">
        <f t="shared" si="307"/>
        <v>0</v>
      </c>
      <c r="AD315" s="11">
        <f t="shared" si="307"/>
        <v>0</v>
      </c>
      <c r="AE315" s="11">
        <f t="shared" si="307"/>
        <v>54873</v>
      </c>
      <c r="AF315" s="11">
        <f t="shared" si="307"/>
        <v>1118</v>
      </c>
    </row>
    <row r="316" spans="1:32" ht="20.100000000000001" hidden="1" customHeight="1" x14ac:dyDescent="0.25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308">G317</f>
        <v>0</v>
      </c>
      <c r="H316" s="9">
        <f t="shared" si="308"/>
        <v>0</v>
      </c>
      <c r="I316" s="9">
        <f t="shared" si="308"/>
        <v>0</v>
      </c>
      <c r="J316" s="9">
        <f t="shared" si="308"/>
        <v>0</v>
      </c>
      <c r="K316" s="9">
        <f t="shared" si="308"/>
        <v>0</v>
      </c>
      <c r="L316" s="9">
        <f t="shared" si="308"/>
        <v>0</v>
      </c>
      <c r="M316" s="9">
        <f t="shared" si="308"/>
        <v>0</v>
      </c>
      <c r="N316" s="9">
        <f t="shared" si="308"/>
        <v>0</v>
      </c>
      <c r="O316" s="9">
        <f t="shared" si="308"/>
        <v>0</v>
      </c>
      <c r="P316" s="9">
        <f t="shared" si="308"/>
        <v>0</v>
      </c>
      <c r="Q316" s="9">
        <f t="shared" si="308"/>
        <v>0</v>
      </c>
      <c r="R316" s="9">
        <f t="shared" si="308"/>
        <v>0</v>
      </c>
      <c r="S316" s="9">
        <f t="shared" si="308"/>
        <v>0</v>
      </c>
      <c r="T316" s="9">
        <f t="shared" si="308"/>
        <v>0</v>
      </c>
      <c r="U316" s="9">
        <f t="shared" si="308"/>
        <v>0</v>
      </c>
      <c r="V316" s="9">
        <f t="shared" si="308"/>
        <v>0</v>
      </c>
      <c r="W316" s="9">
        <f t="shared" ref="U316:AF318" si="309">W317</f>
        <v>0</v>
      </c>
      <c r="X316" s="9">
        <f t="shared" si="309"/>
        <v>0</v>
      </c>
      <c r="Y316" s="9">
        <f t="shared" si="309"/>
        <v>0</v>
      </c>
      <c r="Z316" s="9">
        <f t="shared" si="309"/>
        <v>0</v>
      </c>
      <c r="AA316" s="9">
        <f t="shared" si="309"/>
        <v>0</v>
      </c>
      <c r="AB316" s="9">
        <f t="shared" si="309"/>
        <v>0</v>
      </c>
      <c r="AC316" s="9">
        <f t="shared" si="309"/>
        <v>0</v>
      </c>
      <c r="AD316" s="9">
        <f t="shared" si="309"/>
        <v>0</v>
      </c>
      <c r="AE316" s="9">
        <f t="shared" si="309"/>
        <v>0</v>
      </c>
      <c r="AF316" s="9">
        <f t="shared" si="309"/>
        <v>0</v>
      </c>
    </row>
    <row r="317" spans="1:32" ht="49.5" hidden="1" x14ac:dyDescent="0.25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308"/>
        <v>0</v>
      </c>
      <c r="H317" s="9">
        <f t="shared" si="308"/>
        <v>0</v>
      </c>
      <c r="I317" s="9">
        <f t="shared" si="308"/>
        <v>0</v>
      </c>
      <c r="J317" s="9">
        <f t="shared" si="308"/>
        <v>0</v>
      </c>
      <c r="K317" s="9">
        <f t="shared" si="308"/>
        <v>0</v>
      </c>
      <c r="L317" s="9">
        <f t="shared" si="308"/>
        <v>0</v>
      </c>
      <c r="M317" s="9">
        <f t="shared" si="308"/>
        <v>0</v>
      </c>
      <c r="N317" s="9">
        <f t="shared" si="308"/>
        <v>0</v>
      </c>
      <c r="O317" s="9">
        <f t="shared" si="308"/>
        <v>0</v>
      </c>
      <c r="P317" s="9">
        <f t="shared" si="308"/>
        <v>0</v>
      </c>
      <c r="Q317" s="9">
        <f t="shared" si="308"/>
        <v>0</v>
      </c>
      <c r="R317" s="9">
        <f t="shared" si="308"/>
        <v>0</v>
      </c>
      <c r="S317" s="9">
        <f t="shared" si="308"/>
        <v>0</v>
      </c>
      <c r="T317" s="9">
        <f t="shared" si="308"/>
        <v>0</v>
      </c>
      <c r="U317" s="9">
        <f t="shared" si="309"/>
        <v>0</v>
      </c>
      <c r="V317" s="9">
        <f t="shared" si="309"/>
        <v>0</v>
      </c>
      <c r="W317" s="9">
        <f t="shared" si="309"/>
        <v>0</v>
      </c>
      <c r="X317" s="9">
        <f t="shared" si="309"/>
        <v>0</v>
      </c>
      <c r="Y317" s="9">
        <f t="shared" si="309"/>
        <v>0</v>
      </c>
      <c r="Z317" s="9">
        <f t="shared" si="309"/>
        <v>0</v>
      </c>
      <c r="AA317" s="9">
        <f t="shared" si="309"/>
        <v>0</v>
      </c>
      <c r="AB317" s="9">
        <f t="shared" si="309"/>
        <v>0</v>
      </c>
      <c r="AC317" s="9">
        <f t="shared" si="309"/>
        <v>0</v>
      </c>
      <c r="AD317" s="9">
        <f t="shared" si="309"/>
        <v>0</v>
      </c>
      <c r="AE317" s="9">
        <f t="shared" si="309"/>
        <v>0</v>
      </c>
      <c r="AF317" s="9">
        <f t="shared" si="309"/>
        <v>0</v>
      </c>
    </row>
    <row r="318" spans="1:32" ht="33" hidden="1" x14ac:dyDescent="0.25">
      <c r="A318" s="25" t="s">
        <v>242</v>
      </c>
      <c r="B318" s="26">
        <f t="shared" ref="B318:B323" si="310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308"/>
        <v>0</v>
      </c>
      <c r="H318" s="9">
        <f t="shared" si="308"/>
        <v>0</v>
      </c>
      <c r="I318" s="9">
        <f t="shared" si="308"/>
        <v>0</v>
      </c>
      <c r="J318" s="9">
        <f t="shared" si="308"/>
        <v>0</v>
      </c>
      <c r="K318" s="9">
        <f t="shared" si="308"/>
        <v>0</v>
      </c>
      <c r="L318" s="9">
        <f t="shared" si="308"/>
        <v>0</v>
      </c>
      <c r="M318" s="9">
        <f t="shared" si="308"/>
        <v>0</v>
      </c>
      <c r="N318" s="9">
        <f t="shared" si="308"/>
        <v>0</v>
      </c>
      <c r="O318" s="9">
        <f t="shared" si="308"/>
        <v>0</v>
      </c>
      <c r="P318" s="9">
        <f t="shared" si="308"/>
        <v>0</v>
      </c>
      <c r="Q318" s="9">
        <f t="shared" si="308"/>
        <v>0</v>
      </c>
      <c r="R318" s="9">
        <f t="shared" si="308"/>
        <v>0</v>
      </c>
      <c r="S318" s="9">
        <f t="shared" si="308"/>
        <v>0</v>
      </c>
      <c r="T318" s="9">
        <f t="shared" si="308"/>
        <v>0</v>
      </c>
      <c r="U318" s="9">
        <f t="shared" si="309"/>
        <v>0</v>
      </c>
      <c r="V318" s="9">
        <f t="shared" si="309"/>
        <v>0</v>
      </c>
      <c r="W318" s="9">
        <f t="shared" si="309"/>
        <v>0</v>
      </c>
      <c r="X318" s="9">
        <f t="shared" si="309"/>
        <v>0</v>
      </c>
      <c r="Y318" s="9">
        <f t="shared" si="309"/>
        <v>0</v>
      </c>
      <c r="Z318" s="9">
        <f t="shared" si="309"/>
        <v>0</v>
      </c>
      <c r="AA318" s="9">
        <f t="shared" si="309"/>
        <v>0</v>
      </c>
      <c r="AB318" s="9">
        <f t="shared" si="309"/>
        <v>0</v>
      </c>
      <c r="AC318" s="9">
        <f t="shared" si="309"/>
        <v>0</v>
      </c>
      <c r="AD318" s="9">
        <f t="shared" si="309"/>
        <v>0</v>
      </c>
      <c r="AE318" s="9">
        <f t="shared" si="309"/>
        <v>0</v>
      </c>
      <c r="AF318" s="9">
        <f t="shared" si="309"/>
        <v>0</v>
      </c>
    </row>
    <row r="319" spans="1:32" ht="33" hidden="1" x14ac:dyDescent="0.25">
      <c r="A319" s="25" t="s">
        <v>36</v>
      </c>
      <c r="B319" s="26">
        <f t="shared" si="310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20.100000000000001" hidden="1" customHeight="1" x14ac:dyDescent="0.25">
      <c r="A320" s="28" t="s">
        <v>138</v>
      </c>
      <c r="B320" s="26">
        <f t="shared" si="310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311">G321</f>
        <v>2402</v>
      </c>
      <c r="H320" s="9">
        <f t="shared" si="311"/>
        <v>0</v>
      </c>
      <c r="I320" s="9">
        <f t="shared" si="311"/>
        <v>0</v>
      </c>
      <c r="J320" s="9">
        <f t="shared" si="311"/>
        <v>0</v>
      </c>
      <c r="K320" s="9">
        <f t="shared" si="311"/>
        <v>0</v>
      </c>
      <c r="L320" s="9">
        <f t="shared" si="311"/>
        <v>0</v>
      </c>
      <c r="M320" s="9">
        <f t="shared" si="311"/>
        <v>2402</v>
      </c>
      <c r="N320" s="9">
        <f t="shared" si="311"/>
        <v>0</v>
      </c>
      <c r="O320" s="9">
        <f t="shared" si="311"/>
        <v>0</v>
      </c>
      <c r="P320" s="9">
        <f t="shared" si="311"/>
        <v>0</v>
      </c>
      <c r="Q320" s="9">
        <f t="shared" si="311"/>
        <v>0</v>
      </c>
      <c r="R320" s="9">
        <f t="shared" si="311"/>
        <v>0</v>
      </c>
      <c r="S320" s="9">
        <f t="shared" si="311"/>
        <v>2402</v>
      </c>
      <c r="T320" s="9">
        <f t="shared" si="311"/>
        <v>0</v>
      </c>
      <c r="U320" s="9">
        <f t="shared" si="311"/>
        <v>-11</v>
      </c>
      <c r="V320" s="9">
        <f t="shared" si="311"/>
        <v>0</v>
      </c>
      <c r="W320" s="9">
        <f t="shared" ref="U320:AF322" si="312">W321</f>
        <v>0</v>
      </c>
      <c r="X320" s="9">
        <f t="shared" si="312"/>
        <v>0</v>
      </c>
      <c r="Y320" s="9">
        <f t="shared" si="312"/>
        <v>2391</v>
      </c>
      <c r="Z320" s="9">
        <f t="shared" si="312"/>
        <v>0</v>
      </c>
      <c r="AA320" s="9">
        <f t="shared" si="312"/>
        <v>0</v>
      </c>
      <c r="AB320" s="9">
        <f t="shared" si="312"/>
        <v>0</v>
      </c>
      <c r="AC320" s="9">
        <f t="shared" si="312"/>
        <v>0</v>
      </c>
      <c r="AD320" s="9">
        <f t="shared" si="312"/>
        <v>0</v>
      </c>
      <c r="AE320" s="9">
        <f t="shared" si="312"/>
        <v>2391</v>
      </c>
      <c r="AF320" s="9">
        <f t="shared" si="312"/>
        <v>0</v>
      </c>
    </row>
    <row r="321" spans="1:32" ht="66" hidden="1" x14ac:dyDescent="0.25">
      <c r="A321" s="25" t="s">
        <v>750</v>
      </c>
      <c r="B321" s="26">
        <f t="shared" si="310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311"/>
        <v>2402</v>
      </c>
      <c r="H321" s="9">
        <f t="shared" si="311"/>
        <v>0</v>
      </c>
      <c r="I321" s="9">
        <f t="shared" si="311"/>
        <v>0</v>
      </c>
      <c r="J321" s="9">
        <f t="shared" si="311"/>
        <v>0</v>
      </c>
      <c r="K321" s="9">
        <f t="shared" si="311"/>
        <v>0</v>
      </c>
      <c r="L321" s="9">
        <f t="shared" si="311"/>
        <v>0</v>
      </c>
      <c r="M321" s="9">
        <f t="shared" si="311"/>
        <v>2402</v>
      </c>
      <c r="N321" s="9">
        <f t="shared" si="311"/>
        <v>0</v>
      </c>
      <c r="O321" s="9">
        <f t="shared" si="311"/>
        <v>0</v>
      </c>
      <c r="P321" s="9">
        <f t="shared" si="311"/>
        <v>0</v>
      </c>
      <c r="Q321" s="9">
        <f t="shared" si="311"/>
        <v>0</v>
      </c>
      <c r="R321" s="9">
        <f t="shared" si="311"/>
        <v>0</v>
      </c>
      <c r="S321" s="9">
        <f t="shared" si="311"/>
        <v>2402</v>
      </c>
      <c r="T321" s="9">
        <f t="shared" si="311"/>
        <v>0</v>
      </c>
      <c r="U321" s="9">
        <f t="shared" si="312"/>
        <v>-11</v>
      </c>
      <c r="V321" s="9">
        <f t="shared" si="312"/>
        <v>0</v>
      </c>
      <c r="W321" s="9">
        <f t="shared" si="312"/>
        <v>0</v>
      </c>
      <c r="X321" s="9">
        <f t="shared" si="312"/>
        <v>0</v>
      </c>
      <c r="Y321" s="9">
        <f t="shared" si="312"/>
        <v>2391</v>
      </c>
      <c r="Z321" s="9">
        <f t="shared" si="312"/>
        <v>0</v>
      </c>
      <c r="AA321" s="9">
        <f t="shared" si="312"/>
        <v>0</v>
      </c>
      <c r="AB321" s="9">
        <f t="shared" si="312"/>
        <v>0</v>
      </c>
      <c r="AC321" s="9">
        <f t="shared" si="312"/>
        <v>0</v>
      </c>
      <c r="AD321" s="9">
        <f t="shared" si="312"/>
        <v>0</v>
      </c>
      <c r="AE321" s="9">
        <f t="shared" si="312"/>
        <v>2391</v>
      </c>
      <c r="AF321" s="9">
        <f t="shared" si="312"/>
        <v>0</v>
      </c>
    </row>
    <row r="322" spans="1:32" ht="33" hidden="1" x14ac:dyDescent="0.25">
      <c r="A322" s="25" t="s">
        <v>11</v>
      </c>
      <c r="B322" s="26">
        <f t="shared" si="310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311"/>
        <v>2402</v>
      </c>
      <c r="H322" s="9">
        <f t="shared" si="311"/>
        <v>0</v>
      </c>
      <c r="I322" s="9">
        <f t="shared" si="311"/>
        <v>0</v>
      </c>
      <c r="J322" s="9">
        <f t="shared" si="311"/>
        <v>0</v>
      </c>
      <c r="K322" s="9">
        <f t="shared" si="311"/>
        <v>0</v>
      </c>
      <c r="L322" s="9">
        <f t="shared" si="311"/>
        <v>0</v>
      </c>
      <c r="M322" s="9">
        <f t="shared" si="311"/>
        <v>2402</v>
      </c>
      <c r="N322" s="9">
        <f t="shared" si="311"/>
        <v>0</v>
      </c>
      <c r="O322" s="9">
        <f t="shared" si="311"/>
        <v>0</v>
      </c>
      <c r="P322" s="9">
        <f t="shared" si="311"/>
        <v>0</v>
      </c>
      <c r="Q322" s="9">
        <f t="shared" si="311"/>
        <v>0</v>
      </c>
      <c r="R322" s="9">
        <f t="shared" si="311"/>
        <v>0</v>
      </c>
      <c r="S322" s="9">
        <f t="shared" si="311"/>
        <v>2402</v>
      </c>
      <c r="T322" s="9">
        <f t="shared" si="311"/>
        <v>0</v>
      </c>
      <c r="U322" s="9">
        <f t="shared" si="312"/>
        <v>-11</v>
      </c>
      <c r="V322" s="9">
        <f t="shared" si="312"/>
        <v>0</v>
      </c>
      <c r="W322" s="9">
        <f t="shared" si="312"/>
        <v>0</v>
      </c>
      <c r="X322" s="9">
        <f t="shared" si="312"/>
        <v>0</v>
      </c>
      <c r="Y322" s="9">
        <f t="shared" si="312"/>
        <v>2391</v>
      </c>
      <c r="Z322" s="9">
        <f t="shared" si="312"/>
        <v>0</v>
      </c>
      <c r="AA322" s="9">
        <f t="shared" si="312"/>
        <v>0</v>
      </c>
      <c r="AB322" s="9">
        <f t="shared" si="312"/>
        <v>0</v>
      </c>
      <c r="AC322" s="9">
        <f t="shared" si="312"/>
        <v>0</v>
      </c>
      <c r="AD322" s="9">
        <f t="shared" si="312"/>
        <v>0</v>
      </c>
      <c r="AE322" s="9">
        <f t="shared" si="312"/>
        <v>2391</v>
      </c>
      <c r="AF322" s="9">
        <f t="shared" si="312"/>
        <v>0</v>
      </c>
    </row>
    <row r="323" spans="1:32" ht="33" hidden="1" x14ac:dyDescent="0.25">
      <c r="A323" s="25" t="s">
        <v>130</v>
      </c>
      <c r="B323" s="26">
        <f t="shared" si="310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</row>
    <row r="324" spans="1:32" ht="20.100000000000001" hidden="1" customHeight="1" x14ac:dyDescent="0.25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F324" si="313">G325</f>
        <v>51358</v>
      </c>
      <c r="H324" s="9">
        <f t="shared" si="313"/>
        <v>0</v>
      </c>
      <c r="I324" s="9">
        <f t="shared" si="313"/>
        <v>0</v>
      </c>
      <c r="J324" s="9">
        <f t="shared" si="313"/>
        <v>0</v>
      </c>
      <c r="K324" s="9">
        <f t="shared" si="313"/>
        <v>0</v>
      </c>
      <c r="L324" s="9">
        <f t="shared" si="313"/>
        <v>0</v>
      </c>
      <c r="M324" s="9">
        <f t="shared" si="313"/>
        <v>51358</v>
      </c>
      <c r="N324" s="9">
        <f t="shared" si="313"/>
        <v>0</v>
      </c>
      <c r="O324" s="9">
        <f t="shared" si="313"/>
        <v>0</v>
      </c>
      <c r="P324" s="9">
        <f t="shared" si="313"/>
        <v>0</v>
      </c>
      <c r="Q324" s="9">
        <f t="shared" si="313"/>
        <v>0</v>
      </c>
      <c r="R324" s="9">
        <f t="shared" si="313"/>
        <v>0</v>
      </c>
      <c r="S324" s="9">
        <f t="shared" si="313"/>
        <v>51358</v>
      </c>
      <c r="T324" s="9">
        <f t="shared" si="313"/>
        <v>0</v>
      </c>
      <c r="U324" s="9">
        <f t="shared" si="313"/>
        <v>-5</v>
      </c>
      <c r="V324" s="9">
        <f t="shared" si="313"/>
        <v>0</v>
      </c>
      <c r="W324" s="9">
        <f t="shared" si="313"/>
        <v>0</v>
      </c>
      <c r="X324" s="9">
        <f t="shared" si="313"/>
        <v>0</v>
      </c>
      <c r="Y324" s="9">
        <f t="shared" si="313"/>
        <v>51353</v>
      </c>
      <c r="Z324" s="9">
        <f t="shared" si="313"/>
        <v>0</v>
      </c>
      <c r="AA324" s="9">
        <f t="shared" si="313"/>
        <v>0</v>
      </c>
      <c r="AB324" s="9">
        <f t="shared" si="313"/>
        <v>0</v>
      </c>
      <c r="AC324" s="9">
        <f t="shared" si="313"/>
        <v>0</v>
      </c>
      <c r="AD324" s="9">
        <f t="shared" si="313"/>
        <v>0</v>
      </c>
      <c r="AE324" s="9">
        <f t="shared" si="313"/>
        <v>51353</v>
      </c>
      <c r="AF324" s="9">
        <f t="shared" si="313"/>
        <v>0</v>
      </c>
    </row>
    <row r="325" spans="1:32" ht="49.5" hidden="1" x14ac:dyDescent="0.25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314">G326+G328+G330</f>
        <v>51358</v>
      </c>
      <c r="H325" s="9">
        <f t="shared" ref="H325:N325" si="315">H326+H328+H330</f>
        <v>0</v>
      </c>
      <c r="I325" s="9">
        <f t="shared" si="315"/>
        <v>0</v>
      </c>
      <c r="J325" s="9">
        <f t="shared" si="315"/>
        <v>0</v>
      </c>
      <c r="K325" s="9">
        <f t="shared" si="315"/>
        <v>0</v>
      </c>
      <c r="L325" s="9">
        <f t="shared" si="315"/>
        <v>0</v>
      </c>
      <c r="M325" s="9">
        <f t="shared" si="315"/>
        <v>51358</v>
      </c>
      <c r="N325" s="9">
        <f t="shared" si="315"/>
        <v>0</v>
      </c>
      <c r="O325" s="9">
        <f t="shared" ref="O325:T325" si="316">O326+O328+O330</f>
        <v>0</v>
      </c>
      <c r="P325" s="9">
        <f t="shared" si="316"/>
        <v>0</v>
      </c>
      <c r="Q325" s="9">
        <f t="shared" si="316"/>
        <v>0</v>
      </c>
      <c r="R325" s="9">
        <f t="shared" si="316"/>
        <v>0</v>
      </c>
      <c r="S325" s="9">
        <f t="shared" si="316"/>
        <v>51358</v>
      </c>
      <c r="T325" s="9">
        <f t="shared" si="316"/>
        <v>0</v>
      </c>
      <c r="U325" s="9">
        <f t="shared" ref="U325:Z325" si="317">U326+U328+U330</f>
        <v>-5</v>
      </c>
      <c r="V325" s="9">
        <f t="shared" si="317"/>
        <v>0</v>
      </c>
      <c r="W325" s="9">
        <f t="shared" si="317"/>
        <v>0</v>
      </c>
      <c r="X325" s="9">
        <f t="shared" si="317"/>
        <v>0</v>
      </c>
      <c r="Y325" s="9">
        <f t="shared" si="317"/>
        <v>51353</v>
      </c>
      <c r="Z325" s="9">
        <f t="shared" si="317"/>
        <v>0</v>
      </c>
      <c r="AA325" s="9">
        <f t="shared" ref="AA325:AF325" si="318">AA326+AA328+AA330</f>
        <v>0</v>
      </c>
      <c r="AB325" s="9">
        <f t="shared" si="318"/>
        <v>0</v>
      </c>
      <c r="AC325" s="9">
        <f t="shared" si="318"/>
        <v>0</v>
      </c>
      <c r="AD325" s="9">
        <f t="shared" si="318"/>
        <v>0</v>
      </c>
      <c r="AE325" s="9">
        <f t="shared" si="318"/>
        <v>51353</v>
      </c>
      <c r="AF325" s="9">
        <f t="shared" si="318"/>
        <v>0</v>
      </c>
    </row>
    <row r="326" spans="1:32" ht="66" hidden="1" x14ac:dyDescent="0.25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F326" si="319">SUM(G327:G327)</f>
        <v>48685</v>
      </c>
      <c r="H326" s="9">
        <f t="shared" si="319"/>
        <v>0</v>
      </c>
      <c r="I326" s="9">
        <f t="shared" si="319"/>
        <v>0</v>
      </c>
      <c r="J326" s="9">
        <f t="shared" si="319"/>
        <v>0</v>
      </c>
      <c r="K326" s="9">
        <f t="shared" si="319"/>
        <v>0</v>
      </c>
      <c r="L326" s="9">
        <f t="shared" si="319"/>
        <v>0</v>
      </c>
      <c r="M326" s="9">
        <f t="shared" si="319"/>
        <v>48685</v>
      </c>
      <c r="N326" s="9">
        <f t="shared" si="319"/>
        <v>0</v>
      </c>
      <c r="O326" s="9">
        <f t="shared" si="319"/>
        <v>0</v>
      </c>
      <c r="P326" s="9">
        <f t="shared" si="319"/>
        <v>0</v>
      </c>
      <c r="Q326" s="9">
        <f t="shared" si="319"/>
        <v>0</v>
      </c>
      <c r="R326" s="9">
        <f t="shared" si="319"/>
        <v>0</v>
      </c>
      <c r="S326" s="9">
        <f t="shared" si="319"/>
        <v>48685</v>
      </c>
      <c r="T326" s="9">
        <f t="shared" si="319"/>
        <v>0</v>
      </c>
      <c r="U326" s="9">
        <f t="shared" si="319"/>
        <v>-8</v>
      </c>
      <c r="V326" s="9">
        <f t="shared" si="319"/>
        <v>0</v>
      </c>
      <c r="W326" s="9">
        <f t="shared" si="319"/>
        <v>0</v>
      </c>
      <c r="X326" s="9">
        <f t="shared" si="319"/>
        <v>0</v>
      </c>
      <c r="Y326" s="9">
        <f t="shared" si="319"/>
        <v>48677</v>
      </c>
      <c r="Z326" s="9">
        <f t="shared" si="319"/>
        <v>0</v>
      </c>
      <c r="AA326" s="9">
        <f t="shared" si="319"/>
        <v>0</v>
      </c>
      <c r="AB326" s="9">
        <f t="shared" si="319"/>
        <v>0</v>
      </c>
      <c r="AC326" s="9">
        <f t="shared" si="319"/>
        <v>0</v>
      </c>
      <c r="AD326" s="9">
        <f t="shared" si="319"/>
        <v>0</v>
      </c>
      <c r="AE326" s="9">
        <f t="shared" si="319"/>
        <v>48677</v>
      </c>
      <c r="AF326" s="9">
        <f t="shared" si="319"/>
        <v>0</v>
      </c>
    </row>
    <row r="327" spans="1:32" ht="20.100000000000001" hidden="1" customHeight="1" x14ac:dyDescent="0.25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</row>
    <row r="328" spans="1:32" ht="33" hidden="1" x14ac:dyDescent="0.25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F328" si="320">G329</f>
        <v>2558</v>
      </c>
      <c r="H328" s="9">
        <f t="shared" si="320"/>
        <v>0</v>
      </c>
      <c r="I328" s="9">
        <f t="shared" si="320"/>
        <v>0</v>
      </c>
      <c r="J328" s="9">
        <f t="shared" si="320"/>
        <v>0</v>
      </c>
      <c r="K328" s="9">
        <f t="shared" si="320"/>
        <v>0</v>
      </c>
      <c r="L328" s="9">
        <f t="shared" si="320"/>
        <v>0</v>
      </c>
      <c r="M328" s="9">
        <f t="shared" si="320"/>
        <v>2558</v>
      </c>
      <c r="N328" s="9">
        <f t="shared" si="320"/>
        <v>0</v>
      </c>
      <c r="O328" s="9">
        <f t="shared" si="320"/>
        <v>0</v>
      </c>
      <c r="P328" s="9">
        <f t="shared" si="320"/>
        <v>0</v>
      </c>
      <c r="Q328" s="9">
        <f t="shared" si="320"/>
        <v>0</v>
      </c>
      <c r="R328" s="9">
        <f t="shared" si="320"/>
        <v>0</v>
      </c>
      <c r="S328" s="9">
        <f t="shared" si="320"/>
        <v>2558</v>
      </c>
      <c r="T328" s="9">
        <f t="shared" si="320"/>
        <v>0</v>
      </c>
      <c r="U328" s="9">
        <f t="shared" si="320"/>
        <v>3</v>
      </c>
      <c r="V328" s="9">
        <f t="shared" si="320"/>
        <v>0</v>
      </c>
      <c r="W328" s="9">
        <f t="shared" si="320"/>
        <v>0</v>
      </c>
      <c r="X328" s="9">
        <f t="shared" si="320"/>
        <v>0</v>
      </c>
      <c r="Y328" s="9">
        <f t="shared" si="320"/>
        <v>2561</v>
      </c>
      <c r="Z328" s="9">
        <f t="shared" si="320"/>
        <v>0</v>
      </c>
      <c r="AA328" s="9">
        <f t="shared" si="320"/>
        <v>0</v>
      </c>
      <c r="AB328" s="9">
        <f t="shared" si="320"/>
        <v>0</v>
      </c>
      <c r="AC328" s="9">
        <f t="shared" si="320"/>
        <v>0</v>
      </c>
      <c r="AD328" s="9">
        <f t="shared" si="320"/>
        <v>0</v>
      </c>
      <c r="AE328" s="9">
        <f t="shared" si="320"/>
        <v>2561</v>
      </c>
      <c r="AF328" s="9">
        <f t="shared" si="320"/>
        <v>0</v>
      </c>
    </row>
    <row r="329" spans="1:32" ht="33" hidden="1" x14ac:dyDescent="0.25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</row>
    <row r="330" spans="1:32" ht="20.100000000000001" hidden="1" customHeight="1" x14ac:dyDescent="0.25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321">G331+G332</f>
        <v>115</v>
      </c>
      <c r="H330" s="9">
        <f t="shared" si="321"/>
        <v>0</v>
      </c>
      <c r="I330" s="9">
        <f t="shared" si="321"/>
        <v>0</v>
      </c>
      <c r="J330" s="9">
        <f t="shared" si="321"/>
        <v>0</v>
      </c>
      <c r="K330" s="9">
        <f t="shared" si="321"/>
        <v>0</v>
      </c>
      <c r="L330" s="9">
        <f t="shared" si="321"/>
        <v>0</v>
      </c>
      <c r="M330" s="9">
        <f t="shared" si="321"/>
        <v>115</v>
      </c>
      <c r="N330" s="9">
        <f t="shared" si="321"/>
        <v>0</v>
      </c>
      <c r="O330" s="9">
        <f t="shared" si="321"/>
        <v>0</v>
      </c>
      <c r="P330" s="9">
        <f t="shared" si="321"/>
        <v>0</v>
      </c>
      <c r="Q330" s="9">
        <f t="shared" si="321"/>
        <v>0</v>
      </c>
      <c r="R330" s="9">
        <f t="shared" si="321"/>
        <v>0</v>
      </c>
      <c r="S330" s="9">
        <f t="shared" si="321"/>
        <v>115</v>
      </c>
      <c r="T330" s="9">
        <f t="shared" si="321"/>
        <v>0</v>
      </c>
      <c r="U330" s="9">
        <f t="shared" si="321"/>
        <v>0</v>
      </c>
      <c r="V330" s="9">
        <f t="shared" si="321"/>
        <v>0</v>
      </c>
      <c r="W330" s="9">
        <f t="shared" si="321"/>
        <v>0</v>
      </c>
      <c r="X330" s="9">
        <f t="shared" si="321"/>
        <v>0</v>
      </c>
      <c r="Y330" s="9">
        <f t="shared" si="321"/>
        <v>115</v>
      </c>
      <c r="Z330" s="9">
        <f t="shared" si="321"/>
        <v>0</v>
      </c>
      <c r="AA330" s="9">
        <f t="shared" ref="AA330:AF330" si="322">AA331+AA332</f>
        <v>0</v>
      </c>
      <c r="AB330" s="9">
        <f t="shared" si="322"/>
        <v>0</v>
      </c>
      <c r="AC330" s="9">
        <f t="shared" si="322"/>
        <v>0</v>
      </c>
      <c r="AD330" s="9">
        <f t="shared" si="322"/>
        <v>0</v>
      </c>
      <c r="AE330" s="9">
        <f t="shared" si="322"/>
        <v>115</v>
      </c>
      <c r="AF330" s="9">
        <f t="shared" si="322"/>
        <v>0</v>
      </c>
    </row>
    <row r="331" spans="1:32" ht="33" hidden="1" customHeight="1" x14ac:dyDescent="0.25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</row>
    <row r="332" spans="1:32" ht="20.100000000000001" hidden="1" customHeight="1" x14ac:dyDescent="0.25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</row>
    <row r="333" spans="1:32" ht="25.5" hidden="1" customHeight="1" x14ac:dyDescent="0.25">
      <c r="A333" s="25" t="s">
        <v>752</v>
      </c>
      <c r="B333" s="26" t="str">
        <f>B331</f>
        <v>906</v>
      </c>
      <c r="C333" s="26" t="s">
        <v>79</v>
      </c>
      <c r="D333" s="26" t="s">
        <v>133</v>
      </c>
      <c r="E333" s="26" t="s">
        <v>751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F334" si="323">V334</f>
        <v>0</v>
      </c>
      <c r="W333" s="9">
        <f t="shared" si="323"/>
        <v>0</v>
      </c>
      <c r="X333" s="9">
        <f t="shared" si="323"/>
        <v>1118</v>
      </c>
      <c r="Y333" s="9">
        <f t="shared" si="323"/>
        <v>1129</v>
      </c>
      <c r="Z333" s="9">
        <f t="shared" si="323"/>
        <v>1118</v>
      </c>
      <c r="AA333" s="9">
        <f>AA334</f>
        <v>0</v>
      </c>
      <c r="AB333" s="9">
        <f t="shared" si="323"/>
        <v>0</v>
      </c>
      <c r="AC333" s="9">
        <f t="shared" si="323"/>
        <v>0</v>
      </c>
      <c r="AD333" s="9">
        <f t="shared" si="323"/>
        <v>0</v>
      </c>
      <c r="AE333" s="9">
        <f t="shared" si="323"/>
        <v>1129</v>
      </c>
      <c r="AF333" s="9">
        <f t="shared" si="323"/>
        <v>1118</v>
      </c>
    </row>
    <row r="334" spans="1:32" ht="33" hidden="1" x14ac:dyDescent="0.25">
      <c r="A334" s="25" t="s">
        <v>11</v>
      </c>
      <c r="B334" s="26">
        <f t="shared" ref="B334:B340" si="324">B332</f>
        <v>906</v>
      </c>
      <c r="C334" s="26" t="s">
        <v>79</v>
      </c>
      <c r="D334" s="26" t="s">
        <v>133</v>
      </c>
      <c r="E334" s="26" t="s">
        <v>751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323"/>
        <v>0</v>
      </c>
      <c r="W334" s="9">
        <f t="shared" si="323"/>
        <v>0</v>
      </c>
      <c r="X334" s="9">
        <f t="shared" si="323"/>
        <v>1118</v>
      </c>
      <c r="Y334" s="9">
        <f t="shared" si="323"/>
        <v>1129</v>
      </c>
      <c r="Z334" s="9">
        <f t="shared" si="323"/>
        <v>1118</v>
      </c>
      <c r="AA334" s="9">
        <f>AA335</f>
        <v>0</v>
      </c>
      <c r="AB334" s="9">
        <f t="shared" si="323"/>
        <v>0</v>
      </c>
      <c r="AC334" s="9">
        <f t="shared" si="323"/>
        <v>0</v>
      </c>
      <c r="AD334" s="9">
        <f t="shared" si="323"/>
        <v>0</v>
      </c>
      <c r="AE334" s="9">
        <f t="shared" si="323"/>
        <v>1129</v>
      </c>
      <c r="AF334" s="9">
        <f t="shared" si="323"/>
        <v>1118</v>
      </c>
    </row>
    <row r="335" spans="1:32" ht="33" hidden="1" x14ac:dyDescent="0.25">
      <c r="A335" s="25" t="s">
        <v>130</v>
      </c>
      <c r="B335" s="26" t="str">
        <f t="shared" si="324"/>
        <v>906</v>
      </c>
      <c r="C335" s="26" t="s">
        <v>79</v>
      </c>
      <c r="D335" s="26" t="s">
        <v>133</v>
      </c>
      <c r="E335" s="26" t="s">
        <v>751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</row>
    <row r="336" spans="1:32" ht="19.5" hidden="1" customHeight="1" x14ac:dyDescent="0.25">
      <c r="A336" s="25" t="s">
        <v>61</v>
      </c>
      <c r="B336" s="26">
        <f t="shared" si="324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F339" si="325">V337</f>
        <v>0</v>
      </c>
      <c r="W336" s="9">
        <f t="shared" si="325"/>
        <v>0</v>
      </c>
      <c r="X336" s="9">
        <f t="shared" si="325"/>
        <v>0</v>
      </c>
      <c r="Y336" s="9">
        <f t="shared" si="325"/>
        <v>5</v>
      </c>
      <c r="Z336" s="9">
        <f t="shared" si="325"/>
        <v>0</v>
      </c>
      <c r="AA336" s="9">
        <f>AA337</f>
        <v>0</v>
      </c>
      <c r="AB336" s="9">
        <f t="shared" si="325"/>
        <v>0</v>
      </c>
      <c r="AC336" s="9">
        <f t="shared" si="325"/>
        <v>0</v>
      </c>
      <c r="AD336" s="9">
        <f t="shared" si="325"/>
        <v>0</v>
      </c>
      <c r="AE336" s="9">
        <f t="shared" si="325"/>
        <v>5</v>
      </c>
      <c r="AF336" s="9">
        <f t="shared" si="325"/>
        <v>0</v>
      </c>
    </row>
    <row r="337" spans="1:32" ht="18" hidden="1" customHeight="1" x14ac:dyDescent="0.25">
      <c r="A337" s="43" t="s">
        <v>120</v>
      </c>
      <c r="B337" s="26" t="str">
        <f t="shared" si="324"/>
        <v>906</v>
      </c>
      <c r="C337" s="26" t="s">
        <v>79</v>
      </c>
      <c r="D337" s="26" t="s">
        <v>133</v>
      </c>
      <c r="E337" s="26" t="s">
        <v>755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325"/>
        <v>0</v>
      </c>
      <c r="W337" s="9">
        <f t="shared" si="325"/>
        <v>0</v>
      </c>
      <c r="X337" s="9">
        <f t="shared" si="325"/>
        <v>0</v>
      </c>
      <c r="Y337" s="9">
        <f t="shared" si="325"/>
        <v>5</v>
      </c>
      <c r="Z337" s="9">
        <f t="shared" si="325"/>
        <v>0</v>
      </c>
      <c r="AA337" s="9">
        <f>AA338</f>
        <v>0</v>
      </c>
      <c r="AB337" s="9">
        <f t="shared" si="325"/>
        <v>0</v>
      </c>
      <c r="AC337" s="9">
        <f t="shared" si="325"/>
        <v>0</v>
      </c>
      <c r="AD337" s="9">
        <f t="shared" si="325"/>
        <v>0</v>
      </c>
      <c r="AE337" s="9">
        <f t="shared" si="325"/>
        <v>5</v>
      </c>
      <c r="AF337" s="9">
        <f t="shared" si="325"/>
        <v>0</v>
      </c>
    </row>
    <row r="338" spans="1:32" ht="35.25" hidden="1" customHeight="1" x14ac:dyDescent="0.25">
      <c r="A338" s="43" t="s">
        <v>142</v>
      </c>
      <c r="B338" s="26">
        <f t="shared" si="324"/>
        <v>906</v>
      </c>
      <c r="C338" s="26" t="s">
        <v>79</v>
      </c>
      <c r="D338" s="26" t="s">
        <v>133</v>
      </c>
      <c r="E338" s="26" t="s">
        <v>756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325"/>
        <v>0</v>
      </c>
      <c r="W338" s="9">
        <f t="shared" si="325"/>
        <v>0</v>
      </c>
      <c r="X338" s="9">
        <f t="shared" si="325"/>
        <v>0</v>
      </c>
      <c r="Y338" s="9">
        <f t="shared" si="325"/>
        <v>5</v>
      </c>
      <c r="Z338" s="9">
        <f t="shared" si="325"/>
        <v>0</v>
      </c>
      <c r="AA338" s="9">
        <f>AA339</f>
        <v>0</v>
      </c>
      <c r="AB338" s="9">
        <f t="shared" si="325"/>
        <v>0</v>
      </c>
      <c r="AC338" s="9">
        <f t="shared" si="325"/>
        <v>0</v>
      </c>
      <c r="AD338" s="9">
        <f t="shared" si="325"/>
        <v>0</v>
      </c>
      <c r="AE338" s="9">
        <f t="shared" si="325"/>
        <v>5</v>
      </c>
      <c r="AF338" s="9">
        <f t="shared" si="325"/>
        <v>0</v>
      </c>
    </row>
    <row r="339" spans="1:32" ht="23.25" hidden="1" customHeight="1" x14ac:dyDescent="0.25">
      <c r="A339" s="25" t="s">
        <v>65</v>
      </c>
      <c r="B339" s="26" t="str">
        <f t="shared" si="324"/>
        <v>906</v>
      </c>
      <c r="C339" s="26" t="s">
        <v>79</v>
      </c>
      <c r="D339" s="26" t="s">
        <v>133</v>
      </c>
      <c r="E339" s="26" t="s">
        <v>756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325"/>
        <v>0</v>
      </c>
      <c r="W339" s="9">
        <f t="shared" si="325"/>
        <v>0</v>
      </c>
      <c r="X339" s="9">
        <f t="shared" si="325"/>
        <v>0</v>
      </c>
      <c r="Y339" s="9">
        <f t="shared" si="325"/>
        <v>5</v>
      </c>
      <c r="Z339" s="9">
        <f t="shared" si="325"/>
        <v>0</v>
      </c>
      <c r="AA339" s="9">
        <f>AA340</f>
        <v>0</v>
      </c>
      <c r="AB339" s="9">
        <f t="shared" si="325"/>
        <v>0</v>
      </c>
      <c r="AC339" s="9">
        <f t="shared" si="325"/>
        <v>0</v>
      </c>
      <c r="AD339" s="9">
        <f t="shared" si="325"/>
        <v>0</v>
      </c>
      <c r="AE339" s="9">
        <f t="shared" si="325"/>
        <v>5</v>
      </c>
      <c r="AF339" s="9">
        <f t="shared" si="325"/>
        <v>0</v>
      </c>
    </row>
    <row r="340" spans="1:32" ht="23.25" hidden="1" customHeight="1" x14ac:dyDescent="0.25">
      <c r="A340" s="28" t="s">
        <v>154</v>
      </c>
      <c r="B340" s="26">
        <f t="shared" si="324"/>
        <v>906</v>
      </c>
      <c r="C340" s="26" t="s">
        <v>79</v>
      </c>
      <c r="D340" s="26" t="s">
        <v>133</v>
      </c>
      <c r="E340" s="26" t="s">
        <v>756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</row>
    <row r="341" spans="1:32" hidden="1" x14ac:dyDescent="0.25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</row>
    <row r="342" spans="1:32" ht="37.5" hidden="1" x14ac:dyDescent="0.3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326">G343</f>
        <v>3284</v>
      </c>
      <c r="H342" s="13">
        <f t="shared" si="326"/>
        <v>0</v>
      </c>
      <c r="I342" s="13">
        <f t="shared" si="326"/>
        <v>0</v>
      </c>
      <c r="J342" s="13">
        <f t="shared" si="326"/>
        <v>0</v>
      </c>
      <c r="K342" s="13">
        <f t="shared" si="326"/>
        <v>0</v>
      </c>
      <c r="L342" s="13">
        <f t="shared" si="326"/>
        <v>0</v>
      </c>
      <c r="M342" s="13">
        <f t="shared" si="326"/>
        <v>3284</v>
      </c>
      <c r="N342" s="13">
        <f t="shared" si="326"/>
        <v>0</v>
      </c>
      <c r="O342" s="13">
        <f t="shared" si="326"/>
        <v>0</v>
      </c>
      <c r="P342" s="13">
        <f t="shared" si="326"/>
        <v>0</v>
      </c>
      <c r="Q342" s="13">
        <f t="shared" si="326"/>
        <v>0</v>
      </c>
      <c r="R342" s="13">
        <f t="shared" si="326"/>
        <v>0</v>
      </c>
      <c r="S342" s="13">
        <f t="shared" si="326"/>
        <v>3284</v>
      </c>
      <c r="T342" s="13">
        <f t="shared" si="326"/>
        <v>0</v>
      </c>
      <c r="U342" s="13">
        <f t="shared" si="326"/>
        <v>0</v>
      </c>
      <c r="V342" s="13">
        <f t="shared" si="326"/>
        <v>0</v>
      </c>
      <c r="W342" s="13">
        <f t="shared" ref="U342:AF346" si="327">W343</f>
        <v>0</v>
      </c>
      <c r="X342" s="13">
        <f t="shared" si="327"/>
        <v>0</v>
      </c>
      <c r="Y342" s="13">
        <f t="shared" si="327"/>
        <v>3284</v>
      </c>
      <c r="Z342" s="13">
        <f t="shared" si="327"/>
        <v>0</v>
      </c>
      <c r="AA342" s="13">
        <f t="shared" si="327"/>
        <v>0</v>
      </c>
      <c r="AB342" s="13">
        <f t="shared" si="327"/>
        <v>0</v>
      </c>
      <c r="AC342" s="13">
        <f t="shared" si="327"/>
        <v>0</v>
      </c>
      <c r="AD342" s="13">
        <f t="shared" si="327"/>
        <v>0</v>
      </c>
      <c r="AE342" s="13">
        <f t="shared" si="327"/>
        <v>3284</v>
      </c>
      <c r="AF342" s="13">
        <f t="shared" si="327"/>
        <v>0</v>
      </c>
    </row>
    <row r="343" spans="1:32" ht="82.5" hidden="1" x14ac:dyDescent="0.25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326"/>
        <v>3284</v>
      </c>
      <c r="H343" s="11">
        <f t="shared" si="326"/>
        <v>0</v>
      </c>
      <c r="I343" s="11">
        <f t="shared" si="326"/>
        <v>0</v>
      </c>
      <c r="J343" s="11">
        <f t="shared" si="326"/>
        <v>0</v>
      </c>
      <c r="K343" s="11">
        <f t="shared" si="326"/>
        <v>0</v>
      </c>
      <c r="L343" s="11">
        <f t="shared" si="326"/>
        <v>0</v>
      </c>
      <c r="M343" s="11">
        <f t="shared" si="326"/>
        <v>3284</v>
      </c>
      <c r="N343" s="11">
        <f t="shared" si="326"/>
        <v>0</v>
      </c>
      <c r="O343" s="11">
        <f t="shared" si="326"/>
        <v>0</v>
      </c>
      <c r="P343" s="11">
        <f t="shared" si="326"/>
        <v>0</v>
      </c>
      <c r="Q343" s="11">
        <f t="shared" si="326"/>
        <v>0</v>
      </c>
      <c r="R343" s="11">
        <f t="shared" si="326"/>
        <v>0</v>
      </c>
      <c r="S343" s="11">
        <f t="shared" si="326"/>
        <v>3284</v>
      </c>
      <c r="T343" s="11">
        <f t="shared" si="326"/>
        <v>0</v>
      </c>
      <c r="U343" s="11">
        <f t="shared" si="327"/>
        <v>0</v>
      </c>
      <c r="V343" s="11">
        <f t="shared" si="327"/>
        <v>0</v>
      </c>
      <c r="W343" s="11">
        <f t="shared" si="327"/>
        <v>0</v>
      </c>
      <c r="X343" s="11">
        <f t="shared" si="327"/>
        <v>0</v>
      </c>
      <c r="Y343" s="11">
        <f t="shared" si="327"/>
        <v>3284</v>
      </c>
      <c r="Z343" s="11">
        <f t="shared" si="327"/>
        <v>0</v>
      </c>
      <c r="AA343" s="11">
        <f t="shared" si="327"/>
        <v>0</v>
      </c>
      <c r="AB343" s="11">
        <f t="shared" si="327"/>
        <v>0</v>
      </c>
      <c r="AC343" s="11">
        <f t="shared" si="327"/>
        <v>0</v>
      </c>
      <c r="AD343" s="11">
        <f t="shared" si="327"/>
        <v>0</v>
      </c>
      <c r="AE343" s="11">
        <f t="shared" si="327"/>
        <v>3284</v>
      </c>
      <c r="AF343" s="11">
        <f t="shared" si="327"/>
        <v>0</v>
      </c>
    </row>
    <row r="344" spans="1:32" ht="33" hidden="1" x14ac:dyDescent="0.25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326"/>
        <v>3284</v>
      </c>
      <c r="H344" s="11">
        <f t="shared" si="326"/>
        <v>0</v>
      </c>
      <c r="I344" s="11">
        <f t="shared" si="326"/>
        <v>0</v>
      </c>
      <c r="J344" s="11">
        <f t="shared" si="326"/>
        <v>0</v>
      </c>
      <c r="K344" s="11">
        <f t="shared" si="326"/>
        <v>0</v>
      </c>
      <c r="L344" s="11">
        <f t="shared" si="326"/>
        <v>0</v>
      </c>
      <c r="M344" s="11">
        <f t="shared" si="326"/>
        <v>3284</v>
      </c>
      <c r="N344" s="11">
        <f t="shared" si="326"/>
        <v>0</v>
      </c>
      <c r="O344" s="11">
        <f t="shared" si="326"/>
        <v>0</v>
      </c>
      <c r="P344" s="11">
        <f t="shared" si="326"/>
        <v>0</v>
      </c>
      <c r="Q344" s="11">
        <f t="shared" si="326"/>
        <v>0</v>
      </c>
      <c r="R344" s="11">
        <f t="shared" si="326"/>
        <v>0</v>
      </c>
      <c r="S344" s="11">
        <f t="shared" si="326"/>
        <v>3284</v>
      </c>
      <c r="T344" s="11">
        <f t="shared" si="326"/>
        <v>0</v>
      </c>
      <c r="U344" s="11">
        <f t="shared" si="327"/>
        <v>0</v>
      </c>
      <c r="V344" s="11">
        <f t="shared" si="327"/>
        <v>0</v>
      </c>
      <c r="W344" s="11">
        <f t="shared" si="327"/>
        <v>0</v>
      </c>
      <c r="X344" s="11">
        <f t="shared" si="327"/>
        <v>0</v>
      </c>
      <c r="Y344" s="11">
        <f t="shared" si="327"/>
        <v>3284</v>
      </c>
      <c r="Z344" s="11">
        <f t="shared" si="327"/>
        <v>0</v>
      </c>
      <c r="AA344" s="11">
        <f t="shared" si="327"/>
        <v>0</v>
      </c>
      <c r="AB344" s="11">
        <f t="shared" si="327"/>
        <v>0</v>
      </c>
      <c r="AC344" s="11">
        <f t="shared" si="327"/>
        <v>0</v>
      </c>
      <c r="AD344" s="11">
        <f t="shared" si="327"/>
        <v>0</v>
      </c>
      <c r="AE344" s="11">
        <f t="shared" si="327"/>
        <v>3284</v>
      </c>
      <c r="AF344" s="11">
        <f t="shared" si="327"/>
        <v>0</v>
      </c>
    </row>
    <row r="345" spans="1:32" ht="49.5" hidden="1" x14ac:dyDescent="0.25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326"/>
        <v>3284</v>
      </c>
      <c r="H345" s="11">
        <f t="shared" si="326"/>
        <v>0</v>
      </c>
      <c r="I345" s="11">
        <f t="shared" si="326"/>
        <v>0</v>
      </c>
      <c r="J345" s="11">
        <f t="shared" si="326"/>
        <v>0</v>
      </c>
      <c r="K345" s="11">
        <f t="shared" si="326"/>
        <v>0</v>
      </c>
      <c r="L345" s="11">
        <f t="shared" si="326"/>
        <v>0</v>
      </c>
      <c r="M345" s="11">
        <f t="shared" si="326"/>
        <v>3284</v>
      </c>
      <c r="N345" s="11">
        <f t="shared" si="326"/>
        <v>0</v>
      </c>
      <c r="O345" s="11">
        <f t="shared" si="326"/>
        <v>0</v>
      </c>
      <c r="P345" s="11">
        <f t="shared" si="326"/>
        <v>0</v>
      </c>
      <c r="Q345" s="11">
        <f t="shared" si="326"/>
        <v>0</v>
      </c>
      <c r="R345" s="11">
        <f t="shared" si="326"/>
        <v>0</v>
      </c>
      <c r="S345" s="11">
        <f t="shared" si="326"/>
        <v>3284</v>
      </c>
      <c r="T345" s="11">
        <f t="shared" si="326"/>
        <v>0</v>
      </c>
      <c r="U345" s="11">
        <f t="shared" si="327"/>
        <v>0</v>
      </c>
      <c r="V345" s="11">
        <f t="shared" si="327"/>
        <v>0</v>
      </c>
      <c r="W345" s="11">
        <f t="shared" si="327"/>
        <v>0</v>
      </c>
      <c r="X345" s="11">
        <f t="shared" si="327"/>
        <v>0</v>
      </c>
      <c r="Y345" s="11">
        <f t="shared" si="327"/>
        <v>3284</v>
      </c>
      <c r="Z345" s="11">
        <f t="shared" si="327"/>
        <v>0</v>
      </c>
      <c r="AA345" s="11">
        <f t="shared" si="327"/>
        <v>0</v>
      </c>
      <c r="AB345" s="11">
        <f t="shared" si="327"/>
        <v>0</v>
      </c>
      <c r="AC345" s="11">
        <f t="shared" si="327"/>
        <v>0</v>
      </c>
      <c r="AD345" s="11">
        <f t="shared" si="327"/>
        <v>0</v>
      </c>
      <c r="AE345" s="11">
        <f t="shared" si="327"/>
        <v>3284</v>
      </c>
      <c r="AF345" s="11">
        <f t="shared" si="327"/>
        <v>0</v>
      </c>
    </row>
    <row r="346" spans="1:32" ht="33" hidden="1" x14ac:dyDescent="0.25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326"/>
        <v>3284</v>
      </c>
      <c r="H346" s="11">
        <f t="shared" si="326"/>
        <v>0</v>
      </c>
      <c r="I346" s="11">
        <f t="shared" si="326"/>
        <v>0</v>
      </c>
      <c r="J346" s="11">
        <f t="shared" si="326"/>
        <v>0</v>
      </c>
      <c r="K346" s="11">
        <f t="shared" si="326"/>
        <v>0</v>
      </c>
      <c r="L346" s="11">
        <f t="shared" si="326"/>
        <v>0</v>
      </c>
      <c r="M346" s="11">
        <f t="shared" si="326"/>
        <v>3284</v>
      </c>
      <c r="N346" s="11">
        <f t="shared" si="326"/>
        <v>0</v>
      </c>
      <c r="O346" s="11">
        <f t="shared" si="326"/>
        <v>0</v>
      </c>
      <c r="P346" s="11">
        <f t="shared" si="326"/>
        <v>0</v>
      </c>
      <c r="Q346" s="11">
        <f t="shared" si="326"/>
        <v>0</v>
      </c>
      <c r="R346" s="11">
        <f t="shared" si="326"/>
        <v>0</v>
      </c>
      <c r="S346" s="11">
        <f t="shared" si="326"/>
        <v>3284</v>
      </c>
      <c r="T346" s="11">
        <f t="shared" si="326"/>
        <v>0</v>
      </c>
      <c r="U346" s="11">
        <f t="shared" si="327"/>
        <v>0</v>
      </c>
      <c r="V346" s="11">
        <f t="shared" si="327"/>
        <v>0</v>
      </c>
      <c r="W346" s="11">
        <f t="shared" si="327"/>
        <v>0</v>
      </c>
      <c r="X346" s="11">
        <f t="shared" si="327"/>
        <v>0</v>
      </c>
      <c r="Y346" s="11">
        <f t="shared" si="327"/>
        <v>3284</v>
      </c>
      <c r="Z346" s="11">
        <f t="shared" si="327"/>
        <v>0</v>
      </c>
      <c r="AA346" s="11">
        <f t="shared" si="327"/>
        <v>0</v>
      </c>
      <c r="AB346" s="11">
        <f t="shared" si="327"/>
        <v>0</v>
      </c>
      <c r="AC346" s="11">
        <f t="shared" si="327"/>
        <v>0</v>
      </c>
      <c r="AD346" s="11">
        <f t="shared" si="327"/>
        <v>0</v>
      </c>
      <c r="AE346" s="11">
        <f t="shared" si="327"/>
        <v>3284</v>
      </c>
      <c r="AF346" s="11">
        <f t="shared" si="327"/>
        <v>0</v>
      </c>
    </row>
    <row r="347" spans="1:32" ht="20.100000000000001" hidden="1" customHeight="1" x14ac:dyDescent="0.25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</row>
    <row r="348" spans="1:32" hidden="1" x14ac:dyDescent="0.25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</row>
    <row r="349" spans="1:32" ht="46.5" hidden="1" customHeight="1" x14ac:dyDescent="0.3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328">G359+G387+G437+G445</f>
        <v>917773</v>
      </c>
      <c r="H349" s="14">
        <f t="shared" si="328"/>
        <v>100000</v>
      </c>
      <c r="I349" s="14">
        <f t="shared" si="328"/>
        <v>0</v>
      </c>
      <c r="J349" s="14">
        <f t="shared" si="328"/>
        <v>0</v>
      </c>
      <c r="K349" s="14">
        <f t="shared" si="328"/>
        <v>0</v>
      </c>
      <c r="L349" s="14">
        <f t="shared" si="328"/>
        <v>0</v>
      </c>
      <c r="M349" s="14">
        <f t="shared" si="328"/>
        <v>917773</v>
      </c>
      <c r="N349" s="14">
        <f t="shared" si="328"/>
        <v>100000</v>
      </c>
      <c r="O349" s="14">
        <f t="shared" si="328"/>
        <v>0</v>
      </c>
      <c r="P349" s="14">
        <f t="shared" si="328"/>
        <v>0</v>
      </c>
      <c r="Q349" s="14">
        <f t="shared" si="328"/>
        <v>0</v>
      </c>
      <c r="R349" s="14">
        <f t="shared" si="328"/>
        <v>0</v>
      </c>
      <c r="S349" s="14">
        <f t="shared" si="328"/>
        <v>917773</v>
      </c>
      <c r="T349" s="14">
        <f t="shared" si="328"/>
        <v>100000</v>
      </c>
      <c r="U349" s="14">
        <f t="shared" ref="U349:Z349" si="329">U351+U359+U387+U437+U445</f>
        <v>0</v>
      </c>
      <c r="V349" s="14">
        <f t="shared" si="329"/>
        <v>300</v>
      </c>
      <c r="W349" s="14">
        <f t="shared" si="329"/>
        <v>0</v>
      </c>
      <c r="X349" s="14">
        <f t="shared" si="329"/>
        <v>1000000</v>
      </c>
      <c r="Y349" s="14">
        <f t="shared" si="329"/>
        <v>1918073</v>
      </c>
      <c r="Z349" s="14">
        <f t="shared" si="329"/>
        <v>1100000</v>
      </c>
      <c r="AA349" s="14">
        <f t="shared" ref="AA349:AF349" si="330">AA351+AA359+AA387+AA437+AA445</f>
        <v>0</v>
      </c>
      <c r="AB349" s="14">
        <f t="shared" si="330"/>
        <v>7379</v>
      </c>
      <c r="AC349" s="14">
        <f t="shared" si="330"/>
        <v>0</v>
      </c>
      <c r="AD349" s="14">
        <f t="shared" si="330"/>
        <v>0</v>
      </c>
      <c r="AE349" s="14">
        <f t="shared" si="330"/>
        <v>1925452</v>
      </c>
      <c r="AF349" s="14">
        <f t="shared" si="330"/>
        <v>1100000</v>
      </c>
    </row>
    <row r="350" spans="1:32" ht="20.25" hidden="1" x14ac:dyDescent="0.3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32" ht="20.25" hidden="1" x14ac:dyDescent="0.3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F355" si="331">V352</f>
        <v>300</v>
      </c>
      <c r="W351" s="7">
        <f t="shared" si="331"/>
        <v>0</v>
      </c>
      <c r="X351" s="7">
        <f t="shared" si="331"/>
        <v>0</v>
      </c>
      <c r="Y351" s="7">
        <f t="shared" si="331"/>
        <v>300</v>
      </c>
      <c r="Z351" s="7">
        <f t="shared" si="331"/>
        <v>0</v>
      </c>
      <c r="AA351" s="14">
        <f>AA352</f>
        <v>0</v>
      </c>
      <c r="AB351" s="7">
        <f t="shared" si="331"/>
        <v>1375</v>
      </c>
      <c r="AC351" s="7">
        <f t="shared" si="331"/>
        <v>0</v>
      </c>
      <c r="AD351" s="7">
        <f t="shared" si="331"/>
        <v>0</v>
      </c>
      <c r="AE351" s="7">
        <f t="shared" si="331"/>
        <v>1675</v>
      </c>
      <c r="AF351" s="7">
        <f t="shared" si="331"/>
        <v>0</v>
      </c>
    </row>
    <row r="352" spans="1:32" ht="18.75" hidden="1" customHeight="1" x14ac:dyDescent="0.3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331"/>
        <v>300</v>
      </c>
      <c r="W352" s="8">
        <f t="shared" si="331"/>
        <v>0</v>
      </c>
      <c r="X352" s="8">
        <f t="shared" si="331"/>
        <v>0</v>
      </c>
      <c r="Y352" s="8">
        <f t="shared" si="331"/>
        <v>300</v>
      </c>
      <c r="Z352" s="8">
        <f t="shared" si="331"/>
        <v>0</v>
      </c>
      <c r="AA352" s="14">
        <f>AA353</f>
        <v>0</v>
      </c>
      <c r="AB352" s="8">
        <f t="shared" si="331"/>
        <v>1375</v>
      </c>
      <c r="AC352" s="8">
        <f t="shared" si="331"/>
        <v>0</v>
      </c>
      <c r="AD352" s="8">
        <f t="shared" si="331"/>
        <v>0</v>
      </c>
      <c r="AE352" s="8">
        <f t="shared" si="331"/>
        <v>1675</v>
      </c>
      <c r="AF352" s="8">
        <f t="shared" si="331"/>
        <v>0</v>
      </c>
    </row>
    <row r="353" spans="1:32" ht="19.5" hidden="1" customHeight="1" x14ac:dyDescent="0.3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331"/>
        <v>300</v>
      </c>
      <c r="W353" s="8">
        <f t="shared" si="331"/>
        <v>0</v>
      </c>
      <c r="X353" s="8">
        <f t="shared" si="331"/>
        <v>0</v>
      </c>
      <c r="Y353" s="8">
        <f t="shared" si="331"/>
        <v>300</v>
      </c>
      <c r="Z353" s="8">
        <f t="shared" si="331"/>
        <v>0</v>
      </c>
      <c r="AA353" s="14">
        <f>AA354</f>
        <v>0</v>
      </c>
      <c r="AB353" s="8">
        <f t="shared" si="331"/>
        <v>1375</v>
      </c>
      <c r="AC353" s="8">
        <f t="shared" si="331"/>
        <v>0</v>
      </c>
      <c r="AD353" s="8">
        <f t="shared" si="331"/>
        <v>0</v>
      </c>
      <c r="AE353" s="8">
        <f t="shared" si="331"/>
        <v>1675</v>
      </c>
      <c r="AF353" s="8">
        <f t="shared" si="331"/>
        <v>0</v>
      </c>
    </row>
    <row r="354" spans="1:32" ht="21.75" hidden="1" customHeight="1" x14ac:dyDescent="0.3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331"/>
        <v>300</v>
      </c>
      <c r="W354" s="8">
        <f t="shared" si="331"/>
        <v>0</v>
      </c>
      <c r="X354" s="8">
        <f t="shared" si="331"/>
        <v>0</v>
      </c>
      <c r="Y354" s="8">
        <f t="shared" si="331"/>
        <v>300</v>
      </c>
      <c r="Z354" s="8">
        <f t="shared" si="331"/>
        <v>0</v>
      </c>
      <c r="AA354" s="14">
        <f>AA355</f>
        <v>0</v>
      </c>
      <c r="AB354" s="8">
        <f t="shared" si="331"/>
        <v>1375</v>
      </c>
      <c r="AC354" s="8">
        <f t="shared" si="331"/>
        <v>0</v>
      </c>
      <c r="AD354" s="8">
        <f t="shared" si="331"/>
        <v>0</v>
      </c>
      <c r="AE354" s="8">
        <f t="shared" si="331"/>
        <v>1675</v>
      </c>
      <c r="AF354" s="8">
        <f t="shared" si="331"/>
        <v>0</v>
      </c>
    </row>
    <row r="355" spans="1:32" ht="18.75" hidden="1" customHeight="1" x14ac:dyDescent="0.3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331"/>
        <v>300</v>
      </c>
      <c r="W355" s="8">
        <f t="shared" si="331"/>
        <v>0</v>
      </c>
      <c r="X355" s="8">
        <f t="shared" si="331"/>
        <v>0</v>
      </c>
      <c r="Y355" s="8">
        <f t="shared" si="331"/>
        <v>300</v>
      </c>
      <c r="Z355" s="8">
        <f t="shared" si="331"/>
        <v>0</v>
      </c>
      <c r="AA355" s="8">
        <f>AA356+AA357</f>
        <v>0</v>
      </c>
      <c r="AB355" s="8">
        <f t="shared" ref="AB355:AF355" si="332">AB356+AB357</f>
        <v>1375</v>
      </c>
      <c r="AC355" s="8">
        <f t="shared" si="332"/>
        <v>0</v>
      </c>
      <c r="AD355" s="8">
        <f t="shared" si="332"/>
        <v>0</v>
      </c>
      <c r="AE355" s="8">
        <f t="shared" si="332"/>
        <v>1675</v>
      </c>
      <c r="AF355" s="8">
        <f t="shared" si="332"/>
        <v>0</v>
      </c>
    </row>
    <row r="356" spans="1:32" ht="22.5" hidden="1" customHeight="1" x14ac:dyDescent="0.3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</row>
    <row r="357" spans="1:32" ht="22.5" hidden="1" customHeight="1" x14ac:dyDescent="0.3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</row>
    <row r="358" spans="1:32" ht="20.25" hidden="1" x14ac:dyDescent="0.3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 ht="18.75" hidden="1" x14ac:dyDescent="0.3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333">G360</f>
        <v>291470</v>
      </c>
      <c r="H359" s="13">
        <f t="shared" si="333"/>
        <v>100000</v>
      </c>
      <c r="I359" s="13">
        <f t="shared" si="333"/>
        <v>0</v>
      </c>
      <c r="J359" s="13">
        <f t="shared" si="333"/>
        <v>0</v>
      </c>
      <c r="K359" s="13">
        <f t="shared" si="333"/>
        <v>0</v>
      </c>
      <c r="L359" s="13">
        <f t="shared" si="333"/>
        <v>0</v>
      </c>
      <c r="M359" s="13">
        <f t="shared" si="333"/>
        <v>291470</v>
      </c>
      <c r="N359" s="13">
        <f t="shared" si="333"/>
        <v>100000</v>
      </c>
      <c r="O359" s="13">
        <f t="shared" si="333"/>
        <v>0</v>
      </c>
      <c r="P359" s="13">
        <f t="shared" si="333"/>
        <v>0</v>
      </c>
      <c r="Q359" s="13">
        <f t="shared" si="333"/>
        <v>0</v>
      </c>
      <c r="R359" s="13">
        <f t="shared" si="333"/>
        <v>0</v>
      </c>
      <c r="S359" s="13">
        <f t="shared" si="333"/>
        <v>291470</v>
      </c>
      <c r="T359" s="13">
        <f t="shared" si="333"/>
        <v>100000</v>
      </c>
      <c r="U359" s="13">
        <f t="shared" si="333"/>
        <v>0</v>
      </c>
      <c r="V359" s="13">
        <f t="shared" si="333"/>
        <v>0</v>
      </c>
      <c r="W359" s="13">
        <f t="shared" ref="U359:AF360" si="334">W360</f>
        <v>0</v>
      </c>
      <c r="X359" s="13">
        <f t="shared" si="334"/>
        <v>0</v>
      </c>
      <c r="Y359" s="13">
        <f t="shared" si="334"/>
        <v>291470</v>
      </c>
      <c r="Z359" s="13">
        <f t="shared" si="334"/>
        <v>100000</v>
      </c>
      <c r="AA359" s="13">
        <f t="shared" si="334"/>
        <v>0</v>
      </c>
      <c r="AB359" s="13">
        <f t="shared" si="334"/>
        <v>0</v>
      </c>
      <c r="AC359" s="13">
        <f t="shared" si="334"/>
        <v>0</v>
      </c>
      <c r="AD359" s="13">
        <f t="shared" si="334"/>
        <v>0</v>
      </c>
      <c r="AE359" s="13">
        <f t="shared" si="334"/>
        <v>291470</v>
      </c>
      <c r="AF359" s="13">
        <f t="shared" si="334"/>
        <v>100000</v>
      </c>
    </row>
    <row r="360" spans="1:32" ht="49.5" hidden="1" x14ac:dyDescent="0.25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333"/>
        <v>291470</v>
      </c>
      <c r="H360" s="11">
        <f t="shared" si="333"/>
        <v>100000</v>
      </c>
      <c r="I360" s="11">
        <f t="shared" si="333"/>
        <v>0</v>
      </c>
      <c r="J360" s="11">
        <f t="shared" si="333"/>
        <v>0</v>
      </c>
      <c r="K360" s="11">
        <f t="shared" si="333"/>
        <v>0</v>
      </c>
      <c r="L360" s="11">
        <f t="shared" si="333"/>
        <v>0</v>
      </c>
      <c r="M360" s="11">
        <f t="shared" si="333"/>
        <v>291470</v>
      </c>
      <c r="N360" s="11">
        <f t="shared" si="333"/>
        <v>100000</v>
      </c>
      <c r="O360" s="11">
        <f t="shared" si="333"/>
        <v>0</v>
      </c>
      <c r="P360" s="11">
        <f t="shared" si="333"/>
        <v>0</v>
      </c>
      <c r="Q360" s="11">
        <f t="shared" si="333"/>
        <v>0</v>
      </c>
      <c r="R360" s="11">
        <f t="shared" si="333"/>
        <v>0</v>
      </c>
      <c r="S360" s="11">
        <f t="shared" si="333"/>
        <v>291470</v>
      </c>
      <c r="T360" s="11">
        <f t="shared" si="333"/>
        <v>100000</v>
      </c>
      <c r="U360" s="11">
        <f t="shared" si="334"/>
        <v>0</v>
      </c>
      <c r="V360" s="11">
        <f t="shared" si="334"/>
        <v>0</v>
      </c>
      <c r="W360" s="11">
        <f t="shared" si="334"/>
        <v>0</v>
      </c>
      <c r="X360" s="11">
        <f t="shared" si="334"/>
        <v>0</v>
      </c>
      <c r="Y360" s="11">
        <f t="shared" si="334"/>
        <v>291470</v>
      </c>
      <c r="Z360" s="11">
        <f t="shared" si="334"/>
        <v>100000</v>
      </c>
      <c r="AA360" s="11">
        <f t="shared" si="334"/>
        <v>0</v>
      </c>
      <c r="AB360" s="11">
        <f t="shared" si="334"/>
        <v>0</v>
      </c>
      <c r="AC360" s="11">
        <f t="shared" si="334"/>
        <v>0</v>
      </c>
      <c r="AD360" s="11">
        <f t="shared" si="334"/>
        <v>0</v>
      </c>
      <c r="AE360" s="11">
        <f t="shared" si="334"/>
        <v>291470</v>
      </c>
      <c r="AF360" s="11">
        <f t="shared" si="334"/>
        <v>100000</v>
      </c>
    </row>
    <row r="361" spans="1:32" ht="41.25" hidden="1" customHeight="1" x14ac:dyDescent="0.25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335">I362+I366+I382</f>
        <v>0</v>
      </c>
      <c r="J361" s="9">
        <f t="shared" si="335"/>
        <v>0</v>
      </c>
      <c r="K361" s="9">
        <f t="shared" si="335"/>
        <v>0</v>
      </c>
      <c r="L361" s="9">
        <f t="shared" si="335"/>
        <v>0</v>
      </c>
      <c r="M361" s="9">
        <f t="shared" si="335"/>
        <v>291470</v>
      </c>
      <c r="N361" s="9">
        <f t="shared" si="335"/>
        <v>100000</v>
      </c>
      <c r="O361" s="9">
        <f t="shared" ref="O361:T361" si="336">O362+O366+O382</f>
        <v>0</v>
      </c>
      <c r="P361" s="9">
        <f t="shared" si="336"/>
        <v>0</v>
      </c>
      <c r="Q361" s="9">
        <f t="shared" si="336"/>
        <v>0</v>
      </c>
      <c r="R361" s="9">
        <f t="shared" si="336"/>
        <v>0</v>
      </c>
      <c r="S361" s="9">
        <f t="shared" si="336"/>
        <v>291470</v>
      </c>
      <c r="T361" s="9">
        <f t="shared" si="336"/>
        <v>100000</v>
      </c>
      <c r="U361" s="9">
        <f t="shared" ref="U361:Z361" si="337">U362+U366+U382</f>
        <v>0</v>
      </c>
      <c r="V361" s="9">
        <f t="shared" si="337"/>
        <v>0</v>
      </c>
      <c r="W361" s="9">
        <f t="shared" si="337"/>
        <v>0</v>
      </c>
      <c r="X361" s="9">
        <f t="shared" si="337"/>
        <v>0</v>
      </c>
      <c r="Y361" s="9">
        <f t="shared" si="337"/>
        <v>291470</v>
      </c>
      <c r="Z361" s="9">
        <f t="shared" si="337"/>
        <v>100000</v>
      </c>
      <c r="AA361" s="9">
        <f t="shared" ref="AA361:AF361" si="338">AA362+AA366+AA382</f>
        <v>0</v>
      </c>
      <c r="AB361" s="9">
        <f t="shared" si="338"/>
        <v>0</v>
      </c>
      <c r="AC361" s="9">
        <f t="shared" si="338"/>
        <v>0</v>
      </c>
      <c r="AD361" s="9">
        <f t="shared" si="338"/>
        <v>0</v>
      </c>
      <c r="AE361" s="9">
        <f t="shared" si="338"/>
        <v>291470</v>
      </c>
      <c r="AF361" s="9">
        <f t="shared" si="338"/>
        <v>100000</v>
      </c>
    </row>
    <row r="362" spans="1:32" ht="20.100000000000001" hidden="1" customHeight="1" x14ac:dyDescent="0.25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339">H363</f>
        <v>0</v>
      </c>
      <c r="I362" s="9">
        <f t="shared" si="339"/>
        <v>0</v>
      </c>
      <c r="J362" s="9">
        <f t="shared" si="339"/>
        <v>0</v>
      </c>
      <c r="K362" s="9">
        <f t="shared" si="339"/>
        <v>0</v>
      </c>
      <c r="L362" s="9">
        <f t="shared" si="339"/>
        <v>0</v>
      </c>
      <c r="M362" s="9">
        <f t="shared" si="339"/>
        <v>74718</v>
      </c>
      <c r="N362" s="9">
        <f t="shared" si="339"/>
        <v>0</v>
      </c>
      <c r="O362" s="9">
        <f t="shared" si="339"/>
        <v>0</v>
      </c>
      <c r="P362" s="9">
        <f t="shared" si="339"/>
        <v>0</v>
      </c>
      <c r="Q362" s="9">
        <f t="shared" si="339"/>
        <v>0</v>
      </c>
      <c r="R362" s="9">
        <f t="shared" si="339"/>
        <v>0</v>
      </c>
      <c r="S362" s="9">
        <f t="shared" si="339"/>
        <v>74718</v>
      </c>
      <c r="T362" s="9">
        <f t="shared" si="339"/>
        <v>0</v>
      </c>
      <c r="U362" s="9">
        <f t="shared" si="339"/>
        <v>0</v>
      </c>
      <c r="V362" s="9">
        <f t="shared" si="339"/>
        <v>0</v>
      </c>
      <c r="W362" s="9">
        <f t="shared" si="339"/>
        <v>0</v>
      </c>
      <c r="X362" s="9">
        <f t="shared" ref="U362:AF364" si="340">X363</f>
        <v>0</v>
      </c>
      <c r="Y362" s="9">
        <f t="shared" si="340"/>
        <v>74718</v>
      </c>
      <c r="Z362" s="9">
        <f t="shared" si="340"/>
        <v>0</v>
      </c>
      <c r="AA362" s="9">
        <f t="shared" si="340"/>
        <v>0</v>
      </c>
      <c r="AB362" s="9">
        <f t="shared" si="340"/>
        <v>0</v>
      </c>
      <c r="AC362" s="9">
        <f t="shared" si="340"/>
        <v>0</v>
      </c>
      <c r="AD362" s="9">
        <f t="shared" si="340"/>
        <v>0</v>
      </c>
      <c r="AE362" s="9">
        <f t="shared" si="340"/>
        <v>74718</v>
      </c>
      <c r="AF362" s="9">
        <f t="shared" si="340"/>
        <v>0</v>
      </c>
    </row>
    <row r="363" spans="1:32" ht="20.100000000000001" hidden="1" customHeight="1" x14ac:dyDescent="0.25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339"/>
        <v>0</v>
      </c>
      <c r="I363" s="9">
        <f t="shared" si="339"/>
        <v>0</v>
      </c>
      <c r="J363" s="9">
        <f t="shared" si="339"/>
        <v>0</v>
      </c>
      <c r="K363" s="9">
        <f t="shared" si="339"/>
        <v>0</v>
      </c>
      <c r="L363" s="9">
        <f t="shared" si="339"/>
        <v>0</v>
      </c>
      <c r="M363" s="9">
        <f t="shared" si="339"/>
        <v>74718</v>
      </c>
      <c r="N363" s="9">
        <f t="shared" si="339"/>
        <v>0</v>
      </c>
      <c r="O363" s="9">
        <f t="shared" si="339"/>
        <v>0</v>
      </c>
      <c r="P363" s="9">
        <f t="shared" si="339"/>
        <v>0</v>
      </c>
      <c r="Q363" s="9">
        <f t="shared" si="339"/>
        <v>0</v>
      </c>
      <c r="R363" s="9">
        <f t="shared" si="339"/>
        <v>0</v>
      </c>
      <c r="S363" s="9">
        <f t="shared" si="339"/>
        <v>74718</v>
      </c>
      <c r="T363" s="9">
        <f t="shared" si="339"/>
        <v>0</v>
      </c>
      <c r="U363" s="9">
        <f t="shared" si="340"/>
        <v>0</v>
      </c>
      <c r="V363" s="9">
        <f t="shared" si="340"/>
        <v>0</v>
      </c>
      <c r="W363" s="9">
        <f t="shared" si="340"/>
        <v>0</v>
      </c>
      <c r="X363" s="9">
        <f t="shared" si="340"/>
        <v>0</v>
      </c>
      <c r="Y363" s="9">
        <f t="shared" si="340"/>
        <v>74718</v>
      </c>
      <c r="Z363" s="9">
        <f t="shared" si="340"/>
        <v>0</v>
      </c>
      <c r="AA363" s="9">
        <f t="shared" si="340"/>
        <v>0</v>
      </c>
      <c r="AB363" s="9">
        <f t="shared" si="340"/>
        <v>0</v>
      </c>
      <c r="AC363" s="9">
        <f t="shared" si="340"/>
        <v>0</v>
      </c>
      <c r="AD363" s="9">
        <f t="shared" si="340"/>
        <v>0</v>
      </c>
      <c r="AE363" s="9">
        <f t="shared" si="340"/>
        <v>74718</v>
      </c>
      <c r="AF363" s="9">
        <f t="shared" si="340"/>
        <v>0</v>
      </c>
    </row>
    <row r="364" spans="1:32" ht="33" hidden="1" x14ac:dyDescent="0.25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339"/>
        <v>0</v>
      </c>
      <c r="I364" s="9">
        <f t="shared" si="339"/>
        <v>0</v>
      </c>
      <c r="J364" s="9">
        <f t="shared" si="339"/>
        <v>0</v>
      </c>
      <c r="K364" s="9">
        <f t="shared" si="339"/>
        <v>0</v>
      </c>
      <c r="L364" s="9">
        <f t="shared" si="339"/>
        <v>0</v>
      </c>
      <c r="M364" s="9">
        <f t="shared" si="339"/>
        <v>74718</v>
      </c>
      <c r="N364" s="9">
        <f t="shared" si="339"/>
        <v>0</v>
      </c>
      <c r="O364" s="9">
        <f t="shared" si="339"/>
        <v>0</v>
      </c>
      <c r="P364" s="9">
        <f t="shared" si="339"/>
        <v>0</v>
      </c>
      <c r="Q364" s="9">
        <f t="shared" si="339"/>
        <v>0</v>
      </c>
      <c r="R364" s="9">
        <f t="shared" si="339"/>
        <v>0</v>
      </c>
      <c r="S364" s="9">
        <f t="shared" si="339"/>
        <v>74718</v>
      </c>
      <c r="T364" s="9">
        <f t="shared" si="339"/>
        <v>0</v>
      </c>
      <c r="U364" s="9">
        <f t="shared" si="340"/>
        <v>0</v>
      </c>
      <c r="V364" s="9">
        <f t="shared" si="340"/>
        <v>0</v>
      </c>
      <c r="W364" s="9">
        <f t="shared" si="340"/>
        <v>0</v>
      </c>
      <c r="X364" s="9">
        <f t="shared" si="340"/>
        <v>0</v>
      </c>
      <c r="Y364" s="9">
        <f t="shared" si="340"/>
        <v>74718</v>
      </c>
      <c r="Z364" s="9">
        <f t="shared" si="340"/>
        <v>0</v>
      </c>
      <c r="AA364" s="9">
        <f t="shared" si="340"/>
        <v>0</v>
      </c>
      <c r="AB364" s="9">
        <f t="shared" si="340"/>
        <v>0</v>
      </c>
      <c r="AC364" s="9">
        <f t="shared" si="340"/>
        <v>0</v>
      </c>
      <c r="AD364" s="9">
        <f t="shared" si="340"/>
        <v>0</v>
      </c>
      <c r="AE364" s="9">
        <f t="shared" si="340"/>
        <v>74718</v>
      </c>
      <c r="AF364" s="9">
        <f t="shared" si="340"/>
        <v>0</v>
      </c>
    </row>
    <row r="365" spans="1:32" ht="33" hidden="1" x14ac:dyDescent="0.25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</row>
    <row r="366" spans="1:32" ht="49.5" hidden="1" x14ac:dyDescent="0.25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341">G367+G370+G373+G376+G379</f>
        <v>116752</v>
      </c>
      <c r="H366" s="11">
        <f t="shared" ref="H366:N366" si="342">H367+H370+H373+H376+H379</f>
        <v>0</v>
      </c>
      <c r="I366" s="11">
        <f t="shared" si="342"/>
        <v>0</v>
      </c>
      <c r="J366" s="11">
        <f t="shared" si="342"/>
        <v>0</v>
      </c>
      <c r="K366" s="11">
        <f t="shared" si="342"/>
        <v>0</v>
      </c>
      <c r="L366" s="11">
        <f t="shared" si="342"/>
        <v>0</v>
      </c>
      <c r="M366" s="11">
        <f t="shared" si="342"/>
        <v>116752</v>
      </c>
      <c r="N366" s="11">
        <f t="shared" si="342"/>
        <v>0</v>
      </c>
      <c r="O366" s="11">
        <f t="shared" ref="O366:T366" si="343">O367+O370+O373+O376+O379</f>
        <v>0</v>
      </c>
      <c r="P366" s="11">
        <f t="shared" si="343"/>
        <v>0</v>
      </c>
      <c r="Q366" s="11">
        <f t="shared" si="343"/>
        <v>0</v>
      </c>
      <c r="R366" s="11">
        <f t="shared" si="343"/>
        <v>0</v>
      </c>
      <c r="S366" s="11">
        <f t="shared" si="343"/>
        <v>116752</v>
      </c>
      <c r="T366" s="11">
        <f t="shared" si="343"/>
        <v>0</v>
      </c>
      <c r="U366" s="11">
        <f t="shared" ref="U366:Z366" si="344">U367+U370+U373+U376+U379</f>
        <v>0</v>
      </c>
      <c r="V366" s="11">
        <f t="shared" si="344"/>
        <v>0</v>
      </c>
      <c r="W366" s="11">
        <f t="shared" si="344"/>
        <v>0</v>
      </c>
      <c r="X366" s="11">
        <f t="shared" si="344"/>
        <v>0</v>
      </c>
      <c r="Y366" s="11">
        <f t="shared" si="344"/>
        <v>116752</v>
      </c>
      <c r="Z366" s="11">
        <f t="shared" si="344"/>
        <v>0</v>
      </c>
      <c r="AA366" s="11">
        <f t="shared" ref="AA366:AF366" si="345">AA367+AA370+AA373+AA376+AA379</f>
        <v>0</v>
      </c>
      <c r="AB366" s="11">
        <f t="shared" si="345"/>
        <v>0</v>
      </c>
      <c r="AC366" s="11">
        <f t="shared" si="345"/>
        <v>0</v>
      </c>
      <c r="AD366" s="11">
        <f t="shared" si="345"/>
        <v>0</v>
      </c>
      <c r="AE366" s="11">
        <f t="shared" si="345"/>
        <v>116752</v>
      </c>
      <c r="AF366" s="11">
        <f t="shared" si="345"/>
        <v>0</v>
      </c>
    </row>
    <row r="367" spans="1:32" ht="49.5" hidden="1" x14ac:dyDescent="0.25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346">G368</f>
        <v>90243</v>
      </c>
      <c r="H367" s="11">
        <f t="shared" si="346"/>
        <v>0</v>
      </c>
      <c r="I367" s="11">
        <f t="shared" si="346"/>
        <v>0</v>
      </c>
      <c r="J367" s="11">
        <f t="shared" si="346"/>
        <v>0</v>
      </c>
      <c r="K367" s="11">
        <f t="shared" si="346"/>
        <v>0</v>
      </c>
      <c r="L367" s="11">
        <f t="shared" si="346"/>
        <v>0</v>
      </c>
      <c r="M367" s="11">
        <f t="shared" si="346"/>
        <v>90243</v>
      </c>
      <c r="N367" s="11">
        <f t="shared" si="346"/>
        <v>0</v>
      </c>
      <c r="O367" s="11">
        <f t="shared" si="346"/>
        <v>0</v>
      </c>
      <c r="P367" s="11">
        <f t="shared" si="346"/>
        <v>0</v>
      </c>
      <c r="Q367" s="11">
        <f t="shared" si="346"/>
        <v>0</v>
      </c>
      <c r="R367" s="11">
        <f t="shared" si="346"/>
        <v>0</v>
      </c>
      <c r="S367" s="11">
        <f t="shared" si="346"/>
        <v>90243</v>
      </c>
      <c r="T367" s="11">
        <f t="shared" si="346"/>
        <v>0</v>
      </c>
      <c r="U367" s="11">
        <f t="shared" si="346"/>
        <v>0</v>
      </c>
      <c r="V367" s="11">
        <f t="shared" si="346"/>
        <v>0</v>
      </c>
      <c r="W367" s="11">
        <f t="shared" ref="U367:AF368" si="347">W368</f>
        <v>0</v>
      </c>
      <c r="X367" s="11">
        <f t="shared" si="347"/>
        <v>0</v>
      </c>
      <c r="Y367" s="11">
        <f t="shared" si="347"/>
        <v>90243</v>
      </c>
      <c r="Z367" s="11">
        <f t="shared" si="347"/>
        <v>0</v>
      </c>
      <c r="AA367" s="11">
        <f t="shared" si="347"/>
        <v>0</v>
      </c>
      <c r="AB367" s="11">
        <f t="shared" si="347"/>
        <v>0</v>
      </c>
      <c r="AC367" s="11">
        <f t="shared" si="347"/>
        <v>0</v>
      </c>
      <c r="AD367" s="11">
        <f t="shared" si="347"/>
        <v>0</v>
      </c>
      <c r="AE367" s="11">
        <f t="shared" si="347"/>
        <v>90243</v>
      </c>
      <c r="AF367" s="11">
        <f t="shared" si="347"/>
        <v>0</v>
      </c>
    </row>
    <row r="368" spans="1:32" ht="20.100000000000001" hidden="1" customHeight="1" x14ac:dyDescent="0.25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346"/>
        <v>90243</v>
      </c>
      <c r="H368" s="9">
        <f t="shared" si="346"/>
        <v>0</v>
      </c>
      <c r="I368" s="9">
        <f t="shared" si="346"/>
        <v>0</v>
      </c>
      <c r="J368" s="9">
        <f t="shared" si="346"/>
        <v>0</v>
      </c>
      <c r="K368" s="9">
        <f t="shared" si="346"/>
        <v>0</v>
      </c>
      <c r="L368" s="9">
        <f t="shared" si="346"/>
        <v>0</v>
      </c>
      <c r="M368" s="9">
        <f t="shared" si="346"/>
        <v>90243</v>
      </c>
      <c r="N368" s="9">
        <f t="shared" si="346"/>
        <v>0</v>
      </c>
      <c r="O368" s="9">
        <f t="shared" si="346"/>
        <v>0</v>
      </c>
      <c r="P368" s="9">
        <f t="shared" si="346"/>
        <v>0</v>
      </c>
      <c r="Q368" s="9">
        <f t="shared" si="346"/>
        <v>0</v>
      </c>
      <c r="R368" s="9">
        <f t="shared" si="346"/>
        <v>0</v>
      </c>
      <c r="S368" s="9">
        <f t="shared" si="346"/>
        <v>90243</v>
      </c>
      <c r="T368" s="9">
        <f t="shared" si="346"/>
        <v>0</v>
      </c>
      <c r="U368" s="9">
        <f t="shared" si="347"/>
        <v>0</v>
      </c>
      <c r="V368" s="9">
        <f t="shared" si="347"/>
        <v>0</v>
      </c>
      <c r="W368" s="9">
        <f t="shared" si="347"/>
        <v>0</v>
      </c>
      <c r="X368" s="9">
        <f t="shared" si="347"/>
        <v>0</v>
      </c>
      <c r="Y368" s="9">
        <f t="shared" si="347"/>
        <v>90243</v>
      </c>
      <c r="Z368" s="9">
        <f t="shared" si="347"/>
        <v>0</v>
      </c>
      <c r="AA368" s="9">
        <f t="shared" si="347"/>
        <v>0</v>
      </c>
      <c r="AB368" s="9">
        <f t="shared" si="347"/>
        <v>0</v>
      </c>
      <c r="AC368" s="9">
        <f t="shared" si="347"/>
        <v>0</v>
      </c>
      <c r="AD368" s="9">
        <f t="shared" si="347"/>
        <v>0</v>
      </c>
      <c r="AE368" s="9">
        <f t="shared" si="347"/>
        <v>90243</v>
      </c>
      <c r="AF368" s="9">
        <f t="shared" si="347"/>
        <v>0</v>
      </c>
    </row>
    <row r="369" spans="1:32" ht="49.5" hidden="1" x14ac:dyDescent="0.25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</row>
    <row r="370" spans="1:32" ht="66" hidden="1" x14ac:dyDescent="0.25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348">G371</f>
        <v>11647</v>
      </c>
      <c r="H370" s="11">
        <f t="shared" si="348"/>
        <v>0</v>
      </c>
      <c r="I370" s="11">
        <f t="shared" si="348"/>
        <v>0</v>
      </c>
      <c r="J370" s="11">
        <f t="shared" si="348"/>
        <v>0</v>
      </c>
      <c r="K370" s="11">
        <f t="shared" si="348"/>
        <v>0</v>
      </c>
      <c r="L370" s="11">
        <f t="shared" si="348"/>
        <v>0</v>
      </c>
      <c r="M370" s="11">
        <f t="shared" si="348"/>
        <v>11647</v>
      </c>
      <c r="N370" s="11">
        <f t="shared" si="348"/>
        <v>0</v>
      </c>
      <c r="O370" s="11">
        <f t="shared" si="348"/>
        <v>0</v>
      </c>
      <c r="P370" s="11">
        <f t="shared" si="348"/>
        <v>0</v>
      </c>
      <c r="Q370" s="11">
        <f t="shared" si="348"/>
        <v>0</v>
      </c>
      <c r="R370" s="11">
        <f t="shared" si="348"/>
        <v>0</v>
      </c>
      <c r="S370" s="11">
        <f t="shared" si="348"/>
        <v>11647</v>
      </c>
      <c r="T370" s="11">
        <f t="shared" si="348"/>
        <v>0</v>
      </c>
      <c r="U370" s="11">
        <f t="shared" si="348"/>
        <v>0</v>
      </c>
      <c r="V370" s="11">
        <f t="shared" si="348"/>
        <v>0</v>
      </c>
      <c r="W370" s="11">
        <f t="shared" ref="U370:AF371" si="349">W371</f>
        <v>0</v>
      </c>
      <c r="X370" s="11">
        <f t="shared" si="349"/>
        <v>0</v>
      </c>
      <c r="Y370" s="11">
        <f t="shared" si="349"/>
        <v>11647</v>
      </c>
      <c r="Z370" s="11">
        <f t="shared" si="349"/>
        <v>0</v>
      </c>
      <c r="AA370" s="11">
        <f t="shared" si="349"/>
        <v>0</v>
      </c>
      <c r="AB370" s="11">
        <f t="shared" si="349"/>
        <v>0</v>
      </c>
      <c r="AC370" s="11">
        <f t="shared" si="349"/>
        <v>0</v>
      </c>
      <c r="AD370" s="11">
        <f t="shared" si="349"/>
        <v>0</v>
      </c>
      <c r="AE370" s="11">
        <f t="shared" si="349"/>
        <v>11647</v>
      </c>
      <c r="AF370" s="11">
        <f t="shared" si="349"/>
        <v>0</v>
      </c>
    </row>
    <row r="371" spans="1:32" ht="20.100000000000001" hidden="1" customHeight="1" x14ac:dyDescent="0.25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348"/>
        <v>11647</v>
      </c>
      <c r="H371" s="9">
        <f t="shared" si="348"/>
        <v>0</v>
      </c>
      <c r="I371" s="9">
        <f t="shared" si="348"/>
        <v>0</v>
      </c>
      <c r="J371" s="9">
        <f t="shared" si="348"/>
        <v>0</v>
      </c>
      <c r="K371" s="9">
        <f t="shared" si="348"/>
        <v>0</v>
      </c>
      <c r="L371" s="9">
        <f t="shared" si="348"/>
        <v>0</v>
      </c>
      <c r="M371" s="9">
        <f t="shared" si="348"/>
        <v>11647</v>
      </c>
      <c r="N371" s="9">
        <f t="shared" si="348"/>
        <v>0</v>
      </c>
      <c r="O371" s="9">
        <f t="shared" si="348"/>
        <v>0</v>
      </c>
      <c r="P371" s="9">
        <f t="shared" si="348"/>
        <v>0</v>
      </c>
      <c r="Q371" s="9">
        <f t="shared" si="348"/>
        <v>0</v>
      </c>
      <c r="R371" s="9">
        <f t="shared" si="348"/>
        <v>0</v>
      </c>
      <c r="S371" s="9">
        <f t="shared" si="348"/>
        <v>11647</v>
      </c>
      <c r="T371" s="9">
        <f t="shared" si="348"/>
        <v>0</v>
      </c>
      <c r="U371" s="9">
        <f t="shared" si="349"/>
        <v>0</v>
      </c>
      <c r="V371" s="9">
        <f t="shared" si="349"/>
        <v>0</v>
      </c>
      <c r="W371" s="9">
        <f t="shared" si="349"/>
        <v>0</v>
      </c>
      <c r="X371" s="9">
        <f t="shared" si="349"/>
        <v>0</v>
      </c>
      <c r="Y371" s="9">
        <f t="shared" si="349"/>
        <v>11647</v>
      </c>
      <c r="Z371" s="9">
        <f t="shared" si="349"/>
        <v>0</v>
      </c>
      <c r="AA371" s="9">
        <f t="shared" si="349"/>
        <v>0</v>
      </c>
      <c r="AB371" s="9">
        <f t="shared" si="349"/>
        <v>0</v>
      </c>
      <c r="AC371" s="9">
        <f t="shared" si="349"/>
        <v>0</v>
      </c>
      <c r="AD371" s="9">
        <f t="shared" si="349"/>
        <v>0</v>
      </c>
      <c r="AE371" s="9">
        <f t="shared" si="349"/>
        <v>11647</v>
      </c>
      <c r="AF371" s="9">
        <f t="shared" si="349"/>
        <v>0</v>
      </c>
    </row>
    <row r="372" spans="1:32" ht="49.5" hidden="1" x14ac:dyDescent="0.25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</row>
    <row r="373" spans="1:32" ht="99" hidden="1" x14ac:dyDescent="0.25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F373" si="350">G374</f>
        <v>1909</v>
      </c>
      <c r="H373" s="11">
        <f t="shared" si="350"/>
        <v>0</v>
      </c>
      <c r="I373" s="11">
        <f t="shared" si="350"/>
        <v>0</v>
      </c>
      <c r="J373" s="11">
        <f t="shared" si="350"/>
        <v>0</v>
      </c>
      <c r="K373" s="11">
        <f t="shared" si="350"/>
        <v>0</v>
      </c>
      <c r="L373" s="11">
        <f t="shared" si="350"/>
        <v>0</v>
      </c>
      <c r="M373" s="11">
        <f t="shared" si="350"/>
        <v>1909</v>
      </c>
      <c r="N373" s="11">
        <f t="shared" si="350"/>
        <v>0</v>
      </c>
      <c r="O373" s="11">
        <f t="shared" si="350"/>
        <v>0</v>
      </c>
      <c r="P373" s="11">
        <f t="shared" si="350"/>
        <v>0</v>
      </c>
      <c r="Q373" s="11">
        <f t="shared" si="350"/>
        <v>0</v>
      </c>
      <c r="R373" s="11">
        <f t="shared" si="350"/>
        <v>0</v>
      </c>
      <c r="S373" s="11">
        <f t="shared" si="350"/>
        <v>1909</v>
      </c>
      <c r="T373" s="11">
        <f t="shared" si="350"/>
        <v>0</v>
      </c>
      <c r="U373" s="11">
        <f t="shared" si="350"/>
        <v>0</v>
      </c>
      <c r="V373" s="11">
        <f t="shared" si="350"/>
        <v>0</v>
      </c>
      <c r="W373" s="11">
        <f t="shared" si="350"/>
        <v>0</v>
      </c>
      <c r="X373" s="11">
        <f t="shared" si="350"/>
        <v>0</v>
      </c>
      <c r="Y373" s="11">
        <f t="shared" si="350"/>
        <v>1909</v>
      </c>
      <c r="Z373" s="11">
        <f t="shared" si="350"/>
        <v>0</v>
      </c>
      <c r="AA373" s="11">
        <f t="shared" si="350"/>
        <v>0</v>
      </c>
      <c r="AB373" s="11">
        <f t="shared" si="350"/>
        <v>0</v>
      </c>
      <c r="AC373" s="11">
        <f t="shared" si="350"/>
        <v>0</v>
      </c>
      <c r="AD373" s="11">
        <f t="shared" si="350"/>
        <v>0</v>
      </c>
      <c r="AE373" s="11">
        <f t="shared" si="350"/>
        <v>1909</v>
      </c>
      <c r="AF373" s="11">
        <f t="shared" si="350"/>
        <v>0</v>
      </c>
    </row>
    <row r="374" spans="1:32" ht="20.100000000000001" hidden="1" customHeight="1" x14ac:dyDescent="0.25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F374" si="351">SUM(G375:G375)</f>
        <v>1909</v>
      </c>
      <c r="H374" s="9">
        <f t="shared" si="351"/>
        <v>0</v>
      </c>
      <c r="I374" s="9">
        <f t="shared" si="351"/>
        <v>0</v>
      </c>
      <c r="J374" s="9">
        <f t="shared" si="351"/>
        <v>0</v>
      </c>
      <c r="K374" s="9">
        <f t="shared" si="351"/>
        <v>0</v>
      </c>
      <c r="L374" s="9">
        <f t="shared" si="351"/>
        <v>0</v>
      </c>
      <c r="M374" s="9">
        <f t="shared" si="351"/>
        <v>1909</v>
      </c>
      <c r="N374" s="9">
        <f t="shared" si="351"/>
        <v>0</v>
      </c>
      <c r="O374" s="9">
        <f t="shared" si="351"/>
        <v>0</v>
      </c>
      <c r="P374" s="9">
        <f t="shared" si="351"/>
        <v>0</v>
      </c>
      <c r="Q374" s="9">
        <f t="shared" si="351"/>
        <v>0</v>
      </c>
      <c r="R374" s="9">
        <f t="shared" si="351"/>
        <v>0</v>
      </c>
      <c r="S374" s="9">
        <f t="shared" si="351"/>
        <v>1909</v>
      </c>
      <c r="T374" s="9">
        <f t="shared" si="351"/>
        <v>0</v>
      </c>
      <c r="U374" s="9">
        <f t="shared" si="351"/>
        <v>0</v>
      </c>
      <c r="V374" s="9">
        <f t="shared" si="351"/>
        <v>0</v>
      </c>
      <c r="W374" s="9">
        <f t="shared" si="351"/>
        <v>0</v>
      </c>
      <c r="X374" s="9">
        <f t="shared" si="351"/>
        <v>0</v>
      </c>
      <c r="Y374" s="9">
        <f t="shared" si="351"/>
        <v>1909</v>
      </c>
      <c r="Z374" s="9">
        <f t="shared" si="351"/>
        <v>0</v>
      </c>
      <c r="AA374" s="9">
        <f t="shared" si="351"/>
        <v>0</v>
      </c>
      <c r="AB374" s="9">
        <f t="shared" si="351"/>
        <v>0</v>
      </c>
      <c r="AC374" s="9">
        <f t="shared" si="351"/>
        <v>0</v>
      </c>
      <c r="AD374" s="9">
        <f t="shared" si="351"/>
        <v>0</v>
      </c>
      <c r="AE374" s="9">
        <f t="shared" si="351"/>
        <v>1909</v>
      </c>
      <c r="AF374" s="9">
        <f t="shared" si="351"/>
        <v>0</v>
      </c>
    </row>
    <row r="375" spans="1:32" ht="49.5" hidden="1" x14ac:dyDescent="0.25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</row>
    <row r="376" spans="1:32" ht="82.5" hidden="1" x14ac:dyDescent="0.25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352">G377</f>
        <v>12953</v>
      </c>
      <c r="H376" s="11">
        <f t="shared" si="352"/>
        <v>0</v>
      </c>
      <c r="I376" s="11">
        <f t="shared" si="352"/>
        <v>0</v>
      </c>
      <c r="J376" s="11">
        <f t="shared" si="352"/>
        <v>0</v>
      </c>
      <c r="K376" s="11">
        <f t="shared" si="352"/>
        <v>0</v>
      </c>
      <c r="L376" s="11">
        <f t="shared" si="352"/>
        <v>0</v>
      </c>
      <c r="M376" s="11">
        <f t="shared" si="352"/>
        <v>12953</v>
      </c>
      <c r="N376" s="11">
        <f t="shared" si="352"/>
        <v>0</v>
      </c>
      <c r="O376" s="11">
        <f t="shared" si="352"/>
        <v>0</v>
      </c>
      <c r="P376" s="11">
        <f t="shared" si="352"/>
        <v>0</v>
      </c>
      <c r="Q376" s="11">
        <f t="shared" si="352"/>
        <v>0</v>
      </c>
      <c r="R376" s="11">
        <f t="shared" si="352"/>
        <v>0</v>
      </c>
      <c r="S376" s="11">
        <f t="shared" si="352"/>
        <v>12953</v>
      </c>
      <c r="T376" s="11">
        <f t="shared" si="352"/>
        <v>0</v>
      </c>
      <c r="U376" s="11">
        <f t="shared" si="352"/>
        <v>0</v>
      </c>
      <c r="V376" s="11">
        <f t="shared" si="352"/>
        <v>0</v>
      </c>
      <c r="W376" s="11">
        <f t="shared" ref="U376:AF377" si="353">W377</f>
        <v>0</v>
      </c>
      <c r="X376" s="11">
        <f t="shared" si="353"/>
        <v>0</v>
      </c>
      <c r="Y376" s="11">
        <f t="shared" si="353"/>
        <v>12953</v>
      </c>
      <c r="Z376" s="11">
        <f t="shared" si="353"/>
        <v>0</v>
      </c>
      <c r="AA376" s="11">
        <f t="shared" si="353"/>
        <v>0</v>
      </c>
      <c r="AB376" s="11">
        <f t="shared" si="353"/>
        <v>0</v>
      </c>
      <c r="AC376" s="11">
        <f t="shared" si="353"/>
        <v>0</v>
      </c>
      <c r="AD376" s="11">
        <f t="shared" si="353"/>
        <v>0</v>
      </c>
      <c r="AE376" s="11">
        <f t="shared" si="353"/>
        <v>12953</v>
      </c>
      <c r="AF376" s="11">
        <f t="shared" si="353"/>
        <v>0</v>
      </c>
    </row>
    <row r="377" spans="1:32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352"/>
        <v>12953</v>
      </c>
      <c r="H377" s="9">
        <f t="shared" si="352"/>
        <v>0</v>
      </c>
      <c r="I377" s="9">
        <f t="shared" si="352"/>
        <v>0</v>
      </c>
      <c r="J377" s="9">
        <f t="shared" si="352"/>
        <v>0</v>
      </c>
      <c r="K377" s="9">
        <f t="shared" si="352"/>
        <v>0</v>
      </c>
      <c r="L377" s="9">
        <f t="shared" si="352"/>
        <v>0</v>
      </c>
      <c r="M377" s="9">
        <f t="shared" si="352"/>
        <v>12953</v>
      </c>
      <c r="N377" s="9">
        <f t="shared" si="352"/>
        <v>0</v>
      </c>
      <c r="O377" s="9">
        <f t="shared" si="352"/>
        <v>0</v>
      </c>
      <c r="P377" s="9">
        <f t="shared" si="352"/>
        <v>0</v>
      </c>
      <c r="Q377" s="9">
        <f t="shared" si="352"/>
        <v>0</v>
      </c>
      <c r="R377" s="9">
        <f t="shared" si="352"/>
        <v>0</v>
      </c>
      <c r="S377" s="9">
        <f t="shared" si="352"/>
        <v>12953</v>
      </c>
      <c r="T377" s="9">
        <f t="shared" si="352"/>
        <v>0</v>
      </c>
      <c r="U377" s="9">
        <f t="shared" si="353"/>
        <v>0</v>
      </c>
      <c r="V377" s="9">
        <f t="shared" si="353"/>
        <v>0</v>
      </c>
      <c r="W377" s="9">
        <f t="shared" si="353"/>
        <v>0</v>
      </c>
      <c r="X377" s="9">
        <f t="shared" si="353"/>
        <v>0</v>
      </c>
      <c r="Y377" s="9">
        <f t="shared" si="353"/>
        <v>12953</v>
      </c>
      <c r="Z377" s="9">
        <f t="shared" si="353"/>
        <v>0</v>
      </c>
      <c r="AA377" s="9">
        <f t="shared" si="353"/>
        <v>0</v>
      </c>
      <c r="AB377" s="9">
        <f t="shared" si="353"/>
        <v>0</v>
      </c>
      <c r="AC377" s="9">
        <f t="shared" si="353"/>
        <v>0</v>
      </c>
      <c r="AD377" s="9">
        <f t="shared" si="353"/>
        <v>0</v>
      </c>
      <c r="AE377" s="9">
        <f t="shared" si="353"/>
        <v>12953</v>
      </c>
      <c r="AF377" s="9">
        <f t="shared" si="353"/>
        <v>0</v>
      </c>
    </row>
    <row r="378" spans="1:32" ht="49.5" hidden="1" x14ac:dyDescent="0.25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</row>
    <row r="379" spans="1:32" ht="82.5" hidden="1" x14ac:dyDescent="0.25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354">G380</f>
        <v>0</v>
      </c>
      <c r="H379" s="9">
        <f t="shared" si="354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</row>
    <row r="380" spans="1:32" ht="20.100000000000001" hidden="1" customHeight="1" x14ac:dyDescent="0.25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354"/>
        <v>0</v>
      </c>
      <c r="H380" s="9">
        <f t="shared" si="354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</row>
    <row r="381" spans="1:32" ht="49.5" hidden="1" x14ac:dyDescent="0.25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</row>
    <row r="382" spans="1:32" ht="33" hidden="1" x14ac:dyDescent="0.25">
      <c r="A382" s="68" t="s">
        <v>397</v>
      </c>
      <c r="B382" s="26">
        <f t="shared" ref="B382:B385" si="355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356">G383</f>
        <v>100000</v>
      </c>
      <c r="H382" s="9">
        <f t="shared" si="356"/>
        <v>100000</v>
      </c>
      <c r="I382" s="9">
        <f t="shared" si="356"/>
        <v>0</v>
      </c>
      <c r="J382" s="9">
        <f t="shared" si="356"/>
        <v>0</v>
      </c>
      <c r="K382" s="9">
        <f t="shared" si="356"/>
        <v>0</v>
      </c>
      <c r="L382" s="9">
        <f t="shared" si="356"/>
        <v>0</v>
      </c>
      <c r="M382" s="9">
        <f t="shared" si="356"/>
        <v>100000</v>
      </c>
      <c r="N382" s="9">
        <f t="shared" si="356"/>
        <v>100000</v>
      </c>
      <c r="O382" s="9">
        <f t="shared" si="356"/>
        <v>0</v>
      </c>
      <c r="P382" s="9">
        <f t="shared" si="356"/>
        <v>0</v>
      </c>
      <c r="Q382" s="9">
        <f t="shared" si="356"/>
        <v>0</v>
      </c>
      <c r="R382" s="9">
        <f t="shared" si="356"/>
        <v>0</v>
      </c>
      <c r="S382" s="9">
        <f t="shared" si="356"/>
        <v>100000</v>
      </c>
      <c r="T382" s="9">
        <f t="shared" si="356"/>
        <v>100000</v>
      </c>
      <c r="U382" s="9">
        <f t="shared" si="356"/>
        <v>0</v>
      </c>
      <c r="V382" s="9">
        <f t="shared" si="356"/>
        <v>0</v>
      </c>
      <c r="W382" s="9">
        <f t="shared" ref="U382:AF383" si="357">W383</f>
        <v>0</v>
      </c>
      <c r="X382" s="9">
        <f t="shared" si="357"/>
        <v>0</v>
      </c>
      <c r="Y382" s="9">
        <f t="shared" si="357"/>
        <v>100000</v>
      </c>
      <c r="Z382" s="9">
        <f t="shared" si="357"/>
        <v>100000</v>
      </c>
      <c r="AA382" s="9">
        <f t="shared" si="357"/>
        <v>0</v>
      </c>
      <c r="AB382" s="9">
        <f t="shared" si="357"/>
        <v>0</v>
      </c>
      <c r="AC382" s="9">
        <f t="shared" si="357"/>
        <v>0</v>
      </c>
      <c r="AD382" s="9">
        <f t="shared" si="357"/>
        <v>0</v>
      </c>
      <c r="AE382" s="9">
        <f t="shared" si="357"/>
        <v>100000</v>
      </c>
      <c r="AF382" s="9">
        <f t="shared" si="357"/>
        <v>100000</v>
      </c>
    </row>
    <row r="383" spans="1:32" ht="33" hidden="1" x14ac:dyDescent="0.25">
      <c r="A383" s="38" t="s">
        <v>398</v>
      </c>
      <c r="B383" s="26">
        <f t="shared" si="355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356"/>
        <v>100000</v>
      </c>
      <c r="H383" s="9">
        <f t="shared" si="356"/>
        <v>100000</v>
      </c>
      <c r="I383" s="9">
        <f t="shared" si="356"/>
        <v>0</v>
      </c>
      <c r="J383" s="9">
        <f t="shared" si="356"/>
        <v>0</v>
      </c>
      <c r="K383" s="9">
        <f t="shared" si="356"/>
        <v>0</v>
      </c>
      <c r="L383" s="9">
        <f t="shared" si="356"/>
        <v>0</v>
      </c>
      <c r="M383" s="9">
        <f t="shared" si="356"/>
        <v>100000</v>
      </c>
      <c r="N383" s="9">
        <f t="shared" si="356"/>
        <v>100000</v>
      </c>
      <c r="O383" s="9">
        <f t="shared" si="356"/>
        <v>0</v>
      </c>
      <c r="P383" s="9">
        <f t="shared" si="356"/>
        <v>0</v>
      </c>
      <c r="Q383" s="9">
        <f t="shared" si="356"/>
        <v>0</v>
      </c>
      <c r="R383" s="9">
        <f t="shared" si="356"/>
        <v>0</v>
      </c>
      <c r="S383" s="9">
        <f t="shared" si="356"/>
        <v>100000</v>
      </c>
      <c r="T383" s="9">
        <f t="shared" si="356"/>
        <v>100000</v>
      </c>
      <c r="U383" s="9">
        <f t="shared" si="357"/>
        <v>0</v>
      </c>
      <c r="V383" s="9">
        <f t="shared" si="357"/>
        <v>0</v>
      </c>
      <c r="W383" s="9">
        <f t="shared" si="357"/>
        <v>0</v>
      </c>
      <c r="X383" s="9">
        <f t="shared" si="357"/>
        <v>0</v>
      </c>
      <c r="Y383" s="9">
        <f t="shared" si="357"/>
        <v>100000</v>
      </c>
      <c r="Z383" s="9">
        <f t="shared" si="357"/>
        <v>100000</v>
      </c>
      <c r="AA383" s="9">
        <f t="shared" si="357"/>
        <v>0</v>
      </c>
      <c r="AB383" s="9">
        <f t="shared" si="357"/>
        <v>0</v>
      </c>
      <c r="AC383" s="9">
        <f t="shared" si="357"/>
        <v>0</v>
      </c>
      <c r="AD383" s="9">
        <f t="shared" si="357"/>
        <v>0</v>
      </c>
      <c r="AE383" s="9">
        <f t="shared" si="357"/>
        <v>100000</v>
      </c>
      <c r="AF383" s="9">
        <f t="shared" si="357"/>
        <v>100000</v>
      </c>
    </row>
    <row r="384" spans="1:32" ht="23.25" hidden="1" customHeight="1" x14ac:dyDescent="0.25">
      <c r="A384" s="28" t="s">
        <v>65</v>
      </c>
      <c r="B384" s="26">
        <f t="shared" si="355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358">G385+G386</f>
        <v>100000</v>
      </c>
      <c r="H384" s="9">
        <f t="shared" si="358"/>
        <v>100000</v>
      </c>
      <c r="I384" s="9">
        <f t="shared" ref="I384:N384" si="359">I385+I386</f>
        <v>0</v>
      </c>
      <c r="J384" s="9">
        <f t="shared" si="359"/>
        <v>0</v>
      </c>
      <c r="K384" s="9">
        <f t="shared" si="359"/>
        <v>0</v>
      </c>
      <c r="L384" s="9">
        <f t="shared" si="359"/>
        <v>0</v>
      </c>
      <c r="M384" s="9">
        <f t="shared" si="359"/>
        <v>100000</v>
      </c>
      <c r="N384" s="9">
        <f t="shared" si="359"/>
        <v>100000</v>
      </c>
      <c r="O384" s="9">
        <f t="shared" ref="O384:T384" si="360">O385+O386</f>
        <v>0</v>
      </c>
      <c r="P384" s="9">
        <f t="shared" si="360"/>
        <v>0</v>
      </c>
      <c r="Q384" s="9">
        <f t="shared" si="360"/>
        <v>0</v>
      </c>
      <c r="R384" s="9">
        <f t="shared" si="360"/>
        <v>0</v>
      </c>
      <c r="S384" s="9">
        <f t="shared" si="360"/>
        <v>100000</v>
      </c>
      <c r="T384" s="9">
        <f t="shared" si="360"/>
        <v>100000</v>
      </c>
      <c r="U384" s="9">
        <f t="shared" ref="U384:Z384" si="361">U385+U386</f>
        <v>0</v>
      </c>
      <c r="V384" s="9">
        <f t="shared" si="361"/>
        <v>0</v>
      </c>
      <c r="W384" s="9">
        <f t="shared" si="361"/>
        <v>0</v>
      </c>
      <c r="X384" s="9">
        <f t="shared" si="361"/>
        <v>0</v>
      </c>
      <c r="Y384" s="9">
        <f t="shared" si="361"/>
        <v>100000</v>
      </c>
      <c r="Z384" s="9">
        <f t="shared" si="361"/>
        <v>100000</v>
      </c>
      <c r="AA384" s="9">
        <f t="shared" ref="AA384:AF384" si="362">AA385+AA386</f>
        <v>0</v>
      </c>
      <c r="AB384" s="9">
        <f t="shared" si="362"/>
        <v>0</v>
      </c>
      <c r="AC384" s="9">
        <f t="shared" si="362"/>
        <v>0</v>
      </c>
      <c r="AD384" s="9">
        <f t="shared" si="362"/>
        <v>0</v>
      </c>
      <c r="AE384" s="9">
        <f t="shared" si="362"/>
        <v>100000</v>
      </c>
      <c r="AF384" s="9">
        <f t="shared" si="362"/>
        <v>100000</v>
      </c>
    </row>
    <row r="385" spans="1:32" ht="49.5" hidden="1" x14ac:dyDescent="0.25">
      <c r="A385" s="25" t="s">
        <v>407</v>
      </c>
      <c r="B385" s="26">
        <f t="shared" si="355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</row>
    <row r="386" spans="1:32" hidden="1" x14ac:dyDescent="0.25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</row>
    <row r="387" spans="1:32" ht="18.75" hidden="1" x14ac:dyDescent="0.3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363">G388+G393</f>
        <v>528425</v>
      </c>
      <c r="H387" s="13">
        <f t="shared" ref="H387:N387" si="364">H388+H393</f>
        <v>0</v>
      </c>
      <c r="I387" s="13">
        <f t="shared" si="364"/>
        <v>0</v>
      </c>
      <c r="J387" s="13">
        <f t="shared" si="364"/>
        <v>0</v>
      </c>
      <c r="K387" s="13">
        <f t="shared" si="364"/>
        <v>0</v>
      </c>
      <c r="L387" s="13">
        <f t="shared" si="364"/>
        <v>0</v>
      </c>
      <c r="M387" s="13">
        <f t="shared" si="364"/>
        <v>528425</v>
      </c>
      <c r="N387" s="13">
        <f t="shared" si="364"/>
        <v>0</v>
      </c>
      <c r="O387" s="13">
        <f t="shared" ref="O387:T387" si="365">O388+O393</f>
        <v>0</v>
      </c>
      <c r="P387" s="13">
        <f t="shared" si="365"/>
        <v>0</v>
      </c>
      <c r="Q387" s="13">
        <f t="shared" si="365"/>
        <v>0</v>
      </c>
      <c r="R387" s="13">
        <f t="shared" si="365"/>
        <v>0</v>
      </c>
      <c r="S387" s="13">
        <f t="shared" si="365"/>
        <v>528425</v>
      </c>
      <c r="T387" s="13">
        <f t="shared" si="365"/>
        <v>0</v>
      </c>
      <c r="U387" s="13">
        <f t="shared" ref="U387:Z387" si="366">U388+U393</f>
        <v>0</v>
      </c>
      <c r="V387" s="13">
        <f t="shared" si="366"/>
        <v>0</v>
      </c>
      <c r="W387" s="13">
        <f t="shared" si="366"/>
        <v>0</v>
      </c>
      <c r="X387" s="13">
        <f t="shared" si="366"/>
        <v>1000000</v>
      </c>
      <c r="Y387" s="13">
        <f t="shared" si="366"/>
        <v>1528425</v>
      </c>
      <c r="Z387" s="13">
        <f t="shared" si="366"/>
        <v>1000000</v>
      </c>
      <c r="AA387" s="13">
        <f t="shared" ref="AA387:AF387" si="367">AA388+AA393</f>
        <v>0</v>
      </c>
      <c r="AB387" s="13">
        <f t="shared" si="367"/>
        <v>6004</v>
      </c>
      <c r="AC387" s="13">
        <f t="shared" si="367"/>
        <v>0</v>
      </c>
      <c r="AD387" s="13">
        <f t="shared" si="367"/>
        <v>0</v>
      </c>
      <c r="AE387" s="13">
        <f t="shared" si="367"/>
        <v>1534429</v>
      </c>
      <c r="AF387" s="13">
        <f t="shared" si="367"/>
        <v>1000000</v>
      </c>
    </row>
    <row r="388" spans="1:32" ht="82.5" hidden="1" x14ac:dyDescent="0.25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368">G389</f>
        <v>835</v>
      </c>
      <c r="H388" s="11">
        <f t="shared" si="368"/>
        <v>0</v>
      </c>
      <c r="I388" s="11">
        <f t="shared" si="368"/>
        <v>0</v>
      </c>
      <c r="J388" s="11">
        <f t="shared" si="368"/>
        <v>0</v>
      </c>
      <c r="K388" s="11">
        <f t="shared" si="368"/>
        <v>0</v>
      </c>
      <c r="L388" s="11">
        <f t="shared" si="368"/>
        <v>0</v>
      </c>
      <c r="M388" s="11">
        <f t="shared" si="368"/>
        <v>835</v>
      </c>
      <c r="N388" s="11">
        <f t="shared" si="368"/>
        <v>0</v>
      </c>
      <c r="O388" s="11">
        <f t="shared" si="368"/>
        <v>0</v>
      </c>
      <c r="P388" s="11">
        <f t="shared" si="368"/>
        <v>0</v>
      </c>
      <c r="Q388" s="11">
        <f t="shared" si="368"/>
        <v>0</v>
      </c>
      <c r="R388" s="11">
        <f t="shared" si="368"/>
        <v>0</v>
      </c>
      <c r="S388" s="11">
        <f t="shared" si="368"/>
        <v>835</v>
      </c>
      <c r="T388" s="11">
        <f t="shared" si="368"/>
        <v>0</v>
      </c>
      <c r="U388" s="11">
        <f t="shared" si="368"/>
        <v>0</v>
      </c>
      <c r="V388" s="11">
        <f t="shared" si="368"/>
        <v>0</v>
      </c>
      <c r="W388" s="11">
        <f t="shared" ref="U388:AF391" si="369">W389</f>
        <v>0</v>
      </c>
      <c r="X388" s="11">
        <f t="shared" si="369"/>
        <v>0</v>
      </c>
      <c r="Y388" s="11">
        <f t="shared" si="369"/>
        <v>835</v>
      </c>
      <c r="Z388" s="11">
        <f t="shared" si="369"/>
        <v>0</v>
      </c>
      <c r="AA388" s="11">
        <f t="shared" si="369"/>
        <v>0</v>
      </c>
      <c r="AB388" s="11">
        <f t="shared" si="369"/>
        <v>0</v>
      </c>
      <c r="AC388" s="11">
        <f t="shared" si="369"/>
        <v>0</v>
      </c>
      <c r="AD388" s="11">
        <f t="shared" si="369"/>
        <v>0</v>
      </c>
      <c r="AE388" s="11">
        <f t="shared" si="369"/>
        <v>835</v>
      </c>
      <c r="AF388" s="11">
        <f t="shared" si="369"/>
        <v>0</v>
      </c>
    </row>
    <row r="389" spans="1:32" ht="20.100000000000001" hidden="1" customHeight="1" x14ac:dyDescent="0.25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368"/>
        <v>835</v>
      </c>
      <c r="H389" s="9">
        <f t="shared" si="368"/>
        <v>0</v>
      </c>
      <c r="I389" s="9">
        <f t="shared" si="368"/>
        <v>0</v>
      </c>
      <c r="J389" s="9">
        <f t="shared" si="368"/>
        <v>0</v>
      </c>
      <c r="K389" s="9">
        <f t="shared" si="368"/>
        <v>0</v>
      </c>
      <c r="L389" s="9">
        <f t="shared" si="368"/>
        <v>0</v>
      </c>
      <c r="M389" s="9">
        <f t="shared" si="368"/>
        <v>835</v>
      </c>
      <c r="N389" s="9">
        <f t="shared" si="368"/>
        <v>0</v>
      </c>
      <c r="O389" s="9">
        <f t="shared" si="368"/>
        <v>0</v>
      </c>
      <c r="P389" s="9">
        <f t="shared" si="368"/>
        <v>0</v>
      </c>
      <c r="Q389" s="9">
        <f t="shared" si="368"/>
        <v>0</v>
      </c>
      <c r="R389" s="9">
        <f t="shared" si="368"/>
        <v>0</v>
      </c>
      <c r="S389" s="9">
        <f t="shared" si="368"/>
        <v>835</v>
      </c>
      <c r="T389" s="9">
        <f t="shared" si="368"/>
        <v>0</v>
      </c>
      <c r="U389" s="9">
        <f t="shared" si="369"/>
        <v>0</v>
      </c>
      <c r="V389" s="9">
        <f t="shared" si="369"/>
        <v>0</v>
      </c>
      <c r="W389" s="9">
        <f t="shared" si="369"/>
        <v>0</v>
      </c>
      <c r="X389" s="9">
        <f t="shared" si="369"/>
        <v>0</v>
      </c>
      <c r="Y389" s="9">
        <f t="shared" si="369"/>
        <v>835</v>
      </c>
      <c r="Z389" s="9">
        <f t="shared" si="369"/>
        <v>0</v>
      </c>
      <c r="AA389" s="9">
        <f t="shared" si="369"/>
        <v>0</v>
      </c>
      <c r="AB389" s="9">
        <f t="shared" si="369"/>
        <v>0</v>
      </c>
      <c r="AC389" s="9">
        <f t="shared" si="369"/>
        <v>0</v>
      </c>
      <c r="AD389" s="9">
        <f t="shared" si="369"/>
        <v>0</v>
      </c>
      <c r="AE389" s="9">
        <f t="shared" si="369"/>
        <v>835</v>
      </c>
      <c r="AF389" s="9">
        <f t="shared" si="369"/>
        <v>0</v>
      </c>
    </row>
    <row r="390" spans="1:32" ht="20.100000000000001" hidden="1" customHeight="1" x14ac:dyDescent="0.25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368"/>
        <v>835</v>
      </c>
      <c r="H390" s="9">
        <f t="shared" si="368"/>
        <v>0</v>
      </c>
      <c r="I390" s="9">
        <f t="shared" si="368"/>
        <v>0</v>
      </c>
      <c r="J390" s="9">
        <f t="shared" si="368"/>
        <v>0</v>
      </c>
      <c r="K390" s="9">
        <f t="shared" si="368"/>
        <v>0</v>
      </c>
      <c r="L390" s="9">
        <f t="shared" si="368"/>
        <v>0</v>
      </c>
      <c r="M390" s="9">
        <f t="shared" si="368"/>
        <v>835</v>
      </c>
      <c r="N390" s="9">
        <f t="shared" si="368"/>
        <v>0</v>
      </c>
      <c r="O390" s="9">
        <f t="shared" si="368"/>
        <v>0</v>
      </c>
      <c r="P390" s="9">
        <f t="shared" si="368"/>
        <v>0</v>
      </c>
      <c r="Q390" s="9">
        <f t="shared" si="368"/>
        <v>0</v>
      </c>
      <c r="R390" s="9">
        <f t="shared" si="368"/>
        <v>0</v>
      </c>
      <c r="S390" s="9">
        <f t="shared" si="368"/>
        <v>835</v>
      </c>
      <c r="T390" s="9">
        <f t="shared" si="368"/>
        <v>0</v>
      </c>
      <c r="U390" s="9">
        <f t="shared" si="369"/>
        <v>0</v>
      </c>
      <c r="V390" s="9">
        <f t="shared" si="369"/>
        <v>0</v>
      </c>
      <c r="W390" s="9">
        <f t="shared" si="369"/>
        <v>0</v>
      </c>
      <c r="X390" s="9">
        <f t="shared" si="369"/>
        <v>0</v>
      </c>
      <c r="Y390" s="9">
        <f t="shared" si="369"/>
        <v>835</v>
      </c>
      <c r="Z390" s="9">
        <f t="shared" si="369"/>
        <v>0</v>
      </c>
      <c r="AA390" s="9">
        <f t="shared" si="369"/>
        <v>0</v>
      </c>
      <c r="AB390" s="9">
        <f t="shared" si="369"/>
        <v>0</v>
      </c>
      <c r="AC390" s="9">
        <f t="shared" si="369"/>
        <v>0</v>
      </c>
      <c r="AD390" s="9">
        <f t="shared" si="369"/>
        <v>0</v>
      </c>
      <c r="AE390" s="9">
        <f t="shared" si="369"/>
        <v>835</v>
      </c>
      <c r="AF390" s="9">
        <f t="shared" si="369"/>
        <v>0</v>
      </c>
    </row>
    <row r="391" spans="1:32" ht="33" hidden="1" x14ac:dyDescent="0.25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368"/>
        <v>835</v>
      </c>
      <c r="H391" s="11">
        <f t="shared" si="368"/>
        <v>0</v>
      </c>
      <c r="I391" s="11">
        <f t="shared" si="368"/>
        <v>0</v>
      </c>
      <c r="J391" s="11">
        <f t="shared" si="368"/>
        <v>0</v>
      </c>
      <c r="K391" s="11">
        <f t="shared" si="368"/>
        <v>0</v>
      </c>
      <c r="L391" s="11">
        <f t="shared" si="368"/>
        <v>0</v>
      </c>
      <c r="M391" s="11">
        <f t="shared" si="368"/>
        <v>835</v>
      </c>
      <c r="N391" s="11">
        <f t="shared" si="368"/>
        <v>0</v>
      </c>
      <c r="O391" s="11">
        <f t="shared" si="368"/>
        <v>0</v>
      </c>
      <c r="P391" s="11">
        <f t="shared" si="368"/>
        <v>0</v>
      </c>
      <c r="Q391" s="11">
        <f t="shared" si="368"/>
        <v>0</v>
      </c>
      <c r="R391" s="11">
        <f t="shared" si="368"/>
        <v>0</v>
      </c>
      <c r="S391" s="11">
        <f t="shared" si="368"/>
        <v>835</v>
      </c>
      <c r="T391" s="11">
        <f t="shared" si="368"/>
        <v>0</v>
      </c>
      <c r="U391" s="11">
        <f t="shared" si="369"/>
        <v>0</v>
      </c>
      <c r="V391" s="11">
        <f t="shared" si="369"/>
        <v>0</v>
      </c>
      <c r="W391" s="11">
        <f t="shared" si="369"/>
        <v>0</v>
      </c>
      <c r="X391" s="11">
        <f t="shared" si="369"/>
        <v>0</v>
      </c>
      <c r="Y391" s="11">
        <f t="shared" si="369"/>
        <v>835</v>
      </c>
      <c r="Z391" s="11">
        <f t="shared" si="369"/>
        <v>0</v>
      </c>
      <c r="AA391" s="11">
        <f t="shared" si="369"/>
        <v>0</v>
      </c>
      <c r="AB391" s="11">
        <f t="shared" si="369"/>
        <v>0</v>
      </c>
      <c r="AC391" s="11">
        <f t="shared" si="369"/>
        <v>0</v>
      </c>
      <c r="AD391" s="11">
        <f t="shared" si="369"/>
        <v>0</v>
      </c>
      <c r="AE391" s="11">
        <f t="shared" si="369"/>
        <v>835</v>
      </c>
      <c r="AF391" s="11">
        <f t="shared" si="369"/>
        <v>0</v>
      </c>
    </row>
    <row r="392" spans="1:32" ht="33" hidden="1" x14ac:dyDescent="0.25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</row>
    <row r="393" spans="1:32" ht="49.5" hidden="1" x14ac:dyDescent="0.25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370">G399+G422+G394+G417</f>
        <v>527590</v>
      </c>
      <c r="H393" s="9">
        <f t="shared" si="370"/>
        <v>0</v>
      </c>
      <c r="I393" s="9">
        <f t="shared" si="370"/>
        <v>0</v>
      </c>
      <c r="J393" s="9">
        <f t="shared" si="370"/>
        <v>0</v>
      </c>
      <c r="K393" s="9">
        <f t="shared" si="370"/>
        <v>0</v>
      </c>
      <c r="L393" s="9">
        <f t="shared" si="370"/>
        <v>0</v>
      </c>
      <c r="M393" s="9">
        <f t="shared" si="370"/>
        <v>527590</v>
      </c>
      <c r="N393" s="9">
        <f t="shared" si="370"/>
        <v>0</v>
      </c>
      <c r="O393" s="9">
        <f t="shared" si="370"/>
        <v>0</v>
      </c>
      <c r="P393" s="9">
        <f t="shared" si="370"/>
        <v>0</v>
      </c>
      <c r="Q393" s="9">
        <f t="shared" si="370"/>
        <v>0</v>
      </c>
      <c r="R393" s="9">
        <f t="shared" si="370"/>
        <v>0</v>
      </c>
      <c r="S393" s="9">
        <f t="shared" si="370"/>
        <v>527590</v>
      </c>
      <c r="T393" s="9">
        <f t="shared" si="370"/>
        <v>0</v>
      </c>
      <c r="U393" s="9">
        <f t="shared" si="370"/>
        <v>0</v>
      </c>
      <c r="V393" s="9">
        <f t="shared" si="370"/>
        <v>0</v>
      </c>
      <c r="W393" s="9">
        <f t="shared" si="370"/>
        <v>0</v>
      </c>
      <c r="X393" s="9">
        <f t="shared" si="370"/>
        <v>1000000</v>
      </c>
      <c r="Y393" s="9">
        <f t="shared" si="370"/>
        <v>1527590</v>
      </c>
      <c r="Z393" s="9">
        <f t="shared" si="370"/>
        <v>1000000</v>
      </c>
      <c r="AA393" s="9">
        <f t="shared" ref="AA393:AF393" si="371">AA399+AA422+AA394+AA417</f>
        <v>0</v>
      </c>
      <c r="AB393" s="9">
        <f t="shared" si="371"/>
        <v>6004</v>
      </c>
      <c r="AC393" s="9">
        <f t="shared" si="371"/>
        <v>0</v>
      </c>
      <c r="AD393" s="9">
        <f t="shared" si="371"/>
        <v>0</v>
      </c>
      <c r="AE393" s="9">
        <f t="shared" si="371"/>
        <v>1533594</v>
      </c>
      <c r="AF393" s="9">
        <f t="shared" si="371"/>
        <v>1000000</v>
      </c>
    </row>
    <row r="394" spans="1:32" ht="33" hidden="1" x14ac:dyDescent="0.25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372">G395</f>
        <v>368100</v>
      </c>
      <c r="H394" s="11">
        <f t="shared" si="372"/>
        <v>0</v>
      </c>
      <c r="I394" s="11">
        <f t="shared" si="372"/>
        <v>0</v>
      </c>
      <c r="J394" s="11">
        <f t="shared" si="372"/>
        <v>0</v>
      </c>
      <c r="K394" s="11">
        <f t="shared" si="372"/>
        <v>0</v>
      </c>
      <c r="L394" s="11">
        <f t="shared" si="372"/>
        <v>0</v>
      </c>
      <c r="M394" s="11">
        <f t="shared" si="372"/>
        <v>368100</v>
      </c>
      <c r="N394" s="11">
        <f t="shared" si="372"/>
        <v>0</v>
      </c>
      <c r="O394" s="11">
        <f t="shared" si="372"/>
        <v>0</v>
      </c>
      <c r="P394" s="11">
        <f t="shared" si="372"/>
        <v>0</v>
      </c>
      <c r="Q394" s="11">
        <f t="shared" si="372"/>
        <v>0</v>
      </c>
      <c r="R394" s="11">
        <f t="shared" si="372"/>
        <v>0</v>
      </c>
      <c r="S394" s="11">
        <f t="shared" si="372"/>
        <v>368100</v>
      </c>
      <c r="T394" s="11">
        <f t="shared" si="372"/>
        <v>0</v>
      </c>
      <c r="U394" s="11">
        <f t="shared" si="372"/>
        <v>0</v>
      </c>
      <c r="V394" s="11">
        <f t="shared" si="372"/>
        <v>0</v>
      </c>
      <c r="W394" s="11">
        <f t="shared" ref="U394:AF397" si="373">W395</f>
        <v>0</v>
      </c>
      <c r="X394" s="11">
        <f t="shared" si="373"/>
        <v>0</v>
      </c>
      <c r="Y394" s="11">
        <f t="shared" si="373"/>
        <v>368100</v>
      </c>
      <c r="Z394" s="11">
        <f t="shared" si="373"/>
        <v>0</v>
      </c>
      <c r="AA394" s="11">
        <f t="shared" si="373"/>
        <v>0</v>
      </c>
      <c r="AB394" s="11">
        <f t="shared" si="373"/>
        <v>0</v>
      </c>
      <c r="AC394" s="11">
        <f t="shared" si="373"/>
        <v>0</v>
      </c>
      <c r="AD394" s="11">
        <f t="shared" si="373"/>
        <v>0</v>
      </c>
      <c r="AE394" s="11">
        <f t="shared" si="373"/>
        <v>368100</v>
      </c>
      <c r="AF394" s="11">
        <f t="shared" si="373"/>
        <v>0</v>
      </c>
    </row>
    <row r="395" spans="1:32" ht="20.100000000000001" hidden="1" customHeight="1" x14ac:dyDescent="0.25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372"/>
        <v>368100</v>
      </c>
      <c r="H395" s="9">
        <f t="shared" si="372"/>
        <v>0</v>
      </c>
      <c r="I395" s="9">
        <f t="shared" si="372"/>
        <v>0</v>
      </c>
      <c r="J395" s="9">
        <f t="shared" si="372"/>
        <v>0</v>
      </c>
      <c r="K395" s="9">
        <f t="shared" si="372"/>
        <v>0</v>
      </c>
      <c r="L395" s="9">
        <f t="shared" si="372"/>
        <v>0</v>
      </c>
      <c r="M395" s="9">
        <f t="shared" si="372"/>
        <v>368100</v>
      </c>
      <c r="N395" s="9">
        <f t="shared" si="372"/>
        <v>0</v>
      </c>
      <c r="O395" s="9">
        <f t="shared" si="372"/>
        <v>0</v>
      </c>
      <c r="P395" s="9">
        <f t="shared" si="372"/>
        <v>0</v>
      </c>
      <c r="Q395" s="9">
        <f t="shared" si="372"/>
        <v>0</v>
      </c>
      <c r="R395" s="9">
        <f t="shared" si="372"/>
        <v>0</v>
      </c>
      <c r="S395" s="9">
        <f t="shared" si="372"/>
        <v>368100</v>
      </c>
      <c r="T395" s="9">
        <f t="shared" si="372"/>
        <v>0</v>
      </c>
      <c r="U395" s="9">
        <f t="shared" si="373"/>
        <v>0</v>
      </c>
      <c r="V395" s="9">
        <f t="shared" si="373"/>
        <v>0</v>
      </c>
      <c r="W395" s="9">
        <f t="shared" si="373"/>
        <v>0</v>
      </c>
      <c r="X395" s="9">
        <f t="shared" si="373"/>
        <v>0</v>
      </c>
      <c r="Y395" s="9">
        <f t="shared" si="373"/>
        <v>368100</v>
      </c>
      <c r="Z395" s="9">
        <f t="shared" si="373"/>
        <v>0</v>
      </c>
      <c r="AA395" s="9">
        <f t="shared" si="373"/>
        <v>0</v>
      </c>
      <c r="AB395" s="9">
        <f t="shared" si="373"/>
        <v>0</v>
      </c>
      <c r="AC395" s="9">
        <f t="shared" si="373"/>
        <v>0</v>
      </c>
      <c r="AD395" s="9">
        <f t="shared" si="373"/>
        <v>0</v>
      </c>
      <c r="AE395" s="9">
        <f t="shared" si="373"/>
        <v>368100</v>
      </c>
      <c r="AF395" s="9">
        <f t="shared" si="373"/>
        <v>0</v>
      </c>
    </row>
    <row r="396" spans="1:32" ht="20.100000000000001" hidden="1" customHeight="1" x14ac:dyDescent="0.25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372"/>
        <v>368100</v>
      </c>
      <c r="H396" s="9">
        <f t="shared" si="372"/>
        <v>0</v>
      </c>
      <c r="I396" s="9">
        <f t="shared" si="372"/>
        <v>0</v>
      </c>
      <c r="J396" s="9">
        <f t="shared" si="372"/>
        <v>0</v>
      </c>
      <c r="K396" s="9">
        <f t="shared" si="372"/>
        <v>0</v>
      </c>
      <c r="L396" s="9">
        <f t="shared" si="372"/>
        <v>0</v>
      </c>
      <c r="M396" s="9">
        <f t="shared" si="372"/>
        <v>368100</v>
      </c>
      <c r="N396" s="9">
        <f t="shared" si="372"/>
        <v>0</v>
      </c>
      <c r="O396" s="9">
        <f t="shared" si="372"/>
        <v>0</v>
      </c>
      <c r="P396" s="9">
        <f t="shared" si="372"/>
        <v>0</v>
      </c>
      <c r="Q396" s="9">
        <f t="shared" si="372"/>
        <v>0</v>
      </c>
      <c r="R396" s="9">
        <f t="shared" si="372"/>
        <v>0</v>
      </c>
      <c r="S396" s="9">
        <f t="shared" si="372"/>
        <v>368100</v>
      </c>
      <c r="T396" s="9">
        <f t="shared" si="372"/>
        <v>0</v>
      </c>
      <c r="U396" s="9">
        <f t="shared" si="373"/>
        <v>0</v>
      </c>
      <c r="V396" s="9">
        <f t="shared" si="373"/>
        <v>0</v>
      </c>
      <c r="W396" s="9">
        <f t="shared" si="373"/>
        <v>0</v>
      </c>
      <c r="X396" s="9">
        <f t="shared" si="373"/>
        <v>0</v>
      </c>
      <c r="Y396" s="9">
        <f t="shared" si="373"/>
        <v>368100</v>
      </c>
      <c r="Z396" s="9">
        <f t="shared" si="373"/>
        <v>0</v>
      </c>
      <c r="AA396" s="9">
        <f t="shared" si="373"/>
        <v>0</v>
      </c>
      <c r="AB396" s="9">
        <f t="shared" si="373"/>
        <v>0</v>
      </c>
      <c r="AC396" s="9">
        <f t="shared" si="373"/>
        <v>0</v>
      </c>
      <c r="AD396" s="9">
        <f t="shared" si="373"/>
        <v>0</v>
      </c>
      <c r="AE396" s="9">
        <f t="shared" si="373"/>
        <v>368100</v>
      </c>
      <c r="AF396" s="9">
        <f t="shared" si="373"/>
        <v>0</v>
      </c>
    </row>
    <row r="397" spans="1:32" ht="33" hidden="1" x14ac:dyDescent="0.25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372"/>
        <v>368100</v>
      </c>
      <c r="H397" s="11">
        <f t="shared" si="372"/>
        <v>0</v>
      </c>
      <c r="I397" s="11">
        <f t="shared" si="372"/>
        <v>0</v>
      </c>
      <c r="J397" s="11">
        <f t="shared" si="372"/>
        <v>0</v>
      </c>
      <c r="K397" s="11">
        <f t="shared" si="372"/>
        <v>0</v>
      </c>
      <c r="L397" s="11">
        <f t="shared" si="372"/>
        <v>0</v>
      </c>
      <c r="M397" s="11">
        <f t="shared" si="372"/>
        <v>368100</v>
      </c>
      <c r="N397" s="11">
        <f t="shared" si="372"/>
        <v>0</v>
      </c>
      <c r="O397" s="11">
        <f t="shared" si="372"/>
        <v>0</v>
      </c>
      <c r="P397" s="11">
        <f t="shared" si="372"/>
        <v>0</v>
      </c>
      <c r="Q397" s="11">
        <f t="shared" si="372"/>
        <v>0</v>
      </c>
      <c r="R397" s="11">
        <f t="shared" si="372"/>
        <v>0</v>
      </c>
      <c r="S397" s="11">
        <f t="shared" si="372"/>
        <v>368100</v>
      </c>
      <c r="T397" s="11">
        <f t="shared" si="372"/>
        <v>0</v>
      </c>
      <c r="U397" s="11">
        <f t="shared" si="373"/>
        <v>0</v>
      </c>
      <c r="V397" s="11">
        <f t="shared" si="373"/>
        <v>0</v>
      </c>
      <c r="W397" s="11">
        <f t="shared" si="373"/>
        <v>0</v>
      </c>
      <c r="X397" s="11">
        <f t="shared" si="373"/>
        <v>0</v>
      </c>
      <c r="Y397" s="11">
        <f t="shared" si="373"/>
        <v>368100</v>
      </c>
      <c r="Z397" s="11">
        <f t="shared" si="373"/>
        <v>0</v>
      </c>
      <c r="AA397" s="11">
        <f t="shared" si="373"/>
        <v>0</v>
      </c>
      <c r="AB397" s="11">
        <f t="shared" si="373"/>
        <v>0</v>
      </c>
      <c r="AC397" s="11">
        <f t="shared" si="373"/>
        <v>0</v>
      </c>
      <c r="AD397" s="11">
        <f t="shared" si="373"/>
        <v>0</v>
      </c>
      <c r="AE397" s="11">
        <f t="shared" si="373"/>
        <v>368100</v>
      </c>
      <c r="AF397" s="11">
        <f t="shared" si="373"/>
        <v>0</v>
      </c>
    </row>
    <row r="398" spans="1:32" ht="33" hidden="1" x14ac:dyDescent="0.25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</row>
    <row r="399" spans="1:32" ht="49.5" hidden="1" x14ac:dyDescent="0.25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374">G400+G407</f>
        <v>54720</v>
      </c>
      <c r="H399" s="9">
        <f t="shared" ref="H399:L399" si="375">H400+H407</f>
        <v>0</v>
      </c>
      <c r="I399" s="9">
        <f t="shared" si="375"/>
        <v>0</v>
      </c>
      <c r="J399" s="9">
        <f t="shared" si="375"/>
        <v>0</v>
      </c>
      <c r="K399" s="9">
        <f t="shared" si="375"/>
        <v>0</v>
      </c>
      <c r="L399" s="9">
        <f t="shared" si="375"/>
        <v>0</v>
      </c>
      <c r="M399" s="9">
        <f t="shared" ref="M399:R399" si="376">M400+M407</f>
        <v>54720</v>
      </c>
      <c r="N399" s="9">
        <f t="shared" si="376"/>
        <v>0</v>
      </c>
      <c r="O399" s="9">
        <f t="shared" si="376"/>
        <v>0</v>
      </c>
      <c r="P399" s="9">
        <f t="shared" si="376"/>
        <v>0</v>
      </c>
      <c r="Q399" s="9">
        <f t="shared" si="376"/>
        <v>0</v>
      </c>
      <c r="R399" s="9">
        <f t="shared" si="376"/>
        <v>0</v>
      </c>
      <c r="S399" s="9">
        <f t="shared" ref="S399:T399" si="377">S400+S407</f>
        <v>54720</v>
      </c>
      <c r="T399" s="9">
        <f t="shared" si="377"/>
        <v>0</v>
      </c>
      <c r="U399" s="9">
        <f>U400+U407+U412</f>
        <v>0</v>
      </c>
      <c r="V399" s="9">
        <f t="shared" ref="V399:Z399" si="378">V400+V407+V412</f>
        <v>0</v>
      </c>
      <c r="W399" s="9">
        <f t="shared" si="378"/>
        <v>0</v>
      </c>
      <c r="X399" s="9">
        <f t="shared" si="378"/>
        <v>1000000</v>
      </c>
      <c r="Y399" s="9">
        <f t="shared" si="378"/>
        <v>1054720</v>
      </c>
      <c r="Z399" s="9">
        <f t="shared" si="378"/>
        <v>1000000</v>
      </c>
      <c r="AA399" s="9">
        <f>AA400+AA407+AA412</f>
        <v>0</v>
      </c>
      <c r="AB399" s="9">
        <f t="shared" ref="AB399:AF399" si="379">AB400+AB407+AB412</f>
        <v>6004</v>
      </c>
      <c r="AC399" s="9">
        <f t="shared" si="379"/>
        <v>0</v>
      </c>
      <c r="AD399" s="9">
        <f t="shared" si="379"/>
        <v>0</v>
      </c>
      <c r="AE399" s="9">
        <f t="shared" si="379"/>
        <v>1060724</v>
      </c>
      <c r="AF399" s="9">
        <f t="shared" si="379"/>
        <v>1000000</v>
      </c>
    </row>
    <row r="400" spans="1:32" ht="20.100000000000001" hidden="1" customHeight="1" x14ac:dyDescent="0.25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380">G401+G404</f>
        <v>4300</v>
      </c>
      <c r="H400" s="9">
        <f t="shared" ref="H400:L400" si="381">H401+H404</f>
        <v>0</v>
      </c>
      <c r="I400" s="9">
        <f t="shared" si="381"/>
        <v>0</v>
      </c>
      <c r="J400" s="9">
        <f t="shared" si="381"/>
        <v>0</v>
      </c>
      <c r="K400" s="9">
        <f t="shared" si="381"/>
        <v>0</v>
      </c>
      <c r="L400" s="9">
        <f t="shared" si="381"/>
        <v>0</v>
      </c>
      <c r="M400" s="9">
        <f t="shared" ref="M400:R400" si="382">M401+M404</f>
        <v>4300</v>
      </c>
      <c r="N400" s="9">
        <f t="shared" si="382"/>
        <v>0</v>
      </c>
      <c r="O400" s="9">
        <f t="shared" si="382"/>
        <v>0</v>
      </c>
      <c r="P400" s="9">
        <f t="shared" si="382"/>
        <v>0</v>
      </c>
      <c r="Q400" s="9">
        <f t="shared" si="382"/>
        <v>0</v>
      </c>
      <c r="R400" s="9">
        <f t="shared" si="382"/>
        <v>0</v>
      </c>
      <c r="S400" s="9">
        <f t="shared" ref="S400:X400" si="383">S401+S404</f>
        <v>4300</v>
      </c>
      <c r="T400" s="9">
        <f t="shared" si="383"/>
        <v>0</v>
      </c>
      <c r="U400" s="9">
        <f t="shared" si="383"/>
        <v>0</v>
      </c>
      <c r="V400" s="9">
        <f t="shared" si="383"/>
        <v>0</v>
      </c>
      <c r="W400" s="9">
        <f t="shared" si="383"/>
        <v>0</v>
      </c>
      <c r="X400" s="9">
        <f t="shared" si="383"/>
        <v>0</v>
      </c>
      <c r="Y400" s="9">
        <f t="shared" ref="Y400:AD400" si="384">Y401+Y404</f>
        <v>4300</v>
      </c>
      <c r="Z400" s="9">
        <f t="shared" si="384"/>
        <v>0</v>
      </c>
      <c r="AA400" s="9">
        <f t="shared" si="384"/>
        <v>0</v>
      </c>
      <c r="AB400" s="9">
        <f t="shared" si="384"/>
        <v>6004</v>
      </c>
      <c r="AC400" s="9">
        <f t="shared" si="384"/>
        <v>0</v>
      </c>
      <c r="AD400" s="9">
        <f t="shared" si="384"/>
        <v>0</v>
      </c>
      <c r="AE400" s="9">
        <f t="shared" ref="AE400:AF400" si="385">AE401+AE404</f>
        <v>10304</v>
      </c>
      <c r="AF400" s="9">
        <f t="shared" si="385"/>
        <v>0</v>
      </c>
    </row>
    <row r="401" spans="1:32" ht="20.100000000000001" hidden="1" customHeight="1" x14ac:dyDescent="0.25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386">G402</f>
        <v>3573</v>
      </c>
      <c r="H401" s="9">
        <f t="shared" si="386"/>
        <v>0</v>
      </c>
      <c r="I401" s="9">
        <f t="shared" si="386"/>
        <v>0</v>
      </c>
      <c r="J401" s="9">
        <f t="shared" si="386"/>
        <v>0</v>
      </c>
      <c r="K401" s="9">
        <f t="shared" si="386"/>
        <v>0</v>
      </c>
      <c r="L401" s="9">
        <f t="shared" si="386"/>
        <v>0</v>
      </c>
      <c r="M401" s="9">
        <f t="shared" si="386"/>
        <v>3573</v>
      </c>
      <c r="N401" s="9">
        <f t="shared" si="386"/>
        <v>0</v>
      </c>
      <c r="O401" s="9">
        <f t="shared" si="386"/>
        <v>0</v>
      </c>
      <c r="P401" s="9">
        <f t="shared" si="386"/>
        <v>0</v>
      </c>
      <c r="Q401" s="9">
        <f t="shared" si="386"/>
        <v>0</v>
      </c>
      <c r="R401" s="9">
        <f t="shared" si="386"/>
        <v>0</v>
      </c>
      <c r="S401" s="9">
        <f t="shared" si="386"/>
        <v>3573</v>
      </c>
      <c r="T401" s="9">
        <f t="shared" si="386"/>
        <v>0</v>
      </c>
      <c r="U401" s="9">
        <f t="shared" si="386"/>
        <v>0</v>
      </c>
      <c r="V401" s="9">
        <f t="shared" si="386"/>
        <v>0</v>
      </c>
      <c r="W401" s="9">
        <f t="shared" ref="U401:AF402" si="387">W402</f>
        <v>0</v>
      </c>
      <c r="X401" s="9">
        <f t="shared" si="387"/>
        <v>0</v>
      </c>
      <c r="Y401" s="9">
        <f t="shared" si="387"/>
        <v>3573</v>
      </c>
      <c r="Z401" s="9">
        <f t="shared" si="387"/>
        <v>0</v>
      </c>
      <c r="AA401" s="9">
        <f t="shared" si="387"/>
        <v>0</v>
      </c>
      <c r="AB401" s="9">
        <f t="shared" si="387"/>
        <v>1170</v>
      </c>
      <c r="AC401" s="9">
        <f t="shared" si="387"/>
        <v>0</v>
      </c>
      <c r="AD401" s="9">
        <f t="shared" si="387"/>
        <v>0</v>
      </c>
      <c r="AE401" s="9">
        <f t="shared" si="387"/>
        <v>4743</v>
      </c>
      <c r="AF401" s="9">
        <f t="shared" si="387"/>
        <v>0</v>
      </c>
    </row>
    <row r="402" spans="1:32" ht="33" hidden="1" x14ac:dyDescent="0.25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386"/>
        <v>3573</v>
      </c>
      <c r="H402" s="9">
        <f t="shared" si="386"/>
        <v>0</v>
      </c>
      <c r="I402" s="9">
        <f t="shared" si="386"/>
        <v>0</v>
      </c>
      <c r="J402" s="9">
        <f t="shared" si="386"/>
        <v>0</v>
      </c>
      <c r="K402" s="9">
        <f t="shared" si="386"/>
        <v>0</v>
      </c>
      <c r="L402" s="9">
        <f t="shared" si="386"/>
        <v>0</v>
      </c>
      <c r="M402" s="9">
        <f t="shared" si="386"/>
        <v>3573</v>
      </c>
      <c r="N402" s="9">
        <f t="shared" si="386"/>
        <v>0</v>
      </c>
      <c r="O402" s="9">
        <f t="shared" si="386"/>
        <v>0</v>
      </c>
      <c r="P402" s="9">
        <f t="shared" si="386"/>
        <v>0</v>
      </c>
      <c r="Q402" s="9">
        <f t="shared" si="386"/>
        <v>0</v>
      </c>
      <c r="R402" s="9">
        <f t="shared" si="386"/>
        <v>0</v>
      </c>
      <c r="S402" s="9">
        <f t="shared" si="386"/>
        <v>3573</v>
      </c>
      <c r="T402" s="9">
        <f t="shared" si="386"/>
        <v>0</v>
      </c>
      <c r="U402" s="9">
        <f t="shared" si="387"/>
        <v>0</v>
      </c>
      <c r="V402" s="9">
        <f t="shared" si="387"/>
        <v>0</v>
      </c>
      <c r="W402" s="9">
        <f t="shared" si="387"/>
        <v>0</v>
      </c>
      <c r="X402" s="9">
        <f t="shared" si="387"/>
        <v>0</v>
      </c>
      <c r="Y402" s="9">
        <f t="shared" si="387"/>
        <v>3573</v>
      </c>
      <c r="Z402" s="9">
        <f t="shared" si="387"/>
        <v>0</v>
      </c>
      <c r="AA402" s="9">
        <f t="shared" si="387"/>
        <v>0</v>
      </c>
      <c r="AB402" s="9">
        <f t="shared" si="387"/>
        <v>1170</v>
      </c>
      <c r="AC402" s="9">
        <f t="shared" si="387"/>
        <v>0</v>
      </c>
      <c r="AD402" s="9">
        <f t="shared" si="387"/>
        <v>0</v>
      </c>
      <c r="AE402" s="9">
        <f t="shared" si="387"/>
        <v>4743</v>
      </c>
      <c r="AF402" s="9">
        <f t="shared" si="387"/>
        <v>0</v>
      </c>
    </row>
    <row r="403" spans="1:32" ht="20.100000000000001" hidden="1" customHeight="1" x14ac:dyDescent="0.25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</row>
    <row r="404" spans="1:32" ht="20.100000000000001" hidden="1" customHeight="1" x14ac:dyDescent="0.25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388">G405</f>
        <v>727</v>
      </c>
      <c r="H404" s="9">
        <f t="shared" si="388"/>
        <v>0</v>
      </c>
      <c r="I404" s="9">
        <f t="shared" si="388"/>
        <v>0</v>
      </c>
      <c r="J404" s="9">
        <f t="shared" si="388"/>
        <v>0</v>
      </c>
      <c r="K404" s="9">
        <f t="shared" si="388"/>
        <v>0</v>
      </c>
      <c r="L404" s="9">
        <f t="shared" si="388"/>
        <v>0</v>
      </c>
      <c r="M404" s="9">
        <f t="shared" si="388"/>
        <v>727</v>
      </c>
      <c r="N404" s="9">
        <f t="shared" si="388"/>
        <v>0</v>
      </c>
      <c r="O404" s="9">
        <f t="shared" si="388"/>
        <v>0</v>
      </c>
      <c r="P404" s="9">
        <f t="shared" si="388"/>
        <v>0</v>
      </c>
      <c r="Q404" s="9">
        <f t="shared" si="388"/>
        <v>0</v>
      </c>
      <c r="R404" s="9">
        <f t="shared" si="388"/>
        <v>0</v>
      </c>
      <c r="S404" s="9">
        <f t="shared" si="388"/>
        <v>727</v>
      </c>
      <c r="T404" s="9">
        <f t="shared" si="388"/>
        <v>0</v>
      </c>
      <c r="U404" s="9">
        <f t="shared" si="388"/>
        <v>0</v>
      </c>
      <c r="V404" s="9">
        <f t="shared" si="388"/>
        <v>0</v>
      </c>
      <c r="W404" s="9">
        <f t="shared" ref="U404:AF405" si="389">W405</f>
        <v>0</v>
      </c>
      <c r="X404" s="9">
        <f t="shared" si="389"/>
        <v>0</v>
      </c>
      <c r="Y404" s="9">
        <f t="shared" si="389"/>
        <v>727</v>
      </c>
      <c r="Z404" s="9">
        <f t="shared" si="389"/>
        <v>0</v>
      </c>
      <c r="AA404" s="9">
        <f t="shared" si="389"/>
        <v>0</v>
      </c>
      <c r="AB404" s="9">
        <f t="shared" si="389"/>
        <v>4834</v>
      </c>
      <c r="AC404" s="9">
        <f t="shared" si="389"/>
        <v>0</v>
      </c>
      <c r="AD404" s="9">
        <f t="shared" si="389"/>
        <v>0</v>
      </c>
      <c r="AE404" s="9">
        <f t="shared" si="389"/>
        <v>5561</v>
      </c>
      <c r="AF404" s="9">
        <f t="shared" si="389"/>
        <v>0</v>
      </c>
    </row>
    <row r="405" spans="1:32" ht="33" hidden="1" x14ac:dyDescent="0.25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388"/>
        <v>727</v>
      </c>
      <c r="H405" s="9">
        <f t="shared" si="388"/>
        <v>0</v>
      </c>
      <c r="I405" s="9">
        <f t="shared" si="388"/>
        <v>0</v>
      </c>
      <c r="J405" s="9">
        <f t="shared" si="388"/>
        <v>0</v>
      </c>
      <c r="K405" s="9">
        <f t="shared" si="388"/>
        <v>0</v>
      </c>
      <c r="L405" s="9">
        <f t="shared" si="388"/>
        <v>0</v>
      </c>
      <c r="M405" s="9">
        <f t="shared" ref="M405" si="390">G405+K405</f>
        <v>727</v>
      </c>
      <c r="N405" s="9">
        <f t="shared" si="388"/>
        <v>0</v>
      </c>
      <c r="O405" s="9">
        <f t="shared" si="388"/>
        <v>0</v>
      </c>
      <c r="P405" s="9">
        <f t="shared" si="388"/>
        <v>0</v>
      </c>
      <c r="Q405" s="9">
        <f t="shared" si="388"/>
        <v>0</v>
      </c>
      <c r="R405" s="9">
        <f t="shared" si="388"/>
        <v>0</v>
      </c>
      <c r="S405" s="9">
        <f t="shared" ref="S405" si="391">M405+Q405</f>
        <v>727</v>
      </c>
      <c r="T405" s="9">
        <f t="shared" si="388"/>
        <v>0</v>
      </c>
      <c r="U405" s="9">
        <f t="shared" si="389"/>
        <v>0</v>
      </c>
      <c r="V405" s="9">
        <f t="shared" si="389"/>
        <v>0</v>
      </c>
      <c r="W405" s="9">
        <f t="shared" si="389"/>
        <v>0</v>
      </c>
      <c r="X405" s="9">
        <f t="shared" si="389"/>
        <v>0</v>
      </c>
      <c r="Y405" s="9">
        <f t="shared" ref="Y405" si="392">S405+W405</f>
        <v>727</v>
      </c>
      <c r="Z405" s="9">
        <f t="shared" si="389"/>
        <v>0</v>
      </c>
      <c r="AA405" s="9">
        <f t="shared" si="389"/>
        <v>0</v>
      </c>
      <c r="AB405" s="9">
        <f t="shared" si="389"/>
        <v>4834</v>
      </c>
      <c r="AC405" s="9">
        <f t="shared" si="389"/>
        <v>0</v>
      </c>
      <c r="AD405" s="9">
        <f t="shared" si="389"/>
        <v>0</v>
      </c>
      <c r="AE405" s="9">
        <f t="shared" si="389"/>
        <v>5561</v>
      </c>
      <c r="AF405" s="9">
        <f t="shared" si="389"/>
        <v>0</v>
      </c>
    </row>
    <row r="406" spans="1:32" ht="33" hidden="1" x14ac:dyDescent="0.25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</row>
    <row r="407" spans="1:32" ht="102" hidden="1" x14ac:dyDescent="0.3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393">H408+H410</f>
        <v>0</v>
      </c>
      <c r="I407" s="9">
        <f t="shared" si="393"/>
        <v>0</v>
      </c>
      <c r="J407" s="9">
        <f t="shared" si="393"/>
        <v>0</v>
      </c>
      <c r="K407" s="9">
        <f t="shared" si="393"/>
        <v>0</v>
      </c>
      <c r="L407" s="9">
        <f t="shared" si="393"/>
        <v>0</v>
      </c>
      <c r="M407" s="9">
        <f t="shared" si="393"/>
        <v>50420</v>
      </c>
      <c r="N407" s="9">
        <f t="shared" si="393"/>
        <v>0</v>
      </c>
      <c r="O407" s="9">
        <f t="shared" ref="O407:T407" si="394">O408+O410</f>
        <v>0</v>
      </c>
      <c r="P407" s="9">
        <f t="shared" si="394"/>
        <v>0</v>
      </c>
      <c r="Q407" s="9">
        <f t="shared" si="394"/>
        <v>0</v>
      </c>
      <c r="R407" s="9">
        <f t="shared" si="394"/>
        <v>0</v>
      </c>
      <c r="S407" s="9">
        <f t="shared" si="394"/>
        <v>50420</v>
      </c>
      <c r="T407" s="9">
        <f t="shared" si="394"/>
        <v>0</v>
      </c>
      <c r="U407" s="9">
        <f t="shared" ref="U407:Z407" si="395">U408+U410</f>
        <v>-34306</v>
      </c>
      <c r="V407" s="9">
        <f t="shared" si="395"/>
        <v>0</v>
      </c>
      <c r="W407" s="9">
        <f t="shared" si="395"/>
        <v>0</v>
      </c>
      <c r="X407" s="9">
        <f t="shared" si="395"/>
        <v>319600</v>
      </c>
      <c r="Y407" s="9">
        <f t="shared" si="395"/>
        <v>335714</v>
      </c>
      <c r="Z407" s="9">
        <f t="shared" si="395"/>
        <v>319600</v>
      </c>
      <c r="AA407" s="9">
        <f t="shared" ref="AA407:AF407" si="396">AA408+AA410</f>
        <v>0</v>
      </c>
      <c r="AB407" s="9">
        <f t="shared" si="396"/>
        <v>0</v>
      </c>
      <c r="AC407" s="9">
        <f t="shared" si="396"/>
        <v>0</v>
      </c>
      <c r="AD407" s="9">
        <f t="shared" si="396"/>
        <v>0</v>
      </c>
      <c r="AE407" s="9">
        <f t="shared" si="396"/>
        <v>335714</v>
      </c>
      <c r="AF407" s="9">
        <f t="shared" si="396"/>
        <v>319600</v>
      </c>
    </row>
    <row r="408" spans="1:32" ht="33" hidden="1" x14ac:dyDescent="0.25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F408" si="397">G409</f>
        <v>48020</v>
      </c>
      <c r="H408" s="9">
        <f t="shared" si="397"/>
        <v>0</v>
      </c>
      <c r="I408" s="9">
        <f t="shared" si="397"/>
        <v>0</v>
      </c>
      <c r="J408" s="9">
        <f t="shared" si="397"/>
        <v>0</v>
      </c>
      <c r="K408" s="9">
        <f t="shared" si="397"/>
        <v>0</v>
      </c>
      <c r="L408" s="9">
        <f t="shared" si="397"/>
        <v>0</v>
      </c>
      <c r="M408" s="9">
        <f t="shared" si="397"/>
        <v>48020</v>
      </c>
      <c r="N408" s="9">
        <f t="shared" si="397"/>
        <v>0</v>
      </c>
      <c r="O408" s="9">
        <f t="shared" si="397"/>
        <v>0</v>
      </c>
      <c r="P408" s="9">
        <f t="shared" si="397"/>
        <v>0</v>
      </c>
      <c r="Q408" s="9">
        <f t="shared" si="397"/>
        <v>0</v>
      </c>
      <c r="R408" s="9">
        <f t="shared" si="397"/>
        <v>0</v>
      </c>
      <c r="S408" s="9">
        <f t="shared" si="397"/>
        <v>48020</v>
      </c>
      <c r="T408" s="9">
        <f t="shared" si="397"/>
        <v>0</v>
      </c>
      <c r="U408" s="9">
        <f t="shared" si="397"/>
        <v>-33600</v>
      </c>
      <c r="V408" s="9">
        <f t="shared" si="397"/>
        <v>0</v>
      </c>
      <c r="W408" s="9">
        <f t="shared" si="397"/>
        <v>0</v>
      </c>
      <c r="X408" s="9">
        <f t="shared" si="397"/>
        <v>286000</v>
      </c>
      <c r="Y408" s="9">
        <f t="shared" si="397"/>
        <v>300420</v>
      </c>
      <c r="Z408" s="9">
        <f t="shared" si="397"/>
        <v>286000</v>
      </c>
      <c r="AA408" s="9">
        <f t="shared" si="397"/>
        <v>0</v>
      </c>
      <c r="AB408" s="9">
        <f t="shared" si="397"/>
        <v>0</v>
      </c>
      <c r="AC408" s="9">
        <f t="shared" si="397"/>
        <v>0</v>
      </c>
      <c r="AD408" s="9">
        <f t="shared" si="397"/>
        <v>0</v>
      </c>
      <c r="AE408" s="9">
        <f t="shared" si="397"/>
        <v>300420</v>
      </c>
      <c r="AF408" s="9">
        <f t="shared" si="397"/>
        <v>286000</v>
      </c>
    </row>
    <row r="409" spans="1:32" ht="33" hidden="1" x14ac:dyDescent="0.25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</row>
    <row r="410" spans="1:32" ht="33" hidden="1" x14ac:dyDescent="0.25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F410" si="398">H411</f>
        <v>0</v>
      </c>
      <c r="I410" s="9">
        <f t="shared" si="398"/>
        <v>0</v>
      </c>
      <c r="J410" s="9">
        <f t="shared" si="398"/>
        <v>0</v>
      </c>
      <c r="K410" s="9">
        <f t="shared" si="398"/>
        <v>0</v>
      </c>
      <c r="L410" s="9">
        <f t="shared" si="398"/>
        <v>0</v>
      </c>
      <c r="M410" s="9">
        <f t="shared" si="398"/>
        <v>2400</v>
      </c>
      <c r="N410" s="9">
        <f t="shared" si="398"/>
        <v>0</v>
      </c>
      <c r="O410" s="9">
        <f t="shared" si="398"/>
        <v>0</v>
      </c>
      <c r="P410" s="9">
        <f t="shared" si="398"/>
        <v>0</v>
      </c>
      <c r="Q410" s="9">
        <f t="shared" si="398"/>
        <v>0</v>
      </c>
      <c r="R410" s="9">
        <f t="shared" si="398"/>
        <v>0</v>
      </c>
      <c r="S410" s="9">
        <f t="shared" si="398"/>
        <v>2400</v>
      </c>
      <c r="T410" s="9">
        <f t="shared" si="398"/>
        <v>0</v>
      </c>
      <c r="U410" s="9">
        <f t="shared" si="398"/>
        <v>-706</v>
      </c>
      <c r="V410" s="9">
        <f t="shared" si="398"/>
        <v>0</v>
      </c>
      <c r="W410" s="9">
        <f t="shared" si="398"/>
        <v>0</v>
      </c>
      <c r="X410" s="9">
        <f t="shared" si="398"/>
        <v>33600</v>
      </c>
      <c r="Y410" s="9">
        <f t="shared" si="398"/>
        <v>35294</v>
      </c>
      <c r="Z410" s="9">
        <f t="shared" si="398"/>
        <v>33600</v>
      </c>
      <c r="AA410" s="9">
        <f t="shared" si="398"/>
        <v>0</v>
      </c>
      <c r="AB410" s="9">
        <f t="shared" si="398"/>
        <v>0</v>
      </c>
      <c r="AC410" s="9">
        <f t="shared" si="398"/>
        <v>0</v>
      </c>
      <c r="AD410" s="9">
        <f t="shared" si="398"/>
        <v>0</v>
      </c>
      <c r="AE410" s="9">
        <f t="shared" si="398"/>
        <v>35294</v>
      </c>
      <c r="AF410" s="9">
        <f t="shared" si="398"/>
        <v>33600</v>
      </c>
    </row>
    <row r="411" spans="1:32" ht="27" hidden="1" customHeight="1" x14ac:dyDescent="0.25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</row>
    <row r="412" spans="1:32" ht="54.75" hidden="1" customHeight="1" x14ac:dyDescent="0.3">
      <c r="A412" s="28" t="s">
        <v>770</v>
      </c>
      <c r="B412" s="26">
        <v>909</v>
      </c>
      <c r="C412" s="26" t="s">
        <v>343</v>
      </c>
      <c r="D412" s="26" t="s">
        <v>117</v>
      </c>
      <c r="E412" s="46" t="s">
        <v>771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399">V413+V415</f>
        <v>0</v>
      </c>
      <c r="W412" s="9">
        <f t="shared" si="399"/>
        <v>0</v>
      </c>
      <c r="X412" s="9">
        <f t="shared" si="399"/>
        <v>680400</v>
      </c>
      <c r="Y412" s="9">
        <f t="shared" si="399"/>
        <v>714706</v>
      </c>
      <c r="Z412" s="9">
        <f t="shared" si="399"/>
        <v>680400</v>
      </c>
      <c r="AA412" s="9">
        <f>AA413+AA415</f>
        <v>0</v>
      </c>
      <c r="AB412" s="9">
        <f t="shared" ref="AB412:AF412" si="400">AB413+AB415</f>
        <v>0</v>
      </c>
      <c r="AC412" s="9">
        <f t="shared" si="400"/>
        <v>0</v>
      </c>
      <c r="AD412" s="9">
        <f t="shared" si="400"/>
        <v>0</v>
      </c>
      <c r="AE412" s="9">
        <f t="shared" si="400"/>
        <v>714706</v>
      </c>
      <c r="AF412" s="9">
        <f t="shared" si="400"/>
        <v>680400</v>
      </c>
    </row>
    <row r="413" spans="1:32" ht="33" hidden="1" x14ac:dyDescent="0.25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771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F413" si="401">V414</f>
        <v>0</v>
      </c>
      <c r="W413" s="9">
        <f t="shared" si="401"/>
        <v>0</v>
      </c>
      <c r="X413" s="9">
        <f t="shared" si="401"/>
        <v>666400</v>
      </c>
      <c r="Y413" s="9">
        <f t="shared" si="401"/>
        <v>700000</v>
      </c>
      <c r="Z413" s="9">
        <f t="shared" si="401"/>
        <v>666400</v>
      </c>
      <c r="AA413" s="9">
        <f>AA414</f>
        <v>0</v>
      </c>
      <c r="AB413" s="9">
        <f t="shared" si="401"/>
        <v>0</v>
      </c>
      <c r="AC413" s="9">
        <f t="shared" si="401"/>
        <v>0</v>
      </c>
      <c r="AD413" s="9">
        <f t="shared" si="401"/>
        <v>0</v>
      </c>
      <c r="AE413" s="9">
        <f t="shared" si="401"/>
        <v>700000</v>
      </c>
      <c r="AF413" s="9">
        <f t="shared" si="401"/>
        <v>666400</v>
      </c>
    </row>
    <row r="414" spans="1:32" ht="33" hidden="1" x14ac:dyDescent="0.25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771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</row>
    <row r="415" spans="1:32" ht="33" hidden="1" x14ac:dyDescent="0.25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771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F415" si="402">V416</f>
        <v>0</v>
      </c>
      <c r="W415" s="9">
        <f t="shared" si="402"/>
        <v>0</v>
      </c>
      <c r="X415" s="9">
        <f t="shared" si="402"/>
        <v>14000</v>
      </c>
      <c r="Y415" s="9">
        <f t="shared" si="402"/>
        <v>14706</v>
      </c>
      <c r="Z415" s="9">
        <f t="shared" si="402"/>
        <v>14000</v>
      </c>
      <c r="AA415" s="9">
        <f>AA416</f>
        <v>0</v>
      </c>
      <c r="AB415" s="9">
        <f t="shared" si="402"/>
        <v>0</v>
      </c>
      <c r="AC415" s="9">
        <f t="shared" si="402"/>
        <v>0</v>
      </c>
      <c r="AD415" s="9">
        <f t="shared" si="402"/>
        <v>0</v>
      </c>
      <c r="AE415" s="9">
        <f t="shared" si="402"/>
        <v>14706</v>
      </c>
      <c r="AF415" s="9">
        <f t="shared" si="402"/>
        <v>14000</v>
      </c>
    </row>
    <row r="416" spans="1:32" ht="27" hidden="1" customHeight="1" x14ac:dyDescent="0.25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771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</row>
    <row r="417" spans="1:32" ht="49.5" hidden="1" x14ac:dyDescent="0.25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403">G418</f>
        <v>0</v>
      </c>
      <c r="H417" s="9">
        <f t="shared" si="403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</row>
    <row r="418" spans="1:32" ht="20.100000000000001" hidden="1" customHeight="1" x14ac:dyDescent="0.25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403"/>
        <v>0</v>
      </c>
      <c r="H418" s="9">
        <f t="shared" si="403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</row>
    <row r="419" spans="1:32" ht="20.100000000000001" hidden="1" customHeight="1" x14ac:dyDescent="0.25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403"/>
        <v>0</v>
      </c>
      <c r="H419" s="9">
        <f t="shared" si="403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</row>
    <row r="420" spans="1:32" ht="33" hidden="1" x14ac:dyDescent="0.25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403"/>
        <v>0</v>
      </c>
      <c r="H420" s="9">
        <f t="shared" si="403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</row>
    <row r="421" spans="1:32" ht="33" hidden="1" x14ac:dyDescent="0.25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</row>
    <row r="422" spans="1:32" ht="33" hidden="1" x14ac:dyDescent="0.25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404">G423+G427</f>
        <v>104770</v>
      </c>
      <c r="H422" s="11">
        <f t="shared" ref="H422:N422" si="405">H423+H427</f>
        <v>0</v>
      </c>
      <c r="I422" s="11">
        <f t="shared" si="405"/>
        <v>0</v>
      </c>
      <c r="J422" s="11">
        <f t="shared" si="405"/>
        <v>0</v>
      </c>
      <c r="K422" s="11">
        <f t="shared" si="405"/>
        <v>0</v>
      </c>
      <c r="L422" s="11">
        <f t="shared" si="405"/>
        <v>0</v>
      </c>
      <c r="M422" s="11">
        <f t="shared" si="405"/>
        <v>104770</v>
      </c>
      <c r="N422" s="11">
        <f t="shared" si="405"/>
        <v>0</v>
      </c>
      <c r="O422" s="11">
        <f t="shared" ref="O422:T422" si="406">O423+O427</f>
        <v>0</v>
      </c>
      <c r="P422" s="11">
        <f t="shared" si="406"/>
        <v>0</v>
      </c>
      <c r="Q422" s="11">
        <f t="shared" si="406"/>
        <v>0</v>
      </c>
      <c r="R422" s="11">
        <f t="shared" si="406"/>
        <v>0</v>
      </c>
      <c r="S422" s="11">
        <f t="shared" si="406"/>
        <v>104770</v>
      </c>
      <c r="T422" s="11">
        <f t="shared" si="406"/>
        <v>0</v>
      </c>
      <c r="U422" s="11">
        <f t="shared" ref="U422:Z422" si="407">U423+U427</f>
        <v>0</v>
      </c>
      <c r="V422" s="11">
        <f t="shared" si="407"/>
        <v>0</v>
      </c>
      <c r="W422" s="11">
        <f t="shared" si="407"/>
        <v>0</v>
      </c>
      <c r="X422" s="11">
        <f t="shared" si="407"/>
        <v>0</v>
      </c>
      <c r="Y422" s="11">
        <f t="shared" si="407"/>
        <v>104770</v>
      </c>
      <c r="Z422" s="11">
        <f t="shared" si="407"/>
        <v>0</v>
      </c>
      <c r="AA422" s="11">
        <f t="shared" ref="AA422:AF422" si="408">AA423+AA427</f>
        <v>0</v>
      </c>
      <c r="AB422" s="11">
        <f t="shared" si="408"/>
        <v>0</v>
      </c>
      <c r="AC422" s="11">
        <f t="shared" si="408"/>
        <v>0</v>
      </c>
      <c r="AD422" s="11">
        <f t="shared" si="408"/>
        <v>0</v>
      </c>
      <c r="AE422" s="11">
        <f t="shared" si="408"/>
        <v>104770</v>
      </c>
      <c r="AF422" s="11">
        <f t="shared" si="408"/>
        <v>0</v>
      </c>
    </row>
    <row r="423" spans="1:32" ht="20.100000000000001" hidden="1" customHeight="1" x14ac:dyDescent="0.25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409">G424</f>
        <v>21947</v>
      </c>
      <c r="H423" s="9">
        <f t="shared" si="409"/>
        <v>0</v>
      </c>
      <c r="I423" s="9">
        <f t="shared" si="409"/>
        <v>0</v>
      </c>
      <c r="J423" s="9">
        <f t="shared" si="409"/>
        <v>0</v>
      </c>
      <c r="K423" s="9">
        <f t="shared" si="409"/>
        <v>0</v>
      </c>
      <c r="L423" s="9">
        <f t="shared" si="409"/>
        <v>0</v>
      </c>
      <c r="M423" s="9">
        <f t="shared" si="409"/>
        <v>21947</v>
      </c>
      <c r="N423" s="9">
        <f t="shared" si="409"/>
        <v>0</v>
      </c>
      <c r="O423" s="9">
        <f t="shared" si="409"/>
        <v>0</v>
      </c>
      <c r="P423" s="9">
        <f t="shared" si="409"/>
        <v>0</v>
      </c>
      <c r="Q423" s="9">
        <f t="shared" si="409"/>
        <v>0</v>
      </c>
      <c r="R423" s="9">
        <f t="shared" si="409"/>
        <v>0</v>
      </c>
      <c r="S423" s="9">
        <f t="shared" si="409"/>
        <v>21947</v>
      </c>
      <c r="T423" s="9">
        <f t="shared" si="409"/>
        <v>0</v>
      </c>
      <c r="U423" s="9">
        <f t="shared" si="409"/>
        <v>0</v>
      </c>
      <c r="V423" s="9">
        <f t="shared" si="409"/>
        <v>0</v>
      </c>
      <c r="W423" s="9">
        <f t="shared" ref="U423:AF425" si="410">W424</f>
        <v>0</v>
      </c>
      <c r="X423" s="9">
        <f t="shared" si="410"/>
        <v>0</v>
      </c>
      <c r="Y423" s="9">
        <f t="shared" si="410"/>
        <v>21947</v>
      </c>
      <c r="Z423" s="9">
        <f t="shared" si="410"/>
        <v>0</v>
      </c>
      <c r="AA423" s="9">
        <f t="shared" si="410"/>
        <v>0</v>
      </c>
      <c r="AB423" s="9">
        <f t="shared" si="410"/>
        <v>0</v>
      </c>
      <c r="AC423" s="9">
        <f t="shared" si="410"/>
        <v>0</v>
      </c>
      <c r="AD423" s="9">
        <f t="shared" si="410"/>
        <v>0</v>
      </c>
      <c r="AE423" s="9">
        <f t="shared" si="410"/>
        <v>21947</v>
      </c>
      <c r="AF423" s="9">
        <f t="shared" si="410"/>
        <v>0</v>
      </c>
    </row>
    <row r="424" spans="1:32" ht="20.100000000000001" hidden="1" customHeight="1" x14ac:dyDescent="0.25">
      <c r="A424" s="28" t="s">
        <v>321</v>
      </c>
      <c r="B424" s="26">
        <f t="shared" ref="B424:B433" si="411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409"/>
        <v>21947</v>
      </c>
      <c r="H424" s="9">
        <f t="shared" si="409"/>
        <v>0</v>
      </c>
      <c r="I424" s="9">
        <f t="shared" si="409"/>
        <v>0</v>
      </c>
      <c r="J424" s="9">
        <f t="shared" si="409"/>
        <v>0</v>
      </c>
      <c r="K424" s="9">
        <f t="shared" si="409"/>
        <v>0</v>
      </c>
      <c r="L424" s="9">
        <f t="shared" si="409"/>
        <v>0</v>
      </c>
      <c r="M424" s="9">
        <f t="shared" si="409"/>
        <v>21947</v>
      </c>
      <c r="N424" s="9">
        <f t="shared" si="409"/>
        <v>0</v>
      </c>
      <c r="O424" s="9">
        <f t="shared" si="409"/>
        <v>0</v>
      </c>
      <c r="P424" s="9">
        <f t="shared" si="409"/>
        <v>0</v>
      </c>
      <c r="Q424" s="9">
        <f t="shared" si="409"/>
        <v>0</v>
      </c>
      <c r="R424" s="9">
        <f t="shared" si="409"/>
        <v>0</v>
      </c>
      <c r="S424" s="9">
        <f t="shared" si="409"/>
        <v>21947</v>
      </c>
      <c r="T424" s="9">
        <f t="shared" si="409"/>
        <v>0</v>
      </c>
      <c r="U424" s="9">
        <f t="shared" si="410"/>
        <v>0</v>
      </c>
      <c r="V424" s="9">
        <f t="shared" si="410"/>
        <v>0</v>
      </c>
      <c r="W424" s="9">
        <f t="shared" si="410"/>
        <v>0</v>
      </c>
      <c r="X424" s="9">
        <f t="shared" si="410"/>
        <v>0</v>
      </c>
      <c r="Y424" s="9">
        <f t="shared" si="410"/>
        <v>21947</v>
      </c>
      <c r="Z424" s="9">
        <f t="shared" si="410"/>
        <v>0</v>
      </c>
      <c r="AA424" s="9">
        <f t="shared" si="410"/>
        <v>0</v>
      </c>
      <c r="AB424" s="9">
        <f t="shared" si="410"/>
        <v>0</v>
      </c>
      <c r="AC424" s="9">
        <f t="shared" si="410"/>
        <v>0</v>
      </c>
      <c r="AD424" s="9">
        <f t="shared" si="410"/>
        <v>0</v>
      </c>
      <c r="AE424" s="9">
        <f t="shared" si="410"/>
        <v>21947</v>
      </c>
      <c r="AF424" s="9">
        <f t="shared" si="410"/>
        <v>0</v>
      </c>
    </row>
    <row r="425" spans="1:32" ht="33" hidden="1" x14ac:dyDescent="0.25">
      <c r="A425" s="25" t="s">
        <v>242</v>
      </c>
      <c r="B425" s="26" t="str">
        <f t="shared" si="411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409"/>
        <v>21947</v>
      </c>
      <c r="H425" s="9">
        <f t="shared" si="409"/>
        <v>0</v>
      </c>
      <c r="I425" s="9">
        <f t="shared" si="409"/>
        <v>0</v>
      </c>
      <c r="J425" s="9">
        <f t="shared" si="409"/>
        <v>0</v>
      </c>
      <c r="K425" s="9">
        <f t="shared" si="409"/>
        <v>0</v>
      </c>
      <c r="L425" s="9">
        <f t="shared" si="409"/>
        <v>0</v>
      </c>
      <c r="M425" s="9">
        <f t="shared" si="409"/>
        <v>21947</v>
      </c>
      <c r="N425" s="9">
        <f t="shared" si="409"/>
        <v>0</v>
      </c>
      <c r="O425" s="9">
        <f t="shared" si="409"/>
        <v>0</v>
      </c>
      <c r="P425" s="9">
        <f t="shared" si="409"/>
        <v>0</v>
      </c>
      <c r="Q425" s="9">
        <f t="shared" si="409"/>
        <v>0</v>
      </c>
      <c r="R425" s="9">
        <f t="shared" si="409"/>
        <v>0</v>
      </c>
      <c r="S425" s="9">
        <f t="shared" si="409"/>
        <v>21947</v>
      </c>
      <c r="T425" s="9">
        <f t="shared" si="409"/>
        <v>0</v>
      </c>
      <c r="U425" s="9">
        <f t="shared" si="410"/>
        <v>0</v>
      </c>
      <c r="V425" s="9">
        <f t="shared" si="410"/>
        <v>0</v>
      </c>
      <c r="W425" s="9">
        <f t="shared" si="410"/>
        <v>0</v>
      </c>
      <c r="X425" s="9">
        <f t="shared" si="410"/>
        <v>0</v>
      </c>
      <c r="Y425" s="9">
        <f t="shared" si="410"/>
        <v>21947</v>
      </c>
      <c r="Z425" s="9">
        <f t="shared" si="410"/>
        <v>0</v>
      </c>
      <c r="AA425" s="9">
        <f t="shared" si="410"/>
        <v>0</v>
      </c>
      <c r="AB425" s="9">
        <f t="shared" si="410"/>
        <v>0</v>
      </c>
      <c r="AC425" s="9">
        <f t="shared" si="410"/>
        <v>0</v>
      </c>
      <c r="AD425" s="9">
        <f t="shared" si="410"/>
        <v>0</v>
      </c>
      <c r="AE425" s="9">
        <f t="shared" si="410"/>
        <v>21947</v>
      </c>
      <c r="AF425" s="9">
        <f t="shared" si="410"/>
        <v>0</v>
      </c>
    </row>
    <row r="426" spans="1:32" ht="33" hidden="1" x14ac:dyDescent="0.25">
      <c r="A426" s="28" t="s">
        <v>36</v>
      </c>
      <c r="B426" s="26">
        <f t="shared" si="411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</row>
    <row r="427" spans="1:32" ht="20.100000000000001" hidden="1" customHeight="1" x14ac:dyDescent="0.25">
      <c r="A427" s="28" t="s">
        <v>120</v>
      </c>
      <c r="B427" s="26" t="str">
        <f t="shared" si="411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F427" si="412">G428</f>
        <v>82823</v>
      </c>
      <c r="H427" s="9">
        <f t="shared" si="412"/>
        <v>0</v>
      </c>
      <c r="I427" s="9">
        <f t="shared" si="412"/>
        <v>0</v>
      </c>
      <c r="J427" s="9">
        <f t="shared" si="412"/>
        <v>0</v>
      </c>
      <c r="K427" s="9">
        <f t="shared" si="412"/>
        <v>0</v>
      </c>
      <c r="L427" s="9">
        <f t="shared" si="412"/>
        <v>0</v>
      </c>
      <c r="M427" s="9">
        <f t="shared" si="412"/>
        <v>82823</v>
      </c>
      <c r="N427" s="9">
        <f t="shared" si="412"/>
        <v>0</v>
      </c>
      <c r="O427" s="9">
        <f t="shared" si="412"/>
        <v>0</v>
      </c>
      <c r="P427" s="9">
        <f t="shared" si="412"/>
        <v>0</v>
      </c>
      <c r="Q427" s="9">
        <f t="shared" si="412"/>
        <v>0</v>
      </c>
      <c r="R427" s="9">
        <f t="shared" si="412"/>
        <v>0</v>
      </c>
      <c r="S427" s="9">
        <f t="shared" si="412"/>
        <v>82823</v>
      </c>
      <c r="T427" s="9">
        <f t="shared" si="412"/>
        <v>0</v>
      </c>
      <c r="U427" s="9">
        <f t="shared" si="412"/>
        <v>0</v>
      </c>
      <c r="V427" s="9">
        <f t="shared" si="412"/>
        <v>0</v>
      </c>
      <c r="W427" s="9">
        <f t="shared" si="412"/>
        <v>0</v>
      </c>
      <c r="X427" s="9">
        <f t="shared" si="412"/>
        <v>0</v>
      </c>
      <c r="Y427" s="9">
        <f t="shared" si="412"/>
        <v>82823</v>
      </c>
      <c r="Z427" s="9">
        <f t="shared" si="412"/>
        <v>0</v>
      </c>
      <c r="AA427" s="9">
        <f t="shared" si="412"/>
        <v>0</v>
      </c>
      <c r="AB427" s="9">
        <f t="shared" si="412"/>
        <v>0</v>
      </c>
      <c r="AC427" s="9">
        <f t="shared" si="412"/>
        <v>0</v>
      </c>
      <c r="AD427" s="9">
        <f t="shared" si="412"/>
        <v>0</v>
      </c>
      <c r="AE427" s="9">
        <f t="shared" si="412"/>
        <v>82823</v>
      </c>
      <c r="AF427" s="9">
        <f t="shared" si="412"/>
        <v>0</v>
      </c>
    </row>
    <row r="428" spans="1:32" ht="33" hidden="1" x14ac:dyDescent="0.25">
      <c r="A428" s="28" t="s">
        <v>344</v>
      </c>
      <c r="B428" s="26">
        <f t="shared" si="411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413">G429+G431+G433</f>
        <v>82823</v>
      </c>
      <c r="H428" s="11">
        <f t="shared" ref="H428:N428" si="414">H429+H431+H433</f>
        <v>0</v>
      </c>
      <c r="I428" s="11">
        <f t="shared" si="414"/>
        <v>0</v>
      </c>
      <c r="J428" s="11">
        <f t="shared" si="414"/>
        <v>0</v>
      </c>
      <c r="K428" s="11">
        <f t="shared" si="414"/>
        <v>0</v>
      </c>
      <c r="L428" s="11">
        <f t="shared" si="414"/>
        <v>0</v>
      </c>
      <c r="M428" s="11">
        <f t="shared" si="414"/>
        <v>82823</v>
      </c>
      <c r="N428" s="11">
        <f t="shared" si="414"/>
        <v>0</v>
      </c>
      <c r="O428" s="11">
        <f t="shared" ref="O428:T428" si="415">O429+O431+O433</f>
        <v>0</v>
      </c>
      <c r="P428" s="11">
        <f t="shared" si="415"/>
        <v>0</v>
      </c>
      <c r="Q428" s="11">
        <f t="shared" si="415"/>
        <v>0</v>
      </c>
      <c r="R428" s="11">
        <f t="shared" si="415"/>
        <v>0</v>
      </c>
      <c r="S428" s="11">
        <f t="shared" si="415"/>
        <v>82823</v>
      </c>
      <c r="T428" s="11">
        <f t="shared" si="415"/>
        <v>0</v>
      </c>
      <c r="U428" s="11">
        <f t="shared" ref="U428:Z428" si="416">U429+U431+U433</f>
        <v>0</v>
      </c>
      <c r="V428" s="11">
        <f t="shared" si="416"/>
        <v>0</v>
      </c>
      <c r="W428" s="11">
        <f t="shared" si="416"/>
        <v>0</v>
      </c>
      <c r="X428" s="11">
        <f t="shared" si="416"/>
        <v>0</v>
      </c>
      <c r="Y428" s="11">
        <f t="shared" si="416"/>
        <v>82823</v>
      </c>
      <c r="Z428" s="11">
        <f t="shared" si="416"/>
        <v>0</v>
      </c>
      <c r="AA428" s="11">
        <f t="shared" ref="AA428:AF428" si="417">AA429+AA431+AA433</f>
        <v>0</v>
      </c>
      <c r="AB428" s="11">
        <f t="shared" si="417"/>
        <v>0</v>
      </c>
      <c r="AC428" s="11">
        <f t="shared" si="417"/>
        <v>0</v>
      </c>
      <c r="AD428" s="11">
        <f t="shared" si="417"/>
        <v>0</v>
      </c>
      <c r="AE428" s="11">
        <f t="shared" si="417"/>
        <v>82823</v>
      </c>
      <c r="AF428" s="11">
        <f t="shared" si="417"/>
        <v>0</v>
      </c>
    </row>
    <row r="429" spans="1:32" ht="66" hidden="1" x14ac:dyDescent="0.25">
      <c r="A429" s="25" t="s">
        <v>447</v>
      </c>
      <c r="B429" s="26" t="str">
        <f t="shared" si="411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F429" si="418">SUM(G430:G430)</f>
        <v>14173</v>
      </c>
      <c r="H429" s="11">
        <f t="shared" si="418"/>
        <v>0</v>
      </c>
      <c r="I429" s="11">
        <f t="shared" si="418"/>
        <v>0</v>
      </c>
      <c r="J429" s="11">
        <f t="shared" si="418"/>
        <v>0</v>
      </c>
      <c r="K429" s="11">
        <f t="shared" si="418"/>
        <v>0</v>
      </c>
      <c r="L429" s="11">
        <f t="shared" si="418"/>
        <v>0</v>
      </c>
      <c r="M429" s="11">
        <f t="shared" si="418"/>
        <v>14173</v>
      </c>
      <c r="N429" s="11">
        <f t="shared" si="418"/>
        <v>0</v>
      </c>
      <c r="O429" s="11">
        <f t="shared" si="418"/>
        <v>0</v>
      </c>
      <c r="P429" s="11">
        <f t="shared" si="418"/>
        <v>0</v>
      </c>
      <c r="Q429" s="11">
        <f t="shared" si="418"/>
        <v>0</v>
      </c>
      <c r="R429" s="11">
        <f t="shared" si="418"/>
        <v>0</v>
      </c>
      <c r="S429" s="11">
        <f t="shared" si="418"/>
        <v>14173</v>
      </c>
      <c r="T429" s="11">
        <f t="shared" si="418"/>
        <v>0</v>
      </c>
      <c r="U429" s="11">
        <f t="shared" si="418"/>
        <v>0</v>
      </c>
      <c r="V429" s="11">
        <f t="shared" si="418"/>
        <v>0</v>
      </c>
      <c r="W429" s="11">
        <f t="shared" si="418"/>
        <v>0</v>
      </c>
      <c r="X429" s="11">
        <f t="shared" si="418"/>
        <v>0</v>
      </c>
      <c r="Y429" s="11">
        <f t="shared" si="418"/>
        <v>14173</v>
      </c>
      <c r="Z429" s="11">
        <f t="shared" si="418"/>
        <v>0</v>
      </c>
      <c r="AA429" s="11">
        <f t="shared" si="418"/>
        <v>0</v>
      </c>
      <c r="AB429" s="11">
        <f t="shared" si="418"/>
        <v>0</v>
      </c>
      <c r="AC429" s="11">
        <f t="shared" si="418"/>
        <v>0</v>
      </c>
      <c r="AD429" s="11">
        <f t="shared" si="418"/>
        <v>0</v>
      </c>
      <c r="AE429" s="11">
        <f t="shared" si="418"/>
        <v>14173</v>
      </c>
      <c r="AF429" s="11">
        <f t="shared" si="418"/>
        <v>0</v>
      </c>
    </row>
    <row r="430" spans="1:32" ht="20.100000000000001" hidden="1" customHeight="1" x14ac:dyDescent="0.25">
      <c r="A430" s="28" t="s">
        <v>106</v>
      </c>
      <c r="B430" s="26">
        <f t="shared" si="411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</row>
    <row r="431" spans="1:32" ht="33" hidden="1" x14ac:dyDescent="0.25">
      <c r="A431" s="25" t="s">
        <v>242</v>
      </c>
      <c r="B431" s="26" t="str">
        <f t="shared" si="411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F431" si="419">G432</f>
        <v>67948</v>
      </c>
      <c r="H431" s="9">
        <f t="shared" si="419"/>
        <v>0</v>
      </c>
      <c r="I431" s="9">
        <f t="shared" si="419"/>
        <v>0</v>
      </c>
      <c r="J431" s="9">
        <f t="shared" si="419"/>
        <v>0</v>
      </c>
      <c r="K431" s="9">
        <f t="shared" si="419"/>
        <v>0</v>
      </c>
      <c r="L431" s="9">
        <f t="shared" si="419"/>
        <v>0</v>
      </c>
      <c r="M431" s="9">
        <f t="shared" si="419"/>
        <v>67948</v>
      </c>
      <c r="N431" s="9">
        <f t="shared" si="419"/>
        <v>0</v>
      </c>
      <c r="O431" s="9">
        <f t="shared" si="419"/>
        <v>0</v>
      </c>
      <c r="P431" s="9">
        <f t="shared" si="419"/>
        <v>0</v>
      </c>
      <c r="Q431" s="9">
        <f t="shared" si="419"/>
        <v>0</v>
      </c>
      <c r="R431" s="9">
        <f t="shared" si="419"/>
        <v>0</v>
      </c>
      <c r="S431" s="9">
        <f t="shared" si="419"/>
        <v>67948</v>
      </c>
      <c r="T431" s="9">
        <f t="shared" si="419"/>
        <v>0</v>
      </c>
      <c r="U431" s="9">
        <f t="shared" si="419"/>
        <v>0</v>
      </c>
      <c r="V431" s="9">
        <f t="shared" si="419"/>
        <v>0</v>
      </c>
      <c r="W431" s="9">
        <f t="shared" si="419"/>
        <v>0</v>
      </c>
      <c r="X431" s="9">
        <f t="shared" si="419"/>
        <v>0</v>
      </c>
      <c r="Y431" s="9">
        <f t="shared" si="419"/>
        <v>67948</v>
      </c>
      <c r="Z431" s="9">
        <f t="shared" si="419"/>
        <v>0</v>
      </c>
      <c r="AA431" s="9">
        <f t="shared" si="419"/>
        <v>-8</v>
      </c>
      <c r="AB431" s="9">
        <f t="shared" si="419"/>
        <v>0</v>
      </c>
      <c r="AC431" s="9">
        <f t="shared" si="419"/>
        <v>0</v>
      </c>
      <c r="AD431" s="9">
        <f t="shared" si="419"/>
        <v>0</v>
      </c>
      <c r="AE431" s="9">
        <f t="shared" si="419"/>
        <v>67940</v>
      </c>
      <c r="AF431" s="9">
        <f t="shared" si="419"/>
        <v>0</v>
      </c>
    </row>
    <row r="432" spans="1:32" ht="33" hidden="1" x14ac:dyDescent="0.25">
      <c r="A432" s="28" t="s">
        <v>36</v>
      </c>
      <c r="B432" s="26">
        <f t="shared" si="411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</row>
    <row r="433" spans="1:32" ht="20.100000000000001" hidden="1" customHeight="1" x14ac:dyDescent="0.25">
      <c r="A433" s="28" t="s">
        <v>65</v>
      </c>
      <c r="B433" s="26" t="str">
        <f t="shared" si="411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420">G434+G435</f>
        <v>702</v>
      </c>
      <c r="H433" s="9">
        <f t="shared" si="420"/>
        <v>0</v>
      </c>
      <c r="I433" s="9">
        <f t="shared" si="420"/>
        <v>0</v>
      </c>
      <c r="J433" s="9">
        <f t="shared" si="420"/>
        <v>0</v>
      </c>
      <c r="K433" s="9">
        <f t="shared" si="420"/>
        <v>0</v>
      </c>
      <c r="L433" s="9">
        <f t="shared" si="420"/>
        <v>0</v>
      </c>
      <c r="M433" s="9">
        <f t="shared" si="420"/>
        <v>702</v>
      </c>
      <c r="N433" s="9">
        <f t="shared" si="420"/>
        <v>0</v>
      </c>
      <c r="O433" s="9">
        <f t="shared" ref="O433:T433" si="421">O434+O435</f>
        <v>0</v>
      </c>
      <c r="P433" s="9">
        <f t="shared" si="421"/>
        <v>0</v>
      </c>
      <c r="Q433" s="9">
        <f t="shared" si="421"/>
        <v>0</v>
      </c>
      <c r="R433" s="9">
        <f t="shared" si="421"/>
        <v>0</v>
      </c>
      <c r="S433" s="9">
        <f t="shared" si="421"/>
        <v>702</v>
      </c>
      <c r="T433" s="9">
        <f t="shared" si="421"/>
        <v>0</v>
      </c>
      <c r="U433" s="9">
        <f t="shared" ref="U433:Z433" si="422">U434+U435</f>
        <v>0</v>
      </c>
      <c r="V433" s="9">
        <f t="shared" si="422"/>
        <v>0</v>
      </c>
      <c r="W433" s="9">
        <f t="shared" si="422"/>
        <v>0</v>
      </c>
      <c r="X433" s="9">
        <f t="shared" si="422"/>
        <v>0</v>
      </c>
      <c r="Y433" s="9">
        <f t="shared" si="422"/>
        <v>702</v>
      </c>
      <c r="Z433" s="9">
        <f t="shared" si="422"/>
        <v>0</v>
      </c>
      <c r="AA433" s="9">
        <f t="shared" ref="AA433:AF433" si="423">AA434+AA435</f>
        <v>8</v>
      </c>
      <c r="AB433" s="9">
        <f t="shared" si="423"/>
        <v>0</v>
      </c>
      <c r="AC433" s="9">
        <f t="shared" si="423"/>
        <v>0</v>
      </c>
      <c r="AD433" s="9">
        <f t="shared" si="423"/>
        <v>0</v>
      </c>
      <c r="AE433" s="9">
        <f t="shared" si="423"/>
        <v>710</v>
      </c>
      <c r="AF433" s="9">
        <f t="shared" si="423"/>
        <v>0</v>
      </c>
    </row>
    <row r="434" spans="1:32" ht="21" hidden="1" customHeight="1" x14ac:dyDescent="0.25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</row>
    <row r="435" spans="1:32" ht="20.100000000000001" hidden="1" customHeight="1" x14ac:dyDescent="0.25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</row>
    <row r="436" spans="1:32" hidden="1" x14ac:dyDescent="0.25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</row>
    <row r="437" spans="1:32" ht="25.5" hidden="1" customHeight="1" x14ac:dyDescent="0.3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424">G438</f>
        <v>97032</v>
      </c>
      <c r="H437" s="15">
        <f t="shared" si="424"/>
        <v>0</v>
      </c>
      <c r="I437" s="15">
        <f t="shared" si="424"/>
        <v>0</v>
      </c>
      <c r="J437" s="15">
        <f t="shared" si="424"/>
        <v>0</v>
      </c>
      <c r="K437" s="15">
        <f t="shared" si="424"/>
        <v>0</v>
      </c>
      <c r="L437" s="15">
        <f t="shared" si="424"/>
        <v>0</v>
      </c>
      <c r="M437" s="15">
        <f t="shared" si="424"/>
        <v>97032</v>
      </c>
      <c r="N437" s="15">
        <f t="shared" si="424"/>
        <v>0</v>
      </c>
      <c r="O437" s="15">
        <f t="shared" si="424"/>
        <v>0</v>
      </c>
      <c r="P437" s="15">
        <f t="shared" si="424"/>
        <v>0</v>
      </c>
      <c r="Q437" s="15">
        <f t="shared" si="424"/>
        <v>0</v>
      </c>
      <c r="R437" s="15">
        <f t="shared" si="424"/>
        <v>0</v>
      </c>
      <c r="S437" s="15">
        <f t="shared" si="424"/>
        <v>97032</v>
      </c>
      <c r="T437" s="15">
        <f t="shared" si="424"/>
        <v>0</v>
      </c>
      <c r="U437" s="15">
        <f t="shared" si="424"/>
        <v>0</v>
      </c>
      <c r="V437" s="15">
        <f t="shared" si="424"/>
        <v>0</v>
      </c>
      <c r="W437" s="15">
        <f t="shared" ref="U437:AF442" si="425">W438</f>
        <v>0</v>
      </c>
      <c r="X437" s="15">
        <f t="shared" si="425"/>
        <v>0</v>
      </c>
      <c r="Y437" s="15">
        <f t="shared" si="425"/>
        <v>97032</v>
      </c>
      <c r="Z437" s="15">
        <f t="shared" si="425"/>
        <v>0</v>
      </c>
      <c r="AA437" s="15">
        <f t="shared" si="425"/>
        <v>0</v>
      </c>
      <c r="AB437" s="15">
        <f t="shared" si="425"/>
        <v>0</v>
      </c>
      <c r="AC437" s="15">
        <f t="shared" si="425"/>
        <v>0</v>
      </c>
      <c r="AD437" s="15">
        <f t="shared" si="425"/>
        <v>0</v>
      </c>
      <c r="AE437" s="15">
        <f t="shared" si="425"/>
        <v>97032</v>
      </c>
      <c r="AF437" s="15">
        <f t="shared" si="425"/>
        <v>0</v>
      </c>
    </row>
    <row r="438" spans="1:32" ht="49.5" hidden="1" x14ac:dyDescent="0.25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424"/>
        <v>97032</v>
      </c>
      <c r="H438" s="9">
        <f t="shared" si="424"/>
        <v>0</v>
      </c>
      <c r="I438" s="9">
        <f t="shared" si="424"/>
        <v>0</v>
      </c>
      <c r="J438" s="9">
        <f t="shared" si="424"/>
        <v>0</v>
      </c>
      <c r="K438" s="9">
        <f t="shared" si="424"/>
        <v>0</v>
      </c>
      <c r="L438" s="9">
        <f t="shared" si="424"/>
        <v>0</v>
      </c>
      <c r="M438" s="9">
        <f t="shared" si="424"/>
        <v>97032</v>
      </c>
      <c r="N438" s="9">
        <f t="shared" si="424"/>
        <v>0</v>
      </c>
      <c r="O438" s="9">
        <f t="shared" si="424"/>
        <v>0</v>
      </c>
      <c r="P438" s="9">
        <f t="shared" si="424"/>
        <v>0</v>
      </c>
      <c r="Q438" s="9">
        <f t="shared" si="424"/>
        <v>0</v>
      </c>
      <c r="R438" s="9">
        <f t="shared" si="424"/>
        <v>0</v>
      </c>
      <c r="S438" s="9">
        <f t="shared" si="424"/>
        <v>97032</v>
      </c>
      <c r="T438" s="9">
        <f t="shared" si="424"/>
        <v>0</v>
      </c>
      <c r="U438" s="9">
        <f t="shared" si="425"/>
        <v>0</v>
      </c>
      <c r="V438" s="9">
        <f t="shared" si="425"/>
        <v>0</v>
      </c>
      <c r="W438" s="9">
        <f t="shared" si="425"/>
        <v>0</v>
      </c>
      <c r="X438" s="9">
        <f t="shared" si="425"/>
        <v>0</v>
      </c>
      <c r="Y438" s="9">
        <f t="shared" si="425"/>
        <v>97032</v>
      </c>
      <c r="Z438" s="9">
        <f t="shared" si="425"/>
        <v>0</v>
      </c>
      <c r="AA438" s="9">
        <f t="shared" si="425"/>
        <v>0</v>
      </c>
      <c r="AB438" s="9">
        <f t="shared" si="425"/>
        <v>0</v>
      </c>
      <c r="AC438" s="9">
        <f t="shared" si="425"/>
        <v>0</v>
      </c>
      <c r="AD438" s="9">
        <f t="shared" si="425"/>
        <v>0</v>
      </c>
      <c r="AE438" s="9">
        <f t="shared" si="425"/>
        <v>97032</v>
      </c>
      <c r="AF438" s="9">
        <f t="shared" si="425"/>
        <v>0</v>
      </c>
    </row>
    <row r="439" spans="1:32" ht="49.5" hidden="1" x14ac:dyDescent="0.25">
      <c r="A439" s="28" t="s">
        <v>342</v>
      </c>
      <c r="B439" s="9">
        <f t="shared" ref="B439:B455" si="426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424"/>
        <v>97032</v>
      </c>
      <c r="H439" s="9">
        <f t="shared" si="424"/>
        <v>0</v>
      </c>
      <c r="I439" s="9">
        <f t="shared" si="424"/>
        <v>0</v>
      </c>
      <c r="J439" s="9">
        <f t="shared" si="424"/>
        <v>0</v>
      </c>
      <c r="K439" s="9">
        <f t="shared" si="424"/>
        <v>0</v>
      </c>
      <c r="L439" s="9">
        <f t="shared" si="424"/>
        <v>0</v>
      </c>
      <c r="M439" s="9">
        <f t="shared" si="424"/>
        <v>97032</v>
      </c>
      <c r="N439" s="9">
        <f t="shared" si="424"/>
        <v>0</v>
      </c>
      <c r="O439" s="9">
        <f t="shared" si="424"/>
        <v>0</v>
      </c>
      <c r="P439" s="9">
        <f t="shared" si="424"/>
        <v>0</v>
      </c>
      <c r="Q439" s="9">
        <f t="shared" si="424"/>
        <v>0</v>
      </c>
      <c r="R439" s="9">
        <f t="shared" si="424"/>
        <v>0</v>
      </c>
      <c r="S439" s="9">
        <f t="shared" si="424"/>
        <v>97032</v>
      </c>
      <c r="T439" s="9">
        <f t="shared" si="424"/>
        <v>0</v>
      </c>
      <c r="U439" s="9">
        <f t="shared" si="425"/>
        <v>0</v>
      </c>
      <c r="V439" s="9">
        <f t="shared" si="425"/>
        <v>0</v>
      </c>
      <c r="W439" s="9">
        <f t="shared" si="425"/>
        <v>0</v>
      </c>
      <c r="X439" s="9">
        <f t="shared" si="425"/>
        <v>0</v>
      </c>
      <c r="Y439" s="9">
        <f t="shared" si="425"/>
        <v>97032</v>
      </c>
      <c r="Z439" s="9">
        <f t="shared" si="425"/>
        <v>0</v>
      </c>
      <c r="AA439" s="9">
        <f t="shared" si="425"/>
        <v>0</v>
      </c>
      <c r="AB439" s="9">
        <f t="shared" si="425"/>
        <v>0</v>
      </c>
      <c r="AC439" s="9">
        <f t="shared" si="425"/>
        <v>0</v>
      </c>
      <c r="AD439" s="9">
        <f t="shared" si="425"/>
        <v>0</v>
      </c>
      <c r="AE439" s="9">
        <f t="shared" si="425"/>
        <v>97032</v>
      </c>
      <c r="AF439" s="9">
        <f t="shared" si="425"/>
        <v>0</v>
      </c>
    </row>
    <row r="440" spans="1:32" ht="20.100000000000001" hidden="1" customHeight="1" x14ac:dyDescent="0.25">
      <c r="A440" s="28" t="s">
        <v>14</v>
      </c>
      <c r="B440" s="26">
        <f t="shared" si="426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424"/>
        <v>97032</v>
      </c>
      <c r="H440" s="9">
        <f t="shared" si="424"/>
        <v>0</v>
      </c>
      <c r="I440" s="9">
        <f t="shared" si="424"/>
        <v>0</v>
      </c>
      <c r="J440" s="9">
        <f t="shared" si="424"/>
        <v>0</v>
      </c>
      <c r="K440" s="9">
        <f t="shared" si="424"/>
        <v>0</v>
      </c>
      <c r="L440" s="9">
        <f t="shared" si="424"/>
        <v>0</v>
      </c>
      <c r="M440" s="9">
        <f t="shared" si="424"/>
        <v>97032</v>
      </c>
      <c r="N440" s="9">
        <f t="shared" si="424"/>
        <v>0</v>
      </c>
      <c r="O440" s="9">
        <f t="shared" si="424"/>
        <v>0</v>
      </c>
      <c r="P440" s="9">
        <f t="shared" si="424"/>
        <v>0</v>
      </c>
      <c r="Q440" s="9">
        <f t="shared" si="424"/>
        <v>0</v>
      </c>
      <c r="R440" s="9">
        <f t="shared" si="424"/>
        <v>0</v>
      </c>
      <c r="S440" s="9">
        <f t="shared" si="424"/>
        <v>97032</v>
      </c>
      <c r="T440" s="9">
        <f t="shared" si="424"/>
        <v>0</v>
      </c>
      <c r="U440" s="9">
        <f t="shared" si="425"/>
        <v>0</v>
      </c>
      <c r="V440" s="9">
        <f t="shared" si="425"/>
        <v>0</v>
      </c>
      <c r="W440" s="9">
        <f t="shared" si="425"/>
        <v>0</v>
      </c>
      <c r="X440" s="9">
        <f t="shared" si="425"/>
        <v>0</v>
      </c>
      <c r="Y440" s="9">
        <f t="shared" si="425"/>
        <v>97032</v>
      </c>
      <c r="Z440" s="9">
        <f t="shared" si="425"/>
        <v>0</v>
      </c>
      <c r="AA440" s="9">
        <f t="shared" si="425"/>
        <v>0</v>
      </c>
      <c r="AB440" s="9">
        <f t="shared" si="425"/>
        <v>0</v>
      </c>
      <c r="AC440" s="9">
        <f t="shared" si="425"/>
        <v>0</v>
      </c>
      <c r="AD440" s="9">
        <f t="shared" si="425"/>
        <v>0</v>
      </c>
      <c r="AE440" s="9">
        <f t="shared" si="425"/>
        <v>97032</v>
      </c>
      <c r="AF440" s="9">
        <f t="shared" si="425"/>
        <v>0</v>
      </c>
    </row>
    <row r="441" spans="1:32" ht="20.100000000000001" hidden="1" customHeight="1" x14ac:dyDescent="0.25">
      <c r="A441" s="28" t="s">
        <v>163</v>
      </c>
      <c r="B441" s="26">
        <f t="shared" si="426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424"/>
        <v>97032</v>
      </c>
      <c r="H441" s="9">
        <f t="shared" si="424"/>
        <v>0</v>
      </c>
      <c r="I441" s="9">
        <f t="shared" si="424"/>
        <v>0</v>
      </c>
      <c r="J441" s="9">
        <f t="shared" si="424"/>
        <v>0</v>
      </c>
      <c r="K441" s="9">
        <f t="shared" si="424"/>
        <v>0</v>
      </c>
      <c r="L441" s="9">
        <f t="shared" si="424"/>
        <v>0</v>
      </c>
      <c r="M441" s="9">
        <f t="shared" si="424"/>
        <v>97032</v>
      </c>
      <c r="N441" s="9">
        <f t="shared" si="424"/>
        <v>0</v>
      </c>
      <c r="O441" s="9">
        <f t="shared" si="424"/>
        <v>0</v>
      </c>
      <c r="P441" s="9">
        <f t="shared" si="424"/>
        <v>0</v>
      </c>
      <c r="Q441" s="9">
        <f t="shared" si="424"/>
        <v>0</v>
      </c>
      <c r="R441" s="9">
        <f t="shared" si="424"/>
        <v>0</v>
      </c>
      <c r="S441" s="9">
        <f t="shared" si="424"/>
        <v>97032</v>
      </c>
      <c r="T441" s="9">
        <f t="shared" si="424"/>
        <v>0</v>
      </c>
      <c r="U441" s="9">
        <f t="shared" si="425"/>
        <v>0</v>
      </c>
      <c r="V441" s="9">
        <f t="shared" si="425"/>
        <v>0</v>
      </c>
      <c r="W441" s="9">
        <f t="shared" si="425"/>
        <v>0</v>
      </c>
      <c r="X441" s="9">
        <f t="shared" si="425"/>
        <v>0</v>
      </c>
      <c r="Y441" s="9">
        <f t="shared" si="425"/>
        <v>97032</v>
      </c>
      <c r="Z441" s="9">
        <f t="shared" si="425"/>
        <v>0</v>
      </c>
      <c r="AA441" s="9">
        <f t="shared" si="425"/>
        <v>0</v>
      </c>
      <c r="AB441" s="9">
        <f t="shared" si="425"/>
        <v>0</v>
      </c>
      <c r="AC441" s="9">
        <f t="shared" si="425"/>
        <v>0</v>
      </c>
      <c r="AD441" s="9">
        <f t="shared" si="425"/>
        <v>0</v>
      </c>
      <c r="AE441" s="9">
        <f t="shared" si="425"/>
        <v>97032</v>
      </c>
      <c r="AF441" s="9">
        <f t="shared" si="425"/>
        <v>0</v>
      </c>
    </row>
    <row r="442" spans="1:32" ht="33" hidden="1" x14ac:dyDescent="0.25">
      <c r="A442" s="25" t="s">
        <v>242</v>
      </c>
      <c r="B442" s="9">
        <f t="shared" si="426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424"/>
        <v>97032</v>
      </c>
      <c r="H442" s="9">
        <f t="shared" si="424"/>
        <v>0</v>
      </c>
      <c r="I442" s="9">
        <f t="shared" si="424"/>
        <v>0</v>
      </c>
      <c r="J442" s="9">
        <f t="shared" si="424"/>
        <v>0</v>
      </c>
      <c r="K442" s="9">
        <f t="shared" si="424"/>
        <v>0</v>
      </c>
      <c r="L442" s="9">
        <f t="shared" si="424"/>
        <v>0</v>
      </c>
      <c r="M442" s="9">
        <f t="shared" si="424"/>
        <v>97032</v>
      </c>
      <c r="N442" s="9">
        <f t="shared" si="424"/>
        <v>0</v>
      </c>
      <c r="O442" s="9">
        <f t="shared" si="424"/>
        <v>0</v>
      </c>
      <c r="P442" s="9">
        <f t="shared" si="424"/>
        <v>0</v>
      </c>
      <c r="Q442" s="9">
        <f t="shared" si="424"/>
        <v>0</v>
      </c>
      <c r="R442" s="9">
        <f t="shared" si="424"/>
        <v>0</v>
      </c>
      <c r="S442" s="9">
        <f t="shared" si="424"/>
        <v>97032</v>
      </c>
      <c r="T442" s="9">
        <f t="shared" si="424"/>
        <v>0</v>
      </c>
      <c r="U442" s="9">
        <f t="shared" si="425"/>
        <v>0</v>
      </c>
      <c r="V442" s="9">
        <f t="shared" si="425"/>
        <v>0</v>
      </c>
      <c r="W442" s="9">
        <f t="shared" si="425"/>
        <v>0</v>
      </c>
      <c r="X442" s="9">
        <f t="shared" si="425"/>
        <v>0</v>
      </c>
      <c r="Y442" s="9">
        <f t="shared" si="425"/>
        <v>97032</v>
      </c>
      <c r="Z442" s="9">
        <f t="shared" si="425"/>
        <v>0</v>
      </c>
      <c r="AA442" s="9">
        <f t="shared" si="425"/>
        <v>0</v>
      </c>
      <c r="AB442" s="9">
        <f t="shared" si="425"/>
        <v>0</v>
      </c>
      <c r="AC442" s="9">
        <f t="shared" si="425"/>
        <v>0</v>
      </c>
      <c r="AD442" s="9">
        <f t="shared" si="425"/>
        <v>0</v>
      </c>
      <c r="AE442" s="9">
        <f t="shared" si="425"/>
        <v>97032</v>
      </c>
      <c r="AF442" s="9">
        <f t="shared" si="425"/>
        <v>0</v>
      </c>
    </row>
    <row r="443" spans="1:32" ht="33" hidden="1" x14ac:dyDescent="0.25">
      <c r="A443" s="28" t="s">
        <v>36</v>
      </c>
      <c r="B443" s="9">
        <f t="shared" si="426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</row>
    <row r="444" spans="1:32" hidden="1" x14ac:dyDescent="0.25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</row>
    <row r="445" spans="1:32" ht="18.75" hidden="1" x14ac:dyDescent="0.3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427">G447+G452</f>
        <v>846</v>
      </c>
      <c r="H445" s="13">
        <f t="shared" ref="H445:N445" si="428">H447+H452</f>
        <v>0</v>
      </c>
      <c r="I445" s="13">
        <f t="shared" si="428"/>
        <v>0</v>
      </c>
      <c r="J445" s="13">
        <f t="shared" si="428"/>
        <v>0</v>
      </c>
      <c r="K445" s="13">
        <f t="shared" si="428"/>
        <v>0</v>
      </c>
      <c r="L445" s="13">
        <f t="shared" si="428"/>
        <v>0</v>
      </c>
      <c r="M445" s="13">
        <f t="shared" si="428"/>
        <v>846</v>
      </c>
      <c r="N445" s="13">
        <f t="shared" si="428"/>
        <v>0</v>
      </c>
      <c r="O445" s="13">
        <f t="shared" ref="O445:T445" si="429">O447+O452</f>
        <v>0</v>
      </c>
      <c r="P445" s="13">
        <f t="shared" si="429"/>
        <v>0</v>
      </c>
      <c r="Q445" s="13">
        <f t="shared" si="429"/>
        <v>0</v>
      </c>
      <c r="R445" s="13">
        <f t="shared" si="429"/>
        <v>0</v>
      </c>
      <c r="S445" s="13">
        <f t="shared" si="429"/>
        <v>846</v>
      </c>
      <c r="T445" s="13">
        <f t="shared" si="429"/>
        <v>0</v>
      </c>
      <c r="U445" s="13">
        <f t="shared" ref="U445:Z445" si="430">U447+U452</f>
        <v>0</v>
      </c>
      <c r="V445" s="13">
        <f t="shared" si="430"/>
        <v>0</v>
      </c>
      <c r="W445" s="13">
        <f t="shared" si="430"/>
        <v>0</v>
      </c>
      <c r="X445" s="13">
        <f t="shared" si="430"/>
        <v>0</v>
      </c>
      <c r="Y445" s="13">
        <f t="shared" si="430"/>
        <v>846</v>
      </c>
      <c r="Z445" s="13">
        <f t="shared" si="430"/>
        <v>0</v>
      </c>
      <c r="AA445" s="13">
        <f t="shared" ref="AA445:AF445" si="431">AA447+AA452</f>
        <v>0</v>
      </c>
      <c r="AB445" s="13">
        <f t="shared" si="431"/>
        <v>0</v>
      </c>
      <c r="AC445" s="13">
        <f t="shared" si="431"/>
        <v>0</v>
      </c>
      <c r="AD445" s="13">
        <f t="shared" si="431"/>
        <v>0</v>
      </c>
      <c r="AE445" s="13">
        <f t="shared" si="431"/>
        <v>846</v>
      </c>
      <c r="AF445" s="13">
        <f t="shared" si="431"/>
        <v>0</v>
      </c>
    </row>
    <row r="446" spans="1:32" ht="50.25" hidden="1" x14ac:dyDescent="0.3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432">G447</f>
        <v>846</v>
      </c>
      <c r="H446" s="11">
        <f t="shared" si="432"/>
        <v>0</v>
      </c>
      <c r="I446" s="11">
        <f t="shared" si="432"/>
        <v>0</v>
      </c>
      <c r="J446" s="11">
        <f t="shared" si="432"/>
        <v>0</v>
      </c>
      <c r="K446" s="11">
        <f t="shared" si="432"/>
        <v>0</v>
      </c>
      <c r="L446" s="11">
        <f t="shared" si="432"/>
        <v>0</v>
      </c>
      <c r="M446" s="11">
        <f t="shared" si="432"/>
        <v>846</v>
      </c>
      <c r="N446" s="11">
        <f t="shared" si="432"/>
        <v>0</v>
      </c>
      <c r="O446" s="11">
        <f t="shared" si="432"/>
        <v>0</v>
      </c>
      <c r="P446" s="11">
        <f t="shared" si="432"/>
        <v>0</v>
      </c>
      <c r="Q446" s="11">
        <f t="shared" si="432"/>
        <v>0</v>
      </c>
      <c r="R446" s="11">
        <f t="shared" si="432"/>
        <v>0</v>
      </c>
      <c r="S446" s="11">
        <f t="shared" si="432"/>
        <v>846</v>
      </c>
      <c r="T446" s="11">
        <f t="shared" si="432"/>
        <v>0</v>
      </c>
      <c r="U446" s="11">
        <f t="shared" si="432"/>
        <v>0</v>
      </c>
      <c r="V446" s="11">
        <f t="shared" si="432"/>
        <v>0</v>
      </c>
      <c r="W446" s="11">
        <f t="shared" ref="U446:AF450" si="433">W447</f>
        <v>0</v>
      </c>
      <c r="X446" s="11">
        <f t="shared" si="433"/>
        <v>0</v>
      </c>
      <c r="Y446" s="11">
        <f t="shared" si="433"/>
        <v>846</v>
      </c>
      <c r="Z446" s="11">
        <f t="shared" si="433"/>
        <v>0</v>
      </c>
      <c r="AA446" s="11">
        <f t="shared" si="433"/>
        <v>0</v>
      </c>
      <c r="AB446" s="11">
        <f t="shared" si="433"/>
        <v>0</v>
      </c>
      <c r="AC446" s="11">
        <f t="shared" si="433"/>
        <v>0</v>
      </c>
      <c r="AD446" s="11">
        <f t="shared" si="433"/>
        <v>0</v>
      </c>
      <c r="AE446" s="11">
        <f t="shared" si="433"/>
        <v>846</v>
      </c>
      <c r="AF446" s="11">
        <f t="shared" si="433"/>
        <v>0</v>
      </c>
    </row>
    <row r="447" spans="1:32" ht="33" hidden="1" x14ac:dyDescent="0.25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432"/>
        <v>846</v>
      </c>
      <c r="H447" s="9">
        <f t="shared" si="432"/>
        <v>0</v>
      </c>
      <c r="I447" s="9">
        <f t="shared" si="432"/>
        <v>0</v>
      </c>
      <c r="J447" s="9">
        <f t="shared" si="432"/>
        <v>0</v>
      </c>
      <c r="K447" s="9">
        <f t="shared" si="432"/>
        <v>0</v>
      </c>
      <c r="L447" s="9">
        <f t="shared" si="432"/>
        <v>0</v>
      </c>
      <c r="M447" s="9">
        <f t="shared" si="432"/>
        <v>846</v>
      </c>
      <c r="N447" s="9">
        <f t="shared" si="432"/>
        <v>0</v>
      </c>
      <c r="O447" s="9">
        <f t="shared" si="432"/>
        <v>0</v>
      </c>
      <c r="P447" s="9">
        <f t="shared" si="432"/>
        <v>0</v>
      </c>
      <c r="Q447" s="9">
        <f t="shared" si="432"/>
        <v>0</v>
      </c>
      <c r="R447" s="9">
        <f t="shared" si="432"/>
        <v>0</v>
      </c>
      <c r="S447" s="9">
        <f t="shared" si="432"/>
        <v>846</v>
      </c>
      <c r="T447" s="9">
        <f t="shared" si="432"/>
        <v>0</v>
      </c>
      <c r="U447" s="9">
        <f t="shared" si="433"/>
        <v>0</v>
      </c>
      <c r="V447" s="9">
        <f t="shared" si="433"/>
        <v>0</v>
      </c>
      <c r="W447" s="9">
        <f t="shared" si="433"/>
        <v>0</v>
      </c>
      <c r="X447" s="9">
        <f t="shared" si="433"/>
        <v>0</v>
      </c>
      <c r="Y447" s="9">
        <f t="shared" si="433"/>
        <v>846</v>
      </c>
      <c r="Z447" s="9">
        <f t="shared" si="433"/>
        <v>0</v>
      </c>
      <c r="AA447" s="9">
        <f t="shared" si="433"/>
        <v>0</v>
      </c>
      <c r="AB447" s="9">
        <f t="shared" si="433"/>
        <v>0</v>
      </c>
      <c r="AC447" s="9">
        <f t="shared" si="433"/>
        <v>0</v>
      </c>
      <c r="AD447" s="9">
        <f t="shared" si="433"/>
        <v>0</v>
      </c>
      <c r="AE447" s="9">
        <f t="shared" si="433"/>
        <v>846</v>
      </c>
      <c r="AF447" s="9">
        <f t="shared" si="433"/>
        <v>0</v>
      </c>
    </row>
    <row r="448" spans="1:32" ht="20.100000000000001" hidden="1" customHeight="1" x14ac:dyDescent="0.25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432"/>
        <v>846</v>
      </c>
      <c r="H448" s="9">
        <f t="shared" si="432"/>
        <v>0</v>
      </c>
      <c r="I448" s="9">
        <f t="shared" si="432"/>
        <v>0</v>
      </c>
      <c r="J448" s="9">
        <f t="shared" si="432"/>
        <v>0</v>
      </c>
      <c r="K448" s="9">
        <f t="shared" si="432"/>
        <v>0</v>
      </c>
      <c r="L448" s="9">
        <f t="shared" si="432"/>
        <v>0</v>
      </c>
      <c r="M448" s="9">
        <f t="shared" si="432"/>
        <v>846</v>
      </c>
      <c r="N448" s="9">
        <f t="shared" si="432"/>
        <v>0</v>
      </c>
      <c r="O448" s="9">
        <f t="shared" si="432"/>
        <v>0</v>
      </c>
      <c r="P448" s="9">
        <f t="shared" si="432"/>
        <v>0</v>
      </c>
      <c r="Q448" s="9">
        <f t="shared" si="432"/>
        <v>0</v>
      </c>
      <c r="R448" s="9">
        <f t="shared" si="432"/>
        <v>0</v>
      </c>
      <c r="S448" s="9">
        <f t="shared" si="432"/>
        <v>846</v>
      </c>
      <c r="T448" s="9">
        <f t="shared" si="432"/>
        <v>0</v>
      </c>
      <c r="U448" s="9">
        <f t="shared" si="433"/>
        <v>0</v>
      </c>
      <c r="V448" s="9">
        <f t="shared" si="433"/>
        <v>0</v>
      </c>
      <c r="W448" s="9">
        <f t="shared" si="433"/>
        <v>0</v>
      </c>
      <c r="X448" s="9">
        <f t="shared" si="433"/>
        <v>0</v>
      </c>
      <c r="Y448" s="9">
        <f t="shared" si="433"/>
        <v>846</v>
      </c>
      <c r="Z448" s="9">
        <f t="shared" si="433"/>
        <v>0</v>
      </c>
      <c r="AA448" s="9">
        <f t="shared" si="433"/>
        <v>0</v>
      </c>
      <c r="AB448" s="9">
        <f t="shared" si="433"/>
        <v>0</v>
      </c>
      <c r="AC448" s="9">
        <f t="shared" si="433"/>
        <v>0</v>
      </c>
      <c r="AD448" s="9">
        <f t="shared" si="433"/>
        <v>0</v>
      </c>
      <c r="AE448" s="9">
        <f t="shared" si="433"/>
        <v>846</v>
      </c>
      <c r="AF448" s="9">
        <f t="shared" si="433"/>
        <v>0</v>
      </c>
    </row>
    <row r="449" spans="1:32" ht="20.100000000000001" hidden="1" customHeight="1" x14ac:dyDescent="0.25">
      <c r="A449" s="28" t="s">
        <v>326</v>
      </c>
      <c r="B449" s="26">
        <f t="shared" si="426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432"/>
        <v>846</v>
      </c>
      <c r="H449" s="9">
        <f t="shared" si="432"/>
        <v>0</v>
      </c>
      <c r="I449" s="9">
        <f t="shared" si="432"/>
        <v>0</v>
      </c>
      <c r="J449" s="9">
        <f t="shared" si="432"/>
        <v>0</v>
      </c>
      <c r="K449" s="9">
        <f t="shared" si="432"/>
        <v>0</v>
      </c>
      <c r="L449" s="9">
        <f t="shared" si="432"/>
        <v>0</v>
      </c>
      <c r="M449" s="9">
        <f t="shared" si="432"/>
        <v>846</v>
      </c>
      <c r="N449" s="9">
        <f t="shared" si="432"/>
        <v>0</v>
      </c>
      <c r="O449" s="9">
        <f t="shared" si="432"/>
        <v>0</v>
      </c>
      <c r="P449" s="9">
        <f t="shared" si="432"/>
        <v>0</v>
      </c>
      <c r="Q449" s="9">
        <f t="shared" si="432"/>
        <v>0</v>
      </c>
      <c r="R449" s="9">
        <f t="shared" si="432"/>
        <v>0</v>
      </c>
      <c r="S449" s="9">
        <f t="shared" si="432"/>
        <v>846</v>
      </c>
      <c r="T449" s="9">
        <f t="shared" si="432"/>
        <v>0</v>
      </c>
      <c r="U449" s="9">
        <f t="shared" si="433"/>
        <v>0</v>
      </c>
      <c r="V449" s="9">
        <f t="shared" si="433"/>
        <v>0</v>
      </c>
      <c r="W449" s="9">
        <f t="shared" si="433"/>
        <v>0</v>
      </c>
      <c r="X449" s="9">
        <f t="shared" si="433"/>
        <v>0</v>
      </c>
      <c r="Y449" s="9">
        <f t="shared" si="433"/>
        <v>846</v>
      </c>
      <c r="Z449" s="9">
        <f t="shared" si="433"/>
        <v>0</v>
      </c>
      <c r="AA449" s="9">
        <f t="shared" si="433"/>
        <v>0</v>
      </c>
      <c r="AB449" s="9">
        <f t="shared" si="433"/>
        <v>0</v>
      </c>
      <c r="AC449" s="9">
        <f t="shared" si="433"/>
        <v>0</v>
      </c>
      <c r="AD449" s="9">
        <f t="shared" si="433"/>
        <v>0</v>
      </c>
      <c r="AE449" s="9">
        <f t="shared" si="433"/>
        <v>846</v>
      </c>
      <c r="AF449" s="9">
        <f t="shared" si="433"/>
        <v>0</v>
      </c>
    </row>
    <row r="450" spans="1:32" ht="33" hidden="1" x14ac:dyDescent="0.25">
      <c r="A450" s="25" t="s">
        <v>242</v>
      </c>
      <c r="B450" s="9">
        <f t="shared" si="426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432"/>
        <v>846</v>
      </c>
      <c r="H450" s="9">
        <f t="shared" si="432"/>
        <v>0</v>
      </c>
      <c r="I450" s="9">
        <f t="shared" si="432"/>
        <v>0</v>
      </c>
      <c r="J450" s="9">
        <f t="shared" si="432"/>
        <v>0</v>
      </c>
      <c r="K450" s="9">
        <f t="shared" si="432"/>
        <v>0</v>
      </c>
      <c r="L450" s="9">
        <f t="shared" si="432"/>
        <v>0</v>
      </c>
      <c r="M450" s="9">
        <f t="shared" si="432"/>
        <v>846</v>
      </c>
      <c r="N450" s="9">
        <f t="shared" si="432"/>
        <v>0</v>
      </c>
      <c r="O450" s="9">
        <f t="shared" si="432"/>
        <v>0</v>
      </c>
      <c r="P450" s="9">
        <f t="shared" si="432"/>
        <v>0</v>
      </c>
      <c r="Q450" s="9">
        <f t="shared" si="432"/>
        <v>0</v>
      </c>
      <c r="R450" s="9">
        <f t="shared" si="432"/>
        <v>0</v>
      </c>
      <c r="S450" s="9">
        <f t="shared" si="432"/>
        <v>846</v>
      </c>
      <c r="T450" s="9">
        <f t="shared" si="432"/>
        <v>0</v>
      </c>
      <c r="U450" s="9">
        <f t="shared" si="433"/>
        <v>0</v>
      </c>
      <c r="V450" s="9">
        <f t="shared" si="433"/>
        <v>0</v>
      </c>
      <c r="W450" s="9">
        <f t="shared" si="433"/>
        <v>0</v>
      </c>
      <c r="X450" s="9">
        <f t="shared" si="433"/>
        <v>0</v>
      </c>
      <c r="Y450" s="9">
        <f t="shared" si="433"/>
        <v>846</v>
      </c>
      <c r="Z450" s="9">
        <f t="shared" si="433"/>
        <v>0</v>
      </c>
      <c r="AA450" s="9">
        <f t="shared" si="433"/>
        <v>0</v>
      </c>
      <c r="AB450" s="9">
        <f t="shared" si="433"/>
        <v>0</v>
      </c>
      <c r="AC450" s="9">
        <f t="shared" si="433"/>
        <v>0</v>
      </c>
      <c r="AD450" s="9">
        <f t="shared" si="433"/>
        <v>0</v>
      </c>
      <c r="AE450" s="9">
        <f t="shared" si="433"/>
        <v>846</v>
      </c>
      <c r="AF450" s="9">
        <f t="shared" si="433"/>
        <v>0</v>
      </c>
    </row>
    <row r="451" spans="1:32" ht="33" hidden="1" x14ac:dyDescent="0.25">
      <c r="A451" s="28" t="s">
        <v>36</v>
      </c>
      <c r="B451" s="9">
        <f t="shared" si="426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</row>
    <row r="452" spans="1:32" ht="34.5" hidden="1" x14ac:dyDescent="0.3">
      <c r="A452" s="25" t="s">
        <v>601</v>
      </c>
      <c r="B452" s="9">
        <f t="shared" si="426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434">G453</f>
        <v>0</v>
      </c>
      <c r="H452" s="9">
        <f t="shared" si="434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</row>
    <row r="453" spans="1:32" ht="49.5" hidden="1" x14ac:dyDescent="0.25">
      <c r="A453" s="25" t="s">
        <v>670</v>
      </c>
      <c r="B453" s="9">
        <f t="shared" si="426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434"/>
        <v>0</v>
      </c>
      <c r="H453" s="9">
        <f t="shared" si="434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</row>
    <row r="454" spans="1:32" ht="33" hidden="1" x14ac:dyDescent="0.25">
      <c r="A454" s="25" t="s">
        <v>242</v>
      </c>
      <c r="B454" s="9">
        <f t="shared" si="426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434"/>
        <v>0</v>
      </c>
      <c r="H454" s="9">
        <f t="shared" si="434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</row>
    <row r="455" spans="1:32" ht="33" hidden="1" x14ac:dyDescent="0.25">
      <c r="A455" s="25" t="s">
        <v>36</v>
      </c>
      <c r="B455" s="9">
        <f t="shared" si="426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</row>
    <row r="456" spans="1:32" hidden="1" x14ac:dyDescent="0.25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</row>
    <row r="457" spans="1:32" ht="40.5" hidden="1" x14ac:dyDescent="0.3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435">G459+G478</f>
        <v>49117</v>
      </c>
      <c r="H457" s="12">
        <f t="shared" ref="H457:N457" si="436">H459+H478</f>
        <v>0</v>
      </c>
      <c r="I457" s="12">
        <f t="shared" si="436"/>
        <v>0</v>
      </c>
      <c r="J457" s="12">
        <f t="shared" si="436"/>
        <v>0</v>
      </c>
      <c r="K457" s="12">
        <f t="shared" si="436"/>
        <v>0</v>
      </c>
      <c r="L457" s="12">
        <f t="shared" si="436"/>
        <v>0</v>
      </c>
      <c r="M457" s="12">
        <f t="shared" si="436"/>
        <v>49117</v>
      </c>
      <c r="N457" s="12">
        <f t="shared" si="436"/>
        <v>0</v>
      </c>
      <c r="O457" s="12">
        <f t="shared" ref="O457:T457" si="437">O459+O478</f>
        <v>0</v>
      </c>
      <c r="P457" s="12">
        <f t="shared" si="437"/>
        <v>0</v>
      </c>
      <c r="Q457" s="12">
        <f t="shared" si="437"/>
        <v>0</v>
      </c>
      <c r="R457" s="12">
        <f t="shared" si="437"/>
        <v>0</v>
      </c>
      <c r="S457" s="12">
        <f t="shared" si="437"/>
        <v>49117</v>
      </c>
      <c r="T457" s="12">
        <f t="shared" si="437"/>
        <v>0</v>
      </c>
      <c r="U457" s="12">
        <f t="shared" ref="U457:Z457" si="438">U459+U478</f>
        <v>0</v>
      </c>
      <c r="V457" s="12">
        <f t="shared" si="438"/>
        <v>0</v>
      </c>
      <c r="W457" s="12">
        <f t="shared" si="438"/>
        <v>0</v>
      </c>
      <c r="X457" s="12">
        <f t="shared" si="438"/>
        <v>0</v>
      </c>
      <c r="Y457" s="12">
        <f t="shared" si="438"/>
        <v>49117</v>
      </c>
      <c r="Z457" s="12">
        <f t="shared" si="438"/>
        <v>0</v>
      </c>
      <c r="AA457" s="12">
        <f t="shared" ref="AA457:AF457" si="439">AA459+AA478</f>
        <v>0</v>
      </c>
      <c r="AB457" s="12">
        <f t="shared" si="439"/>
        <v>0</v>
      </c>
      <c r="AC457" s="12">
        <f t="shared" si="439"/>
        <v>0</v>
      </c>
      <c r="AD457" s="12">
        <f t="shared" si="439"/>
        <v>0</v>
      </c>
      <c r="AE457" s="12">
        <f t="shared" si="439"/>
        <v>49117</v>
      </c>
      <c r="AF457" s="12">
        <f t="shared" si="439"/>
        <v>0</v>
      </c>
    </row>
    <row r="458" spans="1:32" s="72" customFormat="1" hidden="1" x14ac:dyDescent="0.25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</row>
    <row r="459" spans="1:32" ht="18.75" hidden="1" x14ac:dyDescent="0.3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440">G460+G465+G470</f>
        <v>8420</v>
      </c>
      <c r="H459" s="13">
        <f t="shared" ref="H459:N459" si="441">H460+H465+H470</f>
        <v>0</v>
      </c>
      <c r="I459" s="13">
        <f t="shared" si="441"/>
        <v>0</v>
      </c>
      <c r="J459" s="13">
        <f t="shared" si="441"/>
        <v>0</v>
      </c>
      <c r="K459" s="13">
        <f t="shared" si="441"/>
        <v>0</v>
      </c>
      <c r="L459" s="13">
        <f t="shared" si="441"/>
        <v>0</v>
      </c>
      <c r="M459" s="13">
        <f t="shared" si="441"/>
        <v>8420</v>
      </c>
      <c r="N459" s="13">
        <f t="shared" si="441"/>
        <v>0</v>
      </c>
      <c r="O459" s="13">
        <f t="shared" ref="O459:T459" si="442">O460+O465+O470</f>
        <v>0</v>
      </c>
      <c r="P459" s="13">
        <f t="shared" si="442"/>
        <v>0</v>
      </c>
      <c r="Q459" s="13">
        <f t="shared" si="442"/>
        <v>0</v>
      </c>
      <c r="R459" s="13">
        <f t="shared" si="442"/>
        <v>0</v>
      </c>
      <c r="S459" s="13">
        <f t="shared" si="442"/>
        <v>8420</v>
      </c>
      <c r="T459" s="13">
        <f t="shared" si="442"/>
        <v>0</v>
      </c>
      <c r="U459" s="13">
        <f t="shared" ref="U459:Z459" si="443">U460+U465+U470</f>
        <v>0</v>
      </c>
      <c r="V459" s="13">
        <f t="shared" si="443"/>
        <v>0</v>
      </c>
      <c r="W459" s="13">
        <f t="shared" si="443"/>
        <v>0</v>
      </c>
      <c r="X459" s="13">
        <f t="shared" si="443"/>
        <v>0</v>
      </c>
      <c r="Y459" s="13">
        <f t="shared" si="443"/>
        <v>8420</v>
      </c>
      <c r="Z459" s="13">
        <f t="shared" si="443"/>
        <v>0</v>
      </c>
      <c r="AA459" s="13">
        <f t="shared" ref="AA459:AF459" si="444">AA460+AA465+AA470</f>
        <v>0</v>
      </c>
      <c r="AB459" s="13">
        <f t="shared" si="444"/>
        <v>0</v>
      </c>
      <c r="AC459" s="13">
        <f t="shared" si="444"/>
        <v>0</v>
      </c>
      <c r="AD459" s="13">
        <f t="shared" si="444"/>
        <v>0</v>
      </c>
      <c r="AE459" s="13">
        <f t="shared" si="444"/>
        <v>8420</v>
      </c>
      <c r="AF459" s="13">
        <f t="shared" si="444"/>
        <v>0</v>
      </c>
    </row>
    <row r="460" spans="1:32" ht="49.5" hidden="1" x14ac:dyDescent="0.25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445">G461</f>
        <v>2073</v>
      </c>
      <c r="H460" s="9">
        <f t="shared" si="445"/>
        <v>0</v>
      </c>
      <c r="I460" s="9">
        <f t="shared" si="445"/>
        <v>0</v>
      </c>
      <c r="J460" s="9">
        <f t="shared" si="445"/>
        <v>0</v>
      </c>
      <c r="K460" s="9">
        <f t="shared" si="445"/>
        <v>0</v>
      </c>
      <c r="L460" s="9">
        <f t="shared" si="445"/>
        <v>0</v>
      </c>
      <c r="M460" s="9">
        <f t="shared" si="445"/>
        <v>2073</v>
      </c>
      <c r="N460" s="9">
        <f t="shared" si="445"/>
        <v>0</v>
      </c>
      <c r="O460" s="9">
        <f t="shared" si="445"/>
        <v>0</v>
      </c>
      <c r="P460" s="9">
        <f t="shared" si="445"/>
        <v>0</v>
      </c>
      <c r="Q460" s="9">
        <f t="shared" si="445"/>
        <v>0</v>
      </c>
      <c r="R460" s="9">
        <f t="shared" si="445"/>
        <v>0</v>
      </c>
      <c r="S460" s="9">
        <f t="shared" si="445"/>
        <v>2073</v>
      </c>
      <c r="T460" s="9">
        <f t="shared" si="445"/>
        <v>0</v>
      </c>
      <c r="U460" s="9">
        <f t="shared" si="445"/>
        <v>0</v>
      </c>
      <c r="V460" s="9">
        <f t="shared" si="445"/>
        <v>0</v>
      </c>
      <c r="W460" s="9">
        <f t="shared" ref="U460:AF463" si="446">W461</f>
        <v>0</v>
      </c>
      <c r="X460" s="9">
        <f t="shared" si="446"/>
        <v>0</v>
      </c>
      <c r="Y460" s="9">
        <f t="shared" si="446"/>
        <v>2073</v>
      </c>
      <c r="Z460" s="9">
        <f t="shared" si="446"/>
        <v>0</v>
      </c>
      <c r="AA460" s="9">
        <f t="shared" si="446"/>
        <v>0</v>
      </c>
      <c r="AB460" s="9">
        <f t="shared" si="446"/>
        <v>0</v>
      </c>
      <c r="AC460" s="9">
        <f t="shared" si="446"/>
        <v>0</v>
      </c>
      <c r="AD460" s="9">
        <f t="shared" si="446"/>
        <v>0</v>
      </c>
      <c r="AE460" s="9">
        <f t="shared" si="446"/>
        <v>2073</v>
      </c>
      <c r="AF460" s="9">
        <f t="shared" si="446"/>
        <v>0</v>
      </c>
    </row>
    <row r="461" spans="1:32" ht="20.100000000000001" hidden="1" customHeight="1" x14ac:dyDescent="0.25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445"/>
        <v>2073</v>
      </c>
      <c r="H461" s="9">
        <f t="shared" si="445"/>
        <v>0</v>
      </c>
      <c r="I461" s="9">
        <f t="shared" si="445"/>
        <v>0</v>
      </c>
      <c r="J461" s="9">
        <f t="shared" si="445"/>
        <v>0</v>
      </c>
      <c r="K461" s="9">
        <f t="shared" si="445"/>
        <v>0</v>
      </c>
      <c r="L461" s="9">
        <f t="shared" si="445"/>
        <v>0</v>
      </c>
      <c r="M461" s="9">
        <f t="shared" si="445"/>
        <v>2073</v>
      </c>
      <c r="N461" s="9">
        <f t="shared" si="445"/>
        <v>0</v>
      </c>
      <c r="O461" s="9">
        <f t="shared" si="445"/>
        <v>0</v>
      </c>
      <c r="P461" s="9">
        <f t="shared" si="445"/>
        <v>0</v>
      </c>
      <c r="Q461" s="9">
        <f t="shared" si="445"/>
        <v>0</v>
      </c>
      <c r="R461" s="9">
        <f t="shared" si="445"/>
        <v>0</v>
      </c>
      <c r="S461" s="9">
        <f t="shared" si="445"/>
        <v>2073</v>
      </c>
      <c r="T461" s="9">
        <f t="shared" si="445"/>
        <v>0</v>
      </c>
      <c r="U461" s="9">
        <f t="shared" si="446"/>
        <v>0</v>
      </c>
      <c r="V461" s="9">
        <f t="shared" si="446"/>
        <v>0</v>
      </c>
      <c r="W461" s="9">
        <f t="shared" si="446"/>
        <v>0</v>
      </c>
      <c r="X461" s="9">
        <f t="shared" si="446"/>
        <v>0</v>
      </c>
      <c r="Y461" s="9">
        <f t="shared" si="446"/>
        <v>2073</v>
      </c>
      <c r="Z461" s="9">
        <f t="shared" si="446"/>
        <v>0</v>
      </c>
      <c r="AA461" s="9">
        <f t="shared" si="446"/>
        <v>0</v>
      </c>
      <c r="AB461" s="9">
        <f t="shared" si="446"/>
        <v>0</v>
      </c>
      <c r="AC461" s="9">
        <f t="shared" si="446"/>
        <v>0</v>
      </c>
      <c r="AD461" s="9">
        <f t="shared" si="446"/>
        <v>0</v>
      </c>
      <c r="AE461" s="9">
        <f t="shared" si="446"/>
        <v>2073</v>
      </c>
      <c r="AF461" s="9">
        <f t="shared" si="446"/>
        <v>0</v>
      </c>
    </row>
    <row r="462" spans="1:32" ht="33" hidden="1" x14ac:dyDescent="0.25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445"/>
        <v>2073</v>
      </c>
      <c r="H462" s="9">
        <f t="shared" si="445"/>
        <v>0</v>
      </c>
      <c r="I462" s="9">
        <f t="shared" si="445"/>
        <v>0</v>
      </c>
      <c r="J462" s="9">
        <f t="shared" si="445"/>
        <v>0</v>
      </c>
      <c r="K462" s="9">
        <f t="shared" si="445"/>
        <v>0</v>
      </c>
      <c r="L462" s="9">
        <f t="shared" si="445"/>
        <v>0</v>
      </c>
      <c r="M462" s="9">
        <f t="shared" si="445"/>
        <v>2073</v>
      </c>
      <c r="N462" s="9">
        <f t="shared" si="445"/>
        <v>0</v>
      </c>
      <c r="O462" s="9">
        <f t="shared" si="445"/>
        <v>0</v>
      </c>
      <c r="P462" s="9">
        <f t="shared" si="445"/>
        <v>0</v>
      </c>
      <c r="Q462" s="9">
        <f t="shared" si="445"/>
        <v>0</v>
      </c>
      <c r="R462" s="9">
        <f t="shared" si="445"/>
        <v>0</v>
      </c>
      <c r="S462" s="9">
        <f t="shared" si="445"/>
        <v>2073</v>
      </c>
      <c r="T462" s="9">
        <f t="shared" si="445"/>
        <v>0</v>
      </c>
      <c r="U462" s="9">
        <f t="shared" si="446"/>
        <v>0</v>
      </c>
      <c r="V462" s="9">
        <f t="shared" si="446"/>
        <v>0</v>
      </c>
      <c r="W462" s="9">
        <f t="shared" si="446"/>
        <v>0</v>
      </c>
      <c r="X462" s="9">
        <f t="shared" si="446"/>
        <v>0</v>
      </c>
      <c r="Y462" s="9">
        <f t="shared" si="446"/>
        <v>2073</v>
      </c>
      <c r="Z462" s="9">
        <f t="shared" si="446"/>
        <v>0</v>
      </c>
      <c r="AA462" s="9">
        <f t="shared" si="446"/>
        <v>0</v>
      </c>
      <c r="AB462" s="9">
        <f t="shared" si="446"/>
        <v>0</v>
      </c>
      <c r="AC462" s="9">
        <f t="shared" si="446"/>
        <v>0</v>
      </c>
      <c r="AD462" s="9">
        <f t="shared" si="446"/>
        <v>0</v>
      </c>
      <c r="AE462" s="9">
        <f t="shared" si="446"/>
        <v>2073</v>
      </c>
      <c r="AF462" s="9">
        <f t="shared" si="446"/>
        <v>0</v>
      </c>
    </row>
    <row r="463" spans="1:32" ht="33" hidden="1" x14ac:dyDescent="0.25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445"/>
        <v>2073</v>
      </c>
      <c r="H463" s="9">
        <f t="shared" si="445"/>
        <v>0</v>
      </c>
      <c r="I463" s="9">
        <f t="shared" si="445"/>
        <v>0</v>
      </c>
      <c r="J463" s="9">
        <f t="shared" si="445"/>
        <v>0</v>
      </c>
      <c r="K463" s="9">
        <f t="shared" si="445"/>
        <v>0</v>
      </c>
      <c r="L463" s="9">
        <f t="shared" si="445"/>
        <v>0</v>
      </c>
      <c r="M463" s="9">
        <f t="shared" si="445"/>
        <v>2073</v>
      </c>
      <c r="N463" s="9">
        <f t="shared" si="445"/>
        <v>0</v>
      </c>
      <c r="O463" s="9">
        <f t="shared" si="445"/>
        <v>0</v>
      </c>
      <c r="P463" s="9">
        <f t="shared" si="445"/>
        <v>0</v>
      </c>
      <c r="Q463" s="9">
        <f t="shared" si="445"/>
        <v>0</v>
      </c>
      <c r="R463" s="9">
        <f t="shared" si="445"/>
        <v>0</v>
      </c>
      <c r="S463" s="9">
        <f t="shared" si="445"/>
        <v>2073</v>
      </c>
      <c r="T463" s="9">
        <f t="shared" si="445"/>
        <v>0</v>
      </c>
      <c r="U463" s="9">
        <f t="shared" si="446"/>
        <v>0</v>
      </c>
      <c r="V463" s="9">
        <f t="shared" si="446"/>
        <v>0</v>
      </c>
      <c r="W463" s="9">
        <f t="shared" si="446"/>
        <v>0</v>
      </c>
      <c r="X463" s="9">
        <f t="shared" si="446"/>
        <v>0</v>
      </c>
      <c r="Y463" s="9">
        <f t="shared" si="446"/>
        <v>2073</v>
      </c>
      <c r="Z463" s="9">
        <f t="shared" si="446"/>
        <v>0</v>
      </c>
      <c r="AA463" s="9">
        <f t="shared" si="446"/>
        <v>0</v>
      </c>
      <c r="AB463" s="9">
        <f t="shared" si="446"/>
        <v>0</v>
      </c>
      <c r="AC463" s="9">
        <f t="shared" si="446"/>
        <v>0</v>
      </c>
      <c r="AD463" s="9">
        <f t="shared" si="446"/>
        <v>0</v>
      </c>
      <c r="AE463" s="9">
        <f t="shared" si="446"/>
        <v>2073</v>
      </c>
      <c r="AF463" s="9">
        <f t="shared" si="446"/>
        <v>0</v>
      </c>
    </row>
    <row r="464" spans="1:32" ht="33" hidden="1" x14ac:dyDescent="0.25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</row>
    <row r="465" spans="1:32" ht="49.5" hidden="1" x14ac:dyDescent="0.25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447">G466</f>
        <v>1151</v>
      </c>
      <c r="H465" s="9">
        <f t="shared" si="447"/>
        <v>0</v>
      </c>
      <c r="I465" s="9">
        <f t="shared" si="447"/>
        <v>0</v>
      </c>
      <c r="J465" s="9">
        <f t="shared" si="447"/>
        <v>0</v>
      </c>
      <c r="K465" s="9">
        <f t="shared" si="447"/>
        <v>0</v>
      </c>
      <c r="L465" s="9">
        <f t="shared" si="447"/>
        <v>0</v>
      </c>
      <c r="M465" s="9">
        <f t="shared" si="447"/>
        <v>1151</v>
      </c>
      <c r="N465" s="9">
        <f t="shared" si="447"/>
        <v>0</v>
      </c>
      <c r="O465" s="9">
        <f t="shared" si="447"/>
        <v>0</v>
      </c>
      <c r="P465" s="9">
        <f t="shared" si="447"/>
        <v>0</v>
      </c>
      <c r="Q465" s="9">
        <f t="shared" si="447"/>
        <v>0</v>
      </c>
      <c r="R465" s="9">
        <f t="shared" si="447"/>
        <v>0</v>
      </c>
      <c r="S465" s="9">
        <f t="shared" si="447"/>
        <v>1151</v>
      </c>
      <c r="T465" s="9">
        <f t="shared" si="447"/>
        <v>0</v>
      </c>
      <c r="U465" s="9">
        <f t="shared" si="447"/>
        <v>0</v>
      </c>
      <c r="V465" s="9">
        <f t="shared" si="447"/>
        <v>0</v>
      </c>
      <c r="W465" s="9">
        <f t="shared" ref="U465:AF468" si="448">W466</f>
        <v>0</v>
      </c>
      <c r="X465" s="9">
        <f t="shared" si="448"/>
        <v>0</v>
      </c>
      <c r="Y465" s="9">
        <f t="shared" si="448"/>
        <v>1151</v>
      </c>
      <c r="Z465" s="9">
        <f t="shared" si="448"/>
        <v>0</v>
      </c>
      <c r="AA465" s="9">
        <f t="shared" si="448"/>
        <v>0</v>
      </c>
      <c r="AB465" s="9">
        <f t="shared" si="448"/>
        <v>0</v>
      </c>
      <c r="AC465" s="9">
        <f t="shared" si="448"/>
        <v>0</v>
      </c>
      <c r="AD465" s="9">
        <f t="shared" si="448"/>
        <v>0</v>
      </c>
      <c r="AE465" s="9">
        <f t="shared" si="448"/>
        <v>1151</v>
      </c>
      <c r="AF465" s="9">
        <f t="shared" si="448"/>
        <v>0</v>
      </c>
    </row>
    <row r="466" spans="1:32" ht="20.100000000000001" hidden="1" customHeight="1" x14ac:dyDescent="0.25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447"/>
        <v>1151</v>
      </c>
      <c r="H466" s="9">
        <f t="shared" si="447"/>
        <v>0</v>
      </c>
      <c r="I466" s="9">
        <f t="shared" si="447"/>
        <v>0</v>
      </c>
      <c r="J466" s="9">
        <f t="shared" si="447"/>
        <v>0</v>
      </c>
      <c r="K466" s="9">
        <f t="shared" si="447"/>
        <v>0</v>
      </c>
      <c r="L466" s="9">
        <f t="shared" si="447"/>
        <v>0</v>
      </c>
      <c r="M466" s="9">
        <f t="shared" si="447"/>
        <v>1151</v>
      </c>
      <c r="N466" s="9">
        <f t="shared" si="447"/>
        <v>0</v>
      </c>
      <c r="O466" s="9">
        <f t="shared" si="447"/>
        <v>0</v>
      </c>
      <c r="P466" s="9">
        <f t="shared" si="447"/>
        <v>0</v>
      </c>
      <c r="Q466" s="9">
        <f t="shared" si="447"/>
        <v>0</v>
      </c>
      <c r="R466" s="9">
        <f t="shared" si="447"/>
        <v>0</v>
      </c>
      <c r="S466" s="9">
        <f t="shared" si="447"/>
        <v>1151</v>
      </c>
      <c r="T466" s="9">
        <f t="shared" si="447"/>
        <v>0</v>
      </c>
      <c r="U466" s="9">
        <f t="shared" si="448"/>
        <v>0</v>
      </c>
      <c r="V466" s="9">
        <f t="shared" si="448"/>
        <v>0</v>
      </c>
      <c r="W466" s="9">
        <f t="shared" si="448"/>
        <v>0</v>
      </c>
      <c r="X466" s="9">
        <f t="shared" si="448"/>
        <v>0</v>
      </c>
      <c r="Y466" s="9">
        <f t="shared" si="448"/>
        <v>1151</v>
      </c>
      <c r="Z466" s="9">
        <f t="shared" si="448"/>
        <v>0</v>
      </c>
      <c r="AA466" s="9">
        <f t="shared" si="448"/>
        <v>0</v>
      </c>
      <c r="AB466" s="9">
        <f t="shared" si="448"/>
        <v>0</v>
      </c>
      <c r="AC466" s="9">
        <f t="shared" si="448"/>
        <v>0</v>
      </c>
      <c r="AD466" s="9">
        <f t="shared" si="448"/>
        <v>0</v>
      </c>
      <c r="AE466" s="9">
        <f t="shared" si="448"/>
        <v>1151</v>
      </c>
      <c r="AF466" s="9">
        <f t="shared" si="448"/>
        <v>0</v>
      </c>
    </row>
    <row r="467" spans="1:32" ht="20.100000000000001" hidden="1" customHeight="1" x14ac:dyDescent="0.25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447"/>
        <v>1151</v>
      </c>
      <c r="H467" s="9">
        <f t="shared" si="447"/>
        <v>0</v>
      </c>
      <c r="I467" s="9">
        <f t="shared" si="447"/>
        <v>0</v>
      </c>
      <c r="J467" s="9">
        <f t="shared" si="447"/>
        <v>0</v>
      </c>
      <c r="K467" s="9">
        <f t="shared" si="447"/>
        <v>0</v>
      </c>
      <c r="L467" s="9">
        <f t="shared" si="447"/>
        <v>0</v>
      </c>
      <c r="M467" s="9">
        <f t="shared" si="447"/>
        <v>1151</v>
      </c>
      <c r="N467" s="9">
        <f t="shared" si="447"/>
        <v>0</v>
      </c>
      <c r="O467" s="9">
        <f t="shared" si="447"/>
        <v>0</v>
      </c>
      <c r="P467" s="9">
        <f t="shared" si="447"/>
        <v>0</v>
      </c>
      <c r="Q467" s="9">
        <f t="shared" si="447"/>
        <v>0</v>
      </c>
      <c r="R467" s="9">
        <f t="shared" si="447"/>
        <v>0</v>
      </c>
      <c r="S467" s="9">
        <f t="shared" si="447"/>
        <v>1151</v>
      </c>
      <c r="T467" s="9">
        <f t="shared" si="447"/>
        <v>0</v>
      </c>
      <c r="U467" s="9">
        <f t="shared" si="448"/>
        <v>0</v>
      </c>
      <c r="V467" s="9">
        <f t="shared" si="448"/>
        <v>0</v>
      </c>
      <c r="W467" s="9">
        <f t="shared" si="448"/>
        <v>0</v>
      </c>
      <c r="X467" s="9">
        <f t="shared" si="448"/>
        <v>0</v>
      </c>
      <c r="Y467" s="9">
        <f t="shared" si="448"/>
        <v>1151</v>
      </c>
      <c r="Z467" s="9">
        <f t="shared" si="448"/>
        <v>0</v>
      </c>
      <c r="AA467" s="9">
        <f t="shared" si="448"/>
        <v>0</v>
      </c>
      <c r="AB467" s="9">
        <f t="shared" si="448"/>
        <v>0</v>
      </c>
      <c r="AC467" s="9">
        <f t="shared" si="448"/>
        <v>0</v>
      </c>
      <c r="AD467" s="9">
        <f t="shared" si="448"/>
        <v>0</v>
      </c>
      <c r="AE467" s="9">
        <f t="shared" si="448"/>
        <v>1151</v>
      </c>
      <c r="AF467" s="9">
        <f t="shared" si="448"/>
        <v>0</v>
      </c>
    </row>
    <row r="468" spans="1:32" ht="33" hidden="1" x14ac:dyDescent="0.25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447"/>
        <v>1151</v>
      </c>
      <c r="H468" s="9">
        <f t="shared" si="447"/>
        <v>0</v>
      </c>
      <c r="I468" s="9">
        <f t="shared" si="447"/>
        <v>0</v>
      </c>
      <c r="J468" s="9">
        <f t="shared" si="447"/>
        <v>0</v>
      </c>
      <c r="K468" s="9">
        <f t="shared" si="447"/>
        <v>0</v>
      </c>
      <c r="L468" s="9">
        <f t="shared" si="447"/>
        <v>0</v>
      </c>
      <c r="M468" s="9">
        <f t="shared" si="447"/>
        <v>1151</v>
      </c>
      <c r="N468" s="9">
        <f t="shared" si="447"/>
        <v>0</v>
      </c>
      <c r="O468" s="9">
        <f t="shared" si="447"/>
        <v>0</v>
      </c>
      <c r="P468" s="9">
        <f t="shared" si="447"/>
        <v>0</v>
      </c>
      <c r="Q468" s="9">
        <f t="shared" si="447"/>
        <v>0</v>
      </c>
      <c r="R468" s="9">
        <f t="shared" si="447"/>
        <v>0</v>
      </c>
      <c r="S468" s="9">
        <f t="shared" si="447"/>
        <v>1151</v>
      </c>
      <c r="T468" s="9">
        <f t="shared" si="447"/>
        <v>0</v>
      </c>
      <c r="U468" s="9">
        <f t="shared" si="448"/>
        <v>0</v>
      </c>
      <c r="V468" s="9">
        <f t="shared" si="448"/>
        <v>0</v>
      </c>
      <c r="W468" s="9">
        <f t="shared" si="448"/>
        <v>0</v>
      </c>
      <c r="X468" s="9">
        <f t="shared" si="448"/>
        <v>0</v>
      </c>
      <c r="Y468" s="9">
        <f t="shared" si="448"/>
        <v>1151</v>
      </c>
      <c r="Z468" s="9">
        <f t="shared" si="448"/>
        <v>0</v>
      </c>
      <c r="AA468" s="9">
        <f t="shared" si="448"/>
        <v>0</v>
      </c>
      <c r="AB468" s="9">
        <f t="shared" si="448"/>
        <v>0</v>
      </c>
      <c r="AC468" s="9">
        <f t="shared" si="448"/>
        <v>0</v>
      </c>
      <c r="AD468" s="9">
        <f t="shared" si="448"/>
        <v>0</v>
      </c>
      <c r="AE468" s="9">
        <f t="shared" si="448"/>
        <v>1151</v>
      </c>
      <c r="AF468" s="9">
        <f t="shared" si="448"/>
        <v>0</v>
      </c>
    </row>
    <row r="469" spans="1:32" ht="33" hidden="1" x14ac:dyDescent="0.25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</row>
    <row r="470" spans="1:32" ht="20.100000000000001" hidden="1" customHeight="1" x14ac:dyDescent="0.25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449">G471</f>
        <v>5196</v>
      </c>
      <c r="H470" s="9">
        <f t="shared" si="449"/>
        <v>0</v>
      </c>
      <c r="I470" s="9">
        <f t="shared" si="449"/>
        <v>0</v>
      </c>
      <c r="J470" s="9">
        <f t="shared" si="449"/>
        <v>0</v>
      </c>
      <c r="K470" s="9">
        <f t="shared" si="449"/>
        <v>0</v>
      </c>
      <c r="L470" s="9">
        <f t="shared" si="449"/>
        <v>0</v>
      </c>
      <c r="M470" s="9">
        <f t="shared" si="449"/>
        <v>5196</v>
      </c>
      <c r="N470" s="9">
        <f t="shared" si="449"/>
        <v>0</v>
      </c>
      <c r="O470" s="9">
        <f t="shared" si="449"/>
        <v>0</v>
      </c>
      <c r="P470" s="9">
        <f t="shared" si="449"/>
        <v>0</v>
      </c>
      <c r="Q470" s="9">
        <f t="shared" si="449"/>
        <v>0</v>
      </c>
      <c r="R470" s="9">
        <f t="shared" si="449"/>
        <v>0</v>
      </c>
      <c r="S470" s="9">
        <f t="shared" si="449"/>
        <v>5196</v>
      </c>
      <c r="T470" s="9">
        <f t="shared" si="449"/>
        <v>0</v>
      </c>
      <c r="U470" s="9">
        <f t="shared" si="449"/>
        <v>0</v>
      </c>
      <c r="V470" s="9">
        <f t="shared" si="449"/>
        <v>0</v>
      </c>
      <c r="W470" s="9">
        <f t="shared" ref="U470:AF473" si="450">W471</f>
        <v>0</v>
      </c>
      <c r="X470" s="9">
        <f t="shared" si="450"/>
        <v>0</v>
      </c>
      <c r="Y470" s="9">
        <f t="shared" si="450"/>
        <v>5196</v>
      </c>
      <c r="Z470" s="9">
        <f t="shared" si="450"/>
        <v>0</v>
      </c>
      <c r="AA470" s="9">
        <f t="shared" si="450"/>
        <v>0</v>
      </c>
      <c r="AB470" s="9">
        <f t="shared" si="450"/>
        <v>0</v>
      </c>
      <c r="AC470" s="9">
        <f t="shared" si="450"/>
        <v>0</v>
      </c>
      <c r="AD470" s="9">
        <f t="shared" si="450"/>
        <v>0</v>
      </c>
      <c r="AE470" s="9">
        <f t="shared" si="450"/>
        <v>5196</v>
      </c>
      <c r="AF470" s="9">
        <f t="shared" si="450"/>
        <v>0</v>
      </c>
    </row>
    <row r="471" spans="1:32" ht="20.100000000000001" hidden="1" customHeight="1" x14ac:dyDescent="0.25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449"/>
        <v>5196</v>
      </c>
      <c r="H471" s="9">
        <f t="shared" si="449"/>
        <v>0</v>
      </c>
      <c r="I471" s="9">
        <f t="shared" si="449"/>
        <v>0</v>
      </c>
      <c r="J471" s="9">
        <f t="shared" si="449"/>
        <v>0</v>
      </c>
      <c r="K471" s="9">
        <f t="shared" si="449"/>
        <v>0</v>
      </c>
      <c r="L471" s="9">
        <f t="shared" si="449"/>
        <v>0</v>
      </c>
      <c r="M471" s="9">
        <f t="shared" si="449"/>
        <v>5196</v>
      </c>
      <c r="N471" s="9">
        <f t="shared" si="449"/>
        <v>0</v>
      </c>
      <c r="O471" s="9">
        <f t="shared" si="449"/>
        <v>0</v>
      </c>
      <c r="P471" s="9">
        <f t="shared" si="449"/>
        <v>0</v>
      </c>
      <c r="Q471" s="9">
        <f t="shared" si="449"/>
        <v>0</v>
      </c>
      <c r="R471" s="9">
        <f t="shared" si="449"/>
        <v>0</v>
      </c>
      <c r="S471" s="9">
        <f t="shared" si="449"/>
        <v>5196</v>
      </c>
      <c r="T471" s="9">
        <f t="shared" si="449"/>
        <v>0</v>
      </c>
      <c r="U471" s="9">
        <f t="shared" si="450"/>
        <v>0</v>
      </c>
      <c r="V471" s="9">
        <f t="shared" si="450"/>
        <v>0</v>
      </c>
      <c r="W471" s="9">
        <f t="shared" si="450"/>
        <v>0</v>
      </c>
      <c r="X471" s="9">
        <f t="shared" si="450"/>
        <v>0</v>
      </c>
      <c r="Y471" s="9">
        <f t="shared" si="450"/>
        <v>5196</v>
      </c>
      <c r="Z471" s="9">
        <f t="shared" si="450"/>
        <v>0</v>
      </c>
      <c r="AA471" s="9">
        <f t="shared" si="450"/>
        <v>0</v>
      </c>
      <c r="AB471" s="9">
        <f t="shared" si="450"/>
        <v>0</v>
      </c>
      <c r="AC471" s="9">
        <f t="shared" si="450"/>
        <v>0</v>
      </c>
      <c r="AD471" s="9">
        <f t="shared" si="450"/>
        <v>0</v>
      </c>
      <c r="AE471" s="9">
        <f t="shared" si="450"/>
        <v>5196</v>
      </c>
      <c r="AF471" s="9">
        <f t="shared" si="450"/>
        <v>0</v>
      </c>
    </row>
    <row r="472" spans="1:32" ht="20.100000000000001" hidden="1" customHeight="1" x14ac:dyDescent="0.25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451">H473+H475</f>
        <v>0</v>
      </c>
      <c r="I472" s="9">
        <f t="shared" si="451"/>
        <v>0</v>
      </c>
      <c r="J472" s="9">
        <f t="shared" si="451"/>
        <v>0</v>
      </c>
      <c r="K472" s="9">
        <f t="shared" si="451"/>
        <v>0</v>
      </c>
      <c r="L472" s="9">
        <f t="shared" si="451"/>
        <v>0</v>
      </c>
      <c r="M472" s="9">
        <f t="shared" si="451"/>
        <v>5196</v>
      </c>
      <c r="N472" s="9">
        <f t="shared" si="451"/>
        <v>0</v>
      </c>
      <c r="O472" s="9">
        <f t="shared" ref="O472:T472" si="452">O473+O475</f>
        <v>0</v>
      </c>
      <c r="P472" s="9">
        <f t="shared" si="452"/>
        <v>0</v>
      </c>
      <c r="Q472" s="9">
        <f t="shared" si="452"/>
        <v>0</v>
      </c>
      <c r="R472" s="9">
        <f t="shared" si="452"/>
        <v>0</v>
      </c>
      <c r="S472" s="9">
        <f t="shared" si="452"/>
        <v>5196</v>
      </c>
      <c r="T472" s="9">
        <f t="shared" si="452"/>
        <v>0</v>
      </c>
      <c r="U472" s="9">
        <f t="shared" ref="U472:Z472" si="453">U473+U475</f>
        <v>0</v>
      </c>
      <c r="V472" s="9">
        <f t="shared" si="453"/>
        <v>0</v>
      </c>
      <c r="W472" s="9">
        <f t="shared" si="453"/>
        <v>0</v>
      </c>
      <c r="X472" s="9">
        <f t="shared" si="453"/>
        <v>0</v>
      </c>
      <c r="Y472" s="9">
        <f t="shared" si="453"/>
        <v>5196</v>
      </c>
      <c r="Z472" s="9">
        <f t="shared" si="453"/>
        <v>0</v>
      </c>
      <c r="AA472" s="9">
        <f t="shared" ref="AA472:AF472" si="454">AA473+AA475</f>
        <v>0</v>
      </c>
      <c r="AB472" s="9">
        <f t="shared" si="454"/>
        <v>0</v>
      </c>
      <c r="AC472" s="9">
        <f t="shared" si="454"/>
        <v>0</v>
      </c>
      <c r="AD472" s="9">
        <f t="shared" si="454"/>
        <v>0</v>
      </c>
      <c r="AE472" s="9">
        <f t="shared" si="454"/>
        <v>5196</v>
      </c>
      <c r="AF472" s="9">
        <f t="shared" si="454"/>
        <v>0</v>
      </c>
    </row>
    <row r="473" spans="1:32" ht="33" hidden="1" x14ac:dyDescent="0.25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449"/>
        <v>3596</v>
      </c>
      <c r="H473" s="9">
        <f t="shared" si="449"/>
        <v>0</v>
      </c>
      <c r="I473" s="9">
        <f t="shared" si="449"/>
        <v>0</v>
      </c>
      <c r="J473" s="9">
        <f t="shared" si="449"/>
        <v>0</v>
      </c>
      <c r="K473" s="9">
        <f t="shared" si="449"/>
        <v>0</v>
      </c>
      <c r="L473" s="9">
        <f t="shared" si="449"/>
        <v>0</v>
      </c>
      <c r="M473" s="9">
        <f t="shared" si="449"/>
        <v>3596</v>
      </c>
      <c r="N473" s="9">
        <f t="shared" si="449"/>
        <v>0</v>
      </c>
      <c r="O473" s="9">
        <f t="shared" si="449"/>
        <v>0</v>
      </c>
      <c r="P473" s="9">
        <f t="shared" si="449"/>
        <v>0</v>
      </c>
      <c r="Q473" s="9">
        <f t="shared" si="449"/>
        <v>0</v>
      </c>
      <c r="R473" s="9">
        <f t="shared" si="449"/>
        <v>0</v>
      </c>
      <c r="S473" s="9">
        <f t="shared" si="449"/>
        <v>3596</v>
      </c>
      <c r="T473" s="9">
        <f t="shared" si="449"/>
        <v>0</v>
      </c>
      <c r="U473" s="9">
        <f t="shared" si="450"/>
        <v>0</v>
      </c>
      <c r="V473" s="9">
        <f t="shared" si="450"/>
        <v>0</v>
      </c>
      <c r="W473" s="9">
        <f t="shared" si="450"/>
        <v>0</v>
      </c>
      <c r="X473" s="9">
        <f t="shared" si="450"/>
        <v>0</v>
      </c>
      <c r="Y473" s="9">
        <f t="shared" si="450"/>
        <v>3596</v>
      </c>
      <c r="Z473" s="9">
        <f t="shared" si="450"/>
        <v>0</v>
      </c>
      <c r="AA473" s="9">
        <f t="shared" si="450"/>
        <v>0</v>
      </c>
      <c r="AB473" s="9">
        <f t="shared" si="450"/>
        <v>0</v>
      </c>
      <c r="AC473" s="9">
        <f t="shared" si="450"/>
        <v>0</v>
      </c>
      <c r="AD473" s="9">
        <f t="shared" si="450"/>
        <v>0</v>
      </c>
      <c r="AE473" s="9">
        <f t="shared" si="450"/>
        <v>3596</v>
      </c>
      <c r="AF473" s="9">
        <f t="shared" si="450"/>
        <v>0</v>
      </c>
    </row>
    <row r="474" spans="1:32" ht="33" hidden="1" x14ac:dyDescent="0.25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</row>
    <row r="475" spans="1:32" ht="33" hidden="1" x14ac:dyDescent="0.25">
      <c r="A475" s="28" t="s">
        <v>11</v>
      </c>
      <c r="B475" s="9">
        <f t="shared" ref="B475:B476" si="455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F475" si="456">H476</f>
        <v>0</v>
      </c>
      <c r="I475" s="9">
        <f t="shared" si="456"/>
        <v>0</v>
      </c>
      <c r="J475" s="9">
        <f t="shared" si="456"/>
        <v>0</v>
      </c>
      <c r="K475" s="9">
        <f t="shared" si="456"/>
        <v>0</v>
      </c>
      <c r="L475" s="9">
        <f t="shared" si="456"/>
        <v>0</v>
      </c>
      <c r="M475" s="9">
        <f t="shared" si="456"/>
        <v>1600</v>
      </c>
      <c r="N475" s="9">
        <f t="shared" si="456"/>
        <v>0</v>
      </c>
      <c r="O475" s="9">
        <f t="shared" si="456"/>
        <v>0</v>
      </c>
      <c r="P475" s="9">
        <f t="shared" si="456"/>
        <v>0</v>
      </c>
      <c r="Q475" s="9">
        <f t="shared" si="456"/>
        <v>0</v>
      </c>
      <c r="R475" s="9">
        <f t="shared" si="456"/>
        <v>0</v>
      </c>
      <c r="S475" s="9">
        <f t="shared" si="456"/>
        <v>1600</v>
      </c>
      <c r="T475" s="9">
        <f t="shared" si="456"/>
        <v>0</v>
      </c>
      <c r="U475" s="9">
        <f t="shared" si="456"/>
        <v>0</v>
      </c>
      <c r="V475" s="9">
        <f t="shared" si="456"/>
        <v>0</v>
      </c>
      <c r="W475" s="9">
        <f t="shared" si="456"/>
        <v>0</v>
      </c>
      <c r="X475" s="9">
        <f t="shared" si="456"/>
        <v>0</v>
      </c>
      <c r="Y475" s="9">
        <f t="shared" si="456"/>
        <v>1600</v>
      </c>
      <c r="Z475" s="9">
        <f t="shared" si="456"/>
        <v>0</v>
      </c>
      <c r="AA475" s="9">
        <f t="shared" si="456"/>
        <v>0</v>
      </c>
      <c r="AB475" s="9">
        <f t="shared" si="456"/>
        <v>0</v>
      </c>
      <c r="AC475" s="9">
        <f t="shared" si="456"/>
        <v>0</v>
      </c>
      <c r="AD475" s="9">
        <f t="shared" si="456"/>
        <v>0</v>
      </c>
      <c r="AE475" s="9">
        <f t="shared" si="456"/>
        <v>1600</v>
      </c>
      <c r="AF475" s="9">
        <f t="shared" si="456"/>
        <v>0</v>
      </c>
    </row>
    <row r="476" spans="1:32" ht="24" hidden="1" customHeight="1" x14ac:dyDescent="0.25">
      <c r="A476" s="28" t="s">
        <v>23</v>
      </c>
      <c r="B476" s="9">
        <f t="shared" si="455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</row>
    <row r="477" spans="1:32" hidden="1" x14ac:dyDescent="0.25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</row>
    <row r="478" spans="1:32" ht="27" hidden="1" customHeight="1" x14ac:dyDescent="0.3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F478" si="457">G479</f>
        <v>40697</v>
      </c>
      <c r="H478" s="13">
        <f t="shared" si="457"/>
        <v>0</v>
      </c>
      <c r="I478" s="13">
        <f t="shared" si="457"/>
        <v>0</v>
      </c>
      <c r="J478" s="13">
        <f t="shared" si="457"/>
        <v>0</v>
      </c>
      <c r="K478" s="13">
        <f t="shared" si="457"/>
        <v>0</v>
      </c>
      <c r="L478" s="13">
        <f t="shared" si="457"/>
        <v>0</v>
      </c>
      <c r="M478" s="13">
        <f t="shared" si="457"/>
        <v>40697</v>
      </c>
      <c r="N478" s="13">
        <f t="shared" si="457"/>
        <v>0</v>
      </c>
      <c r="O478" s="13">
        <f t="shared" si="457"/>
        <v>0</v>
      </c>
      <c r="P478" s="13">
        <f t="shared" si="457"/>
        <v>0</v>
      </c>
      <c r="Q478" s="13">
        <f t="shared" si="457"/>
        <v>0</v>
      </c>
      <c r="R478" s="13">
        <f t="shared" si="457"/>
        <v>0</v>
      </c>
      <c r="S478" s="13">
        <f t="shared" si="457"/>
        <v>40697</v>
      </c>
      <c r="T478" s="13">
        <f t="shared" si="457"/>
        <v>0</v>
      </c>
      <c r="U478" s="13">
        <f t="shared" si="457"/>
        <v>0</v>
      </c>
      <c r="V478" s="13">
        <f t="shared" si="457"/>
        <v>0</v>
      </c>
      <c r="W478" s="13">
        <f t="shared" si="457"/>
        <v>0</v>
      </c>
      <c r="X478" s="13">
        <f t="shared" si="457"/>
        <v>0</v>
      </c>
      <c r="Y478" s="13">
        <f t="shared" si="457"/>
        <v>40697</v>
      </c>
      <c r="Z478" s="13">
        <f t="shared" si="457"/>
        <v>0</v>
      </c>
      <c r="AA478" s="13">
        <f t="shared" si="457"/>
        <v>0</v>
      </c>
      <c r="AB478" s="13">
        <f t="shared" si="457"/>
        <v>0</v>
      </c>
      <c r="AC478" s="13">
        <f t="shared" si="457"/>
        <v>0</v>
      </c>
      <c r="AD478" s="13">
        <f t="shared" si="457"/>
        <v>0</v>
      </c>
      <c r="AE478" s="13">
        <f t="shared" si="457"/>
        <v>40697</v>
      </c>
      <c r="AF478" s="13">
        <f t="shared" si="457"/>
        <v>0</v>
      </c>
    </row>
    <row r="479" spans="1:32" ht="49.5" hidden="1" x14ac:dyDescent="0.25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458">H480+H484+H501+H496</f>
        <v>0</v>
      </c>
      <c r="I479" s="9">
        <f t="shared" si="458"/>
        <v>0</v>
      </c>
      <c r="J479" s="9">
        <f t="shared" si="458"/>
        <v>0</v>
      </c>
      <c r="K479" s="9">
        <f t="shared" si="458"/>
        <v>0</v>
      </c>
      <c r="L479" s="9">
        <f t="shared" si="458"/>
        <v>0</v>
      </c>
      <c r="M479" s="9">
        <f t="shared" si="458"/>
        <v>40697</v>
      </c>
      <c r="N479" s="9">
        <f t="shared" si="458"/>
        <v>0</v>
      </c>
      <c r="O479" s="9">
        <f t="shared" ref="O479:T479" si="459">O480+O484+O501+O496</f>
        <v>0</v>
      </c>
      <c r="P479" s="9">
        <f t="shared" si="459"/>
        <v>0</v>
      </c>
      <c r="Q479" s="9">
        <f t="shared" si="459"/>
        <v>0</v>
      </c>
      <c r="R479" s="9">
        <f t="shared" si="459"/>
        <v>0</v>
      </c>
      <c r="S479" s="9">
        <f t="shared" si="459"/>
        <v>40697</v>
      </c>
      <c r="T479" s="9">
        <f t="shared" si="459"/>
        <v>0</v>
      </c>
      <c r="U479" s="9">
        <f t="shared" ref="U479:Z479" si="460">U480+U484+U501+U496</f>
        <v>0</v>
      </c>
      <c r="V479" s="9">
        <f t="shared" si="460"/>
        <v>0</v>
      </c>
      <c r="W479" s="9">
        <f t="shared" si="460"/>
        <v>0</v>
      </c>
      <c r="X479" s="9">
        <f t="shared" si="460"/>
        <v>0</v>
      </c>
      <c r="Y479" s="9">
        <f t="shared" si="460"/>
        <v>40697</v>
      </c>
      <c r="Z479" s="9">
        <f t="shared" si="460"/>
        <v>0</v>
      </c>
      <c r="AA479" s="9">
        <f>AA480+AA484+AA501+AA496+AA493</f>
        <v>0</v>
      </c>
      <c r="AB479" s="9">
        <f t="shared" ref="AB479:AF479" si="461">AB480+AB484+AB501+AB496+AB493</f>
        <v>0</v>
      </c>
      <c r="AC479" s="9">
        <f t="shared" si="461"/>
        <v>0</v>
      </c>
      <c r="AD479" s="9">
        <f t="shared" si="461"/>
        <v>0</v>
      </c>
      <c r="AE479" s="9">
        <f t="shared" si="461"/>
        <v>40697</v>
      </c>
      <c r="AF479" s="9">
        <f t="shared" si="461"/>
        <v>0</v>
      </c>
    </row>
    <row r="480" spans="1:32" ht="33" hidden="1" x14ac:dyDescent="0.25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462">G481</f>
        <v>22739</v>
      </c>
      <c r="H480" s="11">
        <f t="shared" si="462"/>
        <v>0</v>
      </c>
      <c r="I480" s="11">
        <f t="shared" si="462"/>
        <v>0</v>
      </c>
      <c r="J480" s="11">
        <f t="shared" si="462"/>
        <v>0</v>
      </c>
      <c r="K480" s="11">
        <f t="shared" si="462"/>
        <v>0</v>
      </c>
      <c r="L480" s="11">
        <f t="shared" si="462"/>
        <v>0</v>
      </c>
      <c r="M480" s="11">
        <f t="shared" si="462"/>
        <v>22739</v>
      </c>
      <c r="N480" s="11">
        <f t="shared" si="462"/>
        <v>0</v>
      </c>
      <c r="O480" s="11">
        <f t="shared" si="462"/>
        <v>0</v>
      </c>
      <c r="P480" s="11">
        <f t="shared" si="462"/>
        <v>0</v>
      </c>
      <c r="Q480" s="11">
        <f t="shared" si="462"/>
        <v>0</v>
      </c>
      <c r="R480" s="11">
        <f t="shared" si="462"/>
        <v>0</v>
      </c>
      <c r="S480" s="11">
        <f t="shared" si="462"/>
        <v>22739</v>
      </c>
      <c r="T480" s="11">
        <f t="shared" si="462"/>
        <v>0</v>
      </c>
      <c r="U480" s="11">
        <f t="shared" si="462"/>
        <v>0</v>
      </c>
      <c r="V480" s="11">
        <f t="shared" si="462"/>
        <v>0</v>
      </c>
      <c r="W480" s="11">
        <f t="shared" ref="U480:AF482" si="463">W481</f>
        <v>0</v>
      </c>
      <c r="X480" s="11">
        <f t="shared" si="463"/>
        <v>0</v>
      </c>
      <c r="Y480" s="11">
        <f t="shared" si="463"/>
        <v>22739</v>
      </c>
      <c r="Z480" s="11">
        <f t="shared" si="463"/>
        <v>0</v>
      </c>
      <c r="AA480" s="11">
        <f t="shared" si="463"/>
        <v>0</v>
      </c>
      <c r="AB480" s="11">
        <f t="shared" si="463"/>
        <v>0</v>
      </c>
      <c r="AC480" s="11">
        <f t="shared" si="463"/>
        <v>0</v>
      </c>
      <c r="AD480" s="11">
        <f t="shared" si="463"/>
        <v>0</v>
      </c>
      <c r="AE480" s="11">
        <f t="shared" si="463"/>
        <v>22739</v>
      </c>
      <c r="AF480" s="11">
        <f t="shared" si="463"/>
        <v>0</v>
      </c>
    </row>
    <row r="481" spans="1:32" ht="33" hidden="1" x14ac:dyDescent="0.25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462"/>
        <v>22739</v>
      </c>
      <c r="H481" s="11">
        <f t="shared" si="462"/>
        <v>0</v>
      </c>
      <c r="I481" s="11">
        <f t="shared" si="462"/>
        <v>0</v>
      </c>
      <c r="J481" s="11">
        <f t="shared" si="462"/>
        <v>0</v>
      </c>
      <c r="K481" s="11">
        <f t="shared" si="462"/>
        <v>0</v>
      </c>
      <c r="L481" s="11">
        <f t="shared" si="462"/>
        <v>0</v>
      </c>
      <c r="M481" s="11">
        <f t="shared" si="462"/>
        <v>22739</v>
      </c>
      <c r="N481" s="11">
        <f t="shared" si="462"/>
        <v>0</v>
      </c>
      <c r="O481" s="11">
        <f t="shared" si="462"/>
        <v>0</v>
      </c>
      <c r="P481" s="11">
        <f t="shared" si="462"/>
        <v>0</v>
      </c>
      <c r="Q481" s="11">
        <f t="shared" si="462"/>
        <v>0</v>
      </c>
      <c r="R481" s="11">
        <f t="shared" si="462"/>
        <v>0</v>
      </c>
      <c r="S481" s="11">
        <f t="shared" si="462"/>
        <v>22739</v>
      </c>
      <c r="T481" s="11">
        <f t="shared" si="462"/>
        <v>0</v>
      </c>
      <c r="U481" s="11">
        <f t="shared" si="463"/>
        <v>0</v>
      </c>
      <c r="V481" s="11">
        <f t="shared" si="463"/>
        <v>0</v>
      </c>
      <c r="W481" s="11">
        <f t="shared" si="463"/>
        <v>0</v>
      </c>
      <c r="X481" s="11">
        <f t="shared" si="463"/>
        <v>0</v>
      </c>
      <c r="Y481" s="11">
        <f t="shared" si="463"/>
        <v>22739</v>
      </c>
      <c r="Z481" s="11">
        <f t="shared" si="463"/>
        <v>0</v>
      </c>
      <c r="AA481" s="11">
        <f t="shared" si="463"/>
        <v>0</v>
      </c>
      <c r="AB481" s="11">
        <f t="shared" si="463"/>
        <v>0</v>
      </c>
      <c r="AC481" s="11">
        <f t="shared" si="463"/>
        <v>0</v>
      </c>
      <c r="AD481" s="11">
        <f t="shared" si="463"/>
        <v>0</v>
      </c>
      <c r="AE481" s="11">
        <f t="shared" si="463"/>
        <v>22739</v>
      </c>
      <c r="AF481" s="11">
        <f t="shared" si="463"/>
        <v>0</v>
      </c>
    </row>
    <row r="482" spans="1:32" ht="33" hidden="1" x14ac:dyDescent="0.25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462"/>
        <v>22739</v>
      </c>
      <c r="H482" s="9">
        <f t="shared" si="462"/>
        <v>0</v>
      </c>
      <c r="I482" s="9">
        <f t="shared" si="462"/>
        <v>0</v>
      </c>
      <c r="J482" s="9">
        <f t="shared" si="462"/>
        <v>0</v>
      </c>
      <c r="K482" s="9">
        <f t="shared" si="462"/>
        <v>0</v>
      </c>
      <c r="L482" s="9">
        <f t="shared" si="462"/>
        <v>0</v>
      </c>
      <c r="M482" s="9">
        <f t="shared" si="462"/>
        <v>22739</v>
      </c>
      <c r="N482" s="9">
        <f t="shared" si="462"/>
        <v>0</v>
      </c>
      <c r="O482" s="9">
        <f t="shared" si="462"/>
        <v>0</v>
      </c>
      <c r="P482" s="9">
        <f t="shared" si="462"/>
        <v>0</v>
      </c>
      <c r="Q482" s="9">
        <f t="shared" si="462"/>
        <v>0</v>
      </c>
      <c r="R482" s="9">
        <f t="shared" si="462"/>
        <v>0</v>
      </c>
      <c r="S482" s="9">
        <f t="shared" si="462"/>
        <v>22739</v>
      </c>
      <c r="T482" s="9">
        <f t="shared" si="462"/>
        <v>0</v>
      </c>
      <c r="U482" s="9">
        <f t="shared" si="463"/>
        <v>0</v>
      </c>
      <c r="V482" s="9">
        <f t="shared" si="463"/>
        <v>0</v>
      </c>
      <c r="W482" s="9">
        <f t="shared" si="463"/>
        <v>0</v>
      </c>
      <c r="X482" s="9">
        <f t="shared" si="463"/>
        <v>0</v>
      </c>
      <c r="Y482" s="9">
        <f t="shared" si="463"/>
        <v>22739</v>
      </c>
      <c r="Z482" s="9">
        <f t="shared" si="463"/>
        <v>0</v>
      </c>
      <c r="AA482" s="9">
        <f t="shared" si="463"/>
        <v>0</v>
      </c>
      <c r="AB482" s="9">
        <f t="shared" si="463"/>
        <v>0</v>
      </c>
      <c r="AC482" s="9">
        <f t="shared" si="463"/>
        <v>0</v>
      </c>
      <c r="AD482" s="9">
        <f t="shared" si="463"/>
        <v>0</v>
      </c>
      <c r="AE482" s="9">
        <f t="shared" si="463"/>
        <v>22739</v>
      </c>
      <c r="AF482" s="9">
        <f t="shared" si="463"/>
        <v>0</v>
      </c>
    </row>
    <row r="483" spans="1:32" ht="20.100000000000001" hidden="1" customHeight="1" x14ac:dyDescent="0.25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</row>
    <row r="484" spans="1:32" ht="20.100000000000001" hidden="1" customHeight="1" x14ac:dyDescent="0.25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464">G485+G490</f>
        <v>17958</v>
      </c>
      <c r="H484" s="9">
        <f t="shared" ref="H484:N484" si="465">H485+H490</f>
        <v>0</v>
      </c>
      <c r="I484" s="9">
        <f t="shared" si="465"/>
        <v>0</v>
      </c>
      <c r="J484" s="9">
        <f t="shared" si="465"/>
        <v>0</v>
      </c>
      <c r="K484" s="9">
        <f t="shared" si="465"/>
        <v>0</v>
      </c>
      <c r="L484" s="9">
        <f t="shared" si="465"/>
        <v>0</v>
      </c>
      <c r="M484" s="9">
        <f t="shared" si="465"/>
        <v>17958</v>
      </c>
      <c r="N484" s="9">
        <f t="shared" si="465"/>
        <v>0</v>
      </c>
      <c r="O484" s="9">
        <f t="shared" ref="O484:T484" si="466">O485+O490</f>
        <v>0</v>
      </c>
      <c r="P484" s="9">
        <f t="shared" si="466"/>
        <v>0</v>
      </c>
      <c r="Q484" s="9">
        <f t="shared" si="466"/>
        <v>0</v>
      </c>
      <c r="R484" s="9">
        <f t="shared" si="466"/>
        <v>0</v>
      </c>
      <c r="S484" s="9">
        <f t="shared" si="466"/>
        <v>17958</v>
      </c>
      <c r="T484" s="9">
        <f t="shared" si="466"/>
        <v>0</v>
      </c>
      <c r="U484" s="9">
        <f t="shared" ref="U484:Z484" si="467">U485+U490</f>
        <v>0</v>
      </c>
      <c r="V484" s="9">
        <f t="shared" si="467"/>
        <v>0</v>
      </c>
      <c r="W484" s="9">
        <f t="shared" si="467"/>
        <v>0</v>
      </c>
      <c r="X484" s="9">
        <f t="shared" si="467"/>
        <v>0</v>
      </c>
      <c r="Y484" s="9">
        <f t="shared" si="467"/>
        <v>17958</v>
      </c>
      <c r="Z484" s="9">
        <f t="shared" si="467"/>
        <v>0</v>
      </c>
      <c r="AA484" s="9">
        <f t="shared" ref="AA484:AF484" si="468">AA485+AA490</f>
        <v>-5294</v>
      </c>
      <c r="AB484" s="9">
        <f t="shared" si="468"/>
        <v>0</v>
      </c>
      <c r="AC484" s="9">
        <f t="shared" si="468"/>
        <v>0</v>
      </c>
      <c r="AD484" s="9">
        <f t="shared" si="468"/>
        <v>0</v>
      </c>
      <c r="AE484" s="9">
        <f t="shared" si="468"/>
        <v>12664</v>
      </c>
      <c r="AF484" s="9">
        <f t="shared" si="468"/>
        <v>0</v>
      </c>
    </row>
    <row r="485" spans="1:32" ht="20.100000000000001" hidden="1" customHeight="1" x14ac:dyDescent="0.25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469">G486+G488</f>
        <v>17958</v>
      </c>
      <c r="H485" s="9">
        <f t="shared" ref="H485:N485" si="470">H486+H488</f>
        <v>0</v>
      </c>
      <c r="I485" s="9">
        <f t="shared" si="470"/>
        <v>0</v>
      </c>
      <c r="J485" s="9">
        <f t="shared" si="470"/>
        <v>0</v>
      </c>
      <c r="K485" s="9">
        <f t="shared" si="470"/>
        <v>0</v>
      </c>
      <c r="L485" s="9">
        <f t="shared" si="470"/>
        <v>0</v>
      </c>
      <c r="M485" s="9">
        <f t="shared" si="470"/>
        <v>17958</v>
      </c>
      <c r="N485" s="9">
        <f t="shared" si="470"/>
        <v>0</v>
      </c>
      <c r="O485" s="9">
        <f t="shared" ref="O485:T485" si="471">O486+O488</f>
        <v>0</v>
      </c>
      <c r="P485" s="9">
        <f t="shared" si="471"/>
        <v>0</v>
      </c>
      <c r="Q485" s="9">
        <f t="shared" si="471"/>
        <v>0</v>
      </c>
      <c r="R485" s="9">
        <f t="shared" si="471"/>
        <v>0</v>
      </c>
      <c r="S485" s="9">
        <f t="shared" si="471"/>
        <v>17958</v>
      </c>
      <c r="T485" s="9">
        <f t="shared" si="471"/>
        <v>0</v>
      </c>
      <c r="U485" s="9">
        <f t="shared" ref="U485:Z485" si="472">U486+U488</f>
        <v>0</v>
      </c>
      <c r="V485" s="9">
        <f t="shared" si="472"/>
        <v>0</v>
      </c>
      <c r="W485" s="9">
        <f t="shared" si="472"/>
        <v>0</v>
      </c>
      <c r="X485" s="9">
        <f t="shared" si="472"/>
        <v>0</v>
      </c>
      <c r="Y485" s="9">
        <f t="shared" si="472"/>
        <v>17958</v>
      </c>
      <c r="Z485" s="9">
        <f t="shared" si="472"/>
        <v>0</v>
      </c>
      <c r="AA485" s="9">
        <f t="shared" ref="AA485:AF485" si="473">AA486+AA488</f>
        <v>-5294</v>
      </c>
      <c r="AB485" s="9">
        <f t="shared" si="473"/>
        <v>0</v>
      </c>
      <c r="AC485" s="9">
        <f t="shared" si="473"/>
        <v>0</v>
      </c>
      <c r="AD485" s="9">
        <f t="shared" si="473"/>
        <v>0</v>
      </c>
      <c r="AE485" s="9">
        <f t="shared" si="473"/>
        <v>12664</v>
      </c>
      <c r="AF485" s="9">
        <f t="shared" si="473"/>
        <v>0</v>
      </c>
    </row>
    <row r="486" spans="1:32" ht="33" hidden="1" x14ac:dyDescent="0.25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F486" si="474">G487</f>
        <v>4759</v>
      </c>
      <c r="H486" s="9">
        <f t="shared" si="474"/>
        <v>0</v>
      </c>
      <c r="I486" s="9">
        <f t="shared" si="474"/>
        <v>0</v>
      </c>
      <c r="J486" s="9">
        <f t="shared" si="474"/>
        <v>0</v>
      </c>
      <c r="K486" s="9">
        <f t="shared" si="474"/>
        <v>0</v>
      </c>
      <c r="L486" s="9">
        <f t="shared" si="474"/>
        <v>0</v>
      </c>
      <c r="M486" s="9">
        <f t="shared" si="474"/>
        <v>4759</v>
      </c>
      <c r="N486" s="9">
        <f t="shared" si="474"/>
        <v>0</v>
      </c>
      <c r="O486" s="9">
        <f t="shared" si="474"/>
        <v>0</v>
      </c>
      <c r="P486" s="9">
        <f t="shared" si="474"/>
        <v>0</v>
      </c>
      <c r="Q486" s="9">
        <f t="shared" si="474"/>
        <v>0</v>
      </c>
      <c r="R486" s="9">
        <f t="shared" si="474"/>
        <v>0</v>
      </c>
      <c r="S486" s="9">
        <f t="shared" si="474"/>
        <v>4759</v>
      </c>
      <c r="T486" s="9">
        <f t="shared" si="474"/>
        <v>0</v>
      </c>
      <c r="U486" s="9">
        <f t="shared" si="474"/>
        <v>0</v>
      </c>
      <c r="V486" s="9">
        <f t="shared" si="474"/>
        <v>0</v>
      </c>
      <c r="W486" s="9">
        <f t="shared" si="474"/>
        <v>0</v>
      </c>
      <c r="X486" s="9">
        <f t="shared" si="474"/>
        <v>0</v>
      </c>
      <c r="Y486" s="9">
        <f t="shared" si="474"/>
        <v>4759</v>
      </c>
      <c r="Z486" s="9">
        <f t="shared" si="474"/>
        <v>0</v>
      </c>
      <c r="AA486" s="9">
        <f t="shared" si="474"/>
        <v>0</v>
      </c>
      <c r="AB486" s="9">
        <f t="shared" si="474"/>
        <v>0</v>
      </c>
      <c r="AC486" s="9">
        <f t="shared" si="474"/>
        <v>0</v>
      </c>
      <c r="AD486" s="9">
        <f t="shared" si="474"/>
        <v>0</v>
      </c>
      <c r="AE486" s="9">
        <f t="shared" si="474"/>
        <v>4759</v>
      </c>
      <c r="AF486" s="9">
        <f t="shared" si="474"/>
        <v>0</v>
      </c>
    </row>
    <row r="487" spans="1:32" ht="20.100000000000001" hidden="1" customHeight="1" x14ac:dyDescent="0.25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</row>
    <row r="488" spans="1:32" ht="20.100000000000001" hidden="1" customHeight="1" x14ac:dyDescent="0.25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F488" si="475">G489</f>
        <v>13199</v>
      </c>
      <c r="H488" s="9">
        <f t="shared" si="475"/>
        <v>0</v>
      </c>
      <c r="I488" s="9">
        <f t="shared" si="475"/>
        <v>0</v>
      </c>
      <c r="J488" s="9">
        <f t="shared" si="475"/>
        <v>0</v>
      </c>
      <c r="K488" s="9">
        <f t="shared" si="475"/>
        <v>0</v>
      </c>
      <c r="L488" s="9">
        <f t="shared" si="475"/>
        <v>0</v>
      </c>
      <c r="M488" s="9">
        <f t="shared" si="475"/>
        <v>13199</v>
      </c>
      <c r="N488" s="9">
        <f t="shared" si="475"/>
        <v>0</v>
      </c>
      <c r="O488" s="9">
        <f t="shared" si="475"/>
        <v>0</v>
      </c>
      <c r="P488" s="9">
        <f t="shared" si="475"/>
        <v>0</v>
      </c>
      <c r="Q488" s="9">
        <f t="shared" si="475"/>
        <v>0</v>
      </c>
      <c r="R488" s="9">
        <f t="shared" si="475"/>
        <v>0</v>
      </c>
      <c r="S488" s="9">
        <f t="shared" si="475"/>
        <v>13199</v>
      </c>
      <c r="T488" s="9">
        <f t="shared" si="475"/>
        <v>0</v>
      </c>
      <c r="U488" s="9">
        <f t="shared" si="475"/>
        <v>0</v>
      </c>
      <c r="V488" s="9">
        <f t="shared" si="475"/>
        <v>0</v>
      </c>
      <c r="W488" s="9">
        <f t="shared" si="475"/>
        <v>0</v>
      </c>
      <c r="X488" s="9">
        <f t="shared" si="475"/>
        <v>0</v>
      </c>
      <c r="Y488" s="9">
        <f t="shared" si="475"/>
        <v>13199</v>
      </c>
      <c r="Z488" s="9">
        <f t="shared" si="475"/>
        <v>0</v>
      </c>
      <c r="AA488" s="9">
        <f t="shared" si="475"/>
        <v>-5294</v>
      </c>
      <c r="AB488" s="9">
        <f t="shared" si="475"/>
        <v>0</v>
      </c>
      <c r="AC488" s="9">
        <f t="shared" si="475"/>
        <v>0</v>
      </c>
      <c r="AD488" s="9">
        <f t="shared" si="475"/>
        <v>0</v>
      </c>
      <c r="AE488" s="9">
        <f t="shared" si="475"/>
        <v>7905</v>
      </c>
      <c r="AF488" s="9">
        <f t="shared" si="475"/>
        <v>0</v>
      </c>
    </row>
    <row r="489" spans="1:32" ht="49.5" hidden="1" x14ac:dyDescent="0.25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</row>
    <row r="490" spans="1:32" ht="20.100000000000001" hidden="1" customHeight="1" x14ac:dyDescent="0.25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476">G491</f>
        <v>0</v>
      </c>
      <c r="H490" s="9">
        <f t="shared" si="476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</row>
    <row r="491" spans="1:32" ht="33" hidden="1" x14ac:dyDescent="0.25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476"/>
        <v>0</v>
      </c>
      <c r="H491" s="9">
        <f t="shared" si="476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</row>
    <row r="492" spans="1:32" ht="20.100000000000001" hidden="1" customHeight="1" x14ac:dyDescent="0.25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</row>
    <row r="493" spans="1:32" ht="57" hidden="1" customHeight="1" x14ac:dyDescent="0.3">
      <c r="A493" s="28" t="s">
        <v>773</v>
      </c>
      <c r="B493" s="26">
        <v>910</v>
      </c>
      <c r="C493" s="26" t="s">
        <v>28</v>
      </c>
      <c r="D493" s="26" t="s">
        <v>75</v>
      </c>
      <c r="E493" s="26" t="s">
        <v>772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F494" si="477">AB494</f>
        <v>0</v>
      </c>
      <c r="AC493" s="9">
        <f t="shared" si="477"/>
        <v>0</v>
      </c>
      <c r="AD493" s="9">
        <f t="shared" si="477"/>
        <v>0</v>
      </c>
      <c r="AE493" s="9">
        <f t="shared" si="477"/>
        <v>5294</v>
      </c>
      <c r="AF493" s="9">
        <f t="shared" si="477"/>
        <v>0</v>
      </c>
    </row>
    <row r="494" spans="1:32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772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477"/>
        <v>0</v>
      </c>
      <c r="AC494" s="9">
        <f t="shared" si="477"/>
        <v>0</v>
      </c>
      <c r="AD494" s="9">
        <f t="shared" si="477"/>
        <v>0</v>
      </c>
      <c r="AE494" s="9">
        <f t="shared" si="477"/>
        <v>5294</v>
      </c>
      <c r="AF494" s="9">
        <f t="shared" si="477"/>
        <v>0</v>
      </c>
    </row>
    <row r="495" spans="1:32" ht="49.5" hidden="1" x14ac:dyDescent="0.25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772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</row>
    <row r="496" spans="1:32" ht="33" hidden="1" x14ac:dyDescent="0.25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478">G497+G499</f>
        <v>0</v>
      </c>
      <c r="H496" s="9">
        <f t="shared" si="478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</row>
    <row r="497" spans="1:32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479">G498</f>
        <v>0</v>
      </c>
      <c r="H497" s="9">
        <f t="shared" si="479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</row>
    <row r="498" spans="1:32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</row>
    <row r="499" spans="1:32" ht="20.100000000000001" hidden="1" customHeight="1" x14ac:dyDescent="0.25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480">G500</f>
        <v>0</v>
      </c>
      <c r="H499" s="9">
        <f t="shared" si="480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</row>
    <row r="500" spans="1:32" ht="49.5" hidden="1" x14ac:dyDescent="0.25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</row>
    <row r="501" spans="1:32" ht="33" hidden="1" x14ac:dyDescent="0.25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481">G502+G506+G504</f>
        <v>0</v>
      </c>
      <c r="H501" s="9">
        <f t="shared" si="481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</row>
    <row r="502" spans="1:32" ht="33" hidden="1" x14ac:dyDescent="0.25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482">G503</f>
        <v>0</v>
      </c>
      <c r="H502" s="9">
        <f t="shared" si="482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</row>
    <row r="503" spans="1:32" ht="33" hidden="1" x14ac:dyDescent="0.25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</row>
    <row r="504" spans="1:32" ht="33" hidden="1" x14ac:dyDescent="0.25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483">G505</f>
        <v>0</v>
      </c>
      <c r="H504" s="9">
        <f t="shared" si="483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</row>
    <row r="505" spans="1:32" ht="20.100000000000001" hidden="1" customHeight="1" x14ac:dyDescent="0.25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</row>
    <row r="506" spans="1:32" ht="20.100000000000001" hidden="1" customHeight="1" x14ac:dyDescent="0.25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484">G507</f>
        <v>0</v>
      </c>
      <c r="H506" s="9">
        <f t="shared" si="484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</row>
    <row r="507" spans="1:32" ht="49.5" hidden="1" x14ac:dyDescent="0.25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</row>
    <row r="508" spans="1:32" hidden="1" x14ac:dyDescent="0.25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</row>
    <row r="509" spans="1:32" ht="40.5" hidden="1" x14ac:dyDescent="0.3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485">G511+G539+G553+G640</f>
        <v>838294</v>
      </c>
      <c r="H509" s="6">
        <f t="shared" si="485"/>
        <v>243946</v>
      </c>
      <c r="I509" s="6">
        <f t="shared" si="485"/>
        <v>0</v>
      </c>
      <c r="J509" s="6">
        <f t="shared" si="485"/>
        <v>0</v>
      </c>
      <c r="K509" s="6">
        <f t="shared" si="485"/>
        <v>0</v>
      </c>
      <c r="L509" s="6">
        <f t="shared" si="485"/>
        <v>0</v>
      </c>
      <c r="M509" s="6">
        <f t="shared" si="485"/>
        <v>838294</v>
      </c>
      <c r="N509" s="6">
        <f t="shared" si="485"/>
        <v>243946</v>
      </c>
      <c r="O509" s="6">
        <f t="shared" si="485"/>
        <v>0</v>
      </c>
      <c r="P509" s="6">
        <f t="shared" si="485"/>
        <v>85</v>
      </c>
      <c r="Q509" s="6">
        <f t="shared" si="485"/>
        <v>0</v>
      </c>
      <c r="R509" s="6">
        <f t="shared" si="485"/>
        <v>0</v>
      </c>
      <c r="S509" s="6">
        <f t="shared" si="485"/>
        <v>838379</v>
      </c>
      <c r="T509" s="6">
        <f t="shared" si="485"/>
        <v>243946</v>
      </c>
      <c r="U509" s="6">
        <f t="shared" si="485"/>
        <v>0</v>
      </c>
      <c r="V509" s="6">
        <f t="shared" si="485"/>
        <v>0</v>
      </c>
      <c r="W509" s="6">
        <f t="shared" si="485"/>
        <v>0</v>
      </c>
      <c r="X509" s="6">
        <f t="shared" si="485"/>
        <v>44694</v>
      </c>
      <c r="Y509" s="6">
        <f t="shared" si="485"/>
        <v>883073</v>
      </c>
      <c r="Z509" s="6">
        <f t="shared" si="485"/>
        <v>288640</v>
      </c>
      <c r="AA509" s="6">
        <f t="shared" ref="AA509:AF509" si="486">AA511+AA539+AA553+AA640</f>
        <v>0</v>
      </c>
      <c r="AB509" s="6">
        <f t="shared" si="486"/>
        <v>2999</v>
      </c>
      <c r="AC509" s="6">
        <f t="shared" si="486"/>
        <v>0</v>
      </c>
      <c r="AD509" s="6">
        <f t="shared" si="486"/>
        <v>0</v>
      </c>
      <c r="AE509" s="6">
        <f t="shared" si="486"/>
        <v>886072</v>
      </c>
      <c r="AF509" s="6">
        <f t="shared" si="486"/>
        <v>288640</v>
      </c>
    </row>
    <row r="510" spans="1:32" s="72" customFormat="1" hidden="1" x14ac:dyDescent="0.25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8.75" hidden="1" x14ac:dyDescent="0.3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487">I512+I528+I533</f>
        <v>0</v>
      </c>
      <c r="J511" s="16">
        <f t="shared" si="487"/>
        <v>0</v>
      </c>
      <c r="K511" s="16">
        <f t="shared" si="487"/>
        <v>0</v>
      </c>
      <c r="L511" s="16">
        <f t="shared" si="487"/>
        <v>0</v>
      </c>
      <c r="M511" s="16">
        <f t="shared" si="487"/>
        <v>362057</v>
      </c>
      <c r="N511" s="16">
        <f t="shared" si="487"/>
        <v>109872</v>
      </c>
      <c r="O511" s="16">
        <f t="shared" ref="O511:T511" si="488">O512+O528+O533</f>
        <v>0</v>
      </c>
      <c r="P511" s="16">
        <f t="shared" si="488"/>
        <v>0</v>
      </c>
      <c r="Q511" s="16">
        <f t="shared" si="488"/>
        <v>0</v>
      </c>
      <c r="R511" s="16">
        <f t="shared" si="488"/>
        <v>0</v>
      </c>
      <c r="S511" s="16">
        <f t="shared" si="488"/>
        <v>362057</v>
      </c>
      <c r="T511" s="16">
        <f t="shared" si="488"/>
        <v>109872</v>
      </c>
      <c r="U511" s="16">
        <f>U512+U528+U533</f>
        <v>51</v>
      </c>
      <c r="V511" s="16">
        <f t="shared" ref="V511:Z511" si="489">V512+V528+V533</f>
        <v>0</v>
      </c>
      <c r="W511" s="16">
        <f t="shared" si="489"/>
        <v>0</v>
      </c>
      <c r="X511" s="16">
        <f t="shared" si="489"/>
        <v>972</v>
      </c>
      <c r="Y511" s="16">
        <f t="shared" si="489"/>
        <v>363080</v>
      </c>
      <c r="Z511" s="16">
        <f t="shared" si="489"/>
        <v>110844</v>
      </c>
      <c r="AA511" s="16">
        <f>AA512+AA528+AA533</f>
        <v>0</v>
      </c>
      <c r="AB511" s="16">
        <f t="shared" ref="AB511:AF511" si="490">AB512+AB528+AB533</f>
        <v>0</v>
      </c>
      <c r="AC511" s="16">
        <f t="shared" si="490"/>
        <v>0</v>
      </c>
      <c r="AD511" s="16">
        <f t="shared" si="490"/>
        <v>0</v>
      </c>
      <c r="AE511" s="16">
        <f t="shared" si="490"/>
        <v>363080</v>
      </c>
      <c r="AF511" s="16">
        <f t="shared" si="490"/>
        <v>110844</v>
      </c>
    </row>
    <row r="512" spans="1:32" ht="33" hidden="1" x14ac:dyDescent="0.25">
      <c r="A512" s="25" t="s">
        <v>718</v>
      </c>
      <c r="B512" s="26">
        <f t="shared" ref="B512:B548" si="491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492">I513+I517+I521</f>
        <v>0</v>
      </c>
      <c r="J512" s="17">
        <f t="shared" si="492"/>
        <v>0</v>
      </c>
      <c r="K512" s="17">
        <f t="shared" si="492"/>
        <v>0</v>
      </c>
      <c r="L512" s="17">
        <f t="shared" si="492"/>
        <v>0</v>
      </c>
      <c r="M512" s="17">
        <f t="shared" si="492"/>
        <v>359942</v>
      </c>
      <c r="N512" s="17">
        <f t="shared" si="492"/>
        <v>109872</v>
      </c>
      <c r="O512" s="17">
        <f t="shared" ref="O512:T512" si="493">O513+O517+O521</f>
        <v>0</v>
      </c>
      <c r="P512" s="17">
        <f t="shared" si="493"/>
        <v>0</v>
      </c>
      <c r="Q512" s="17">
        <f t="shared" si="493"/>
        <v>0</v>
      </c>
      <c r="R512" s="17">
        <f t="shared" si="493"/>
        <v>0</v>
      </c>
      <c r="S512" s="17">
        <f t="shared" si="493"/>
        <v>359942</v>
      </c>
      <c r="T512" s="17">
        <f t="shared" si="493"/>
        <v>109872</v>
      </c>
      <c r="U512" s="17">
        <f>U513+U517+U521+U525</f>
        <v>51</v>
      </c>
      <c r="V512" s="17">
        <f t="shared" ref="V512:Z512" si="494">V513+V517+V521+V525</f>
        <v>0</v>
      </c>
      <c r="W512" s="17">
        <f t="shared" si="494"/>
        <v>0</v>
      </c>
      <c r="X512" s="17">
        <f t="shared" si="494"/>
        <v>972</v>
      </c>
      <c r="Y512" s="17">
        <f t="shared" si="494"/>
        <v>360965</v>
      </c>
      <c r="Z512" s="17">
        <f t="shared" si="494"/>
        <v>110844</v>
      </c>
      <c r="AA512" s="17">
        <f>AA513+AA517+AA521+AA525</f>
        <v>0</v>
      </c>
      <c r="AB512" s="17">
        <f t="shared" ref="AB512:AF512" si="495">AB513+AB517+AB521+AB525</f>
        <v>0</v>
      </c>
      <c r="AC512" s="17">
        <f t="shared" si="495"/>
        <v>0</v>
      </c>
      <c r="AD512" s="17">
        <f t="shared" si="495"/>
        <v>0</v>
      </c>
      <c r="AE512" s="17">
        <f t="shared" si="495"/>
        <v>360965</v>
      </c>
      <c r="AF512" s="17">
        <f t="shared" si="495"/>
        <v>110844</v>
      </c>
    </row>
    <row r="513" spans="1:32" ht="33" hidden="1" x14ac:dyDescent="0.25">
      <c r="A513" s="25" t="s">
        <v>9</v>
      </c>
      <c r="B513" s="26">
        <f t="shared" si="491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496">G514</f>
        <v>245764</v>
      </c>
      <c r="H513" s="11">
        <f t="shared" si="496"/>
        <v>0</v>
      </c>
      <c r="I513" s="11">
        <f t="shared" si="496"/>
        <v>0</v>
      </c>
      <c r="J513" s="11">
        <f t="shared" si="496"/>
        <v>0</v>
      </c>
      <c r="K513" s="11">
        <f t="shared" si="496"/>
        <v>0</v>
      </c>
      <c r="L513" s="11">
        <f t="shared" si="496"/>
        <v>0</v>
      </c>
      <c r="M513" s="11">
        <f t="shared" si="496"/>
        <v>245764</v>
      </c>
      <c r="N513" s="11">
        <f t="shared" si="496"/>
        <v>0</v>
      </c>
      <c r="O513" s="11">
        <f t="shared" si="496"/>
        <v>0</v>
      </c>
      <c r="P513" s="11">
        <f t="shared" si="496"/>
        <v>0</v>
      </c>
      <c r="Q513" s="11">
        <f t="shared" si="496"/>
        <v>0</v>
      </c>
      <c r="R513" s="11">
        <f t="shared" si="496"/>
        <v>0</v>
      </c>
      <c r="S513" s="11">
        <f t="shared" si="496"/>
        <v>245764</v>
      </c>
      <c r="T513" s="11">
        <f t="shared" si="496"/>
        <v>0</v>
      </c>
      <c r="U513" s="11">
        <f t="shared" si="496"/>
        <v>0</v>
      </c>
      <c r="V513" s="11">
        <f t="shared" si="496"/>
        <v>0</v>
      </c>
      <c r="W513" s="11">
        <f t="shared" ref="U513:AF515" si="497">W514</f>
        <v>0</v>
      </c>
      <c r="X513" s="11">
        <f t="shared" si="497"/>
        <v>0</v>
      </c>
      <c r="Y513" s="11">
        <f t="shared" si="497"/>
        <v>245764</v>
      </c>
      <c r="Z513" s="11">
        <f t="shared" si="497"/>
        <v>0</v>
      </c>
      <c r="AA513" s="11">
        <f t="shared" si="497"/>
        <v>0</v>
      </c>
      <c r="AB513" s="11">
        <f t="shared" si="497"/>
        <v>0</v>
      </c>
      <c r="AC513" s="11">
        <f t="shared" si="497"/>
        <v>0</v>
      </c>
      <c r="AD513" s="11">
        <f t="shared" si="497"/>
        <v>0</v>
      </c>
      <c r="AE513" s="11">
        <f t="shared" si="497"/>
        <v>245764</v>
      </c>
      <c r="AF513" s="11">
        <f t="shared" si="497"/>
        <v>0</v>
      </c>
    </row>
    <row r="514" spans="1:32" ht="20.100000000000001" hidden="1" customHeight="1" x14ac:dyDescent="0.25">
      <c r="A514" s="28" t="s">
        <v>10</v>
      </c>
      <c r="B514" s="26">
        <f t="shared" si="491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496"/>
        <v>245764</v>
      </c>
      <c r="H514" s="9">
        <f t="shared" si="496"/>
        <v>0</v>
      </c>
      <c r="I514" s="9">
        <f t="shared" si="496"/>
        <v>0</v>
      </c>
      <c r="J514" s="9">
        <f t="shared" si="496"/>
        <v>0</v>
      </c>
      <c r="K514" s="9">
        <f t="shared" si="496"/>
        <v>0</v>
      </c>
      <c r="L514" s="9">
        <f t="shared" si="496"/>
        <v>0</v>
      </c>
      <c r="M514" s="9">
        <f t="shared" si="496"/>
        <v>245764</v>
      </c>
      <c r="N514" s="9">
        <f t="shared" si="496"/>
        <v>0</v>
      </c>
      <c r="O514" s="9">
        <f t="shared" si="496"/>
        <v>0</v>
      </c>
      <c r="P514" s="9">
        <f t="shared" si="496"/>
        <v>0</v>
      </c>
      <c r="Q514" s="9">
        <f t="shared" si="496"/>
        <v>0</v>
      </c>
      <c r="R514" s="9">
        <f t="shared" si="496"/>
        <v>0</v>
      </c>
      <c r="S514" s="9">
        <f t="shared" si="496"/>
        <v>245764</v>
      </c>
      <c r="T514" s="9">
        <f t="shared" si="496"/>
        <v>0</v>
      </c>
      <c r="U514" s="9">
        <f t="shared" si="497"/>
        <v>0</v>
      </c>
      <c r="V514" s="9">
        <f t="shared" si="497"/>
        <v>0</v>
      </c>
      <c r="W514" s="9">
        <f t="shared" si="497"/>
        <v>0</v>
      </c>
      <c r="X514" s="9">
        <f t="shared" si="497"/>
        <v>0</v>
      </c>
      <c r="Y514" s="9">
        <f t="shared" si="497"/>
        <v>245764</v>
      </c>
      <c r="Z514" s="9">
        <f t="shared" si="497"/>
        <v>0</v>
      </c>
      <c r="AA514" s="9">
        <f t="shared" si="497"/>
        <v>0</v>
      </c>
      <c r="AB514" s="9">
        <f t="shared" si="497"/>
        <v>0</v>
      </c>
      <c r="AC514" s="9">
        <f t="shared" si="497"/>
        <v>0</v>
      </c>
      <c r="AD514" s="9">
        <f t="shared" si="497"/>
        <v>0</v>
      </c>
      <c r="AE514" s="9">
        <f t="shared" si="497"/>
        <v>245764</v>
      </c>
      <c r="AF514" s="9">
        <f t="shared" si="497"/>
        <v>0</v>
      </c>
    </row>
    <row r="515" spans="1:32" ht="33" hidden="1" x14ac:dyDescent="0.25">
      <c r="A515" s="25" t="s">
        <v>11</v>
      </c>
      <c r="B515" s="26">
        <f t="shared" si="491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496"/>
        <v>245764</v>
      </c>
      <c r="H515" s="9">
        <f t="shared" si="496"/>
        <v>0</v>
      </c>
      <c r="I515" s="9">
        <f t="shared" si="496"/>
        <v>0</v>
      </c>
      <c r="J515" s="9">
        <f t="shared" si="496"/>
        <v>0</v>
      </c>
      <c r="K515" s="9">
        <f t="shared" si="496"/>
        <v>0</v>
      </c>
      <c r="L515" s="9">
        <f t="shared" si="496"/>
        <v>0</v>
      </c>
      <c r="M515" s="9">
        <f t="shared" si="496"/>
        <v>245764</v>
      </c>
      <c r="N515" s="9">
        <f t="shared" si="496"/>
        <v>0</v>
      </c>
      <c r="O515" s="9">
        <f t="shared" si="496"/>
        <v>0</v>
      </c>
      <c r="P515" s="9">
        <f t="shared" si="496"/>
        <v>0</v>
      </c>
      <c r="Q515" s="9">
        <f t="shared" si="496"/>
        <v>0</v>
      </c>
      <c r="R515" s="9">
        <f t="shared" si="496"/>
        <v>0</v>
      </c>
      <c r="S515" s="9">
        <f t="shared" si="496"/>
        <v>245764</v>
      </c>
      <c r="T515" s="9">
        <f t="shared" si="496"/>
        <v>0</v>
      </c>
      <c r="U515" s="9">
        <f t="shared" si="497"/>
        <v>0</v>
      </c>
      <c r="V515" s="9">
        <f t="shared" si="497"/>
        <v>0</v>
      </c>
      <c r="W515" s="9">
        <f t="shared" si="497"/>
        <v>0</v>
      </c>
      <c r="X515" s="9">
        <f t="shared" si="497"/>
        <v>0</v>
      </c>
      <c r="Y515" s="9">
        <f t="shared" si="497"/>
        <v>245764</v>
      </c>
      <c r="Z515" s="9">
        <f t="shared" si="497"/>
        <v>0</v>
      </c>
      <c r="AA515" s="9">
        <f t="shared" si="497"/>
        <v>0</v>
      </c>
      <c r="AB515" s="9">
        <f t="shared" si="497"/>
        <v>0</v>
      </c>
      <c r="AC515" s="9">
        <f t="shared" si="497"/>
        <v>0</v>
      </c>
      <c r="AD515" s="9">
        <f t="shared" si="497"/>
        <v>0</v>
      </c>
      <c r="AE515" s="9">
        <f t="shared" si="497"/>
        <v>245764</v>
      </c>
      <c r="AF515" s="9">
        <f t="shared" si="497"/>
        <v>0</v>
      </c>
    </row>
    <row r="516" spans="1:32" ht="20.100000000000001" hidden="1" customHeight="1" x14ac:dyDescent="0.25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</row>
    <row r="517" spans="1:32" ht="20.100000000000001" hidden="1" customHeight="1" x14ac:dyDescent="0.25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498">G518</f>
        <v>4306</v>
      </c>
      <c r="H517" s="9">
        <f t="shared" si="498"/>
        <v>0</v>
      </c>
      <c r="I517" s="9">
        <f t="shared" si="498"/>
        <v>0</v>
      </c>
      <c r="J517" s="9">
        <f t="shared" si="498"/>
        <v>0</v>
      </c>
      <c r="K517" s="9">
        <f t="shared" si="498"/>
        <v>0</v>
      </c>
      <c r="L517" s="9">
        <f t="shared" si="498"/>
        <v>0</v>
      </c>
      <c r="M517" s="9">
        <f t="shared" si="498"/>
        <v>4306</v>
      </c>
      <c r="N517" s="9">
        <f t="shared" si="498"/>
        <v>0</v>
      </c>
      <c r="O517" s="9">
        <f t="shared" si="498"/>
        <v>0</v>
      </c>
      <c r="P517" s="9">
        <f t="shared" si="498"/>
        <v>0</v>
      </c>
      <c r="Q517" s="9">
        <f t="shared" si="498"/>
        <v>0</v>
      </c>
      <c r="R517" s="9">
        <f t="shared" si="498"/>
        <v>0</v>
      </c>
      <c r="S517" s="9">
        <f t="shared" si="498"/>
        <v>4306</v>
      </c>
      <c r="T517" s="9">
        <f t="shared" si="498"/>
        <v>0</v>
      </c>
      <c r="U517" s="9">
        <f t="shared" si="498"/>
        <v>0</v>
      </c>
      <c r="V517" s="9">
        <f t="shared" si="498"/>
        <v>0</v>
      </c>
      <c r="W517" s="9">
        <f t="shared" ref="U517:AF519" si="499">W518</f>
        <v>0</v>
      </c>
      <c r="X517" s="9">
        <f t="shared" si="499"/>
        <v>0</v>
      </c>
      <c r="Y517" s="9">
        <f t="shared" si="499"/>
        <v>4306</v>
      </c>
      <c r="Z517" s="9">
        <f t="shared" si="499"/>
        <v>0</v>
      </c>
      <c r="AA517" s="9">
        <f t="shared" si="499"/>
        <v>0</v>
      </c>
      <c r="AB517" s="9">
        <f t="shared" si="499"/>
        <v>0</v>
      </c>
      <c r="AC517" s="9">
        <f t="shared" si="499"/>
        <v>0</v>
      </c>
      <c r="AD517" s="9">
        <f t="shared" si="499"/>
        <v>0</v>
      </c>
      <c r="AE517" s="9">
        <f t="shared" si="499"/>
        <v>4306</v>
      </c>
      <c r="AF517" s="9">
        <f t="shared" si="499"/>
        <v>0</v>
      </c>
    </row>
    <row r="518" spans="1:32" ht="20.100000000000001" hidden="1" customHeight="1" x14ac:dyDescent="0.25">
      <c r="A518" s="28" t="s">
        <v>15</v>
      </c>
      <c r="B518" s="26">
        <f t="shared" si="491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498"/>
        <v>4306</v>
      </c>
      <c r="H518" s="9">
        <f t="shared" si="498"/>
        <v>0</v>
      </c>
      <c r="I518" s="9">
        <f t="shared" si="498"/>
        <v>0</v>
      </c>
      <c r="J518" s="9">
        <f t="shared" si="498"/>
        <v>0</v>
      </c>
      <c r="K518" s="9">
        <f t="shared" si="498"/>
        <v>0</v>
      </c>
      <c r="L518" s="9">
        <f t="shared" si="498"/>
        <v>0</v>
      </c>
      <c r="M518" s="9">
        <f t="shared" si="498"/>
        <v>4306</v>
      </c>
      <c r="N518" s="9">
        <f t="shared" si="498"/>
        <v>0</v>
      </c>
      <c r="O518" s="9">
        <f t="shared" si="498"/>
        <v>0</v>
      </c>
      <c r="P518" s="9">
        <f t="shared" si="498"/>
        <v>0</v>
      </c>
      <c r="Q518" s="9">
        <f t="shared" si="498"/>
        <v>0</v>
      </c>
      <c r="R518" s="9">
        <f t="shared" si="498"/>
        <v>0</v>
      </c>
      <c r="S518" s="9">
        <f t="shared" si="498"/>
        <v>4306</v>
      </c>
      <c r="T518" s="9">
        <f t="shared" si="498"/>
        <v>0</v>
      </c>
      <c r="U518" s="9">
        <f t="shared" si="499"/>
        <v>0</v>
      </c>
      <c r="V518" s="9">
        <f t="shared" si="499"/>
        <v>0</v>
      </c>
      <c r="W518" s="9">
        <f t="shared" si="499"/>
        <v>0</v>
      </c>
      <c r="X518" s="9">
        <f t="shared" si="499"/>
        <v>0</v>
      </c>
      <c r="Y518" s="9">
        <f t="shared" si="499"/>
        <v>4306</v>
      </c>
      <c r="Z518" s="9">
        <f t="shared" si="499"/>
        <v>0</v>
      </c>
      <c r="AA518" s="9">
        <f t="shared" si="499"/>
        <v>0</v>
      </c>
      <c r="AB518" s="9">
        <f t="shared" si="499"/>
        <v>0</v>
      </c>
      <c r="AC518" s="9">
        <f t="shared" si="499"/>
        <v>0</v>
      </c>
      <c r="AD518" s="9">
        <f t="shared" si="499"/>
        <v>0</v>
      </c>
      <c r="AE518" s="9">
        <f t="shared" si="499"/>
        <v>4306</v>
      </c>
      <c r="AF518" s="9">
        <f t="shared" si="499"/>
        <v>0</v>
      </c>
    </row>
    <row r="519" spans="1:32" ht="33" hidden="1" x14ac:dyDescent="0.25">
      <c r="A519" s="25" t="s">
        <v>11</v>
      </c>
      <c r="B519" s="26">
        <f t="shared" si="491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498"/>
        <v>4306</v>
      </c>
      <c r="H519" s="9">
        <f t="shared" si="498"/>
        <v>0</v>
      </c>
      <c r="I519" s="9">
        <f t="shared" si="498"/>
        <v>0</v>
      </c>
      <c r="J519" s="9">
        <f t="shared" si="498"/>
        <v>0</v>
      </c>
      <c r="K519" s="9">
        <f t="shared" si="498"/>
        <v>0</v>
      </c>
      <c r="L519" s="9">
        <f t="shared" si="498"/>
        <v>0</v>
      </c>
      <c r="M519" s="9">
        <f t="shared" si="498"/>
        <v>4306</v>
      </c>
      <c r="N519" s="9">
        <f t="shared" si="498"/>
        <v>0</v>
      </c>
      <c r="O519" s="9">
        <f t="shared" si="498"/>
        <v>0</v>
      </c>
      <c r="P519" s="9">
        <f t="shared" si="498"/>
        <v>0</v>
      </c>
      <c r="Q519" s="9">
        <f t="shared" si="498"/>
        <v>0</v>
      </c>
      <c r="R519" s="9">
        <f t="shared" si="498"/>
        <v>0</v>
      </c>
      <c r="S519" s="9">
        <f t="shared" si="498"/>
        <v>4306</v>
      </c>
      <c r="T519" s="9">
        <f t="shared" si="498"/>
        <v>0</v>
      </c>
      <c r="U519" s="9">
        <f t="shared" si="499"/>
        <v>0</v>
      </c>
      <c r="V519" s="9">
        <f t="shared" si="499"/>
        <v>0</v>
      </c>
      <c r="W519" s="9">
        <f t="shared" si="499"/>
        <v>0</v>
      </c>
      <c r="X519" s="9">
        <f t="shared" si="499"/>
        <v>0</v>
      </c>
      <c r="Y519" s="9">
        <f t="shared" si="499"/>
        <v>4306</v>
      </c>
      <c r="Z519" s="9">
        <f t="shared" si="499"/>
        <v>0</v>
      </c>
      <c r="AA519" s="9">
        <f t="shared" si="499"/>
        <v>0</v>
      </c>
      <c r="AB519" s="9">
        <f t="shared" si="499"/>
        <v>0</v>
      </c>
      <c r="AC519" s="9">
        <f t="shared" si="499"/>
        <v>0</v>
      </c>
      <c r="AD519" s="9">
        <f t="shared" si="499"/>
        <v>0</v>
      </c>
      <c r="AE519" s="9">
        <f t="shared" si="499"/>
        <v>4306</v>
      </c>
      <c r="AF519" s="9">
        <f t="shared" si="499"/>
        <v>0</v>
      </c>
    </row>
    <row r="520" spans="1:32" ht="20.100000000000001" hidden="1" customHeight="1" x14ac:dyDescent="0.25">
      <c r="A520" s="28" t="s">
        <v>13</v>
      </c>
      <c r="B520" s="26">
        <f t="shared" si="491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</row>
    <row r="521" spans="1:32" ht="33" hidden="1" x14ac:dyDescent="0.25">
      <c r="A521" s="38" t="s">
        <v>397</v>
      </c>
      <c r="B521" s="26">
        <f t="shared" si="491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500">G522</f>
        <v>109872</v>
      </c>
      <c r="H521" s="9">
        <f t="shared" si="500"/>
        <v>109872</v>
      </c>
      <c r="I521" s="9">
        <f t="shared" si="500"/>
        <v>0</v>
      </c>
      <c r="J521" s="9">
        <f t="shared" si="500"/>
        <v>0</v>
      </c>
      <c r="K521" s="9">
        <f t="shared" si="500"/>
        <v>0</v>
      </c>
      <c r="L521" s="9">
        <f t="shared" si="500"/>
        <v>0</v>
      </c>
      <c r="M521" s="9">
        <f t="shared" si="500"/>
        <v>109872</v>
      </c>
      <c r="N521" s="9">
        <f t="shared" si="500"/>
        <v>109872</v>
      </c>
      <c r="O521" s="9">
        <f t="shared" si="500"/>
        <v>0</v>
      </c>
      <c r="P521" s="9">
        <f t="shared" si="500"/>
        <v>0</v>
      </c>
      <c r="Q521" s="9">
        <f t="shared" si="500"/>
        <v>0</v>
      </c>
      <c r="R521" s="9">
        <f t="shared" si="500"/>
        <v>0</v>
      </c>
      <c r="S521" s="9">
        <f t="shared" si="500"/>
        <v>109872</v>
      </c>
      <c r="T521" s="9">
        <f t="shared" si="500"/>
        <v>109872</v>
      </c>
      <c r="U521" s="9">
        <f t="shared" si="500"/>
        <v>0</v>
      </c>
      <c r="V521" s="9">
        <f t="shared" si="500"/>
        <v>0</v>
      </c>
      <c r="W521" s="9">
        <f t="shared" ref="U521:AF523" si="501">W522</f>
        <v>0</v>
      </c>
      <c r="X521" s="9">
        <f t="shared" si="501"/>
        <v>0</v>
      </c>
      <c r="Y521" s="9">
        <f t="shared" si="501"/>
        <v>109872</v>
      </c>
      <c r="Z521" s="9">
        <f t="shared" si="501"/>
        <v>109872</v>
      </c>
      <c r="AA521" s="9">
        <f t="shared" si="501"/>
        <v>0</v>
      </c>
      <c r="AB521" s="9">
        <f t="shared" si="501"/>
        <v>0</v>
      </c>
      <c r="AC521" s="9">
        <f t="shared" si="501"/>
        <v>0</v>
      </c>
      <c r="AD521" s="9">
        <f t="shared" si="501"/>
        <v>0</v>
      </c>
      <c r="AE521" s="9">
        <f t="shared" si="501"/>
        <v>109872</v>
      </c>
      <c r="AF521" s="9">
        <f t="shared" si="501"/>
        <v>109872</v>
      </c>
    </row>
    <row r="522" spans="1:32" ht="33" hidden="1" x14ac:dyDescent="0.25">
      <c r="A522" s="38" t="s">
        <v>398</v>
      </c>
      <c r="B522" s="26">
        <f t="shared" si="491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500"/>
        <v>109872</v>
      </c>
      <c r="H522" s="9">
        <f t="shared" si="500"/>
        <v>109872</v>
      </c>
      <c r="I522" s="9">
        <f t="shared" si="500"/>
        <v>0</v>
      </c>
      <c r="J522" s="9">
        <f t="shared" si="500"/>
        <v>0</v>
      </c>
      <c r="K522" s="9">
        <f t="shared" si="500"/>
        <v>0</v>
      </c>
      <c r="L522" s="9">
        <f t="shared" si="500"/>
        <v>0</v>
      </c>
      <c r="M522" s="9">
        <f t="shared" si="500"/>
        <v>109872</v>
      </c>
      <c r="N522" s="9">
        <f t="shared" si="500"/>
        <v>109872</v>
      </c>
      <c r="O522" s="9">
        <f t="shared" si="500"/>
        <v>0</v>
      </c>
      <c r="P522" s="9">
        <f t="shared" si="500"/>
        <v>0</v>
      </c>
      <c r="Q522" s="9">
        <f t="shared" si="500"/>
        <v>0</v>
      </c>
      <c r="R522" s="9">
        <f t="shared" si="500"/>
        <v>0</v>
      </c>
      <c r="S522" s="9">
        <f t="shared" si="500"/>
        <v>109872</v>
      </c>
      <c r="T522" s="9">
        <f t="shared" si="500"/>
        <v>109872</v>
      </c>
      <c r="U522" s="9">
        <f t="shared" si="501"/>
        <v>0</v>
      </c>
      <c r="V522" s="9">
        <f t="shared" si="501"/>
        <v>0</v>
      </c>
      <c r="W522" s="9">
        <f t="shared" si="501"/>
        <v>0</v>
      </c>
      <c r="X522" s="9">
        <f t="shared" si="501"/>
        <v>0</v>
      </c>
      <c r="Y522" s="9">
        <f t="shared" si="501"/>
        <v>109872</v>
      </c>
      <c r="Z522" s="9">
        <f t="shared" si="501"/>
        <v>109872</v>
      </c>
      <c r="AA522" s="9">
        <f t="shared" si="501"/>
        <v>0</v>
      </c>
      <c r="AB522" s="9">
        <f t="shared" si="501"/>
        <v>0</v>
      </c>
      <c r="AC522" s="9">
        <f t="shared" si="501"/>
        <v>0</v>
      </c>
      <c r="AD522" s="9">
        <f t="shared" si="501"/>
        <v>0</v>
      </c>
      <c r="AE522" s="9">
        <f t="shared" si="501"/>
        <v>109872</v>
      </c>
      <c r="AF522" s="9">
        <f t="shared" si="501"/>
        <v>109872</v>
      </c>
    </row>
    <row r="523" spans="1:32" ht="33" hidden="1" x14ac:dyDescent="0.25">
      <c r="A523" s="28" t="s">
        <v>11</v>
      </c>
      <c r="B523" s="26">
        <f t="shared" si="491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500"/>
        <v>109872</v>
      </c>
      <c r="H523" s="9">
        <f t="shared" si="500"/>
        <v>109872</v>
      </c>
      <c r="I523" s="9">
        <f t="shared" si="500"/>
        <v>0</v>
      </c>
      <c r="J523" s="9">
        <f t="shared" si="500"/>
        <v>0</v>
      </c>
      <c r="K523" s="9">
        <f t="shared" si="500"/>
        <v>0</v>
      </c>
      <c r="L523" s="9">
        <f t="shared" si="500"/>
        <v>0</v>
      </c>
      <c r="M523" s="9">
        <f t="shared" si="500"/>
        <v>109872</v>
      </c>
      <c r="N523" s="9">
        <f t="shared" si="500"/>
        <v>109872</v>
      </c>
      <c r="O523" s="9">
        <f t="shared" si="500"/>
        <v>0</v>
      </c>
      <c r="P523" s="9">
        <f t="shared" si="500"/>
        <v>0</v>
      </c>
      <c r="Q523" s="9">
        <f t="shared" si="500"/>
        <v>0</v>
      </c>
      <c r="R523" s="9">
        <f t="shared" si="500"/>
        <v>0</v>
      </c>
      <c r="S523" s="9">
        <f t="shared" si="500"/>
        <v>109872</v>
      </c>
      <c r="T523" s="9">
        <f t="shared" si="500"/>
        <v>109872</v>
      </c>
      <c r="U523" s="9">
        <f t="shared" si="501"/>
        <v>0</v>
      </c>
      <c r="V523" s="9">
        <f t="shared" si="501"/>
        <v>0</v>
      </c>
      <c r="W523" s="9">
        <f t="shared" si="501"/>
        <v>0</v>
      </c>
      <c r="X523" s="9">
        <f t="shared" si="501"/>
        <v>0</v>
      </c>
      <c r="Y523" s="9">
        <f t="shared" si="501"/>
        <v>109872</v>
      </c>
      <c r="Z523" s="9">
        <f t="shared" si="501"/>
        <v>109872</v>
      </c>
      <c r="AA523" s="9">
        <f t="shared" si="501"/>
        <v>0</v>
      </c>
      <c r="AB523" s="9">
        <f t="shared" si="501"/>
        <v>0</v>
      </c>
      <c r="AC523" s="9">
        <f t="shared" si="501"/>
        <v>0</v>
      </c>
      <c r="AD523" s="9">
        <f t="shared" si="501"/>
        <v>0</v>
      </c>
      <c r="AE523" s="9">
        <f t="shared" si="501"/>
        <v>109872</v>
      </c>
      <c r="AF523" s="9">
        <f t="shared" si="501"/>
        <v>109872</v>
      </c>
    </row>
    <row r="524" spans="1:32" ht="20.100000000000001" hidden="1" customHeight="1" x14ac:dyDescent="0.25">
      <c r="A524" s="28" t="s">
        <v>13</v>
      </c>
      <c r="B524" s="26">
        <f t="shared" si="491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</row>
    <row r="525" spans="1:32" ht="49.5" hidden="1" x14ac:dyDescent="0.25">
      <c r="A525" s="28" t="s">
        <v>761</v>
      </c>
      <c r="B525" s="26">
        <f t="shared" si="491"/>
        <v>912</v>
      </c>
      <c r="C525" s="26" t="s">
        <v>7</v>
      </c>
      <c r="D525" s="26" t="s">
        <v>79</v>
      </c>
      <c r="E525" s="26" t="s">
        <v>760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F526" si="502">V526</f>
        <v>0</v>
      </c>
      <c r="W525" s="9">
        <f t="shared" si="502"/>
        <v>0</v>
      </c>
      <c r="X525" s="9">
        <f t="shared" si="502"/>
        <v>972</v>
      </c>
      <c r="Y525" s="9">
        <f t="shared" si="502"/>
        <v>1023</v>
      </c>
      <c r="Z525" s="9">
        <f t="shared" si="502"/>
        <v>972</v>
      </c>
      <c r="AA525" s="9">
        <f>AA526</f>
        <v>0</v>
      </c>
      <c r="AB525" s="9">
        <f t="shared" si="502"/>
        <v>0</v>
      </c>
      <c r="AC525" s="9">
        <f t="shared" si="502"/>
        <v>0</v>
      </c>
      <c r="AD525" s="9">
        <f t="shared" si="502"/>
        <v>0</v>
      </c>
      <c r="AE525" s="9">
        <f t="shared" si="502"/>
        <v>1023</v>
      </c>
      <c r="AF525" s="9">
        <f t="shared" si="502"/>
        <v>972</v>
      </c>
    </row>
    <row r="526" spans="1:32" ht="33" hidden="1" x14ac:dyDescent="0.25">
      <c r="A526" s="28" t="s">
        <v>11</v>
      </c>
      <c r="B526" s="26">
        <f t="shared" si="491"/>
        <v>912</v>
      </c>
      <c r="C526" s="26" t="s">
        <v>7</v>
      </c>
      <c r="D526" s="26" t="s">
        <v>79</v>
      </c>
      <c r="E526" s="26" t="s">
        <v>760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502"/>
        <v>0</v>
      </c>
      <c r="W526" s="9">
        <f t="shared" si="502"/>
        <v>0</v>
      </c>
      <c r="X526" s="9">
        <f t="shared" si="502"/>
        <v>972</v>
      </c>
      <c r="Y526" s="9">
        <f t="shared" si="502"/>
        <v>1023</v>
      </c>
      <c r="Z526" s="9">
        <f t="shared" si="502"/>
        <v>972</v>
      </c>
      <c r="AA526" s="9">
        <f>AA527</f>
        <v>0</v>
      </c>
      <c r="AB526" s="9">
        <f t="shared" si="502"/>
        <v>0</v>
      </c>
      <c r="AC526" s="9">
        <f t="shared" si="502"/>
        <v>0</v>
      </c>
      <c r="AD526" s="9">
        <f t="shared" si="502"/>
        <v>0</v>
      </c>
      <c r="AE526" s="9">
        <f t="shared" si="502"/>
        <v>1023</v>
      </c>
      <c r="AF526" s="9">
        <f t="shared" si="502"/>
        <v>972</v>
      </c>
    </row>
    <row r="527" spans="1:32" ht="20.100000000000001" hidden="1" customHeight="1" x14ac:dyDescent="0.25">
      <c r="A527" s="28" t="s">
        <v>13</v>
      </c>
      <c r="B527" s="26">
        <f t="shared" si="491"/>
        <v>912</v>
      </c>
      <c r="C527" s="26" t="s">
        <v>7</v>
      </c>
      <c r="D527" s="26" t="s">
        <v>79</v>
      </c>
      <c r="E527" s="26" t="s">
        <v>760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</row>
    <row r="528" spans="1:32" ht="82.5" hidden="1" x14ac:dyDescent="0.25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503">G529</f>
        <v>0</v>
      </c>
      <c r="H528" s="9">
        <f t="shared" si="503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</row>
    <row r="529" spans="1:32" ht="20.100000000000001" hidden="1" customHeight="1" x14ac:dyDescent="0.25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</row>
    <row r="530" spans="1:32" ht="20.100000000000001" hidden="1" customHeight="1" x14ac:dyDescent="0.25">
      <c r="A530" s="28" t="s">
        <v>15</v>
      </c>
      <c r="B530" s="26">
        <f t="shared" si="491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</row>
    <row r="531" spans="1:32" ht="33" hidden="1" x14ac:dyDescent="0.25">
      <c r="A531" s="25" t="s">
        <v>11</v>
      </c>
      <c r="B531" s="26">
        <f t="shared" si="491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</row>
    <row r="532" spans="1:32" ht="20.100000000000001" hidden="1" customHeight="1" x14ac:dyDescent="0.25">
      <c r="A532" s="28" t="s">
        <v>13</v>
      </c>
      <c r="B532" s="26">
        <f t="shared" si="491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</row>
    <row r="533" spans="1:32" ht="82.5" hidden="1" x14ac:dyDescent="0.25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504">G534</f>
        <v>2115</v>
      </c>
      <c r="H533" s="9">
        <f t="shared" si="504"/>
        <v>0</v>
      </c>
      <c r="I533" s="9">
        <f t="shared" si="504"/>
        <v>0</v>
      </c>
      <c r="J533" s="9">
        <f t="shared" si="504"/>
        <v>0</v>
      </c>
      <c r="K533" s="9">
        <f t="shared" si="504"/>
        <v>0</v>
      </c>
      <c r="L533" s="9">
        <f t="shared" si="504"/>
        <v>0</v>
      </c>
      <c r="M533" s="9">
        <f t="shared" si="504"/>
        <v>2115</v>
      </c>
      <c r="N533" s="9">
        <f t="shared" si="504"/>
        <v>0</v>
      </c>
      <c r="O533" s="9">
        <f t="shared" si="504"/>
        <v>0</v>
      </c>
      <c r="P533" s="9">
        <f t="shared" si="504"/>
        <v>0</v>
      </c>
      <c r="Q533" s="9">
        <f t="shared" si="504"/>
        <v>0</v>
      </c>
      <c r="R533" s="9">
        <f t="shared" si="504"/>
        <v>0</v>
      </c>
      <c r="S533" s="9">
        <f t="shared" si="504"/>
        <v>2115</v>
      </c>
      <c r="T533" s="9">
        <f t="shared" si="504"/>
        <v>0</v>
      </c>
      <c r="U533" s="9">
        <f t="shared" si="504"/>
        <v>0</v>
      </c>
      <c r="V533" s="9">
        <f t="shared" si="504"/>
        <v>0</v>
      </c>
      <c r="W533" s="9">
        <f t="shared" si="504"/>
        <v>0</v>
      </c>
      <c r="X533" s="9">
        <f t="shared" si="504"/>
        <v>0</v>
      </c>
      <c r="Y533" s="9">
        <f t="shared" si="504"/>
        <v>2115</v>
      </c>
      <c r="Z533" s="9">
        <f t="shared" si="504"/>
        <v>0</v>
      </c>
      <c r="AA533" s="9">
        <f t="shared" si="504"/>
        <v>0</v>
      </c>
      <c r="AB533" s="9">
        <f t="shared" ref="AA533:AF536" si="505">AB534</f>
        <v>0</v>
      </c>
      <c r="AC533" s="9">
        <f t="shared" si="505"/>
        <v>0</v>
      </c>
      <c r="AD533" s="9">
        <f t="shared" si="505"/>
        <v>0</v>
      </c>
      <c r="AE533" s="9">
        <f t="shared" si="505"/>
        <v>2115</v>
      </c>
      <c r="AF533" s="9">
        <f t="shared" si="505"/>
        <v>0</v>
      </c>
    </row>
    <row r="534" spans="1:32" ht="20.100000000000001" hidden="1" customHeight="1" x14ac:dyDescent="0.25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506">G535</f>
        <v>2115</v>
      </c>
      <c r="H534" s="9">
        <f t="shared" si="506"/>
        <v>0</v>
      </c>
      <c r="I534" s="9">
        <f t="shared" si="506"/>
        <v>0</v>
      </c>
      <c r="J534" s="9">
        <f t="shared" si="506"/>
        <v>0</v>
      </c>
      <c r="K534" s="9">
        <f t="shared" si="506"/>
        <v>0</v>
      </c>
      <c r="L534" s="9">
        <f t="shared" si="506"/>
        <v>0</v>
      </c>
      <c r="M534" s="9">
        <f t="shared" si="506"/>
        <v>2115</v>
      </c>
      <c r="N534" s="9">
        <f t="shared" si="506"/>
        <v>0</v>
      </c>
      <c r="O534" s="9">
        <f t="shared" si="506"/>
        <v>0</v>
      </c>
      <c r="P534" s="9">
        <f t="shared" si="506"/>
        <v>0</v>
      </c>
      <c r="Q534" s="9">
        <f t="shared" si="506"/>
        <v>0</v>
      </c>
      <c r="R534" s="9">
        <f t="shared" si="506"/>
        <v>0</v>
      </c>
      <c r="S534" s="9">
        <f t="shared" si="506"/>
        <v>2115</v>
      </c>
      <c r="T534" s="9">
        <f t="shared" si="506"/>
        <v>0</v>
      </c>
      <c r="U534" s="9">
        <f t="shared" si="506"/>
        <v>0</v>
      </c>
      <c r="V534" s="9">
        <f t="shared" si="506"/>
        <v>0</v>
      </c>
      <c r="W534" s="9">
        <f t="shared" si="504"/>
        <v>0</v>
      </c>
      <c r="X534" s="9">
        <f t="shared" si="504"/>
        <v>0</v>
      </c>
      <c r="Y534" s="9">
        <f t="shared" si="504"/>
        <v>2115</v>
      </c>
      <c r="Z534" s="9">
        <f t="shared" si="504"/>
        <v>0</v>
      </c>
      <c r="AA534" s="9">
        <f t="shared" si="504"/>
        <v>0</v>
      </c>
      <c r="AB534" s="9">
        <f t="shared" si="505"/>
        <v>0</v>
      </c>
      <c r="AC534" s="9">
        <f t="shared" si="505"/>
        <v>0</v>
      </c>
      <c r="AD534" s="9">
        <f t="shared" si="505"/>
        <v>0</v>
      </c>
      <c r="AE534" s="9">
        <f t="shared" si="505"/>
        <v>2115</v>
      </c>
      <c r="AF534" s="9">
        <f t="shared" si="505"/>
        <v>0</v>
      </c>
    </row>
    <row r="535" spans="1:32" ht="20.100000000000001" hidden="1" customHeight="1" x14ac:dyDescent="0.25">
      <c r="A535" s="28" t="s">
        <v>15</v>
      </c>
      <c r="B535" s="26">
        <f t="shared" si="491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506"/>
        <v>2115</v>
      </c>
      <c r="H535" s="9">
        <f t="shared" si="506"/>
        <v>0</v>
      </c>
      <c r="I535" s="9">
        <f t="shared" si="506"/>
        <v>0</v>
      </c>
      <c r="J535" s="9">
        <f t="shared" si="506"/>
        <v>0</v>
      </c>
      <c r="K535" s="9">
        <f t="shared" si="506"/>
        <v>0</v>
      </c>
      <c r="L535" s="9">
        <f t="shared" si="506"/>
        <v>0</v>
      </c>
      <c r="M535" s="9">
        <f t="shared" si="506"/>
        <v>2115</v>
      </c>
      <c r="N535" s="9">
        <f t="shared" si="506"/>
        <v>0</v>
      </c>
      <c r="O535" s="9">
        <f t="shared" si="506"/>
        <v>0</v>
      </c>
      <c r="P535" s="9">
        <f t="shared" si="506"/>
        <v>0</v>
      </c>
      <c r="Q535" s="9">
        <f t="shared" si="506"/>
        <v>0</v>
      </c>
      <c r="R535" s="9">
        <f t="shared" si="506"/>
        <v>0</v>
      </c>
      <c r="S535" s="9">
        <f t="shared" si="506"/>
        <v>2115</v>
      </c>
      <c r="T535" s="9">
        <f t="shared" si="506"/>
        <v>0</v>
      </c>
      <c r="U535" s="9">
        <f t="shared" si="504"/>
        <v>0</v>
      </c>
      <c r="V535" s="9">
        <f t="shared" si="504"/>
        <v>0</v>
      </c>
      <c r="W535" s="9">
        <f t="shared" si="504"/>
        <v>0</v>
      </c>
      <c r="X535" s="9">
        <f t="shared" si="504"/>
        <v>0</v>
      </c>
      <c r="Y535" s="9">
        <f t="shared" si="504"/>
        <v>2115</v>
      </c>
      <c r="Z535" s="9">
        <f t="shared" si="504"/>
        <v>0</v>
      </c>
      <c r="AA535" s="9">
        <f t="shared" si="505"/>
        <v>0</v>
      </c>
      <c r="AB535" s="9">
        <f t="shared" si="505"/>
        <v>0</v>
      </c>
      <c r="AC535" s="9">
        <f t="shared" si="505"/>
        <v>0</v>
      </c>
      <c r="AD535" s="9">
        <f t="shared" si="505"/>
        <v>0</v>
      </c>
      <c r="AE535" s="9">
        <f t="shared" si="505"/>
        <v>2115</v>
      </c>
      <c r="AF535" s="9">
        <f t="shared" si="505"/>
        <v>0</v>
      </c>
    </row>
    <row r="536" spans="1:32" ht="33" hidden="1" x14ac:dyDescent="0.25">
      <c r="A536" s="25" t="s">
        <v>11</v>
      </c>
      <c r="B536" s="26">
        <f t="shared" si="491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506"/>
        <v>2115</v>
      </c>
      <c r="H536" s="9">
        <f t="shared" si="506"/>
        <v>0</v>
      </c>
      <c r="I536" s="9">
        <f t="shared" si="506"/>
        <v>0</v>
      </c>
      <c r="J536" s="9">
        <f t="shared" si="506"/>
        <v>0</v>
      </c>
      <c r="K536" s="9">
        <f t="shared" si="506"/>
        <v>0</v>
      </c>
      <c r="L536" s="9">
        <f t="shared" si="506"/>
        <v>0</v>
      </c>
      <c r="M536" s="9">
        <f t="shared" si="506"/>
        <v>2115</v>
      </c>
      <c r="N536" s="9">
        <f t="shared" si="506"/>
        <v>0</v>
      </c>
      <c r="O536" s="9">
        <f t="shared" si="506"/>
        <v>0</v>
      </c>
      <c r="P536" s="9">
        <f t="shared" si="506"/>
        <v>0</v>
      </c>
      <c r="Q536" s="9">
        <f t="shared" si="506"/>
        <v>0</v>
      </c>
      <c r="R536" s="9">
        <f t="shared" si="506"/>
        <v>0</v>
      </c>
      <c r="S536" s="9">
        <f t="shared" si="506"/>
        <v>2115</v>
      </c>
      <c r="T536" s="9">
        <f t="shared" si="506"/>
        <v>0</v>
      </c>
      <c r="U536" s="9">
        <f t="shared" si="504"/>
        <v>0</v>
      </c>
      <c r="V536" s="9">
        <f t="shared" si="504"/>
        <v>0</v>
      </c>
      <c r="W536" s="9">
        <f t="shared" si="504"/>
        <v>0</v>
      </c>
      <c r="X536" s="9">
        <f t="shared" si="504"/>
        <v>0</v>
      </c>
      <c r="Y536" s="9">
        <f t="shared" si="504"/>
        <v>2115</v>
      </c>
      <c r="Z536" s="9">
        <f t="shared" si="504"/>
        <v>0</v>
      </c>
      <c r="AA536" s="9">
        <f t="shared" si="505"/>
        <v>0</v>
      </c>
      <c r="AB536" s="9">
        <f t="shared" si="505"/>
        <v>0</v>
      </c>
      <c r="AC536" s="9">
        <f t="shared" si="505"/>
        <v>0</v>
      </c>
      <c r="AD536" s="9">
        <f t="shared" si="505"/>
        <v>0</v>
      </c>
      <c r="AE536" s="9">
        <f t="shared" si="505"/>
        <v>2115</v>
      </c>
      <c r="AF536" s="9">
        <f t="shared" si="505"/>
        <v>0</v>
      </c>
    </row>
    <row r="537" spans="1:32" ht="20.100000000000001" hidden="1" customHeight="1" x14ac:dyDescent="0.25">
      <c r="A537" s="28" t="s">
        <v>13</v>
      </c>
      <c r="B537" s="26">
        <f t="shared" si="491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</row>
    <row r="538" spans="1:32" hidden="1" x14ac:dyDescent="0.25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</row>
    <row r="539" spans="1:32" ht="18.75" hidden="1" x14ac:dyDescent="0.3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F539" si="507">G540</f>
        <v>5576</v>
      </c>
      <c r="H539" s="16">
        <f t="shared" si="507"/>
        <v>0</v>
      </c>
      <c r="I539" s="16">
        <f t="shared" si="507"/>
        <v>0</v>
      </c>
      <c r="J539" s="16">
        <f t="shared" si="507"/>
        <v>0</v>
      </c>
      <c r="K539" s="16">
        <f t="shared" si="507"/>
        <v>0</v>
      </c>
      <c r="L539" s="16">
        <f t="shared" si="507"/>
        <v>0</v>
      </c>
      <c r="M539" s="16">
        <f t="shared" si="507"/>
        <v>5576</v>
      </c>
      <c r="N539" s="16">
        <f t="shared" si="507"/>
        <v>0</v>
      </c>
      <c r="O539" s="16">
        <f t="shared" si="507"/>
        <v>0</v>
      </c>
      <c r="P539" s="16">
        <f t="shared" si="507"/>
        <v>0</v>
      </c>
      <c r="Q539" s="16">
        <f t="shared" si="507"/>
        <v>0</v>
      </c>
      <c r="R539" s="16">
        <f t="shared" si="507"/>
        <v>0</v>
      </c>
      <c r="S539" s="16">
        <f t="shared" si="507"/>
        <v>5576</v>
      </c>
      <c r="T539" s="16">
        <f t="shared" si="507"/>
        <v>0</v>
      </c>
      <c r="U539" s="16">
        <f t="shared" si="507"/>
        <v>0</v>
      </c>
      <c r="V539" s="16">
        <f t="shared" si="507"/>
        <v>0</v>
      </c>
      <c r="W539" s="16">
        <f t="shared" si="507"/>
        <v>0</v>
      </c>
      <c r="X539" s="16">
        <f t="shared" si="507"/>
        <v>10371</v>
      </c>
      <c r="Y539" s="16">
        <f t="shared" si="507"/>
        <v>15947</v>
      </c>
      <c r="Z539" s="16">
        <f t="shared" si="507"/>
        <v>10371</v>
      </c>
      <c r="AA539" s="16">
        <f t="shared" si="507"/>
        <v>0</v>
      </c>
      <c r="AB539" s="16">
        <f t="shared" si="507"/>
        <v>0</v>
      </c>
      <c r="AC539" s="16">
        <f t="shared" si="507"/>
        <v>0</v>
      </c>
      <c r="AD539" s="16">
        <f t="shared" si="507"/>
        <v>0</v>
      </c>
      <c r="AE539" s="16">
        <f t="shared" si="507"/>
        <v>15947</v>
      </c>
      <c r="AF539" s="16">
        <f t="shared" si="507"/>
        <v>10371</v>
      </c>
    </row>
    <row r="540" spans="1:32" ht="33" hidden="1" x14ac:dyDescent="0.25">
      <c r="A540" s="25" t="s">
        <v>718</v>
      </c>
      <c r="B540" s="26">
        <f t="shared" si="491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508">H541+H545</f>
        <v>0</v>
      </c>
      <c r="I540" s="17">
        <f t="shared" si="508"/>
        <v>0</v>
      </c>
      <c r="J540" s="17">
        <f t="shared" si="508"/>
        <v>0</v>
      </c>
      <c r="K540" s="17">
        <f t="shared" si="508"/>
        <v>0</v>
      </c>
      <c r="L540" s="17">
        <f t="shared" si="508"/>
        <v>0</v>
      </c>
      <c r="M540" s="17">
        <f t="shared" si="508"/>
        <v>5576</v>
      </c>
      <c r="N540" s="17">
        <f t="shared" si="508"/>
        <v>0</v>
      </c>
      <c r="O540" s="17">
        <f t="shared" ref="O540:T540" si="509">O541+O545</f>
        <v>0</v>
      </c>
      <c r="P540" s="17">
        <f t="shared" si="509"/>
        <v>0</v>
      </c>
      <c r="Q540" s="17">
        <f t="shared" si="509"/>
        <v>0</v>
      </c>
      <c r="R540" s="17">
        <f t="shared" si="509"/>
        <v>0</v>
      </c>
      <c r="S540" s="17">
        <f t="shared" si="509"/>
        <v>5576</v>
      </c>
      <c r="T540" s="17">
        <f t="shared" si="509"/>
        <v>0</v>
      </c>
      <c r="U540" s="17">
        <f>U541+U545+U549</f>
        <v>0</v>
      </c>
      <c r="V540" s="17">
        <f t="shared" ref="V540:Y540" si="510">V541+V545+V549</f>
        <v>0</v>
      </c>
      <c r="W540" s="17">
        <f t="shared" si="510"/>
        <v>0</v>
      </c>
      <c r="X540" s="17">
        <f t="shared" si="510"/>
        <v>10371</v>
      </c>
      <c r="Y540" s="17">
        <f t="shared" si="510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511">AB541+AB545+AB549</f>
        <v>0</v>
      </c>
      <c r="AC540" s="17">
        <f t="shared" si="511"/>
        <v>0</v>
      </c>
      <c r="AD540" s="17">
        <f t="shared" si="511"/>
        <v>0</v>
      </c>
      <c r="AE540" s="17">
        <f t="shared" si="511"/>
        <v>15947</v>
      </c>
      <c r="AF540" s="17">
        <f>AF541+AF545+AF549</f>
        <v>10371</v>
      </c>
    </row>
    <row r="541" spans="1:32" ht="33" hidden="1" x14ac:dyDescent="0.25">
      <c r="A541" s="25" t="s">
        <v>9</v>
      </c>
      <c r="B541" s="26">
        <f t="shared" si="491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512">G542</f>
        <v>0</v>
      </c>
      <c r="H541" s="11">
        <f t="shared" si="512"/>
        <v>0</v>
      </c>
      <c r="I541" s="11">
        <f t="shared" si="512"/>
        <v>0</v>
      </c>
      <c r="J541" s="11">
        <f t="shared" si="512"/>
        <v>0</v>
      </c>
      <c r="K541" s="11">
        <f t="shared" si="512"/>
        <v>0</v>
      </c>
      <c r="L541" s="11">
        <f t="shared" si="512"/>
        <v>0</v>
      </c>
      <c r="M541" s="11">
        <f t="shared" si="512"/>
        <v>0</v>
      </c>
      <c r="N541" s="11">
        <f t="shared" si="512"/>
        <v>0</v>
      </c>
      <c r="O541" s="11">
        <f t="shared" si="512"/>
        <v>0</v>
      </c>
      <c r="P541" s="11">
        <f t="shared" si="512"/>
        <v>0</v>
      </c>
      <c r="Q541" s="11">
        <f t="shared" si="512"/>
        <v>0</v>
      </c>
      <c r="R541" s="11">
        <f t="shared" si="512"/>
        <v>0</v>
      </c>
      <c r="S541" s="11">
        <f t="shared" si="512"/>
        <v>0</v>
      </c>
      <c r="T541" s="11">
        <f t="shared" si="512"/>
        <v>0</v>
      </c>
      <c r="U541" s="11">
        <f t="shared" si="512"/>
        <v>0</v>
      </c>
      <c r="V541" s="11">
        <f t="shared" si="512"/>
        <v>0</v>
      </c>
      <c r="W541" s="11">
        <f t="shared" ref="U541:AF543" si="513">W542</f>
        <v>0</v>
      </c>
      <c r="X541" s="11">
        <f t="shared" si="513"/>
        <v>0</v>
      </c>
      <c r="Y541" s="11">
        <f t="shared" si="513"/>
        <v>0</v>
      </c>
      <c r="Z541" s="11">
        <f t="shared" si="513"/>
        <v>0</v>
      </c>
      <c r="AA541" s="11">
        <f t="shared" si="513"/>
        <v>0</v>
      </c>
      <c r="AB541" s="11">
        <f t="shared" si="513"/>
        <v>0</v>
      </c>
      <c r="AC541" s="11">
        <f t="shared" si="513"/>
        <v>0</v>
      </c>
      <c r="AD541" s="11">
        <f t="shared" si="513"/>
        <v>0</v>
      </c>
      <c r="AE541" s="11">
        <f t="shared" si="513"/>
        <v>0</v>
      </c>
      <c r="AF541" s="11">
        <f t="shared" si="513"/>
        <v>0</v>
      </c>
    </row>
    <row r="542" spans="1:32" ht="20.100000000000001" hidden="1" customHeight="1" x14ac:dyDescent="0.25">
      <c r="A542" s="28" t="s">
        <v>17</v>
      </c>
      <c r="B542" s="26">
        <f t="shared" si="491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512"/>
        <v>0</v>
      </c>
      <c r="H542" s="9">
        <f t="shared" si="512"/>
        <v>0</v>
      </c>
      <c r="I542" s="9">
        <f t="shared" si="512"/>
        <v>0</v>
      </c>
      <c r="J542" s="9">
        <f t="shared" si="512"/>
        <v>0</v>
      </c>
      <c r="K542" s="9">
        <f t="shared" si="512"/>
        <v>0</v>
      </c>
      <c r="L542" s="9">
        <f t="shared" si="512"/>
        <v>0</v>
      </c>
      <c r="M542" s="9">
        <f t="shared" si="512"/>
        <v>0</v>
      </c>
      <c r="N542" s="9">
        <f t="shared" si="512"/>
        <v>0</v>
      </c>
      <c r="O542" s="9">
        <f t="shared" si="512"/>
        <v>0</v>
      </c>
      <c r="P542" s="9">
        <f t="shared" si="512"/>
        <v>0</v>
      </c>
      <c r="Q542" s="9">
        <f t="shared" si="512"/>
        <v>0</v>
      </c>
      <c r="R542" s="9">
        <f t="shared" si="512"/>
        <v>0</v>
      </c>
      <c r="S542" s="9">
        <f t="shared" si="512"/>
        <v>0</v>
      </c>
      <c r="T542" s="9">
        <f t="shared" si="512"/>
        <v>0</v>
      </c>
      <c r="U542" s="9">
        <f t="shared" si="513"/>
        <v>0</v>
      </c>
      <c r="V542" s="9">
        <f t="shared" si="513"/>
        <v>0</v>
      </c>
      <c r="W542" s="9">
        <f t="shared" si="513"/>
        <v>0</v>
      </c>
      <c r="X542" s="9">
        <f t="shared" si="513"/>
        <v>0</v>
      </c>
      <c r="Y542" s="9">
        <f t="shared" si="513"/>
        <v>0</v>
      </c>
      <c r="Z542" s="9">
        <f t="shared" si="513"/>
        <v>0</v>
      </c>
      <c r="AA542" s="9">
        <f t="shared" si="513"/>
        <v>0</v>
      </c>
      <c r="AB542" s="9">
        <f t="shared" si="513"/>
        <v>0</v>
      </c>
      <c r="AC542" s="9">
        <f t="shared" si="513"/>
        <v>0</v>
      </c>
      <c r="AD542" s="9">
        <f t="shared" si="513"/>
        <v>0</v>
      </c>
      <c r="AE542" s="9">
        <f t="shared" si="513"/>
        <v>0</v>
      </c>
      <c r="AF542" s="9">
        <f t="shared" si="513"/>
        <v>0</v>
      </c>
    </row>
    <row r="543" spans="1:32" ht="33" hidden="1" x14ac:dyDescent="0.25">
      <c r="A543" s="25" t="s">
        <v>11</v>
      </c>
      <c r="B543" s="26">
        <f t="shared" si="491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512"/>
        <v>0</v>
      </c>
      <c r="H543" s="9">
        <f t="shared" si="512"/>
        <v>0</v>
      </c>
      <c r="I543" s="9">
        <f t="shared" si="512"/>
        <v>0</v>
      </c>
      <c r="J543" s="9">
        <f t="shared" si="512"/>
        <v>0</v>
      </c>
      <c r="K543" s="9">
        <f t="shared" si="512"/>
        <v>0</v>
      </c>
      <c r="L543" s="9">
        <f t="shared" si="512"/>
        <v>0</v>
      </c>
      <c r="M543" s="9">
        <f t="shared" si="512"/>
        <v>0</v>
      </c>
      <c r="N543" s="9">
        <f t="shared" si="512"/>
        <v>0</v>
      </c>
      <c r="O543" s="9">
        <f t="shared" si="512"/>
        <v>0</v>
      </c>
      <c r="P543" s="9">
        <f t="shared" si="512"/>
        <v>0</v>
      </c>
      <c r="Q543" s="9">
        <f t="shared" si="512"/>
        <v>0</v>
      </c>
      <c r="R543" s="9">
        <f t="shared" si="512"/>
        <v>0</v>
      </c>
      <c r="S543" s="9">
        <f t="shared" si="512"/>
        <v>0</v>
      </c>
      <c r="T543" s="9">
        <f t="shared" si="512"/>
        <v>0</v>
      </c>
      <c r="U543" s="9">
        <f t="shared" si="513"/>
        <v>0</v>
      </c>
      <c r="V543" s="9">
        <f t="shared" si="513"/>
        <v>0</v>
      </c>
      <c r="W543" s="9">
        <f t="shared" si="513"/>
        <v>0</v>
      </c>
      <c r="X543" s="9">
        <f t="shared" si="513"/>
        <v>0</v>
      </c>
      <c r="Y543" s="9">
        <f t="shared" si="513"/>
        <v>0</v>
      </c>
      <c r="Z543" s="9">
        <f t="shared" si="513"/>
        <v>0</v>
      </c>
      <c r="AA543" s="9">
        <f t="shared" si="513"/>
        <v>0</v>
      </c>
      <c r="AB543" s="9">
        <f t="shared" si="513"/>
        <v>0</v>
      </c>
      <c r="AC543" s="9">
        <f t="shared" si="513"/>
        <v>0</v>
      </c>
      <c r="AD543" s="9">
        <f t="shared" si="513"/>
        <v>0</v>
      </c>
      <c r="AE543" s="9">
        <f t="shared" si="513"/>
        <v>0</v>
      </c>
      <c r="AF543" s="9">
        <f t="shared" si="513"/>
        <v>0</v>
      </c>
    </row>
    <row r="544" spans="1:32" ht="20.100000000000001" hidden="1" customHeight="1" x14ac:dyDescent="0.25">
      <c r="A544" s="28" t="s">
        <v>13</v>
      </c>
      <c r="B544" s="26">
        <f t="shared" si="491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20.100000000000001" hidden="1" customHeight="1" x14ac:dyDescent="0.25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514">G546</f>
        <v>5576</v>
      </c>
      <c r="H545" s="9">
        <f t="shared" si="514"/>
        <v>0</v>
      </c>
      <c r="I545" s="9">
        <f t="shared" si="514"/>
        <v>0</v>
      </c>
      <c r="J545" s="9">
        <f t="shared" si="514"/>
        <v>0</v>
      </c>
      <c r="K545" s="9">
        <f t="shared" si="514"/>
        <v>0</v>
      </c>
      <c r="L545" s="9">
        <f t="shared" si="514"/>
        <v>0</v>
      </c>
      <c r="M545" s="9">
        <f t="shared" si="514"/>
        <v>5576</v>
      </c>
      <c r="N545" s="9">
        <f t="shared" si="514"/>
        <v>0</v>
      </c>
      <c r="O545" s="9">
        <f t="shared" si="514"/>
        <v>0</v>
      </c>
      <c r="P545" s="9">
        <f t="shared" si="514"/>
        <v>0</v>
      </c>
      <c r="Q545" s="9">
        <f t="shared" si="514"/>
        <v>0</v>
      </c>
      <c r="R545" s="9">
        <f t="shared" si="514"/>
        <v>0</v>
      </c>
      <c r="S545" s="9">
        <f t="shared" si="514"/>
        <v>5576</v>
      </c>
      <c r="T545" s="9">
        <f t="shared" si="514"/>
        <v>0</v>
      </c>
      <c r="U545" s="9">
        <f t="shared" si="514"/>
        <v>0</v>
      </c>
      <c r="V545" s="9">
        <f t="shared" si="514"/>
        <v>0</v>
      </c>
      <c r="W545" s="9">
        <f t="shared" ref="U545:AF547" si="515">W546</f>
        <v>0</v>
      </c>
      <c r="X545" s="9">
        <f t="shared" si="515"/>
        <v>0</v>
      </c>
      <c r="Y545" s="9">
        <f t="shared" si="515"/>
        <v>5576</v>
      </c>
      <c r="Z545" s="9">
        <f t="shared" si="515"/>
        <v>0</v>
      </c>
      <c r="AA545" s="9">
        <f t="shared" si="515"/>
        <v>0</v>
      </c>
      <c r="AB545" s="9">
        <f t="shared" si="515"/>
        <v>0</v>
      </c>
      <c r="AC545" s="9">
        <f t="shared" si="515"/>
        <v>0</v>
      </c>
      <c r="AD545" s="9">
        <f t="shared" si="515"/>
        <v>0</v>
      </c>
      <c r="AE545" s="9">
        <f t="shared" si="515"/>
        <v>5576</v>
      </c>
      <c r="AF545" s="9">
        <f t="shared" si="515"/>
        <v>0</v>
      </c>
    </row>
    <row r="546" spans="1:32" ht="20.100000000000001" hidden="1" customHeight="1" x14ac:dyDescent="0.25">
      <c r="A546" s="28" t="s">
        <v>18</v>
      </c>
      <c r="B546" s="26">
        <f t="shared" si="491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514"/>
        <v>5576</v>
      </c>
      <c r="H546" s="9">
        <f t="shared" si="514"/>
        <v>0</v>
      </c>
      <c r="I546" s="9">
        <f t="shared" si="514"/>
        <v>0</v>
      </c>
      <c r="J546" s="9">
        <f t="shared" si="514"/>
        <v>0</v>
      </c>
      <c r="K546" s="9">
        <f t="shared" si="514"/>
        <v>0</v>
      </c>
      <c r="L546" s="9">
        <f t="shared" si="514"/>
        <v>0</v>
      </c>
      <c r="M546" s="9">
        <f t="shared" si="514"/>
        <v>5576</v>
      </c>
      <c r="N546" s="9">
        <f t="shared" si="514"/>
        <v>0</v>
      </c>
      <c r="O546" s="9">
        <f t="shared" si="514"/>
        <v>0</v>
      </c>
      <c r="P546" s="9">
        <f t="shared" si="514"/>
        <v>0</v>
      </c>
      <c r="Q546" s="9">
        <f t="shared" si="514"/>
        <v>0</v>
      </c>
      <c r="R546" s="9">
        <f t="shared" si="514"/>
        <v>0</v>
      </c>
      <c r="S546" s="9">
        <f t="shared" si="514"/>
        <v>5576</v>
      </c>
      <c r="T546" s="9">
        <f t="shared" si="514"/>
        <v>0</v>
      </c>
      <c r="U546" s="9">
        <f t="shared" si="515"/>
        <v>0</v>
      </c>
      <c r="V546" s="9">
        <f t="shared" si="515"/>
        <v>0</v>
      </c>
      <c r="W546" s="9">
        <f t="shared" si="515"/>
        <v>0</v>
      </c>
      <c r="X546" s="9">
        <f t="shared" si="515"/>
        <v>0</v>
      </c>
      <c r="Y546" s="9">
        <f t="shared" si="515"/>
        <v>5576</v>
      </c>
      <c r="Z546" s="9">
        <f t="shared" si="515"/>
        <v>0</v>
      </c>
      <c r="AA546" s="9">
        <f t="shared" si="515"/>
        <v>0</v>
      </c>
      <c r="AB546" s="9">
        <f t="shared" si="515"/>
        <v>0</v>
      </c>
      <c r="AC546" s="9">
        <f t="shared" si="515"/>
        <v>0</v>
      </c>
      <c r="AD546" s="9">
        <f t="shared" si="515"/>
        <v>0</v>
      </c>
      <c r="AE546" s="9">
        <f t="shared" si="515"/>
        <v>5576</v>
      </c>
      <c r="AF546" s="9">
        <f t="shared" si="515"/>
        <v>0</v>
      </c>
    </row>
    <row r="547" spans="1:32" ht="33" hidden="1" x14ac:dyDescent="0.25">
      <c r="A547" s="25" t="s">
        <v>11</v>
      </c>
      <c r="B547" s="26">
        <f t="shared" si="491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514"/>
        <v>5576</v>
      </c>
      <c r="H547" s="9">
        <f t="shared" si="514"/>
        <v>0</v>
      </c>
      <c r="I547" s="9">
        <f t="shared" si="514"/>
        <v>0</v>
      </c>
      <c r="J547" s="9">
        <f t="shared" si="514"/>
        <v>0</v>
      </c>
      <c r="K547" s="9">
        <f t="shared" si="514"/>
        <v>0</v>
      </c>
      <c r="L547" s="9">
        <f t="shared" si="514"/>
        <v>0</v>
      </c>
      <c r="M547" s="9">
        <f t="shared" si="514"/>
        <v>5576</v>
      </c>
      <c r="N547" s="9">
        <f t="shared" si="514"/>
        <v>0</v>
      </c>
      <c r="O547" s="9">
        <f t="shared" si="514"/>
        <v>0</v>
      </c>
      <c r="P547" s="9">
        <f t="shared" si="514"/>
        <v>0</v>
      </c>
      <c r="Q547" s="9">
        <f t="shared" si="514"/>
        <v>0</v>
      </c>
      <c r="R547" s="9">
        <f t="shared" si="514"/>
        <v>0</v>
      </c>
      <c r="S547" s="9">
        <f t="shared" si="514"/>
        <v>5576</v>
      </c>
      <c r="T547" s="9">
        <f t="shared" si="514"/>
        <v>0</v>
      </c>
      <c r="U547" s="9">
        <f t="shared" si="515"/>
        <v>0</v>
      </c>
      <c r="V547" s="9">
        <f t="shared" si="515"/>
        <v>0</v>
      </c>
      <c r="W547" s="9">
        <f t="shared" si="515"/>
        <v>0</v>
      </c>
      <c r="X547" s="9">
        <f t="shared" si="515"/>
        <v>0</v>
      </c>
      <c r="Y547" s="9">
        <f t="shared" si="515"/>
        <v>5576</v>
      </c>
      <c r="Z547" s="9">
        <f t="shared" si="515"/>
        <v>0</v>
      </c>
      <c r="AA547" s="9">
        <f t="shared" si="515"/>
        <v>0</v>
      </c>
      <c r="AB547" s="9">
        <f t="shared" si="515"/>
        <v>0</v>
      </c>
      <c r="AC547" s="9">
        <f t="shared" si="515"/>
        <v>0</v>
      </c>
      <c r="AD547" s="9">
        <f t="shared" si="515"/>
        <v>0</v>
      </c>
      <c r="AE547" s="9">
        <f t="shared" si="515"/>
        <v>5576</v>
      </c>
      <c r="AF547" s="9">
        <f t="shared" si="515"/>
        <v>0</v>
      </c>
    </row>
    <row r="548" spans="1:32" ht="20.100000000000001" hidden="1" customHeight="1" x14ac:dyDescent="0.25">
      <c r="A548" s="28" t="s">
        <v>13</v>
      </c>
      <c r="B548" s="26">
        <f t="shared" si="491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</row>
    <row r="549" spans="1:32" ht="33" hidden="1" x14ac:dyDescent="0.25">
      <c r="A549" s="28" t="s">
        <v>764</v>
      </c>
      <c r="B549" s="26" t="s">
        <v>496</v>
      </c>
      <c r="C549" s="26" t="s">
        <v>7</v>
      </c>
      <c r="D549" s="26" t="s">
        <v>16</v>
      </c>
      <c r="E549" s="26" t="s">
        <v>763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F550" si="516">V550</f>
        <v>0</v>
      </c>
      <c r="W549" s="85">
        <f t="shared" si="516"/>
        <v>0</v>
      </c>
      <c r="X549" s="9">
        <f t="shared" si="516"/>
        <v>10371</v>
      </c>
      <c r="Y549" s="9">
        <f t="shared" si="516"/>
        <v>10371</v>
      </c>
      <c r="Z549" s="9">
        <f t="shared" si="516"/>
        <v>10371</v>
      </c>
      <c r="AA549" s="85">
        <f>AA550</f>
        <v>0</v>
      </c>
      <c r="AB549" s="85">
        <f t="shared" si="516"/>
        <v>0</v>
      </c>
      <c r="AC549" s="85">
        <f t="shared" si="516"/>
        <v>0</v>
      </c>
      <c r="AD549" s="9">
        <f t="shared" si="516"/>
        <v>0</v>
      </c>
      <c r="AE549" s="9">
        <f t="shared" si="516"/>
        <v>10371</v>
      </c>
      <c r="AF549" s="9">
        <f t="shared" si="516"/>
        <v>10371</v>
      </c>
    </row>
    <row r="550" spans="1:32" ht="33" hidden="1" x14ac:dyDescent="0.25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763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516"/>
        <v>0</v>
      </c>
      <c r="W550" s="85">
        <f t="shared" si="516"/>
        <v>0</v>
      </c>
      <c r="X550" s="9">
        <f t="shared" si="516"/>
        <v>10371</v>
      </c>
      <c r="Y550" s="9">
        <f t="shared" si="516"/>
        <v>10371</v>
      </c>
      <c r="Z550" s="9">
        <f t="shared" si="516"/>
        <v>10371</v>
      </c>
      <c r="AA550" s="85">
        <f>AA551</f>
        <v>0</v>
      </c>
      <c r="AB550" s="85">
        <f t="shared" si="516"/>
        <v>0</v>
      </c>
      <c r="AC550" s="85">
        <f t="shared" si="516"/>
        <v>0</v>
      </c>
      <c r="AD550" s="9">
        <f t="shared" si="516"/>
        <v>0</v>
      </c>
      <c r="AE550" s="9">
        <f t="shared" si="516"/>
        <v>10371</v>
      </c>
      <c r="AF550" s="9">
        <f t="shared" si="516"/>
        <v>10371</v>
      </c>
    </row>
    <row r="551" spans="1:32" ht="20.100000000000001" hidden="1" customHeight="1" x14ac:dyDescent="0.25">
      <c r="A551" s="28" t="s">
        <v>13</v>
      </c>
      <c r="B551" s="26" t="str">
        <f t="shared" ref="B551" si="517">B550</f>
        <v>912</v>
      </c>
      <c r="C551" s="26" t="s">
        <v>7</v>
      </c>
      <c r="D551" s="26" t="s">
        <v>16</v>
      </c>
      <c r="E551" s="26" t="s">
        <v>763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</row>
    <row r="552" spans="1:32" hidden="1" x14ac:dyDescent="0.25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</row>
    <row r="553" spans="1:32" ht="18.75" hidden="1" x14ac:dyDescent="0.3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518">G554+G616+G622</f>
        <v>470497</v>
      </c>
      <c r="H553" s="15">
        <f t="shared" si="518"/>
        <v>134074</v>
      </c>
      <c r="I553" s="15">
        <f t="shared" si="518"/>
        <v>0</v>
      </c>
      <c r="J553" s="15">
        <f t="shared" si="518"/>
        <v>0</v>
      </c>
      <c r="K553" s="15">
        <f t="shared" si="518"/>
        <v>0</v>
      </c>
      <c r="L553" s="15">
        <f t="shared" si="518"/>
        <v>0</v>
      </c>
      <c r="M553" s="15">
        <f t="shared" si="518"/>
        <v>470497</v>
      </c>
      <c r="N553" s="15">
        <f t="shared" si="518"/>
        <v>134074</v>
      </c>
      <c r="O553" s="15">
        <f t="shared" ref="O553:T553" si="519">O554+O616+O622+O634</f>
        <v>0</v>
      </c>
      <c r="P553" s="15">
        <f t="shared" si="519"/>
        <v>85</v>
      </c>
      <c r="Q553" s="15">
        <f t="shared" si="519"/>
        <v>0</v>
      </c>
      <c r="R553" s="15">
        <f t="shared" si="519"/>
        <v>0</v>
      </c>
      <c r="S553" s="15">
        <f t="shared" si="519"/>
        <v>470582</v>
      </c>
      <c r="T553" s="15">
        <f t="shared" si="519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</row>
    <row r="554" spans="1:32" ht="33" hidden="1" x14ac:dyDescent="0.25">
      <c r="A554" s="25" t="s">
        <v>718</v>
      </c>
      <c r="B554" s="26">
        <f t="shared" ref="B554:B591" si="520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521">H555+H574+H593+H597+H604+H609+H600</f>
        <v>134074</v>
      </c>
      <c r="I554" s="9">
        <f t="shared" si="521"/>
        <v>0</v>
      </c>
      <c r="J554" s="9">
        <f t="shared" si="521"/>
        <v>0</v>
      </c>
      <c r="K554" s="9">
        <f t="shared" si="521"/>
        <v>0</v>
      </c>
      <c r="L554" s="9">
        <f t="shared" si="521"/>
        <v>0</v>
      </c>
      <c r="M554" s="9">
        <f t="shared" si="521"/>
        <v>469049</v>
      </c>
      <c r="N554" s="9">
        <f t="shared" si="521"/>
        <v>134074</v>
      </c>
      <c r="O554" s="9">
        <f t="shared" ref="O554:T554" si="522">O555+O574+O593+O597+O604+O609+O600</f>
        <v>0</v>
      </c>
      <c r="P554" s="9">
        <f t="shared" si="522"/>
        <v>0</v>
      </c>
      <c r="Q554" s="9">
        <f t="shared" si="522"/>
        <v>0</v>
      </c>
      <c r="R554" s="9">
        <f t="shared" si="522"/>
        <v>0</v>
      </c>
      <c r="S554" s="9">
        <f t="shared" si="522"/>
        <v>469049</v>
      </c>
      <c r="T554" s="9">
        <f t="shared" si="522"/>
        <v>134074</v>
      </c>
      <c r="U554" s="9">
        <f>U555+U574+U593+U597+U604+U609+U600+U613</f>
        <v>-51</v>
      </c>
      <c r="V554" s="9">
        <f t="shared" ref="V554:Z554" si="523">V555+V574+V593+V597+V604+V609+V600+V613</f>
        <v>0</v>
      </c>
      <c r="W554" s="9">
        <f t="shared" si="523"/>
        <v>0</v>
      </c>
      <c r="X554" s="9">
        <f t="shared" si="523"/>
        <v>33351</v>
      </c>
      <c r="Y554" s="9">
        <f t="shared" si="523"/>
        <v>502349</v>
      </c>
      <c r="Z554" s="9">
        <f t="shared" si="523"/>
        <v>167425</v>
      </c>
      <c r="AA554" s="9">
        <f>AA555+AA574+AA593+AA597+AA604+AA609+AA600+AA613</f>
        <v>0</v>
      </c>
      <c r="AB554" s="9">
        <f t="shared" ref="AB554:AF554" si="524">AB555+AB574+AB593+AB597+AB604+AB609+AB600+AB613</f>
        <v>2999</v>
      </c>
      <c r="AC554" s="9">
        <f t="shared" si="524"/>
        <v>0</v>
      </c>
      <c r="AD554" s="9">
        <f t="shared" si="524"/>
        <v>0</v>
      </c>
      <c r="AE554" s="9">
        <f t="shared" si="524"/>
        <v>505348</v>
      </c>
      <c r="AF554" s="9">
        <f t="shared" si="524"/>
        <v>167425</v>
      </c>
    </row>
    <row r="555" spans="1:32" ht="33" hidden="1" x14ac:dyDescent="0.25">
      <c r="A555" s="25" t="s">
        <v>9</v>
      </c>
      <c r="B555" s="26">
        <f t="shared" si="520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525">G559++G563+G566+G570+G556</f>
        <v>328363</v>
      </c>
      <c r="H555" s="11">
        <f t="shared" ref="H555:N555" si="526">H559++H563+H566+H570+H556</f>
        <v>0</v>
      </c>
      <c r="I555" s="11">
        <f t="shared" si="526"/>
        <v>0</v>
      </c>
      <c r="J555" s="11">
        <f t="shared" si="526"/>
        <v>0</v>
      </c>
      <c r="K555" s="11">
        <f t="shared" si="526"/>
        <v>0</v>
      </c>
      <c r="L555" s="11">
        <f t="shared" si="526"/>
        <v>0</v>
      </c>
      <c r="M555" s="11">
        <f t="shared" si="526"/>
        <v>328363</v>
      </c>
      <c r="N555" s="11">
        <f t="shared" si="526"/>
        <v>0</v>
      </c>
      <c r="O555" s="11">
        <f t="shared" ref="O555:T555" si="527">O559++O563+O566+O570+O556</f>
        <v>0</v>
      </c>
      <c r="P555" s="11">
        <f t="shared" si="527"/>
        <v>0</v>
      </c>
      <c r="Q555" s="11">
        <f t="shared" si="527"/>
        <v>0</v>
      </c>
      <c r="R555" s="11">
        <f t="shared" si="527"/>
        <v>0</v>
      </c>
      <c r="S555" s="11">
        <f t="shared" si="527"/>
        <v>328363</v>
      </c>
      <c r="T555" s="11">
        <f t="shared" si="527"/>
        <v>0</v>
      </c>
      <c r="U555" s="11">
        <f t="shared" ref="U555:Z555" si="528">U559++U563+U566+U570+U556</f>
        <v>0</v>
      </c>
      <c r="V555" s="11">
        <f t="shared" si="528"/>
        <v>0</v>
      </c>
      <c r="W555" s="11">
        <f t="shared" si="528"/>
        <v>0</v>
      </c>
      <c r="X555" s="11">
        <f t="shared" si="528"/>
        <v>0</v>
      </c>
      <c r="Y555" s="11">
        <f t="shared" si="528"/>
        <v>328363</v>
      </c>
      <c r="Z555" s="11">
        <f t="shared" si="528"/>
        <v>0</v>
      </c>
      <c r="AA555" s="11">
        <f t="shared" ref="AA555:AF555" si="529">AA559++AA563+AA566+AA570+AA556</f>
        <v>0</v>
      </c>
      <c r="AB555" s="11">
        <f t="shared" si="529"/>
        <v>0</v>
      </c>
      <c r="AC555" s="11">
        <f t="shared" si="529"/>
        <v>0</v>
      </c>
      <c r="AD555" s="11">
        <f t="shared" si="529"/>
        <v>0</v>
      </c>
      <c r="AE555" s="11">
        <f t="shared" si="529"/>
        <v>328363</v>
      </c>
      <c r="AF555" s="11">
        <f t="shared" si="529"/>
        <v>0</v>
      </c>
    </row>
    <row r="556" spans="1:32" ht="20.100000000000001" hidden="1" customHeight="1" x14ac:dyDescent="0.25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530">G557</f>
        <v>23715</v>
      </c>
      <c r="H556" s="9">
        <f t="shared" si="530"/>
        <v>0</v>
      </c>
      <c r="I556" s="9">
        <f t="shared" si="530"/>
        <v>0</v>
      </c>
      <c r="J556" s="9">
        <f t="shared" si="530"/>
        <v>0</v>
      </c>
      <c r="K556" s="9">
        <f t="shared" si="530"/>
        <v>0</v>
      </c>
      <c r="L556" s="9">
        <f t="shared" si="530"/>
        <v>0</v>
      </c>
      <c r="M556" s="9">
        <f t="shared" si="530"/>
        <v>23715</v>
      </c>
      <c r="N556" s="9">
        <f t="shared" si="530"/>
        <v>0</v>
      </c>
      <c r="O556" s="9">
        <f t="shared" si="530"/>
        <v>0</v>
      </c>
      <c r="P556" s="9">
        <f t="shared" si="530"/>
        <v>0</v>
      </c>
      <c r="Q556" s="9">
        <f t="shared" si="530"/>
        <v>0</v>
      </c>
      <c r="R556" s="9">
        <f t="shared" si="530"/>
        <v>0</v>
      </c>
      <c r="S556" s="9">
        <f t="shared" si="530"/>
        <v>23715</v>
      </c>
      <c r="T556" s="9">
        <f t="shared" si="530"/>
        <v>0</v>
      </c>
      <c r="U556" s="9">
        <f t="shared" si="530"/>
        <v>0</v>
      </c>
      <c r="V556" s="9">
        <f t="shared" si="530"/>
        <v>0</v>
      </c>
      <c r="W556" s="9">
        <f t="shared" ref="U556:AF557" si="531">W557</f>
        <v>0</v>
      </c>
      <c r="X556" s="9">
        <f t="shared" si="531"/>
        <v>0</v>
      </c>
      <c r="Y556" s="9">
        <f t="shared" si="531"/>
        <v>23715</v>
      </c>
      <c r="Z556" s="9">
        <f t="shared" si="531"/>
        <v>0</v>
      </c>
      <c r="AA556" s="9">
        <f t="shared" si="531"/>
        <v>0</v>
      </c>
      <c r="AB556" s="9">
        <f t="shared" si="531"/>
        <v>0</v>
      </c>
      <c r="AC556" s="9">
        <f t="shared" si="531"/>
        <v>0</v>
      </c>
      <c r="AD556" s="9">
        <f t="shared" si="531"/>
        <v>0</v>
      </c>
      <c r="AE556" s="9">
        <f t="shared" si="531"/>
        <v>23715</v>
      </c>
      <c r="AF556" s="9">
        <f t="shared" si="531"/>
        <v>0</v>
      </c>
    </row>
    <row r="557" spans="1:32" ht="33" hidden="1" x14ac:dyDescent="0.25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530"/>
        <v>23715</v>
      </c>
      <c r="H557" s="11">
        <f t="shared" si="530"/>
        <v>0</v>
      </c>
      <c r="I557" s="11">
        <f t="shared" si="530"/>
        <v>0</v>
      </c>
      <c r="J557" s="11">
        <f t="shared" si="530"/>
        <v>0</v>
      </c>
      <c r="K557" s="11">
        <f t="shared" si="530"/>
        <v>0</v>
      </c>
      <c r="L557" s="11">
        <f t="shared" si="530"/>
        <v>0</v>
      </c>
      <c r="M557" s="11">
        <f t="shared" si="530"/>
        <v>23715</v>
      </c>
      <c r="N557" s="11">
        <f t="shared" si="530"/>
        <v>0</v>
      </c>
      <c r="O557" s="11">
        <f t="shared" si="530"/>
        <v>0</v>
      </c>
      <c r="P557" s="11">
        <f t="shared" si="530"/>
        <v>0</v>
      </c>
      <c r="Q557" s="11">
        <f t="shared" si="530"/>
        <v>0</v>
      </c>
      <c r="R557" s="11">
        <f t="shared" si="530"/>
        <v>0</v>
      </c>
      <c r="S557" s="11">
        <f t="shared" si="530"/>
        <v>23715</v>
      </c>
      <c r="T557" s="11">
        <f t="shared" si="530"/>
        <v>0</v>
      </c>
      <c r="U557" s="11">
        <f t="shared" si="531"/>
        <v>0</v>
      </c>
      <c r="V557" s="11">
        <f t="shared" si="531"/>
        <v>0</v>
      </c>
      <c r="W557" s="11">
        <f t="shared" si="531"/>
        <v>0</v>
      </c>
      <c r="X557" s="11">
        <f t="shared" si="531"/>
        <v>0</v>
      </c>
      <c r="Y557" s="11">
        <f t="shared" si="531"/>
        <v>23715</v>
      </c>
      <c r="Z557" s="11">
        <f t="shared" si="531"/>
        <v>0</v>
      </c>
      <c r="AA557" s="11">
        <f t="shared" si="531"/>
        <v>0</v>
      </c>
      <c r="AB557" s="11">
        <f t="shared" si="531"/>
        <v>0</v>
      </c>
      <c r="AC557" s="11">
        <f t="shared" si="531"/>
        <v>0</v>
      </c>
      <c r="AD557" s="11">
        <f t="shared" si="531"/>
        <v>0</v>
      </c>
      <c r="AE557" s="11">
        <f t="shared" si="531"/>
        <v>23715</v>
      </c>
      <c r="AF557" s="11">
        <f t="shared" si="531"/>
        <v>0</v>
      </c>
    </row>
    <row r="558" spans="1:32" ht="20.100000000000001" hidden="1" customHeight="1" x14ac:dyDescent="0.25">
      <c r="A558" s="28" t="s">
        <v>23</v>
      </c>
      <c r="B558" s="26">
        <f t="shared" si="520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</row>
    <row r="559" spans="1:32" ht="20.100000000000001" hidden="1" customHeight="1" x14ac:dyDescent="0.25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F559" si="532">G560</f>
        <v>57058</v>
      </c>
      <c r="H559" s="9">
        <f t="shared" si="532"/>
        <v>0</v>
      </c>
      <c r="I559" s="9">
        <f t="shared" si="532"/>
        <v>0</v>
      </c>
      <c r="J559" s="9">
        <f t="shared" si="532"/>
        <v>0</v>
      </c>
      <c r="K559" s="9">
        <f t="shared" si="532"/>
        <v>0</v>
      </c>
      <c r="L559" s="9">
        <f t="shared" si="532"/>
        <v>0</v>
      </c>
      <c r="M559" s="9">
        <f t="shared" si="532"/>
        <v>57058</v>
      </c>
      <c r="N559" s="9">
        <f t="shared" si="532"/>
        <v>0</v>
      </c>
      <c r="O559" s="9">
        <f t="shared" si="532"/>
        <v>0</v>
      </c>
      <c r="P559" s="9">
        <f t="shared" si="532"/>
        <v>0</v>
      </c>
      <c r="Q559" s="9">
        <f t="shared" si="532"/>
        <v>0</v>
      </c>
      <c r="R559" s="9">
        <f t="shared" si="532"/>
        <v>0</v>
      </c>
      <c r="S559" s="9">
        <f t="shared" si="532"/>
        <v>57058</v>
      </c>
      <c r="T559" s="9">
        <f t="shared" si="532"/>
        <v>0</v>
      </c>
      <c r="U559" s="9">
        <f t="shared" si="532"/>
        <v>0</v>
      </c>
      <c r="V559" s="9">
        <f t="shared" si="532"/>
        <v>0</v>
      </c>
      <c r="W559" s="9">
        <f t="shared" si="532"/>
        <v>0</v>
      </c>
      <c r="X559" s="9">
        <f t="shared" si="532"/>
        <v>0</v>
      </c>
      <c r="Y559" s="9">
        <f t="shared" si="532"/>
        <v>57058</v>
      </c>
      <c r="Z559" s="9">
        <f t="shared" si="532"/>
        <v>0</v>
      </c>
      <c r="AA559" s="9">
        <f t="shared" si="532"/>
        <v>0</v>
      </c>
      <c r="AB559" s="9">
        <f t="shared" si="532"/>
        <v>0</v>
      </c>
      <c r="AC559" s="9">
        <f t="shared" si="532"/>
        <v>0</v>
      </c>
      <c r="AD559" s="9">
        <f t="shared" si="532"/>
        <v>0</v>
      </c>
      <c r="AE559" s="9">
        <f t="shared" si="532"/>
        <v>57058</v>
      </c>
      <c r="AF559" s="9">
        <f t="shared" si="532"/>
        <v>0</v>
      </c>
    </row>
    <row r="560" spans="1:32" ht="33" hidden="1" x14ac:dyDescent="0.25">
      <c r="A560" s="25" t="s">
        <v>11</v>
      </c>
      <c r="B560" s="26">
        <f t="shared" si="520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533">G561+G562</f>
        <v>57058</v>
      </c>
      <c r="H560" s="9">
        <f t="shared" ref="H560:N560" si="534">H561+H562</f>
        <v>0</v>
      </c>
      <c r="I560" s="9">
        <f t="shared" si="534"/>
        <v>0</v>
      </c>
      <c r="J560" s="9">
        <f t="shared" si="534"/>
        <v>0</v>
      </c>
      <c r="K560" s="9">
        <f t="shared" si="534"/>
        <v>0</v>
      </c>
      <c r="L560" s="9">
        <f t="shared" si="534"/>
        <v>0</v>
      </c>
      <c r="M560" s="9">
        <f t="shared" si="534"/>
        <v>57058</v>
      </c>
      <c r="N560" s="9">
        <f t="shared" si="534"/>
        <v>0</v>
      </c>
      <c r="O560" s="9">
        <f t="shared" ref="O560:T560" si="535">O561+O562</f>
        <v>0</v>
      </c>
      <c r="P560" s="9">
        <f t="shared" si="535"/>
        <v>0</v>
      </c>
      <c r="Q560" s="9">
        <f t="shared" si="535"/>
        <v>0</v>
      </c>
      <c r="R560" s="9">
        <f t="shared" si="535"/>
        <v>0</v>
      </c>
      <c r="S560" s="9">
        <f t="shared" si="535"/>
        <v>57058</v>
      </c>
      <c r="T560" s="9">
        <f t="shared" si="535"/>
        <v>0</v>
      </c>
      <c r="U560" s="9">
        <f t="shared" ref="U560:Z560" si="536">U561+U562</f>
        <v>0</v>
      </c>
      <c r="V560" s="9">
        <f t="shared" si="536"/>
        <v>0</v>
      </c>
      <c r="W560" s="9">
        <f t="shared" si="536"/>
        <v>0</v>
      </c>
      <c r="X560" s="9">
        <f t="shared" si="536"/>
        <v>0</v>
      </c>
      <c r="Y560" s="9">
        <f t="shared" si="536"/>
        <v>57058</v>
      </c>
      <c r="Z560" s="9">
        <f t="shared" si="536"/>
        <v>0</v>
      </c>
      <c r="AA560" s="9">
        <f t="shared" ref="AA560:AF560" si="537">AA561+AA562</f>
        <v>0</v>
      </c>
      <c r="AB560" s="9">
        <f t="shared" si="537"/>
        <v>0</v>
      </c>
      <c r="AC560" s="9">
        <f t="shared" si="537"/>
        <v>0</v>
      </c>
      <c r="AD560" s="9">
        <f t="shared" si="537"/>
        <v>0</v>
      </c>
      <c r="AE560" s="9">
        <f t="shared" si="537"/>
        <v>57058</v>
      </c>
      <c r="AF560" s="9">
        <f t="shared" si="537"/>
        <v>0</v>
      </c>
    </row>
    <row r="561" spans="1:32" ht="20.100000000000001" hidden="1" customHeight="1" x14ac:dyDescent="0.25">
      <c r="A561" s="28" t="s">
        <v>13</v>
      </c>
      <c r="B561" s="26">
        <f t="shared" si="520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538">G561+I561+J561+K561+L561</f>
        <v>12780</v>
      </c>
      <c r="N561" s="9">
        <f t="shared" ref="N561:N562" si="539">H561+L561</f>
        <v>0</v>
      </c>
      <c r="O561" s="85"/>
      <c r="P561" s="85"/>
      <c r="Q561" s="85"/>
      <c r="R561" s="85"/>
      <c r="S561" s="9">
        <f t="shared" ref="S561:S562" si="540">M561+O561+P561+Q561+R561</f>
        <v>12780</v>
      </c>
      <c r="T561" s="9">
        <f t="shared" ref="T561:T562" si="541">N561+R561</f>
        <v>0</v>
      </c>
      <c r="U561" s="85"/>
      <c r="V561" s="85"/>
      <c r="W561" s="85"/>
      <c r="X561" s="85"/>
      <c r="Y561" s="9">
        <f t="shared" ref="Y561:Y562" si="542">S561+U561+V561+W561+X561</f>
        <v>12780</v>
      </c>
      <c r="Z561" s="9">
        <f t="shared" ref="Z561:Z562" si="543">T561+X561</f>
        <v>0</v>
      </c>
      <c r="AA561" s="85"/>
      <c r="AB561" s="85"/>
      <c r="AC561" s="85"/>
      <c r="AD561" s="85"/>
      <c r="AE561" s="9">
        <f t="shared" ref="AE561:AE562" si="544">Y561+AA561+AB561+AC561+AD561</f>
        <v>12780</v>
      </c>
      <c r="AF561" s="9">
        <f t="shared" ref="AF561:AF562" si="545">Z561+AD561</f>
        <v>0</v>
      </c>
    </row>
    <row r="562" spans="1:32" ht="20.100000000000001" hidden="1" customHeight="1" x14ac:dyDescent="0.25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538"/>
        <v>44278</v>
      </c>
      <c r="N562" s="9">
        <f t="shared" si="539"/>
        <v>0</v>
      </c>
      <c r="O562" s="85"/>
      <c r="P562" s="85"/>
      <c r="Q562" s="85"/>
      <c r="R562" s="85"/>
      <c r="S562" s="9">
        <f t="shared" si="540"/>
        <v>44278</v>
      </c>
      <c r="T562" s="9">
        <f t="shared" si="541"/>
        <v>0</v>
      </c>
      <c r="U562" s="85"/>
      <c r="V562" s="85"/>
      <c r="W562" s="85"/>
      <c r="X562" s="85"/>
      <c r="Y562" s="9">
        <f t="shared" si="542"/>
        <v>44278</v>
      </c>
      <c r="Z562" s="9">
        <f t="shared" si="543"/>
        <v>0</v>
      </c>
      <c r="AA562" s="85"/>
      <c r="AB562" s="85"/>
      <c r="AC562" s="85"/>
      <c r="AD562" s="85"/>
      <c r="AE562" s="9">
        <f t="shared" si="544"/>
        <v>44278</v>
      </c>
      <c r="AF562" s="9">
        <f t="shared" si="545"/>
        <v>0</v>
      </c>
    </row>
    <row r="563" spans="1:32" ht="20.100000000000001" hidden="1" customHeight="1" x14ac:dyDescent="0.25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546">G564</f>
        <v>25844</v>
      </c>
      <c r="H563" s="9">
        <f t="shared" si="546"/>
        <v>0</v>
      </c>
      <c r="I563" s="9">
        <f t="shared" si="546"/>
        <v>0</v>
      </c>
      <c r="J563" s="9">
        <f t="shared" si="546"/>
        <v>0</v>
      </c>
      <c r="K563" s="9">
        <f t="shared" si="546"/>
        <v>0</v>
      </c>
      <c r="L563" s="9">
        <f t="shared" si="546"/>
        <v>0</v>
      </c>
      <c r="M563" s="9">
        <f t="shared" si="546"/>
        <v>25844</v>
      </c>
      <c r="N563" s="9">
        <f t="shared" si="546"/>
        <v>0</v>
      </c>
      <c r="O563" s="9">
        <f t="shared" si="546"/>
        <v>0</v>
      </c>
      <c r="P563" s="9">
        <f t="shared" si="546"/>
        <v>0</v>
      </c>
      <c r="Q563" s="9">
        <f t="shared" si="546"/>
        <v>0</v>
      </c>
      <c r="R563" s="9">
        <f t="shared" si="546"/>
        <v>0</v>
      </c>
      <c r="S563" s="9">
        <f t="shared" si="546"/>
        <v>25844</v>
      </c>
      <c r="T563" s="9">
        <f t="shared" si="546"/>
        <v>0</v>
      </c>
      <c r="U563" s="9">
        <f t="shared" si="546"/>
        <v>0</v>
      </c>
      <c r="V563" s="9">
        <f t="shared" si="546"/>
        <v>0</v>
      </c>
      <c r="W563" s="9">
        <f t="shared" ref="U563:AF564" si="547">W564</f>
        <v>0</v>
      </c>
      <c r="X563" s="9">
        <f t="shared" si="547"/>
        <v>0</v>
      </c>
      <c r="Y563" s="9">
        <f t="shared" si="547"/>
        <v>25844</v>
      </c>
      <c r="Z563" s="9">
        <f t="shared" si="547"/>
        <v>0</v>
      </c>
      <c r="AA563" s="9">
        <f t="shared" si="547"/>
        <v>0</v>
      </c>
      <c r="AB563" s="9">
        <f t="shared" si="547"/>
        <v>0</v>
      </c>
      <c r="AC563" s="9">
        <f t="shared" si="547"/>
        <v>0</v>
      </c>
      <c r="AD563" s="9">
        <f t="shared" si="547"/>
        <v>0</v>
      </c>
      <c r="AE563" s="9">
        <f t="shared" si="547"/>
        <v>25844</v>
      </c>
      <c r="AF563" s="9">
        <f t="shared" si="547"/>
        <v>0</v>
      </c>
    </row>
    <row r="564" spans="1:32" ht="33" hidden="1" x14ac:dyDescent="0.25">
      <c r="A564" s="25" t="s">
        <v>11</v>
      </c>
      <c r="B564" s="26">
        <f t="shared" si="520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546"/>
        <v>25844</v>
      </c>
      <c r="H564" s="9">
        <f t="shared" si="546"/>
        <v>0</v>
      </c>
      <c r="I564" s="9">
        <f t="shared" si="546"/>
        <v>0</v>
      </c>
      <c r="J564" s="9">
        <f t="shared" si="546"/>
        <v>0</v>
      </c>
      <c r="K564" s="9">
        <f t="shared" si="546"/>
        <v>0</v>
      </c>
      <c r="L564" s="9">
        <f t="shared" si="546"/>
        <v>0</v>
      </c>
      <c r="M564" s="9">
        <f t="shared" si="546"/>
        <v>25844</v>
      </c>
      <c r="N564" s="9">
        <f t="shared" si="546"/>
        <v>0</v>
      </c>
      <c r="O564" s="9">
        <f t="shared" si="546"/>
        <v>0</v>
      </c>
      <c r="P564" s="9">
        <f t="shared" si="546"/>
        <v>0</v>
      </c>
      <c r="Q564" s="9">
        <f t="shared" si="546"/>
        <v>0</v>
      </c>
      <c r="R564" s="9">
        <f t="shared" si="546"/>
        <v>0</v>
      </c>
      <c r="S564" s="9">
        <f t="shared" si="546"/>
        <v>25844</v>
      </c>
      <c r="T564" s="9">
        <f t="shared" si="546"/>
        <v>0</v>
      </c>
      <c r="U564" s="9">
        <f t="shared" si="547"/>
        <v>0</v>
      </c>
      <c r="V564" s="9">
        <f t="shared" si="547"/>
        <v>0</v>
      </c>
      <c r="W564" s="9">
        <f t="shared" si="547"/>
        <v>0</v>
      </c>
      <c r="X564" s="9">
        <f t="shared" si="547"/>
        <v>0</v>
      </c>
      <c r="Y564" s="9">
        <f t="shared" si="547"/>
        <v>25844</v>
      </c>
      <c r="Z564" s="9">
        <f t="shared" si="547"/>
        <v>0</v>
      </c>
      <c r="AA564" s="9">
        <f t="shared" si="547"/>
        <v>0</v>
      </c>
      <c r="AB564" s="9">
        <f t="shared" si="547"/>
        <v>0</v>
      </c>
      <c r="AC564" s="9">
        <f t="shared" si="547"/>
        <v>0</v>
      </c>
      <c r="AD564" s="9">
        <f t="shared" si="547"/>
        <v>0</v>
      </c>
      <c r="AE564" s="9">
        <f t="shared" si="547"/>
        <v>25844</v>
      </c>
      <c r="AF564" s="9">
        <f t="shared" si="547"/>
        <v>0</v>
      </c>
    </row>
    <row r="565" spans="1:32" ht="20.100000000000001" hidden="1" customHeight="1" x14ac:dyDescent="0.25">
      <c r="A565" s="28" t="s">
        <v>13</v>
      </c>
      <c r="B565" s="26">
        <f t="shared" si="520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</row>
    <row r="566" spans="1:32" ht="20.100000000000001" hidden="1" customHeight="1" x14ac:dyDescent="0.25">
      <c r="A566" s="28" t="s">
        <v>25</v>
      </c>
      <c r="B566" s="26">
        <f t="shared" si="520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F566" si="548">G567</f>
        <v>101484</v>
      </c>
      <c r="H566" s="9">
        <f t="shared" si="548"/>
        <v>0</v>
      </c>
      <c r="I566" s="9">
        <f t="shared" si="548"/>
        <v>0</v>
      </c>
      <c r="J566" s="9">
        <f t="shared" si="548"/>
        <v>0</v>
      </c>
      <c r="K566" s="9">
        <f t="shared" si="548"/>
        <v>0</v>
      </c>
      <c r="L566" s="9">
        <f t="shared" si="548"/>
        <v>0</v>
      </c>
      <c r="M566" s="9">
        <f t="shared" si="548"/>
        <v>101484</v>
      </c>
      <c r="N566" s="9">
        <f t="shared" si="548"/>
        <v>0</v>
      </c>
      <c r="O566" s="9">
        <f t="shared" si="548"/>
        <v>0</v>
      </c>
      <c r="P566" s="9">
        <f t="shared" si="548"/>
        <v>0</v>
      </c>
      <c r="Q566" s="9">
        <f t="shared" si="548"/>
        <v>0</v>
      </c>
      <c r="R566" s="9">
        <f t="shared" si="548"/>
        <v>0</v>
      </c>
      <c r="S566" s="9">
        <f t="shared" si="548"/>
        <v>101484</v>
      </c>
      <c r="T566" s="9">
        <f t="shared" si="548"/>
        <v>0</v>
      </c>
      <c r="U566" s="9">
        <f t="shared" si="548"/>
        <v>0</v>
      </c>
      <c r="V566" s="9">
        <f t="shared" si="548"/>
        <v>0</v>
      </c>
      <c r="W566" s="9">
        <f t="shared" si="548"/>
        <v>0</v>
      </c>
      <c r="X566" s="9">
        <f t="shared" si="548"/>
        <v>0</v>
      </c>
      <c r="Y566" s="9">
        <f t="shared" si="548"/>
        <v>101484</v>
      </c>
      <c r="Z566" s="9">
        <f t="shared" si="548"/>
        <v>0</v>
      </c>
      <c r="AA566" s="9">
        <f t="shared" si="548"/>
        <v>0</v>
      </c>
      <c r="AB566" s="9">
        <f t="shared" si="548"/>
        <v>0</v>
      </c>
      <c r="AC566" s="9">
        <f t="shared" si="548"/>
        <v>0</v>
      </c>
      <c r="AD566" s="9">
        <f t="shared" si="548"/>
        <v>0</v>
      </c>
      <c r="AE566" s="9">
        <f t="shared" si="548"/>
        <v>101484</v>
      </c>
      <c r="AF566" s="9">
        <f t="shared" si="548"/>
        <v>0</v>
      </c>
    </row>
    <row r="567" spans="1:32" ht="33" hidden="1" x14ac:dyDescent="0.25">
      <c r="A567" s="25" t="s">
        <v>11</v>
      </c>
      <c r="B567" s="26">
        <f t="shared" si="520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549">H568+H569</f>
        <v>0</v>
      </c>
      <c r="I567" s="9">
        <f t="shared" si="549"/>
        <v>0</v>
      </c>
      <c r="J567" s="9">
        <f t="shared" si="549"/>
        <v>0</v>
      </c>
      <c r="K567" s="9">
        <f t="shared" si="549"/>
        <v>0</v>
      </c>
      <c r="L567" s="9">
        <f t="shared" si="549"/>
        <v>0</v>
      </c>
      <c r="M567" s="9">
        <f t="shared" si="549"/>
        <v>101484</v>
      </c>
      <c r="N567" s="9">
        <f t="shared" si="549"/>
        <v>0</v>
      </c>
      <c r="O567" s="9">
        <f t="shared" ref="O567:T567" si="550">O568+O569</f>
        <v>0</v>
      </c>
      <c r="P567" s="9">
        <f t="shared" si="550"/>
        <v>0</v>
      </c>
      <c r="Q567" s="9">
        <f t="shared" si="550"/>
        <v>0</v>
      </c>
      <c r="R567" s="9">
        <f t="shared" si="550"/>
        <v>0</v>
      </c>
      <c r="S567" s="9">
        <f t="shared" si="550"/>
        <v>101484</v>
      </c>
      <c r="T567" s="9">
        <f t="shared" si="550"/>
        <v>0</v>
      </c>
      <c r="U567" s="9">
        <f t="shared" ref="U567:Z567" si="551">U568+U569</f>
        <v>0</v>
      </c>
      <c r="V567" s="9">
        <f t="shared" si="551"/>
        <v>0</v>
      </c>
      <c r="W567" s="9">
        <f t="shared" si="551"/>
        <v>0</v>
      </c>
      <c r="X567" s="9">
        <f t="shared" si="551"/>
        <v>0</v>
      </c>
      <c r="Y567" s="9">
        <f t="shared" si="551"/>
        <v>101484</v>
      </c>
      <c r="Z567" s="9">
        <f t="shared" si="551"/>
        <v>0</v>
      </c>
      <c r="AA567" s="9">
        <f t="shared" ref="AA567:AF567" si="552">AA568+AA569</f>
        <v>0</v>
      </c>
      <c r="AB567" s="9">
        <f t="shared" si="552"/>
        <v>0</v>
      </c>
      <c r="AC567" s="9">
        <f t="shared" si="552"/>
        <v>0</v>
      </c>
      <c r="AD567" s="9">
        <f t="shared" si="552"/>
        <v>0</v>
      </c>
      <c r="AE567" s="9">
        <f t="shared" si="552"/>
        <v>101484</v>
      </c>
      <c r="AF567" s="9">
        <f t="shared" si="552"/>
        <v>0</v>
      </c>
    </row>
    <row r="568" spans="1:32" ht="20.100000000000001" hidden="1" customHeight="1" x14ac:dyDescent="0.25">
      <c r="A568" s="28" t="s">
        <v>13</v>
      </c>
      <c r="B568" s="26">
        <f t="shared" si="520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553">G568+I568+J568+K568+L568</f>
        <v>88479</v>
      </c>
      <c r="N568" s="9">
        <f t="shared" ref="N568:N569" si="554">H568+L568</f>
        <v>0</v>
      </c>
      <c r="O568" s="85"/>
      <c r="P568" s="85"/>
      <c r="Q568" s="85"/>
      <c r="R568" s="85"/>
      <c r="S568" s="9">
        <f t="shared" ref="S568:S569" si="555">M568+O568+P568+Q568+R568</f>
        <v>88479</v>
      </c>
      <c r="T568" s="9">
        <f t="shared" ref="T568:T569" si="556">N568+R568</f>
        <v>0</v>
      </c>
      <c r="U568" s="85"/>
      <c r="V568" s="85"/>
      <c r="W568" s="85"/>
      <c r="X568" s="85"/>
      <c r="Y568" s="9">
        <f t="shared" ref="Y568:Y569" si="557">S568+U568+V568+W568+X568</f>
        <v>88479</v>
      </c>
      <c r="Z568" s="9">
        <f t="shared" ref="Z568:Z569" si="558">T568+X568</f>
        <v>0</v>
      </c>
      <c r="AA568" s="85"/>
      <c r="AB568" s="85"/>
      <c r="AC568" s="85"/>
      <c r="AD568" s="85"/>
      <c r="AE568" s="9">
        <f t="shared" ref="AE568:AE569" si="559">Y568+AA568+AB568+AC568+AD568</f>
        <v>88479</v>
      </c>
      <c r="AF568" s="9">
        <f t="shared" ref="AF568:AF569" si="560">Z568+AD568</f>
        <v>0</v>
      </c>
    </row>
    <row r="569" spans="1:32" ht="20.100000000000001" hidden="1" customHeight="1" x14ac:dyDescent="0.25">
      <c r="A569" s="28" t="s">
        <v>23</v>
      </c>
      <c r="B569" s="26">
        <f t="shared" si="520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553"/>
        <v>13005</v>
      </c>
      <c r="N569" s="9">
        <f t="shared" si="554"/>
        <v>0</v>
      </c>
      <c r="O569" s="85"/>
      <c r="P569" s="85"/>
      <c r="Q569" s="85"/>
      <c r="R569" s="85"/>
      <c r="S569" s="9">
        <f t="shared" si="555"/>
        <v>13005</v>
      </c>
      <c r="T569" s="9">
        <f t="shared" si="556"/>
        <v>0</v>
      </c>
      <c r="U569" s="85"/>
      <c r="V569" s="85"/>
      <c r="W569" s="85"/>
      <c r="X569" s="85"/>
      <c r="Y569" s="9">
        <f t="shared" si="557"/>
        <v>13005</v>
      </c>
      <c r="Z569" s="9">
        <f t="shared" si="558"/>
        <v>0</v>
      </c>
      <c r="AA569" s="85"/>
      <c r="AB569" s="85"/>
      <c r="AC569" s="85"/>
      <c r="AD569" s="85"/>
      <c r="AE569" s="9">
        <f t="shared" si="559"/>
        <v>13005</v>
      </c>
      <c r="AF569" s="9">
        <f t="shared" si="560"/>
        <v>0</v>
      </c>
    </row>
    <row r="570" spans="1:32" ht="33" hidden="1" x14ac:dyDescent="0.25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F570" si="561">G571</f>
        <v>120262</v>
      </c>
      <c r="H570" s="11">
        <f t="shared" si="561"/>
        <v>0</v>
      </c>
      <c r="I570" s="11">
        <f t="shared" si="561"/>
        <v>0</v>
      </c>
      <c r="J570" s="11">
        <f t="shared" si="561"/>
        <v>0</v>
      </c>
      <c r="K570" s="11">
        <f t="shared" si="561"/>
        <v>0</v>
      </c>
      <c r="L570" s="11">
        <f t="shared" si="561"/>
        <v>0</v>
      </c>
      <c r="M570" s="11">
        <f t="shared" si="561"/>
        <v>120262</v>
      </c>
      <c r="N570" s="11">
        <f t="shared" si="561"/>
        <v>0</v>
      </c>
      <c r="O570" s="11">
        <f t="shared" si="561"/>
        <v>0</v>
      </c>
      <c r="P570" s="11">
        <f t="shared" si="561"/>
        <v>0</v>
      </c>
      <c r="Q570" s="11">
        <f t="shared" si="561"/>
        <v>0</v>
      </c>
      <c r="R570" s="11">
        <f t="shared" si="561"/>
        <v>0</v>
      </c>
      <c r="S570" s="11">
        <f t="shared" si="561"/>
        <v>120262</v>
      </c>
      <c r="T570" s="11">
        <f t="shared" si="561"/>
        <v>0</v>
      </c>
      <c r="U570" s="11">
        <f t="shared" si="561"/>
        <v>0</v>
      </c>
      <c r="V570" s="11">
        <f t="shared" si="561"/>
        <v>0</v>
      </c>
      <c r="W570" s="11">
        <f t="shared" si="561"/>
        <v>0</v>
      </c>
      <c r="X570" s="11">
        <f t="shared" si="561"/>
        <v>0</v>
      </c>
      <c r="Y570" s="11">
        <f t="shared" si="561"/>
        <v>120262</v>
      </c>
      <c r="Z570" s="11">
        <f t="shared" si="561"/>
        <v>0</v>
      </c>
      <c r="AA570" s="11">
        <f t="shared" si="561"/>
        <v>0</v>
      </c>
      <c r="AB570" s="11">
        <f t="shared" si="561"/>
        <v>0</v>
      </c>
      <c r="AC570" s="11">
        <f t="shared" si="561"/>
        <v>0</v>
      </c>
      <c r="AD570" s="11">
        <f t="shared" si="561"/>
        <v>0</v>
      </c>
      <c r="AE570" s="11">
        <f t="shared" si="561"/>
        <v>120262</v>
      </c>
      <c r="AF570" s="11">
        <f t="shared" si="561"/>
        <v>0</v>
      </c>
    </row>
    <row r="571" spans="1:32" ht="33" hidden="1" x14ac:dyDescent="0.25">
      <c r="A571" s="25" t="s">
        <v>11</v>
      </c>
      <c r="B571" s="26">
        <f t="shared" si="520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562">G572+G573</f>
        <v>120262</v>
      </c>
      <c r="H571" s="9">
        <f t="shared" ref="H571:N571" si="563">H572+H573</f>
        <v>0</v>
      </c>
      <c r="I571" s="9">
        <f t="shared" si="563"/>
        <v>0</v>
      </c>
      <c r="J571" s="9">
        <f t="shared" si="563"/>
        <v>0</v>
      </c>
      <c r="K571" s="9">
        <f t="shared" si="563"/>
        <v>0</v>
      </c>
      <c r="L571" s="9">
        <f t="shared" si="563"/>
        <v>0</v>
      </c>
      <c r="M571" s="9">
        <f t="shared" si="563"/>
        <v>120262</v>
      </c>
      <c r="N571" s="9">
        <f t="shared" si="563"/>
        <v>0</v>
      </c>
      <c r="O571" s="9">
        <f t="shared" ref="O571:T571" si="564">O572+O573</f>
        <v>0</v>
      </c>
      <c r="P571" s="9">
        <f t="shared" si="564"/>
        <v>0</v>
      </c>
      <c r="Q571" s="9">
        <f t="shared" si="564"/>
        <v>0</v>
      </c>
      <c r="R571" s="9">
        <f t="shared" si="564"/>
        <v>0</v>
      </c>
      <c r="S571" s="9">
        <f t="shared" si="564"/>
        <v>120262</v>
      </c>
      <c r="T571" s="9">
        <f t="shared" si="564"/>
        <v>0</v>
      </c>
      <c r="U571" s="9">
        <f t="shared" ref="U571:Z571" si="565">U572+U573</f>
        <v>0</v>
      </c>
      <c r="V571" s="9">
        <f t="shared" si="565"/>
        <v>0</v>
      </c>
      <c r="W571" s="9">
        <f t="shared" si="565"/>
        <v>0</v>
      </c>
      <c r="X571" s="9">
        <f t="shared" si="565"/>
        <v>0</v>
      </c>
      <c r="Y571" s="9">
        <f t="shared" si="565"/>
        <v>120262</v>
      </c>
      <c r="Z571" s="9">
        <f t="shared" si="565"/>
        <v>0</v>
      </c>
      <c r="AA571" s="9">
        <f t="shared" ref="AA571:AF571" si="566">AA572+AA573</f>
        <v>0</v>
      </c>
      <c r="AB571" s="9">
        <f t="shared" si="566"/>
        <v>0</v>
      </c>
      <c r="AC571" s="9">
        <f t="shared" si="566"/>
        <v>0</v>
      </c>
      <c r="AD571" s="9">
        <f t="shared" si="566"/>
        <v>0</v>
      </c>
      <c r="AE571" s="9">
        <f t="shared" si="566"/>
        <v>120262</v>
      </c>
      <c r="AF571" s="9">
        <f t="shared" si="566"/>
        <v>0</v>
      </c>
    </row>
    <row r="572" spans="1:32" ht="20.100000000000001" hidden="1" customHeight="1" x14ac:dyDescent="0.25">
      <c r="A572" s="28" t="s">
        <v>13</v>
      </c>
      <c r="B572" s="26">
        <f t="shared" si="520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</row>
    <row r="573" spans="1:32" ht="20.100000000000001" hidden="1" customHeight="1" x14ac:dyDescent="0.25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</row>
    <row r="574" spans="1:32" ht="20.100000000000001" hidden="1" customHeight="1" x14ac:dyDescent="0.25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567">G578+G582+G585+G589+G575</f>
        <v>5935</v>
      </c>
      <c r="H574" s="9">
        <f t="shared" ref="H574:N574" si="568">H578+H582+H585+H589+H575</f>
        <v>0</v>
      </c>
      <c r="I574" s="9">
        <f t="shared" si="568"/>
        <v>0</v>
      </c>
      <c r="J574" s="9">
        <f t="shared" si="568"/>
        <v>0</v>
      </c>
      <c r="K574" s="9">
        <f t="shared" si="568"/>
        <v>0</v>
      </c>
      <c r="L574" s="9">
        <f t="shared" si="568"/>
        <v>0</v>
      </c>
      <c r="M574" s="9">
        <f t="shared" si="568"/>
        <v>5935</v>
      </c>
      <c r="N574" s="9">
        <f t="shared" si="568"/>
        <v>0</v>
      </c>
      <c r="O574" s="9">
        <f t="shared" ref="O574:T574" si="569">O578+O582+O585+O589+O575</f>
        <v>0</v>
      </c>
      <c r="P574" s="9">
        <f t="shared" si="569"/>
        <v>0</v>
      </c>
      <c r="Q574" s="9">
        <f t="shared" si="569"/>
        <v>0</v>
      </c>
      <c r="R574" s="9">
        <f t="shared" si="569"/>
        <v>0</v>
      </c>
      <c r="S574" s="9">
        <f t="shared" si="569"/>
        <v>5935</v>
      </c>
      <c r="T574" s="9">
        <f t="shared" si="569"/>
        <v>0</v>
      </c>
      <c r="U574" s="9">
        <f t="shared" ref="U574:Z574" si="570">U578+U582+U585+U589+U575</f>
        <v>-1720</v>
      </c>
      <c r="V574" s="9">
        <f t="shared" si="570"/>
        <v>0</v>
      </c>
      <c r="W574" s="9">
        <f t="shared" si="570"/>
        <v>0</v>
      </c>
      <c r="X574" s="9">
        <f t="shared" si="570"/>
        <v>0</v>
      </c>
      <c r="Y574" s="9">
        <f t="shared" si="570"/>
        <v>4215</v>
      </c>
      <c r="Z574" s="9">
        <f t="shared" si="570"/>
        <v>0</v>
      </c>
      <c r="AA574" s="9">
        <f t="shared" ref="AA574:AF574" si="571">AA578+AA582+AA585+AA589+AA575</f>
        <v>0</v>
      </c>
      <c r="AB574" s="9">
        <f t="shared" si="571"/>
        <v>0</v>
      </c>
      <c r="AC574" s="9">
        <f t="shared" si="571"/>
        <v>0</v>
      </c>
      <c r="AD574" s="9">
        <f t="shared" si="571"/>
        <v>0</v>
      </c>
      <c r="AE574" s="9">
        <f t="shared" si="571"/>
        <v>4215</v>
      </c>
      <c r="AF574" s="9">
        <f t="shared" si="571"/>
        <v>0</v>
      </c>
    </row>
    <row r="575" spans="1:32" ht="20.100000000000001" hidden="1" customHeight="1" x14ac:dyDescent="0.25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572">G576</f>
        <v>2</v>
      </c>
      <c r="H575" s="9">
        <f t="shared" si="572"/>
        <v>0</v>
      </c>
      <c r="I575" s="9">
        <f t="shared" si="572"/>
        <v>0</v>
      </c>
      <c r="J575" s="9">
        <f t="shared" si="572"/>
        <v>0</v>
      </c>
      <c r="K575" s="9">
        <f t="shared" si="572"/>
        <v>0</v>
      </c>
      <c r="L575" s="9">
        <f t="shared" si="572"/>
        <v>0</v>
      </c>
      <c r="M575" s="9">
        <f t="shared" si="572"/>
        <v>2</v>
      </c>
      <c r="N575" s="9">
        <f t="shared" si="572"/>
        <v>0</v>
      </c>
      <c r="O575" s="9">
        <f t="shared" si="572"/>
        <v>0</v>
      </c>
      <c r="P575" s="9">
        <f t="shared" si="572"/>
        <v>0</v>
      </c>
      <c r="Q575" s="9">
        <f t="shared" si="572"/>
        <v>0</v>
      </c>
      <c r="R575" s="9">
        <f t="shared" si="572"/>
        <v>0</v>
      </c>
      <c r="S575" s="9">
        <f t="shared" si="572"/>
        <v>2</v>
      </c>
      <c r="T575" s="9">
        <f t="shared" si="572"/>
        <v>0</v>
      </c>
      <c r="U575" s="9">
        <f t="shared" si="572"/>
        <v>0</v>
      </c>
      <c r="V575" s="9">
        <f t="shared" si="572"/>
        <v>0</v>
      </c>
      <c r="W575" s="9">
        <f t="shared" ref="U575:AF576" si="573">W576</f>
        <v>0</v>
      </c>
      <c r="X575" s="9">
        <f t="shared" si="573"/>
        <v>0</v>
      </c>
      <c r="Y575" s="9">
        <f t="shared" si="573"/>
        <v>2</v>
      </c>
      <c r="Z575" s="9">
        <f t="shared" si="573"/>
        <v>0</v>
      </c>
      <c r="AA575" s="9">
        <f t="shared" si="573"/>
        <v>0</v>
      </c>
      <c r="AB575" s="9">
        <f t="shared" si="573"/>
        <v>0</v>
      </c>
      <c r="AC575" s="9">
        <f t="shared" si="573"/>
        <v>0</v>
      </c>
      <c r="AD575" s="9">
        <f t="shared" si="573"/>
        <v>0</v>
      </c>
      <c r="AE575" s="9">
        <f t="shared" si="573"/>
        <v>2</v>
      </c>
      <c r="AF575" s="9">
        <f t="shared" si="573"/>
        <v>0</v>
      </c>
    </row>
    <row r="576" spans="1:32" ht="33" hidden="1" x14ac:dyDescent="0.25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572"/>
        <v>2</v>
      </c>
      <c r="H576" s="17">
        <f t="shared" si="572"/>
        <v>0</v>
      </c>
      <c r="I576" s="17">
        <f t="shared" si="572"/>
        <v>0</v>
      </c>
      <c r="J576" s="17">
        <f t="shared" si="572"/>
        <v>0</v>
      </c>
      <c r="K576" s="17">
        <f t="shared" si="572"/>
        <v>0</v>
      </c>
      <c r="L576" s="17">
        <f t="shared" si="572"/>
        <v>0</v>
      </c>
      <c r="M576" s="17">
        <f t="shared" si="572"/>
        <v>2</v>
      </c>
      <c r="N576" s="17">
        <f t="shared" si="572"/>
        <v>0</v>
      </c>
      <c r="O576" s="17">
        <f t="shared" si="572"/>
        <v>0</v>
      </c>
      <c r="P576" s="17">
        <f t="shared" si="572"/>
        <v>0</v>
      </c>
      <c r="Q576" s="17">
        <f t="shared" si="572"/>
        <v>0</v>
      </c>
      <c r="R576" s="17">
        <f t="shared" si="572"/>
        <v>0</v>
      </c>
      <c r="S576" s="17">
        <f t="shared" si="572"/>
        <v>2</v>
      </c>
      <c r="T576" s="17">
        <f t="shared" si="572"/>
        <v>0</v>
      </c>
      <c r="U576" s="17">
        <f t="shared" si="573"/>
        <v>0</v>
      </c>
      <c r="V576" s="17">
        <f t="shared" si="573"/>
        <v>0</v>
      </c>
      <c r="W576" s="17">
        <f t="shared" si="573"/>
        <v>0</v>
      </c>
      <c r="X576" s="17">
        <f t="shared" si="573"/>
        <v>0</v>
      </c>
      <c r="Y576" s="17">
        <f t="shared" si="573"/>
        <v>2</v>
      </c>
      <c r="Z576" s="17">
        <f t="shared" si="573"/>
        <v>0</v>
      </c>
      <c r="AA576" s="17">
        <f t="shared" si="573"/>
        <v>0</v>
      </c>
      <c r="AB576" s="17">
        <f t="shared" si="573"/>
        <v>0</v>
      </c>
      <c r="AC576" s="17">
        <f t="shared" si="573"/>
        <v>0</v>
      </c>
      <c r="AD576" s="17">
        <f t="shared" si="573"/>
        <v>0</v>
      </c>
      <c r="AE576" s="17">
        <f t="shared" si="573"/>
        <v>2</v>
      </c>
      <c r="AF576" s="17">
        <f t="shared" si="573"/>
        <v>0</v>
      </c>
    </row>
    <row r="577" spans="1:32" ht="20.100000000000001" hidden="1" customHeight="1" x14ac:dyDescent="0.25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</row>
    <row r="578" spans="1:32" ht="20.100000000000001" hidden="1" customHeight="1" x14ac:dyDescent="0.25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F578" si="574">G579</f>
        <v>34</v>
      </c>
      <c r="H578" s="9">
        <f t="shared" si="574"/>
        <v>0</v>
      </c>
      <c r="I578" s="9">
        <f t="shared" si="574"/>
        <v>0</v>
      </c>
      <c r="J578" s="9">
        <f t="shared" si="574"/>
        <v>0</v>
      </c>
      <c r="K578" s="9">
        <f t="shared" si="574"/>
        <v>0</v>
      </c>
      <c r="L578" s="9">
        <f t="shared" si="574"/>
        <v>0</v>
      </c>
      <c r="M578" s="9">
        <f t="shared" si="574"/>
        <v>34</v>
      </c>
      <c r="N578" s="9">
        <f t="shared" si="574"/>
        <v>0</v>
      </c>
      <c r="O578" s="9">
        <f t="shared" si="574"/>
        <v>0</v>
      </c>
      <c r="P578" s="9">
        <f t="shared" si="574"/>
        <v>0</v>
      </c>
      <c r="Q578" s="9">
        <f t="shared" si="574"/>
        <v>0</v>
      </c>
      <c r="R578" s="9">
        <f t="shared" si="574"/>
        <v>0</v>
      </c>
      <c r="S578" s="9">
        <f t="shared" si="574"/>
        <v>34</v>
      </c>
      <c r="T578" s="9">
        <f t="shared" si="574"/>
        <v>0</v>
      </c>
      <c r="U578" s="9">
        <f t="shared" si="574"/>
        <v>0</v>
      </c>
      <c r="V578" s="9">
        <f t="shared" si="574"/>
        <v>0</v>
      </c>
      <c r="W578" s="9">
        <f t="shared" si="574"/>
        <v>0</v>
      </c>
      <c r="X578" s="9">
        <f t="shared" si="574"/>
        <v>0</v>
      </c>
      <c r="Y578" s="9">
        <f t="shared" si="574"/>
        <v>34</v>
      </c>
      <c r="Z578" s="9">
        <f t="shared" si="574"/>
        <v>0</v>
      </c>
      <c r="AA578" s="9">
        <f t="shared" si="574"/>
        <v>0</v>
      </c>
      <c r="AB578" s="9">
        <f t="shared" si="574"/>
        <v>0</v>
      </c>
      <c r="AC578" s="9">
        <f t="shared" si="574"/>
        <v>0</v>
      </c>
      <c r="AD578" s="9">
        <f t="shared" si="574"/>
        <v>0</v>
      </c>
      <c r="AE578" s="9">
        <f t="shared" si="574"/>
        <v>34</v>
      </c>
      <c r="AF578" s="9">
        <f t="shared" si="574"/>
        <v>0</v>
      </c>
    </row>
    <row r="579" spans="1:32" ht="33" hidden="1" x14ac:dyDescent="0.25">
      <c r="A579" s="25" t="s">
        <v>11</v>
      </c>
      <c r="B579" s="26">
        <f t="shared" si="520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575">G580+G581</f>
        <v>34</v>
      </c>
      <c r="H579" s="9">
        <f t="shared" ref="H579:N579" si="576">H580+H581</f>
        <v>0</v>
      </c>
      <c r="I579" s="9">
        <f t="shared" si="576"/>
        <v>0</v>
      </c>
      <c r="J579" s="9">
        <f t="shared" si="576"/>
        <v>0</v>
      </c>
      <c r="K579" s="9">
        <f t="shared" si="576"/>
        <v>0</v>
      </c>
      <c r="L579" s="9">
        <f t="shared" si="576"/>
        <v>0</v>
      </c>
      <c r="M579" s="9">
        <f t="shared" si="576"/>
        <v>34</v>
      </c>
      <c r="N579" s="9">
        <f t="shared" si="576"/>
        <v>0</v>
      </c>
      <c r="O579" s="9">
        <f t="shared" ref="O579:T579" si="577">O580+O581</f>
        <v>0</v>
      </c>
      <c r="P579" s="9">
        <f t="shared" si="577"/>
        <v>0</v>
      </c>
      <c r="Q579" s="9">
        <f t="shared" si="577"/>
        <v>0</v>
      </c>
      <c r="R579" s="9">
        <f t="shared" si="577"/>
        <v>0</v>
      </c>
      <c r="S579" s="9">
        <f t="shared" si="577"/>
        <v>34</v>
      </c>
      <c r="T579" s="9">
        <f t="shared" si="577"/>
        <v>0</v>
      </c>
      <c r="U579" s="9">
        <f t="shared" ref="U579:Z579" si="578">U580+U581</f>
        <v>0</v>
      </c>
      <c r="V579" s="9">
        <f t="shared" si="578"/>
        <v>0</v>
      </c>
      <c r="W579" s="9">
        <f t="shared" si="578"/>
        <v>0</v>
      </c>
      <c r="X579" s="9">
        <f t="shared" si="578"/>
        <v>0</v>
      </c>
      <c r="Y579" s="9">
        <f t="shared" si="578"/>
        <v>34</v>
      </c>
      <c r="Z579" s="9">
        <f t="shared" si="578"/>
        <v>0</v>
      </c>
      <c r="AA579" s="9">
        <f t="shared" ref="AA579:AF579" si="579">AA580+AA581</f>
        <v>0</v>
      </c>
      <c r="AB579" s="9">
        <f t="shared" si="579"/>
        <v>0</v>
      </c>
      <c r="AC579" s="9">
        <f t="shared" si="579"/>
        <v>0</v>
      </c>
      <c r="AD579" s="9">
        <f t="shared" si="579"/>
        <v>0</v>
      </c>
      <c r="AE579" s="9">
        <f t="shared" si="579"/>
        <v>34</v>
      </c>
      <c r="AF579" s="9">
        <f t="shared" si="579"/>
        <v>0</v>
      </c>
    </row>
    <row r="580" spans="1:32" ht="20.100000000000001" hidden="1" customHeight="1" x14ac:dyDescent="0.25">
      <c r="A580" s="28" t="s">
        <v>13</v>
      </c>
      <c r="B580" s="26">
        <f t="shared" si="520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580">G580+I580+J580+K580+L580</f>
        <v>15</v>
      </c>
      <c r="N580" s="9">
        <f t="shared" ref="N580:N581" si="581">H580+L580</f>
        <v>0</v>
      </c>
      <c r="O580" s="85"/>
      <c r="P580" s="85"/>
      <c r="Q580" s="85"/>
      <c r="R580" s="85"/>
      <c r="S580" s="9">
        <f t="shared" ref="S580:S581" si="582">M580+O580+P580+Q580+R580</f>
        <v>15</v>
      </c>
      <c r="T580" s="9">
        <f t="shared" ref="T580:T581" si="583">N580+R580</f>
        <v>0</v>
      </c>
      <c r="U580" s="85"/>
      <c r="V580" s="85"/>
      <c r="W580" s="85"/>
      <c r="X580" s="85"/>
      <c r="Y580" s="9">
        <f t="shared" ref="Y580:Y581" si="584">S580+U580+V580+W580+X580</f>
        <v>15</v>
      </c>
      <c r="Z580" s="9">
        <f t="shared" ref="Z580:Z581" si="585">T580+X580</f>
        <v>0</v>
      </c>
      <c r="AA580" s="85"/>
      <c r="AB580" s="85"/>
      <c r="AC580" s="85"/>
      <c r="AD580" s="85"/>
      <c r="AE580" s="9">
        <f t="shared" ref="AE580:AE581" si="586">Y580+AA580+AB580+AC580+AD580</f>
        <v>15</v>
      </c>
      <c r="AF580" s="9">
        <f t="shared" ref="AF580:AF581" si="587">Z580+AD580</f>
        <v>0</v>
      </c>
    </row>
    <row r="581" spans="1:32" ht="20.100000000000001" hidden="1" customHeight="1" x14ac:dyDescent="0.25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580"/>
        <v>19</v>
      </c>
      <c r="N581" s="9">
        <f t="shared" si="581"/>
        <v>0</v>
      </c>
      <c r="O581" s="85"/>
      <c r="P581" s="85"/>
      <c r="Q581" s="85"/>
      <c r="R581" s="85"/>
      <c r="S581" s="9">
        <f t="shared" si="582"/>
        <v>19</v>
      </c>
      <c r="T581" s="9">
        <f t="shared" si="583"/>
        <v>0</v>
      </c>
      <c r="U581" s="85"/>
      <c r="V581" s="85"/>
      <c r="W581" s="85"/>
      <c r="X581" s="85"/>
      <c r="Y581" s="9">
        <f t="shared" si="584"/>
        <v>19</v>
      </c>
      <c r="Z581" s="9">
        <f t="shared" si="585"/>
        <v>0</v>
      </c>
      <c r="AA581" s="85"/>
      <c r="AB581" s="85"/>
      <c r="AC581" s="85"/>
      <c r="AD581" s="85"/>
      <c r="AE581" s="9">
        <f t="shared" si="586"/>
        <v>19</v>
      </c>
      <c r="AF581" s="9">
        <f t="shared" si="587"/>
        <v>0</v>
      </c>
    </row>
    <row r="582" spans="1:32" ht="20.100000000000001" hidden="1" customHeight="1" x14ac:dyDescent="0.25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588">G583</f>
        <v>1806</v>
      </c>
      <c r="H582" s="9">
        <f t="shared" si="588"/>
        <v>0</v>
      </c>
      <c r="I582" s="9">
        <f t="shared" si="588"/>
        <v>0</v>
      </c>
      <c r="J582" s="9">
        <f t="shared" si="588"/>
        <v>0</v>
      </c>
      <c r="K582" s="9">
        <f t="shared" si="588"/>
        <v>0</v>
      </c>
      <c r="L582" s="9">
        <f t="shared" si="588"/>
        <v>0</v>
      </c>
      <c r="M582" s="9">
        <f t="shared" si="588"/>
        <v>1806</v>
      </c>
      <c r="N582" s="9">
        <f t="shared" si="588"/>
        <v>0</v>
      </c>
      <c r="O582" s="9">
        <f t="shared" si="588"/>
        <v>0</v>
      </c>
      <c r="P582" s="9">
        <f t="shared" si="588"/>
        <v>0</v>
      </c>
      <c r="Q582" s="9">
        <f t="shared" si="588"/>
        <v>0</v>
      </c>
      <c r="R582" s="9">
        <f t="shared" si="588"/>
        <v>0</v>
      </c>
      <c r="S582" s="9">
        <f t="shared" si="588"/>
        <v>1806</v>
      </c>
      <c r="T582" s="9">
        <f t="shared" si="588"/>
        <v>0</v>
      </c>
      <c r="U582" s="9">
        <f t="shared" si="588"/>
        <v>-813</v>
      </c>
      <c r="V582" s="9">
        <f t="shared" si="588"/>
        <v>0</v>
      </c>
      <c r="W582" s="9">
        <f t="shared" ref="U582:AF583" si="589">W583</f>
        <v>0</v>
      </c>
      <c r="X582" s="9">
        <f t="shared" si="589"/>
        <v>0</v>
      </c>
      <c r="Y582" s="9">
        <f t="shared" si="589"/>
        <v>993</v>
      </c>
      <c r="Z582" s="9">
        <f t="shared" si="589"/>
        <v>0</v>
      </c>
      <c r="AA582" s="9">
        <f t="shared" si="589"/>
        <v>0</v>
      </c>
      <c r="AB582" s="9">
        <f t="shared" si="589"/>
        <v>0</v>
      </c>
      <c r="AC582" s="9">
        <f t="shared" si="589"/>
        <v>0</v>
      </c>
      <c r="AD582" s="9">
        <f t="shared" si="589"/>
        <v>0</v>
      </c>
      <c r="AE582" s="9">
        <f t="shared" si="589"/>
        <v>993</v>
      </c>
      <c r="AF582" s="9">
        <f t="shared" si="589"/>
        <v>0</v>
      </c>
    </row>
    <row r="583" spans="1:32" ht="33" hidden="1" x14ac:dyDescent="0.25">
      <c r="A583" s="25" t="s">
        <v>11</v>
      </c>
      <c r="B583" s="26">
        <f t="shared" si="520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588"/>
        <v>1806</v>
      </c>
      <c r="H583" s="9">
        <f t="shared" si="588"/>
        <v>0</v>
      </c>
      <c r="I583" s="9">
        <f t="shared" si="588"/>
        <v>0</v>
      </c>
      <c r="J583" s="9">
        <f t="shared" si="588"/>
        <v>0</v>
      </c>
      <c r="K583" s="9">
        <f t="shared" si="588"/>
        <v>0</v>
      </c>
      <c r="L583" s="9">
        <f t="shared" si="588"/>
        <v>0</v>
      </c>
      <c r="M583" s="9">
        <f t="shared" si="588"/>
        <v>1806</v>
      </c>
      <c r="N583" s="9">
        <f t="shared" si="588"/>
        <v>0</v>
      </c>
      <c r="O583" s="9">
        <f t="shared" si="588"/>
        <v>0</v>
      </c>
      <c r="P583" s="9">
        <f t="shared" si="588"/>
        <v>0</v>
      </c>
      <c r="Q583" s="9">
        <f t="shared" si="588"/>
        <v>0</v>
      </c>
      <c r="R583" s="9">
        <f t="shared" si="588"/>
        <v>0</v>
      </c>
      <c r="S583" s="9">
        <f t="shared" si="588"/>
        <v>1806</v>
      </c>
      <c r="T583" s="9">
        <f t="shared" si="588"/>
        <v>0</v>
      </c>
      <c r="U583" s="9">
        <f t="shared" si="589"/>
        <v>-813</v>
      </c>
      <c r="V583" s="9">
        <f t="shared" si="589"/>
        <v>0</v>
      </c>
      <c r="W583" s="9">
        <f t="shared" si="589"/>
        <v>0</v>
      </c>
      <c r="X583" s="9">
        <f t="shared" si="589"/>
        <v>0</v>
      </c>
      <c r="Y583" s="9">
        <f t="shared" si="589"/>
        <v>993</v>
      </c>
      <c r="Z583" s="9">
        <f t="shared" si="589"/>
        <v>0</v>
      </c>
      <c r="AA583" s="9">
        <f t="shared" si="589"/>
        <v>0</v>
      </c>
      <c r="AB583" s="9">
        <f t="shared" si="589"/>
        <v>0</v>
      </c>
      <c r="AC583" s="9">
        <f t="shared" si="589"/>
        <v>0</v>
      </c>
      <c r="AD583" s="9">
        <f t="shared" si="589"/>
        <v>0</v>
      </c>
      <c r="AE583" s="9">
        <f t="shared" si="589"/>
        <v>993</v>
      </c>
      <c r="AF583" s="9">
        <f t="shared" si="589"/>
        <v>0</v>
      </c>
    </row>
    <row r="584" spans="1:32" ht="20.100000000000001" hidden="1" customHeight="1" x14ac:dyDescent="0.25">
      <c r="A584" s="28" t="s">
        <v>13</v>
      </c>
      <c r="B584" s="26">
        <f t="shared" si="520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</row>
    <row r="585" spans="1:32" ht="20.100000000000001" hidden="1" customHeight="1" x14ac:dyDescent="0.25">
      <c r="A585" s="28" t="s">
        <v>25</v>
      </c>
      <c r="B585" s="26">
        <f t="shared" si="520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F585" si="590">G586</f>
        <v>1986</v>
      </c>
      <c r="H585" s="9">
        <f t="shared" si="590"/>
        <v>0</v>
      </c>
      <c r="I585" s="9">
        <f t="shared" si="590"/>
        <v>0</v>
      </c>
      <c r="J585" s="9">
        <f t="shared" si="590"/>
        <v>0</v>
      </c>
      <c r="K585" s="9">
        <f t="shared" si="590"/>
        <v>0</v>
      </c>
      <c r="L585" s="9">
        <f t="shared" si="590"/>
        <v>0</v>
      </c>
      <c r="M585" s="9">
        <f t="shared" si="590"/>
        <v>1986</v>
      </c>
      <c r="N585" s="9">
        <f t="shared" si="590"/>
        <v>0</v>
      </c>
      <c r="O585" s="9">
        <f t="shared" si="590"/>
        <v>0</v>
      </c>
      <c r="P585" s="9">
        <f t="shared" si="590"/>
        <v>0</v>
      </c>
      <c r="Q585" s="9">
        <f t="shared" si="590"/>
        <v>0</v>
      </c>
      <c r="R585" s="9">
        <f t="shared" si="590"/>
        <v>0</v>
      </c>
      <c r="S585" s="9">
        <f t="shared" si="590"/>
        <v>1986</v>
      </c>
      <c r="T585" s="9">
        <f t="shared" si="590"/>
        <v>0</v>
      </c>
      <c r="U585" s="9">
        <f t="shared" si="590"/>
        <v>0</v>
      </c>
      <c r="V585" s="9">
        <f t="shared" si="590"/>
        <v>0</v>
      </c>
      <c r="W585" s="9">
        <f t="shared" si="590"/>
        <v>0</v>
      </c>
      <c r="X585" s="9">
        <f t="shared" si="590"/>
        <v>0</v>
      </c>
      <c r="Y585" s="9">
        <f t="shared" si="590"/>
        <v>1986</v>
      </c>
      <c r="Z585" s="9">
        <f t="shared" si="590"/>
        <v>0</v>
      </c>
      <c r="AA585" s="9">
        <f t="shared" si="590"/>
        <v>0</v>
      </c>
      <c r="AB585" s="9">
        <f t="shared" si="590"/>
        <v>0</v>
      </c>
      <c r="AC585" s="9">
        <f t="shared" si="590"/>
        <v>0</v>
      </c>
      <c r="AD585" s="9">
        <f t="shared" si="590"/>
        <v>0</v>
      </c>
      <c r="AE585" s="9">
        <f t="shared" si="590"/>
        <v>1986</v>
      </c>
      <c r="AF585" s="9">
        <f t="shared" si="590"/>
        <v>0</v>
      </c>
    </row>
    <row r="586" spans="1:32" ht="33" hidden="1" x14ac:dyDescent="0.25">
      <c r="A586" s="25" t="s">
        <v>11</v>
      </c>
      <c r="B586" s="26">
        <f t="shared" si="520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591">H587+H588</f>
        <v>0</v>
      </c>
      <c r="I586" s="9">
        <f t="shared" si="591"/>
        <v>0</v>
      </c>
      <c r="J586" s="9">
        <f t="shared" si="591"/>
        <v>0</v>
      </c>
      <c r="K586" s="9">
        <f t="shared" si="591"/>
        <v>0</v>
      </c>
      <c r="L586" s="9">
        <f t="shared" si="591"/>
        <v>0</v>
      </c>
      <c r="M586" s="9">
        <f t="shared" si="591"/>
        <v>1986</v>
      </c>
      <c r="N586" s="9">
        <f t="shared" si="591"/>
        <v>0</v>
      </c>
      <c r="O586" s="9">
        <f t="shared" ref="O586:T586" si="592">O587+O588</f>
        <v>0</v>
      </c>
      <c r="P586" s="9">
        <f t="shared" si="592"/>
        <v>0</v>
      </c>
      <c r="Q586" s="9">
        <f t="shared" si="592"/>
        <v>0</v>
      </c>
      <c r="R586" s="9">
        <f t="shared" si="592"/>
        <v>0</v>
      </c>
      <c r="S586" s="9">
        <f t="shared" si="592"/>
        <v>1986</v>
      </c>
      <c r="T586" s="9">
        <f t="shared" si="592"/>
        <v>0</v>
      </c>
      <c r="U586" s="9">
        <f t="shared" ref="U586:Z586" si="593">U587+U588</f>
        <v>0</v>
      </c>
      <c r="V586" s="9">
        <f t="shared" si="593"/>
        <v>0</v>
      </c>
      <c r="W586" s="9">
        <f t="shared" si="593"/>
        <v>0</v>
      </c>
      <c r="X586" s="9">
        <f t="shared" si="593"/>
        <v>0</v>
      </c>
      <c r="Y586" s="9">
        <f t="shared" si="593"/>
        <v>1986</v>
      </c>
      <c r="Z586" s="9">
        <f t="shared" si="593"/>
        <v>0</v>
      </c>
      <c r="AA586" s="9">
        <f t="shared" ref="AA586:AF586" si="594">AA587+AA588</f>
        <v>0</v>
      </c>
      <c r="AB586" s="9">
        <f t="shared" si="594"/>
        <v>0</v>
      </c>
      <c r="AC586" s="9">
        <f t="shared" si="594"/>
        <v>0</v>
      </c>
      <c r="AD586" s="9">
        <f t="shared" si="594"/>
        <v>0</v>
      </c>
      <c r="AE586" s="9">
        <f t="shared" si="594"/>
        <v>1986</v>
      </c>
      <c r="AF586" s="9">
        <f t="shared" si="594"/>
        <v>0</v>
      </c>
    </row>
    <row r="587" spans="1:32" ht="20.100000000000001" hidden="1" customHeight="1" x14ac:dyDescent="0.25">
      <c r="A587" s="28" t="s">
        <v>13</v>
      </c>
      <c r="B587" s="26">
        <f t="shared" si="520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595">G587+I587+J587+K587+L587</f>
        <v>1886</v>
      </c>
      <c r="N587" s="9">
        <f t="shared" ref="N587:N588" si="596">H587+L587</f>
        <v>0</v>
      </c>
      <c r="O587" s="85"/>
      <c r="P587" s="85"/>
      <c r="Q587" s="85"/>
      <c r="R587" s="85"/>
      <c r="S587" s="9">
        <f t="shared" ref="S587:S588" si="597">M587+O587+P587+Q587+R587</f>
        <v>1886</v>
      </c>
      <c r="T587" s="9">
        <f t="shared" ref="T587:T588" si="598">N587+R587</f>
        <v>0</v>
      </c>
      <c r="U587" s="85"/>
      <c r="V587" s="85"/>
      <c r="W587" s="85"/>
      <c r="X587" s="85"/>
      <c r="Y587" s="9">
        <f t="shared" ref="Y587:Y588" si="599">S587+U587+V587+W587+X587</f>
        <v>1886</v>
      </c>
      <c r="Z587" s="9">
        <f t="shared" ref="Z587:Z588" si="600">T587+X587</f>
        <v>0</v>
      </c>
      <c r="AA587" s="85"/>
      <c r="AB587" s="85"/>
      <c r="AC587" s="85"/>
      <c r="AD587" s="85"/>
      <c r="AE587" s="9">
        <f t="shared" ref="AE587:AE588" si="601">Y587+AA587+AB587+AC587+AD587</f>
        <v>1886</v>
      </c>
      <c r="AF587" s="9">
        <f t="shared" ref="AF587:AF588" si="602">Z587+AD587</f>
        <v>0</v>
      </c>
    </row>
    <row r="588" spans="1:32" ht="20.100000000000001" hidden="1" customHeight="1" x14ac:dyDescent="0.25">
      <c r="A588" s="28" t="s">
        <v>23</v>
      </c>
      <c r="B588" s="26">
        <f t="shared" si="520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595"/>
        <v>100</v>
      </c>
      <c r="N588" s="9">
        <f t="shared" si="596"/>
        <v>0</v>
      </c>
      <c r="O588" s="85"/>
      <c r="P588" s="85"/>
      <c r="Q588" s="85"/>
      <c r="R588" s="85"/>
      <c r="S588" s="9">
        <f t="shared" si="597"/>
        <v>100</v>
      </c>
      <c r="T588" s="9">
        <f t="shared" si="598"/>
        <v>0</v>
      </c>
      <c r="U588" s="85"/>
      <c r="V588" s="85"/>
      <c r="W588" s="85"/>
      <c r="X588" s="85"/>
      <c r="Y588" s="9">
        <f t="shared" si="599"/>
        <v>100</v>
      </c>
      <c r="Z588" s="9">
        <f t="shared" si="600"/>
        <v>0</v>
      </c>
      <c r="AA588" s="85"/>
      <c r="AB588" s="85"/>
      <c r="AC588" s="85"/>
      <c r="AD588" s="85"/>
      <c r="AE588" s="9">
        <f t="shared" si="601"/>
        <v>100</v>
      </c>
      <c r="AF588" s="9">
        <f t="shared" si="602"/>
        <v>0</v>
      </c>
    </row>
    <row r="589" spans="1:32" ht="33" hidden="1" x14ac:dyDescent="0.25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F589" si="603">G590</f>
        <v>2107</v>
      </c>
      <c r="H589" s="11">
        <f t="shared" si="603"/>
        <v>0</v>
      </c>
      <c r="I589" s="11">
        <f t="shared" si="603"/>
        <v>0</v>
      </c>
      <c r="J589" s="11">
        <f t="shared" si="603"/>
        <v>0</v>
      </c>
      <c r="K589" s="11">
        <f t="shared" si="603"/>
        <v>0</v>
      </c>
      <c r="L589" s="11">
        <f t="shared" si="603"/>
        <v>0</v>
      </c>
      <c r="M589" s="11">
        <f t="shared" si="603"/>
        <v>2107</v>
      </c>
      <c r="N589" s="11">
        <f t="shared" si="603"/>
        <v>0</v>
      </c>
      <c r="O589" s="11">
        <f t="shared" si="603"/>
        <v>0</v>
      </c>
      <c r="P589" s="11">
        <f t="shared" si="603"/>
        <v>0</v>
      </c>
      <c r="Q589" s="11">
        <f t="shared" si="603"/>
        <v>0</v>
      </c>
      <c r="R589" s="11">
        <f t="shared" si="603"/>
        <v>0</v>
      </c>
      <c r="S589" s="11">
        <f t="shared" si="603"/>
        <v>2107</v>
      </c>
      <c r="T589" s="11">
        <f t="shared" si="603"/>
        <v>0</v>
      </c>
      <c r="U589" s="11">
        <f t="shared" si="603"/>
        <v>-907</v>
      </c>
      <c r="V589" s="11">
        <f t="shared" si="603"/>
        <v>0</v>
      </c>
      <c r="W589" s="11">
        <f t="shared" si="603"/>
        <v>0</v>
      </c>
      <c r="X589" s="11">
        <f t="shared" si="603"/>
        <v>0</v>
      </c>
      <c r="Y589" s="11">
        <f t="shared" si="603"/>
        <v>1200</v>
      </c>
      <c r="Z589" s="11">
        <f t="shared" si="603"/>
        <v>0</v>
      </c>
      <c r="AA589" s="11">
        <f t="shared" si="603"/>
        <v>0</v>
      </c>
      <c r="AB589" s="11">
        <f t="shared" si="603"/>
        <v>0</v>
      </c>
      <c r="AC589" s="11">
        <f t="shared" si="603"/>
        <v>0</v>
      </c>
      <c r="AD589" s="11">
        <f t="shared" si="603"/>
        <v>0</v>
      </c>
      <c r="AE589" s="11">
        <f t="shared" si="603"/>
        <v>1200</v>
      </c>
      <c r="AF589" s="11">
        <f t="shared" si="603"/>
        <v>0</v>
      </c>
    </row>
    <row r="590" spans="1:32" ht="33" hidden="1" x14ac:dyDescent="0.25">
      <c r="A590" s="25" t="s">
        <v>11</v>
      </c>
      <c r="B590" s="26">
        <f t="shared" si="520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604">G591+G592</f>
        <v>2107</v>
      </c>
      <c r="H590" s="9">
        <f t="shared" ref="H590:N590" si="605">H591+H592</f>
        <v>0</v>
      </c>
      <c r="I590" s="9">
        <f t="shared" si="605"/>
        <v>0</v>
      </c>
      <c r="J590" s="9">
        <f t="shared" si="605"/>
        <v>0</v>
      </c>
      <c r="K590" s="9">
        <f t="shared" si="605"/>
        <v>0</v>
      </c>
      <c r="L590" s="9">
        <f t="shared" si="605"/>
        <v>0</v>
      </c>
      <c r="M590" s="9">
        <f t="shared" si="605"/>
        <v>2107</v>
      </c>
      <c r="N590" s="9">
        <f t="shared" si="605"/>
        <v>0</v>
      </c>
      <c r="O590" s="9">
        <f t="shared" ref="O590:T590" si="606">O591+O592</f>
        <v>0</v>
      </c>
      <c r="P590" s="9">
        <f t="shared" si="606"/>
        <v>0</v>
      </c>
      <c r="Q590" s="9">
        <f t="shared" si="606"/>
        <v>0</v>
      </c>
      <c r="R590" s="9">
        <f t="shared" si="606"/>
        <v>0</v>
      </c>
      <c r="S590" s="9">
        <f t="shared" si="606"/>
        <v>2107</v>
      </c>
      <c r="T590" s="9">
        <f t="shared" si="606"/>
        <v>0</v>
      </c>
      <c r="U590" s="9">
        <f t="shared" ref="U590:Z590" si="607">U591+U592</f>
        <v>-907</v>
      </c>
      <c r="V590" s="9">
        <f t="shared" si="607"/>
        <v>0</v>
      </c>
      <c r="W590" s="9">
        <f t="shared" si="607"/>
        <v>0</v>
      </c>
      <c r="X590" s="9">
        <f t="shared" si="607"/>
        <v>0</v>
      </c>
      <c r="Y590" s="9">
        <f t="shared" si="607"/>
        <v>1200</v>
      </c>
      <c r="Z590" s="9">
        <f t="shared" si="607"/>
        <v>0</v>
      </c>
      <c r="AA590" s="9">
        <f t="shared" ref="AA590:AF590" si="608">AA591+AA592</f>
        <v>0</v>
      </c>
      <c r="AB590" s="9">
        <f t="shared" si="608"/>
        <v>0</v>
      </c>
      <c r="AC590" s="9">
        <f t="shared" si="608"/>
        <v>0</v>
      </c>
      <c r="AD590" s="9">
        <f t="shared" si="608"/>
        <v>0</v>
      </c>
      <c r="AE590" s="9">
        <f t="shared" si="608"/>
        <v>1200</v>
      </c>
      <c r="AF590" s="9">
        <f t="shared" si="608"/>
        <v>0</v>
      </c>
    </row>
    <row r="591" spans="1:32" ht="20.100000000000001" hidden="1" customHeight="1" x14ac:dyDescent="0.25">
      <c r="A591" s="28" t="s">
        <v>13</v>
      </c>
      <c r="B591" s="26">
        <f t="shared" si="520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609">G591+I591+J591+K591+L591</f>
        <v>1968</v>
      </c>
      <c r="N591" s="9">
        <f t="shared" ref="N591:N592" si="610">H591+L591</f>
        <v>0</v>
      </c>
      <c r="O591" s="85"/>
      <c r="P591" s="85"/>
      <c r="Q591" s="85"/>
      <c r="R591" s="85"/>
      <c r="S591" s="9">
        <f t="shared" ref="S591:S592" si="611">M591+O591+P591+Q591+R591</f>
        <v>1968</v>
      </c>
      <c r="T591" s="9">
        <f t="shared" ref="T591:T592" si="612">N591+R591</f>
        <v>0</v>
      </c>
      <c r="U591" s="9">
        <v>-907</v>
      </c>
      <c r="V591" s="85"/>
      <c r="W591" s="85"/>
      <c r="X591" s="85"/>
      <c r="Y591" s="9">
        <f t="shared" ref="Y591:Y592" si="613">S591+U591+V591+W591+X591</f>
        <v>1061</v>
      </c>
      <c r="Z591" s="9">
        <f t="shared" ref="Z591:Z592" si="614">T591+X591</f>
        <v>0</v>
      </c>
      <c r="AA591" s="9"/>
      <c r="AB591" s="85"/>
      <c r="AC591" s="85"/>
      <c r="AD591" s="85"/>
      <c r="AE591" s="9">
        <f t="shared" ref="AE591:AE592" si="615">Y591+AA591+AB591+AC591+AD591</f>
        <v>1061</v>
      </c>
      <c r="AF591" s="9">
        <f t="shared" ref="AF591:AF592" si="616">Z591+AD591</f>
        <v>0</v>
      </c>
    </row>
    <row r="592" spans="1:32" ht="20.100000000000001" hidden="1" customHeight="1" x14ac:dyDescent="0.25">
      <c r="A592" s="28" t="s">
        <v>23</v>
      </c>
      <c r="B592" s="26">
        <f t="shared" ref="B592:B623" si="617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609"/>
        <v>139</v>
      </c>
      <c r="N592" s="9">
        <f t="shared" si="610"/>
        <v>0</v>
      </c>
      <c r="O592" s="85"/>
      <c r="P592" s="85"/>
      <c r="Q592" s="85"/>
      <c r="R592" s="85"/>
      <c r="S592" s="9">
        <f t="shared" si="611"/>
        <v>139</v>
      </c>
      <c r="T592" s="9">
        <f t="shared" si="612"/>
        <v>0</v>
      </c>
      <c r="U592" s="85"/>
      <c r="V592" s="85"/>
      <c r="W592" s="85"/>
      <c r="X592" s="85"/>
      <c r="Y592" s="9">
        <f t="shared" si="613"/>
        <v>139</v>
      </c>
      <c r="Z592" s="9">
        <f t="shared" si="614"/>
        <v>0</v>
      </c>
      <c r="AA592" s="85"/>
      <c r="AB592" s="85"/>
      <c r="AC592" s="85"/>
      <c r="AD592" s="85"/>
      <c r="AE592" s="9">
        <f t="shared" si="615"/>
        <v>139</v>
      </c>
      <c r="AF592" s="9">
        <f t="shared" si="616"/>
        <v>0</v>
      </c>
    </row>
    <row r="593" spans="1:32" ht="49.5" hidden="1" x14ac:dyDescent="0.25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618">G594</f>
        <v>0</v>
      </c>
      <c r="H593" s="9">
        <f t="shared" si="618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</row>
    <row r="594" spans="1:32" ht="20.100000000000001" hidden="1" customHeight="1" x14ac:dyDescent="0.25">
      <c r="A594" s="28" t="s">
        <v>410</v>
      </c>
      <c r="B594" s="26">
        <f t="shared" si="617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618"/>
        <v>0</v>
      </c>
      <c r="H594" s="9">
        <f t="shared" si="618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</row>
    <row r="595" spans="1:32" ht="20.100000000000001" hidden="1" customHeight="1" x14ac:dyDescent="0.25">
      <c r="A595" s="28" t="s">
        <v>65</v>
      </c>
      <c r="B595" s="26">
        <f t="shared" si="617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618"/>
        <v>0</v>
      </c>
      <c r="H595" s="9">
        <f t="shared" si="618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</row>
    <row r="596" spans="1:32" ht="49.5" hidden="1" x14ac:dyDescent="0.25">
      <c r="A596" s="25" t="s">
        <v>407</v>
      </c>
      <c r="B596" s="26">
        <f t="shared" si="617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</row>
    <row r="597" spans="1:32" ht="39.75" hidden="1" customHeight="1" x14ac:dyDescent="0.25">
      <c r="A597" s="28"/>
      <c r="B597" s="26" t="s">
        <v>496</v>
      </c>
      <c r="C597" s="26" t="s">
        <v>20</v>
      </c>
      <c r="D597" s="26" t="s">
        <v>21</v>
      </c>
      <c r="E597" s="26" t="s">
        <v>763</v>
      </c>
      <c r="F597" s="26"/>
      <c r="G597" s="9">
        <f t="shared" ref="G597:H598" si="619">G598</f>
        <v>0</v>
      </c>
      <c r="H597" s="9">
        <f t="shared" si="619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F598" si="620">V598</f>
        <v>0</v>
      </c>
      <c r="W597" s="85">
        <f t="shared" si="620"/>
        <v>0</v>
      </c>
      <c r="X597" s="9">
        <f t="shared" si="620"/>
        <v>0</v>
      </c>
      <c r="Y597" s="9">
        <f t="shared" si="620"/>
        <v>0</v>
      </c>
      <c r="Z597" s="9">
        <f t="shared" si="620"/>
        <v>0</v>
      </c>
      <c r="AA597" s="85">
        <f>AA598</f>
        <v>0</v>
      </c>
      <c r="AB597" s="85">
        <f t="shared" si="620"/>
        <v>0</v>
      </c>
      <c r="AC597" s="85">
        <f t="shared" si="620"/>
        <v>0</v>
      </c>
      <c r="AD597" s="9">
        <f t="shared" si="620"/>
        <v>0</v>
      </c>
      <c r="AE597" s="9">
        <f t="shared" si="620"/>
        <v>0</v>
      </c>
      <c r="AF597" s="9">
        <f t="shared" si="620"/>
        <v>0</v>
      </c>
    </row>
    <row r="598" spans="1:32" ht="33" hidden="1" x14ac:dyDescent="0.25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763</v>
      </c>
      <c r="F598" s="26" t="s">
        <v>12</v>
      </c>
      <c r="G598" s="9">
        <f t="shared" si="619"/>
        <v>0</v>
      </c>
      <c r="H598" s="9">
        <f t="shared" si="619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620"/>
        <v>0</v>
      </c>
      <c r="W598" s="85">
        <f t="shared" si="620"/>
        <v>0</v>
      </c>
      <c r="X598" s="9">
        <f t="shared" si="620"/>
        <v>0</v>
      </c>
      <c r="Y598" s="9">
        <f t="shared" si="620"/>
        <v>0</v>
      </c>
      <c r="Z598" s="9">
        <f t="shared" si="620"/>
        <v>0</v>
      </c>
      <c r="AA598" s="85">
        <f>AA599</f>
        <v>0</v>
      </c>
      <c r="AB598" s="85">
        <f t="shared" si="620"/>
        <v>0</v>
      </c>
      <c r="AC598" s="85">
        <f t="shared" si="620"/>
        <v>0</v>
      </c>
      <c r="AD598" s="9">
        <f t="shared" si="620"/>
        <v>0</v>
      </c>
      <c r="AE598" s="9">
        <f t="shared" si="620"/>
        <v>0</v>
      </c>
      <c r="AF598" s="9">
        <f t="shared" si="620"/>
        <v>0</v>
      </c>
    </row>
    <row r="599" spans="1:32" ht="20.100000000000001" hidden="1" customHeight="1" x14ac:dyDescent="0.25">
      <c r="A599" s="28" t="s">
        <v>13</v>
      </c>
      <c r="B599" s="26" t="str">
        <f t="shared" si="617"/>
        <v>912</v>
      </c>
      <c r="C599" s="26" t="s">
        <v>20</v>
      </c>
      <c r="D599" s="26" t="s">
        <v>21</v>
      </c>
      <c r="E599" s="26" t="s">
        <v>763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621">S599+U599+V599+W599+X599</f>
        <v>0</v>
      </c>
      <c r="Z599" s="9">
        <f t="shared" ref="Z599" si="622">T599+X599</f>
        <v>0</v>
      </c>
      <c r="AA599" s="85"/>
      <c r="AB599" s="85"/>
      <c r="AC599" s="85"/>
      <c r="AD599" s="9"/>
      <c r="AE599" s="9">
        <f t="shared" ref="AE599" si="623">Y599+AA599+AB599+AC599+AD599</f>
        <v>0</v>
      </c>
      <c r="AF599" s="9">
        <f t="shared" ref="AF599" si="624">Z599+AD599</f>
        <v>0</v>
      </c>
    </row>
    <row r="600" spans="1:32" ht="33" hidden="1" x14ac:dyDescent="0.25">
      <c r="A600" s="38" t="s">
        <v>687</v>
      </c>
      <c r="B600" s="26" t="str">
        <f t="shared" si="617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625">G601</f>
        <v>0</v>
      </c>
      <c r="H600" s="9">
        <f t="shared" si="625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</row>
    <row r="601" spans="1:32" ht="33" hidden="1" x14ac:dyDescent="0.25">
      <c r="A601" s="68" t="s">
        <v>11</v>
      </c>
      <c r="B601" s="26" t="str">
        <f t="shared" si="617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626">G602+G603</f>
        <v>0</v>
      </c>
      <c r="H601" s="9">
        <f t="shared" si="626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</row>
    <row r="602" spans="1:32" ht="20.100000000000001" hidden="1" customHeight="1" x14ac:dyDescent="0.25">
      <c r="A602" s="28" t="s">
        <v>13</v>
      </c>
      <c r="B602" s="26" t="str">
        <f t="shared" si="617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</row>
    <row r="603" spans="1:32" ht="20.100000000000001" hidden="1" customHeight="1" x14ac:dyDescent="0.25">
      <c r="A603" s="28" t="s">
        <v>23</v>
      </c>
      <c r="B603" s="26" t="str">
        <f t="shared" si="617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</row>
    <row r="604" spans="1:32" ht="33" hidden="1" x14ac:dyDescent="0.25">
      <c r="A604" s="68" t="s">
        <v>397</v>
      </c>
      <c r="B604" s="26" t="str">
        <f t="shared" si="617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627">G605</f>
        <v>134074</v>
      </c>
      <c r="H604" s="9">
        <f t="shared" si="627"/>
        <v>134074</v>
      </c>
      <c r="I604" s="9">
        <f t="shared" si="627"/>
        <v>0</v>
      </c>
      <c r="J604" s="9">
        <f t="shared" si="627"/>
        <v>0</v>
      </c>
      <c r="K604" s="9">
        <f t="shared" si="627"/>
        <v>0</v>
      </c>
      <c r="L604" s="9">
        <f t="shared" si="627"/>
        <v>0</v>
      </c>
      <c r="M604" s="9">
        <f t="shared" si="627"/>
        <v>134074</v>
      </c>
      <c r="N604" s="9">
        <f t="shared" si="627"/>
        <v>134074</v>
      </c>
      <c r="O604" s="9">
        <f t="shared" si="627"/>
        <v>0</v>
      </c>
      <c r="P604" s="9">
        <f t="shared" si="627"/>
        <v>0</v>
      </c>
      <c r="Q604" s="9">
        <f t="shared" si="627"/>
        <v>0</v>
      </c>
      <c r="R604" s="9">
        <f t="shared" si="627"/>
        <v>0</v>
      </c>
      <c r="S604" s="9">
        <f t="shared" si="627"/>
        <v>134074</v>
      </c>
      <c r="T604" s="9">
        <f t="shared" si="627"/>
        <v>134074</v>
      </c>
      <c r="U604" s="9">
        <f t="shared" si="627"/>
        <v>0</v>
      </c>
      <c r="V604" s="9">
        <f t="shared" si="627"/>
        <v>0</v>
      </c>
      <c r="W604" s="9">
        <f t="shared" ref="U604:AF605" si="628">W605</f>
        <v>0</v>
      </c>
      <c r="X604" s="9">
        <f t="shared" si="628"/>
        <v>0</v>
      </c>
      <c r="Y604" s="9">
        <f t="shared" si="628"/>
        <v>134074</v>
      </c>
      <c r="Z604" s="9">
        <f t="shared" si="628"/>
        <v>134074</v>
      </c>
      <c r="AA604" s="9">
        <f t="shared" si="628"/>
        <v>0</v>
      </c>
      <c r="AB604" s="9">
        <f t="shared" si="628"/>
        <v>0</v>
      </c>
      <c r="AC604" s="9">
        <f t="shared" si="628"/>
        <v>0</v>
      </c>
      <c r="AD604" s="9">
        <f t="shared" si="628"/>
        <v>0</v>
      </c>
      <c r="AE604" s="9">
        <f t="shared" si="628"/>
        <v>134074</v>
      </c>
      <c r="AF604" s="9">
        <f t="shared" si="628"/>
        <v>134074</v>
      </c>
    </row>
    <row r="605" spans="1:32" ht="33" hidden="1" x14ac:dyDescent="0.25">
      <c r="A605" s="38" t="s">
        <v>398</v>
      </c>
      <c r="B605" s="26" t="str">
        <f t="shared" si="617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627"/>
        <v>134074</v>
      </c>
      <c r="H605" s="9">
        <f t="shared" si="627"/>
        <v>134074</v>
      </c>
      <c r="I605" s="9">
        <f t="shared" si="627"/>
        <v>0</v>
      </c>
      <c r="J605" s="9">
        <f t="shared" si="627"/>
        <v>0</v>
      </c>
      <c r="K605" s="9">
        <f t="shared" si="627"/>
        <v>0</v>
      </c>
      <c r="L605" s="9">
        <f t="shared" si="627"/>
        <v>0</v>
      </c>
      <c r="M605" s="9">
        <f t="shared" si="627"/>
        <v>134074</v>
      </c>
      <c r="N605" s="9">
        <f t="shared" si="627"/>
        <v>134074</v>
      </c>
      <c r="O605" s="9">
        <f t="shared" si="627"/>
        <v>0</v>
      </c>
      <c r="P605" s="9">
        <f t="shared" si="627"/>
        <v>0</v>
      </c>
      <c r="Q605" s="9">
        <f t="shared" si="627"/>
        <v>0</v>
      </c>
      <c r="R605" s="9">
        <f t="shared" si="627"/>
        <v>0</v>
      </c>
      <c r="S605" s="9">
        <f t="shared" si="627"/>
        <v>134074</v>
      </c>
      <c r="T605" s="9">
        <f t="shared" si="627"/>
        <v>134074</v>
      </c>
      <c r="U605" s="9">
        <f t="shared" si="628"/>
        <v>0</v>
      </c>
      <c r="V605" s="9">
        <f t="shared" si="628"/>
        <v>0</v>
      </c>
      <c r="W605" s="9">
        <f t="shared" si="628"/>
        <v>0</v>
      </c>
      <c r="X605" s="9">
        <f t="shared" si="628"/>
        <v>0</v>
      </c>
      <c r="Y605" s="9">
        <f t="shared" si="628"/>
        <v>134074</v>
      </c>
      <c r="Z605" s="9">
        <f t="shared" si="628"/>
        <v>134074</v>
      </c>
      <c r="AA605" s="9">
        <f t="shared" si="628"/>
        <v>0</v>
      </c>
      <c r="AB605" s="9">
        <f t="shared" si="628"/>
        <v>0</v>
      </c>
      <c r="AC605" s="9">
        <f t="shared" si="628"/>
        <v>0</v>
      </c>
      <c r="AD605" s="9">
        <f t="shared" si="628"/>
        <v>0</v>
      </c>
      <c r="AE605" s="9">
        <f t="shared" si="628"/>
        <v>134074</v>
      </c>
      <c r="AF605" s="9">
        <f t="shared" si="628"/>
        <v>134074</v>
      </c>
    </row>
    <row r="606" spans="1:32" ht="33" hidden="1" x14ac:dyDescent="0.25">
      <c r="A606" s="68" t="s">
        <v>11</v>
      </c>
      <c r="B606" s="26" t="str">
        <f t="shared" si="617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629">G607+G608</f>
        <v>134074</v>
      </c>
      <c r="H606" s="9">
        <f t="shared" ref="H606:N606" si="630">H607+H608</f>
        <v>134074</v>
      </c>
      <c r="I606" s="9">
        <f t="shared" si="630"/>
        <v>0</v>
      </c>
      <c r="J606" s="9">
        <f t="shared" si="630"/>
        <v>0</v>
      </c>
      <c r="K606" s="9">
        <f t="shared" si="630"/>
        <v>0</v>
      </c>
      <c r="L606" s="9">
        <f t="shared" si="630"/>
        <v>0</v>
      </c>
      <c r="M606" s="9">
        <f t="shared" si="630"/>
        <v>134074</v>
      </c>
      <c r="N606" s="9">
        <f t="shared" si="630"/>
        <v>134074</v>
      </c>
      <c r="O606" s="9">
        <f t="shared" ref="O606:T606" si="631">O607+O608</f>
        <v>0</v>
      </c>
      <c r="P606" s="9">
        <f t="shared" si="631"/>
        <v>0</v>
      </c>
      <c r="Q606" s="9">
        <f t="shared" si="631"/>
        <v>0</v>
      </c>
      <c r="R606" s="9">
        <f t="shared" si="631"/>
        <v>0</v>
      </c>
      <c r="S606" s="9">
        <f t="shared" si="631"/>
        <v>134074</v>
      </c>
      <c r="T606" s="9">
        <f t="shared" si="631"/>
        <v>134074</v>
      </c>
      <c r="U606" s="9">
        <f t="shared" ref="U606:Z606" si="632">U607+U608</f>
        <v>0</v>
      </c>
      <c r="V606" s="9">
        <f t="shared" si="632"/>
        <v>0</v>
      </c>
      <c r="W606" s="9">
        <f t="shared" si="632"/>
        <v>0</v>
      </c>
      <c r="X606" s="9">
        <f t="shared" si="632"/>
        <v>0</v>
      </c>
      <c r="Y606" s="9">
        <f t="shared" si="632"/>
        <v>134074</v>
      </c>
      <c r="Z606" s="9">
        <f t="shared" si="632"/>
        <v>134074</v>
      </c>
      <c r="AA606" s="9">
        <f t="shared" ref="AA606:AF606" si="633">AA607+AA608</f>
        <v>0</v>
      </c>
      <c r="AB606" s="9">
        <f t="shared" si="633"/>
        <v>0</v>
      </c>
      <c r="AC606" s="9">
        <f t="shared" si="633"/>
        <v>0</v>
      </c>
      <c r="AD606" s="9">
        <f t="shared" si="633"/>
        <v>0</v>
      </c>
      <c r="AE606" s="9">
        <f t="shared" si="633"/>
        <v>134074</v>
      </c>
      <c r="AF606" s="9">
        <f t="shared" si="633"/>
        <v>134074</v>
      </c>
    </row>
    <row r="607" spans="1:32" ht="20.100000000000001" hidden="1" customHeight="1" x14ac:dyDescent="0.25">
      <c r="A607" s="28" t="s">
        <v>13</v>
      </c>
      <c r="B607" s="26" t="str">
        <f t="shared" si="617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634">G607+I607+J607+K607+L607</f>
        <v>88412</v>
      </c>
      <c r="N607" s="9">
        <f t="shared" ref="N607:N608" si="635">H607+L607</f>
        <v>88412</v>
      </c>
      <c r="O607" s="85"/>
      <c r="P607" s="85"/>
      <c r="Q607" s="85"/>
      <c r="R607" s="85"/>
      <c r="S607" s="9">
        <f t="shared" ref="S607:S608" si="636">M607+O607+P607+Q607+R607</f>
        <v>88412</v>
      </c>
      <c r="T607" s="9">
        <f t="shared" ref="T607:T608" si="637">N607+R607</f>
        <v>88412</v>
      </c>
      <c r="U607" s="85"/>
      <c r="V607" s="85"/>
      <c r="W607" s="85"/>
      <c r="X607" s="85"/>
      <c r="Y607" s="9">
        <f t="shared" ref="Y607:Y608" si="638">S607+U607+V607+W607+X607</f>
        <v>88412</v>
      </c>
      <c r="Z607" s="9">
        <f t="shared" ref="Z607:Z608" si="639">T607+X607</f>
        <v>88412</v>
      </c>
      <c r="AA607" s="85"/>
      <c r="AB607" s="85"/>
      <c r="AC607" s="85"/>
      <c r="AD607" s="85"/>
      <c r="AE607" s="9">
        <f t="shared" ref="AE607:AE608" si="640">Y607+AA607+AB607+AC607+AD607</f>
        <v>88412</v>
      </c>
      <c r="AF607" s="9">
        <f t="shared" ref="AF607:AF608" si="641">Z607+AD607</f>
        <v>88412</v>
      </c>
    </row>
    <row r="608" spans="1:32" ht="20.100000000000001" hidden="1" customHeight="1" x14ac:dyDescent="0.25">
      <c r="A608" s="28" t="s">
        <v>23</v>
      </c>
      <c r="B608" s="26" t="str">
        <f t="shared" si="617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634"/>
        <v>45662</v>
      </c>
      <c r="N608" s="9">
        <f t="shared" si="635"/>
        <v>45662</v>
      </c>
      <c r="O608" s="85"/>
      <c r="P608" s="85"/>
      <c r="Q608" s="85"/>
      <c r="R608" s="85"/>
      <c r="S608" s="9">
        <f t="shared" si="636"/>
        <v>45662</v>
      </c>
      <c r="T608" s="9">
        <f t="shared" si="637"/>
        <v>45662</v>
      </c>
      <c r="U608" s="85"/>
      <c r="V608" s="85"/>
      <c r="W608" s="85"/>
      <c r="X608" s="85"/>
      <c r="Y608" s="9">
        <f t="shared" si="638"/>
        <v>45662</v>
      </c>
      <c r="Z608" s="9">
        <f t="shared" si="639"/>
        <v>45662</v>
      </c>
      <c r="AA608" s="85"/>
      <c r="AB608" s="85"/>
      <c r="AC608" s="85"/>
      <c r="AD608" s="85"/>
      <c r="AE608" s="9">
        <f t="shared" si="640"/>
        <v>45662</v>
      </c>
      <c r="AF608" s="9">
        <f t="shared" si="641"/>
        <v>45662</v>
      </c>
    </row>
    <row r="609" spans="1:32" ht="33" hidden="1" x14ac:dyDescent="0.25">
      <c r="A609" s="28" t="s">
        <v>762</v>
      </c>
      <c r="B609" s="26" t="str">
        <f t="shared" si="617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F609" si="642">G610</f>
        <v>677</v>
      </c>
      <c r="H609" s="9">
        <f t="shared" si="642"/>
        <v>0</v>
      </c>
      <c r="I609" s="9">
        <f t="shared" si="642"/>
        <v>0</v>
      </c>
      <c r="J609" s="9">
        <f t="shared" si="642"/>
        <v>0</v>
      </c>
      <c r="K609" s="9">
        <f t="shared" si="642"/>
        <v>0</v>
      </c>
      <c r="L609" s="9">
        <f t="shared" si="642"/>
        <v>0</v>
      </c>
      <c r="M609" s="9">
        <f t="shared" si="642"/>
        <v>677</v>
      </c>
      <c r="N609" s="9">
        <f t="shared" si="642"/>
        <v>0</v>
      </c>
      <c r="O609" s="9">
        <f t="shared" si="642"/>
        <v>0</v>
      </c>
      <c r="P609" s="9">
        <f t="shared" si="642"/>
        <v>0</v>
      </c>
      <c r="Q609" s="9">
        <f t="shared" si="642"/>
        <v>0</v>
      </c>
      <c r="R609" s="9">
        <f t="shared" si="642"/>
        <v>0</v>
      </c>
      <c r="S609" s="9">
        <f t="shared" si="642"/>
        <v>677</v>
      </c>
      <c r="T609" s="9">
        <f t="shared" si="642"/>
        <v>0</v>
      </c>
      <c r="U609" s="9">
        <f t="shared" si="642"/>
        <v>0</v>
      </c>
      <c r="V609" s="9">
        <f t="shared" si="642"/>
        <v>0</v>
      </c>
      <c r="W609" s="9">
        <f t="shared" si="642"/>
        <v>0</v>
      </c>
      <c r="X609" s="9">
        <f t="shared" si="642"/>
        <v>1642</v>
      </c>
      <c r="Y609" s="9">
        <f t="shared" si="642"/>
        <v>2319</v>
      </c>
      <c r="Z609" s="9">
        <f t="shared" si="642"/>
        <v>1642</v>
      </c>
      <c r="AA609" s="9">
        <f t="shared" si="642"/>
        <v>0</v>
      </c>
      <c r="AB609" s="9">
        <f t="shared" si="642"/>
        <v>2999</v>
      </c>
      <c r="AC609" s="9">
        <f t="shared" si="642"/>
        <v>0</v>
      </c>
      <c r="AD609" s="9">
        <f t="shared" si="642"/>
        <v>0</v>
      </c>
      <c r="AE609" s="9">
        <f t="shared" si="642"/>
        <v>5318</v>
      </c>
      <c r="AF609" s="9">
        <f t="shared" si="642"/>
        <v>1642</v>
      </c>
    </row>
    <row r="610" spans="1:32" ht="33" hidden="1" x14ac:dyDescent="0.25">
      <c r="A610" s="68" t="s">
        <v>11</v>
      </c>
      <c r="B610" s="26" t="str">
        <f t="shared" si="617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643">G611+G612</f>
        <v>677</v>
      </c>
      <c r="H610" s="9">
        <f t="shared" ref="H610:N610" si="644">H611+H612</f>
        <v>0</v>
      </c>
      <c r="I610" s="9">
        <f t="shared" si="644"/>
        <v>0</v>
      </c>
      <c r="J610" s="9">
        <f t="shared" si="644"/>
        <v>0</v>
      </c>
      <c r="K610" s="9">
        <f t="shared" si="644"/>
        <v>0</v>
      </c>
      <c r="L610" s="9">
        <f t="shared" si="644"/>
        <v>0</v>
      </c>
      <c r="M610" s="9">
        <f t="shared" si="644"/>
        <v>677</v>
      </c>
      <c r="N610" s="9">
        <f t="shared" si="644"/>
        <v>0</v>
      </c>
      <c r="O610" s="9">
        <f t="shared" ref="O610:T610" si="645">O611+O612</f>
        <v>0</v>
      </c>
      <c r="P610" s="9">
        <f t="shared" si="645"/>
        <v>0</v>
      </c>
      <c r="Q610" s="9">
        <f t="shared" si="645"/>
        <v>0</v>
      </c>
      <c r="R610" s="9">
        <f t="shared" si="645"/>
        <v>0</v>
      </c>
      <c r="S610" s="9">
        <f t="shared" si="645"/>
        <v>677</v>
      </c>
      <c r="T610" s="9">
        <f t="shared" si="645"/>
        <v>0</v>
      </c>
      <c r="U610" s="9">
        <f t="shared" ref="U610:Z610" si="646">U611+U612</f>
        <v>0</v>
      </c>
      <c r="V610" s="9">
        <f t="shared" si="646"/>
        <v>0</v>
      </c>
      <c r="W610" s="9">
        <f t="shared" si="646"/>
        <v>0</v>
      </c>
      <c r="X610" s="9">
        <f t="shared" si="646"/>
        <v>1642</v>
      </c>
      <c r="Y610" s="9">
        <f t="shared" si="646"/>
        <v>2319</v>
      </c>
      <c r="Z610" s="9">
        <f t="shared" si="646"/>
        <v>1642</v>
      </c>
      <c r="AA610" s="9">
        <f t="shared" ref="AA610:AF610" si="647">AA611+AA612</f>
        <v>0</v>
      </c>
      <c r="AB610" s="9">
        <f t="shared" si="647"/>
        <v>2999</v>
      </c>
      <c r="AC610" s="9">
        <f t="shared" si="647"/>
        <v>0</v>
      </c>
      <c r="AD610" s="9">
        <f t="shared" si="647"/>
        <v>0</v>
      </c>
      <c r="AE610" s="9">
        <f t="shared" si="647"/>
        <v>5318</v>
      </c>
      <c r="AF610" s="9">
        <f t="shared" si="647"/>
        <v>1642</v>
      </c>
    </row>
    <row r="611" spans="1:32" ht="20.100000000000001" hidden="1" customHeight="1" x14ac:dyDescent="0.25">
      <c r="A611" s="28" t="s">
        <v>13</v>
      </c>
      <c r="B611" s="26" t="str">
        <f t="shared" si="617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648">G611+I611+J611+K611+L611</f>
        <v>513</v>
      </c>
      <c r="N611" s="9">
        <f t="shared" ref="N611:N612" si="649">H611+L611</f>
        <v>0</v>
      </c>
      <c r="O611" s="85"/>
      <c r="P611" s="85"/>
      <c r="Q611" s="85"/>
      <c r="R611" s="85"/>
      <c r="S611" s="9">
        <f t="shared" ref="S611:S612" si="650">M611+O611+P611+Q611+R611</f>
        <v>513</v>
      </c>
      <c r="T611" s="9">
        <f t="shared" ref="T611:T612" si="651">N611+R611</f>
        <v>0</v>
      </c>
      <c r="U611" s="85"/>
      <c r="V611" s="85"/>
      <c r="W611" s="85"/>
      <c r="X611" s="85"/>
      <c r="Y611" s="9">
        <f t="shared" ref="Y611:Y612" si="652">S611+U611+V611+W611+X611</f>
        <v>513</v>
      </c>
      <c r="Z611" s="9">
        <f t="shared" ref="Z611:Z612" si="653">T611+X611</f>
        <v>0</v>
      </c>
      <c r="AA611" s="85"/>
      <c r="AB611" s="85"/>
      <c r="AC611" s="85"/>
      <c r="AD611" s="85"/>
      <c r="AE611" s="9">
        <f t="shared" ref="AE611:AE612" si="654">Y611+AA611+AB611+AC611+AD611</f>
        <v>513</v>
      </c>
      <c r="AF611" s="9">
        <f t="shared" ref="AF611:AF612" si="655">Z611+AD611</f>
        <v>0</v>
      </c>
    </row>
    <row r="612" spans="1:32" ht="20.100000000000001" hidden="1" customHeight="1" x14ac:dyDescent="0.25">
      <c r="A612" s="28" t="s">
        <v>23</v>
      </c>
      <c r="B612" s="26" t="str">
        <f t="shared" si="617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648"/>
        <v>164</v>
      </c>
      <c r="N612" s="9">
        <f t="shared" si="649"/>
        <v>0</v>
      </c>
      <c r="O612" s="85"/>
      <c r="P612" s="85"/>
      <c r="Q612" s="85"/>
      <c r="R612" s="85"/>
      <c r="S612" s="9">
        <f t="shared" si="650"/>
        <v>164</v>
      </c>
      <c r="T612" s="9">
        <f t="shared" si="651"/>
        <v>0</v>
      </c>
      <c r="U612" s="85"/>
      <c r="V612" s="85"/>
      <c r="W612" s="85"/>
      <c r="X612" s="9">
        <v>1642</v>
      </c>
      <c r="Y612" s="9">
        <f t="shared" si="652"/>
        <v>1806</v>
      </c>
      <c r="Z612" s="9">
        <f t="shared" si="653"/>
        <v>1642</v>
      </c>
      <c r="AA612" s="85"/>
      <c r="AB612" s="11">
        <v>2999</v>
      </c>
      <c r="AC612" s="85"/>
      <c r="AD612" s="9"/>
      <c r="AE612" s="9">
        <f t="shared" si="654"/>
        <v>4805</v>
      </c>
      <c r="AF612" s="9">
        <f t="shared" si="655"/>
        <v>1642</v>
      </c>
    </row>
    <row r="613" spans="1:32" ht="49.5" hidden="1" customHeight="1" x14ac:dyDescent="0.25">
      <c r="A613" s="28" t="s">
        <v>761</v>
      </c>
      <c r="B613" s="26" t="str">
        <f t="shared" si="617"/>
        <v>912</v>
      </c>
      <c r="C613" s="26" t="s">
        <v>20</v>
      </c>
      <c r="D613" s="26" t="s">
        <v>21</v>
      </c>
      <c r="E613" s="26" t="s">
        <v>760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F614" si="656">V614</f>
        <v>0</v>
      </c>
      <c r="W613" s="9">
        <f t="shared" si="656"/>
        <v>0</v>
      </c>
      <c r="X613" s="9">
        <f t="shared" si="656"/>
        <v>31709</v>
      </c>
      <c r="Y613" s="9">
        <f t="shared" si="656"/>
        <v>33378</v>
      </c>
      <c r="Z613" s="9">
        <f t="shared" si="656"/>
        <v>31709</v>
      </c>
      <c r="AA613" s="9">
        <f>AA614</f>
        <v>0</v>
      </c>
      <c r="AB613" s="9">
        <f t="shared" si="656"/>
        <v>0</v>
      </c>
      <c r="AC613" s="9">
        <f t="shared" si="656"/>
        <v>0</v>
      </c>
      <c r="AD613" s="9">
        <f t="shared" si="656"/>
        <v>0</v>
      </c>
      <c r="AE613" s="9">
        <f t="shared" si="656"/>
        <v>33378</v>
      </c>
      <c r="AF613" s="9">
        <f t="shared" si="656"/>
        <v>31709</v>
      </c>
    </row>
    <row r="614" spans="1:32" ht="36" hidden="1" customHeight="1" x14ac:dyDescent="0.25">
      <c r="A614" s="68" t="s">
        <v>11</v>
      </c>
      <c r="B614" s="26" t="str">
        <f t="shared" si="617"/>
        <v>912</v>
      </c>
      <c r="C614" s="26" t="s">
        <v>20</v>
      </c>
      <c r="D614" s="26" t="s">
        <v>21</v>
      </c>
      <c r="E614" s="26" t="s">
        <v>760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656"/>
        <v>0</v>
      </c>
      <c r="W614" s="9">
        <f t="shared" si="656"/>
        <v>0</v>
      </c>
      <c r="X614" s="9">
        <f t="shared" si="656"/>
        <v>31709</v>
      </c>
      <c r="Y614" s="9">
        <f t="shared" si="656"/>
        <v>33378</v>
      </c>
      <c r="Z614" s="9">
        <f t="shared" si="656"/>
        <v>31709</v>
      </c>
      <c r="AA614" s="9">
        <f>AA615</f>
        <v>0</v>
      </c>
      <c r="AB614" s="9">
        <f t="shared" si="656"/>
        <v>0</v>
      </c>
      <c r="AC614" s="9">
        <f t="shared" si="656"/>
        <v>0</v>
      </c>
      <c r="AD614" s="9">
        <f t="shared" si="656"/>
        <v>0</v>
      </c>
      <c r="AE614" s="9">
        <f t="shared" si="656"/>
        <v>33378</v>
      </c>
      <c r="AF614" s="9">
        <f t="shared" si="656"/>
        <v>31709</v>
      </c>
    </row>
    <row r="615" spans="1:32" ht="27" hidden="1" customHeight="1" x14ac:dyDescent="0.25">
      <c r="A615" s="28" t="s">
        <v>13</v>
      </c>
      <c r="B615" s="26" t="str">
        <f t="shared" si="617"/>
        <v>912</v>
      </c>
      <c r="C615" s="26" t="s">
        <v>20</v>
      </c>
      <c r="D615" s="26" t="s">
        <v>21</v>
      </c>
      <c r="E615" s="26" t="s">
        <v>760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657">S615+U615+V615+W615+X615</f>
        <v>33378</v>
      </c>
      <c r="Z615" s="9">
        <f t="shared" ref="Z615" si="658">T615+X615</f>
        <v>31709</v>
      </c>
      <c r="AA615" s="9"/>
      <c r="AB615" s="9"/>
      <c r="AC615" s="9"/>
      <c r="AD615" s="9"/>
      <c r="AE615" s="9">
        <f t="shared" ref="AE615" si="659">Y615+AA615+AB615+AC615+AD615</f>
        <v>33378</v>
      </c>
      <c r="AF615" s="9">
        <f t="shared" ref="AF615" si="660">Z615+AD615</f>
        <v>31709</v>
      </c>
    </row>
    <row r="616" spans="1:32" ht="82.5" hidden="1" x14ac:dyDescent="0.25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661">G617</f>
        <v>0</v>
      </c>
      <c r="H616" s="9">
        <f t="shared" si="661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</row>
    <row r="617" spans="1:32" ht="20.100000000000001" hidden="1" customHeight="1" x14ac:dyDescent="0.25">
      <c r="A617" s="28" t="s">
        <v>14</v>
      </c>
      <c r="B617" s="26" t="str">
        <f t="shared" si="617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661"/>
        <v>0</v>
      </c>
      <c r="H617" s="9">
        <f t="shared" si="661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</row>
    <row r="618" spans="1:32" ht="33" hidden="1" x14ac:dyDescent="0.25">
      <c r="A618" s="25" t="s">
        <v>26</v>
      </c>
      <c r="B618" s="26" t="str">
        <f t="shared" si="617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661"/>
        <v>0</v>
      </c>
      <c r="H618" s="11">
        <f t="shared" si="661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</row>
    <row r="619" spans="1:32" ht="33" hidden="1" x14ac:dyDescent="0.25">
      <c r="A619" s="25" t="s">
        <v>11</v>
      </c>
      <c r="B619" s="26" t="str">
        <f t="shared" si="617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662">G620+G621</f>
        <v>0</v>
      </c>
      <c r="H619" s="9">
        <f t="shared" si="662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</row>
    <row r="620" spans="1:32" ht="20.100000000000001" hidden="1" customHeight="1" x14ac:dyDescent="0.25">
      <c r="A620" s="28" t="s">
        <v>13</v>
      </c>
      <c r="B620" s="26" t="str">
        <f t="shared" si="617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</row>
    <row r="621" spans="1:32" ht="20.100000000000001" hidden="1" customHeight="1" x14ac:dyDescent="0.25">
      <c r="A621" s="28" t="s">
        <v>23</v>
      </c>
      <c r="B621" s="26" t="str">
        <f t="shared" si="617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</row>
    <row r="622" spans="1:32" ht="82.5" hidden="1" x14ac:dyDescent="0.25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F622" si="663">H623</f>
        <v>0</v>
      </c>
      <c r="I622" s="9">
        <f t="shared" si="663"/>
        <v>0</v>
      </c>
      <c r="J622" s="9">
        <f t="shared" si="663"/>
        <v>0</v>
      </c>
      <c r="K622" s="9">
        <f t="shared" si="663"/>
        <v>0</v>
      </c>
      <c r="L622" s="9">
        <f t="shared" si="663"/>
        <v>0</v>
      </c>
      <c r="M622" s="9">
        <f t="shared" si="663"/>
        <v>1448</v>
      </c>
      <c r="N622" s="9">
        <f t="shared" si="663"/>
        <v>0</v>
      </c>
      <c r="O622" s="9">
        <f t="shared" si="663"/>
        <v>0</v>
      </c>
      <c r="P622" s="9">
        <f t="shared" si="663"/>
        <v>0</v>
      </c>
      <c r="Q622" s="9">
        <f t="shared" si="663"/>
        <v>0</v>
      </c>
      <c r="R622" s="9">
        <f t="shared" si="663"/>
        <v>0</v>
      </c>
      <c r="S622" s="9">
        <f t="shared" si="663"/>
        <v>1448</v>
      </c>
      <c r="T622" s="9">
        <f t="shared" si="663"/>
        <v>0</v>
      </c>
      <c r="U622" s="9">
        <f t="shared" si="663"/>
        <v>0</v>
      </c>
      <c r="V622" s="9">
        <f t="shared" si="663"/>
        <v>0</v>
      </c>
      <c r="W622" s="9">
        <f t="shared" si="663"/>
        <v>0</v>
      </c>
      <c r="X622" s="9">
        <f t="shared" si="663"/>
        <v>0</v>
      </c>
      <c r="Y622" s="9">
        <f t="shared" si="663"/>
        <v>1448</v>
      </c>
      <c r="Z622" s="9">
        <f t="shared" si="663"/>
        <v>0</v>
      </c>
      <c r="AA622" s="9">
        <f t="shared" si="663"/>
        <v>0</v>
      </c>
      <c r="AB622" s="9">
        <f t="shared" si="663"/>
        <v>0</v>
      </c>
      <c r="AC622" s="9">
        <f t="shared" si="663"/>
        <v>0</v>
      </c>
      <c r="AD622" s="9">
        <f t="shared" si="663"/>
        <v>0</v>
      </c>
      <c r="AE622" s="9">
        <f t="shared" si="663"/>
        <v>1448</v>
      </c>
      <c r="AF622" s="9">
        <f t="shared" si="663"/>
        <v>0</v>
      </c>
    </row>
    <row r="623" spans="1:32" ht="20.100000000000001" hidden="1" customHeight="1" x14ac:dyDescent="0.25">
      <c r="A623" s="28" t="s">
        <v>14</v>
      </c>
      <c r="B623" s="26" t="str">
        <f t="shared" si="617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664">H624+H627+H630</f>
        <v>0</v>
      </c>
      <c r="I623" s="9">
        <f t="shared" si="664"/>
        <v>0</v>
      </c>
      <c r="J623" s="9">
        <f t="shared" si="664"/>
        <v>0</v>
      </c>
      <c r="K623" s="9">
        <f t="shared" si="664"/>
        <v>0</v>
      </c>
      <c r="L623" s="9">
        <f t="shared" si="664"/>
        <v>0</v>
      </c>
      <c r="M623" s="9">
        <f t="shared" si="664"/>
        <v>1448</v>
      </c>
      <c r="N623" s="9">
        <f t="shared" si="664"/>
        <v>0</v>
      </c>
      <c r="O623" s="9">
        <f t="shared" ref="O623:T623" si="665">O624+O627+O630</f>
        <v>0</v>
      </c>
      <c r="P623" s="9">
        <f t="shared" si="665"/>
        <v>0</v>
      </c>
      <c r="Q623" s="9">
        <f t="shared" si="665"/>
        <v>0</v>
      </c>
      <c r="R623" s="9">
        <f t="shared" si="665"/>
        <v>0</v>
      </c>
      <c r="S623" s="9">
        <f t="shared" si="665"/>
        <v>1448</v>
      </c>
      <c r="T623" s="9">
        <f t="shared" si="665"/>
        <v>0</v>
      </c>
      <c r="U623" s="9">
        <f t="shared" ref="U623:Z623" si="666">U624+U627+U630</f>
        <v>0</v>
      </c>
      <c r="V623" s="9">
        <f t="shared" si="666"/>
        <v>0</v>
      </c>
      <c r="W623" s="9">
        <f t="shared" si="666"/>
        <v>0</v>
      </c>
      <c r="X623" s="9">
        <f t="shared" si="666"/>
        <v>0</v>
      </c>
      <c r="Y623" s="9">
        <f t="shared" si="666"/>
        <v>1448</v>
      </c>
      <c r="Z623" s="9">
        <f t="shared" si="666"/>
        <v>0</v>
      </c>
      <c r="AA623" s="9">
        <f t="shared" ref="AA623:AF623" si="667">AA624+AA627+AA630</f>
        <v>0</v>
      </c>
      <c r="AB623" s="9">
        <f t="shared" si="667"/>
        <v>0</v>
      </c>
      <c r="AC623" s="9">
        <f t="shared" si="667"/>
        <v>0</v>
      </c>
      <c r="AD623" s="9">
        <f t="shared" si="667"/>
        <v>0</v>
      </c>
      <c r="AE623" s="9">
        <f t="shared" si="667"/>
        <v>1448</v>
      </c>
      <c r="AF623" s="9">
        <f t="shared" si="667"/>
        <v>0</v>
      </c>
    </row>
    <row r="624" spans="1:32" ht="20.100000000000001" hidden="1" customHeight="1" x14ac:dyDescent="0.25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668">G625</f>
        <v>0</v>
      </c>
      <c r="H624" s="9">
        <f t="shared" si="668"/>
        <v>0</v>
      </c>
      <c r="I624" s="9">
        <f t="shared" si="668"/>
        <v>0</v>
      </c>
      <c r="J624" s="9">
        <f t="shared" si="668"/>
        <v>0</v>
      </c>
      <c r="K624" s="9">
        <f t="shared" si="668"/>
        <v>0</v>
      </c>
      <c r="L624" s="9">
        <f t="shared" si="668"/>
        <v>0</v>
      </c>
      <c r="M624" s="9">
        <f t="shared" si="668"/>
        <v>0</v>
      </c>
      <c r="N624" s="9">
        <f t="shared" si="668"/>
        <v>0</v>
      </c>
      <c r="O624" s="9">
        <f t="shared" si="668"/>
        <v>0</v>
      </c>
      <c r="P624" s="9">
        <f t="shared" si="668"/>
        <v>0</v>
      </c>
      <c r="Q624" s="9">
        <f t="shared" si="668"/>
        <v>0</v>
      </c>
      <c r="R624" s="9">
        <f t="shared" si="668"/>
        <v>0</v>
      </c>
      <c r="S624" s="9">
        <f t="shared" si="668"/>
        <v>0</v>
      </c>
      <c r="T624" s="9">
        <f t="shared" si="668"/>
        <v>0</v>
      </c>
      <c r="U624" s="9">
        <f t="shared" si="668"/>
        <v>0</v>
      </c>
      <c r="V624" s="9">
        <f t="shared" si="668"/>
        <v>0</v>
      </c>
      <c r="W624" s="9">
        <f t="shared" ref="U624:AF625" si="669">W625</f>
        <v>0</v>
      </c>
      <c r="X624" s="9">
        <f t="shared" si="669"/>
        <v>0</v>
      </c>
      <c r="Y624" s="9">
        <f t="shared" si="669"/>
        <v>0</v>
      </c>
      <c r="Z624" s="9">
        <f t="shared" si="669"/>
        <v>0</v>
      </c>
      <c r="AA624" s="9">
        <f t="shared" si="669"/>
        <v>0</v>
      </c>
      <c r="AB624" s="9">
        <f t="shared" si="669"/>
        <v>0</v>
      </c>
      <c r="AC624" s="9">
        <f t="shared" si="669"/>
        <v>0</v>
      </c>
      <c r="AD624" s="9">
        <f t="shared" si="669"/>
        <v>0</v>
      </c>
      <c r="AE624" s="9">
        <f t="shared" si="669"/>
        <v>0</v>
      </c>
      <c r="AF624" s="9">
        <f t="shared" si="669"/>
        <v>0</v>
      </c>
    </row>
    <row r="625" spans="1:32" ht="33" hidden="1" x14ac:dyDescent="0.25">
      <c r="A625" s="25" t="s">
        <v>11</v>
      </c>
      <c r="B625" s="26" t="str">
        <f t="shared" ref="B625:B638" si="670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668"/>
        <v>0</v>
      </c>
      <c r="H625" s="9">
        <f t="shared" si="668"/>
        <v>0</v>
      </c>
      <c r="I625" s="9">
        <f t="shared" si="668"/>
        <v>0</v>
      </c>
      <c r="J625" s="9">
        <f t="shared" si="668"/>
        <v>0</v>
      </c>
      <c r="K625" s="9">
        <f t="shared" si="668"/>
        <v>0</v>
      </c>
      <c r="L625" s="9">
        <f t="shared" si="668"/>
        <v>0</v>
      </c>
      <c r="M625" s="9">
        <f t="shared" si="668"/>
        <v>0</v>
      </c>
      <c r="N625" s="9">
        <f t="shared" si="668"/>
        <v>0</v>
      </c>
      <c r="O625" s="9">
        <f t="shared" si="668"/>
        <v>0</v>
      </c>
      <c r="P625" s="9">
        <f t="shared" si="668"/>
        <v>0</v>
      </c>
      <c r="Q625" s="9">
        <f t="shared" si="668"/>
        <v>0</v>
      </c>
      <c r="R625" s="9">
        <f t="shared" si="668"/>
        <v>0</v>
      </c>
      <c r="S625" s="9">
        <f t="shared" si="668"/>
        <v>0</v>
      </c>
      <c r="T625" s="9">
        <f t="shared" si="668"/>
        <v>0</v>
      </c>
      <c r="U625" s="9">
        <f t="shared" si="669"/>
        <v>0</v>
      </c>
      <c r="V625" s="9">
        <f t="shared" si="669"/>
        <v>0</v>
      </c>
      <c r="W625" s="9">
        <f t="shared" si="669"/>
        <v>0</v>
      </c>
      <c r="X625" s="9">
        <f t="shared" si="669"/>
        <v>0</v>
      </c>
      <c r="Y625" s="9">
        <f t="shared" si="669"/>
        <v>0</v>
      </c>
      <c r="Z625" s="9">
        <f t="shared" si="669"/>
        <v>0</v>
      </c>
      <c r="AA625" s="9">
        <f t="shared" si="669"/>
        <v>0</v>
      </c>
      <c r="AB625" s="9">
        <f t="shared" si="669"/>
        <v>0</v>
      </c>
      <c r="AC625" s="9">
        <f t="shared" si="669"/>
        <v>0</v>
      </c>
      <c r="AD625" s="9">
        <f t="shared" si="669"/>
        <v>0</v>
      </c>
      <c r="AE625" s="9">
        <f t="shared" si="669"/>
        <v>0</v>
      </c>
      <c r="AF625" s="9">
        <f t="shared" si="669"/>
        <v>0</v>
      </c>
    </row>
    <row r="626" spans="1:32" ht="20.100000000000001" hidden="1" customHeight="1" x14ac:dyDescent="0.25">
      <c r="A626" s="28" t="s">
        <v>13</v>
      </c>
      <c r="B626" s="26" t="str">
        <f t="shared" si="670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20.100000000000001" hidden="1" customHeight="1" x14ac:dyDescent="0.25">
      <c r="A627" s="28" t="s">
        <v>25</v>
      </c>
      <c r="B627" s="26" t="str">
        <f t="shared" si="670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671">H628</f>
        <v>0</v>
      </c>
      <c r="I627" s="9">
        <f t="shared" si="671"/>
        <v>0</v>
      </c>
      <c r="J627" s="9">
        <f t="shared" si="671"/>
        <v>0</v>
      </c>
      <c r="K627" s="9">
        <f t="shared" si="671"/>
        <v>0</v>
      </c>
      <c r="L627" s="9">
        <f t="shared" si="671"/>
        <v>0</v>
      </c>
      <c r="M627" s="9">
        <f t="shared" si="671"/>
        <v>0</v>
      </c>
      <c r="N627" s="9">
        <f t="shared" si="671"/>
        <v>0</v>
      </c>
      <c r="O627" s="9">
        <f t="shared" si="671"/>
        <v>0</v>
      </c>
      <c r="P627" s="9">
        <f t="shared" si="671"/>
        <v>0</v>
      </c>
      <c r="Q627" s="9">
        <f t="shared" si="671"/>
        <v>0</v>
      </c>
      <c r="R627" s="9">
        <f t="shared" si="671"/>
        <v>0</v>
      </c>
      <c r="S627" s="9">
        <f t="shared" si="671"/>
        <v>0</v>
      </c>
      <c r="T627" s="9">
        <f t="shared" si="671"/>
        <v>0</v>
      </c>
      <c r="U627" s="9">
        <f t="shared" si="671"/>
        <v>0</v>
      </c>
      <c r="V627" s="9">
        <f t="shared" si="671"/>
        <v>0</v>
      </c>
      <c r="W627" s="9">
        <f t="shared" si="671"/>
        <v>0</v>
      </c>
      <c r="X627" s="9">
        <f t="shared" ref="U627:AF628" si="672">X628</f>
        <v>0</v>
      </c>
      <c r="Y627" s="9">
        <f t="shared" si="672"/>
        <v>0</v>
      </c>
      <c r="Z627" s="9">
        <f t="shared" si="672"/>
        <v>0</v>
      </c>
      <c r="AA627" s="9">
        <f t="shared" si="672"/>
        <v>0</v>
      </c>
      <c r="AB627" s="9">
        <f t="shared" si="672"/>
        <v>0</v>
      </c>
      <c r="AC627" s="9">
        <f t="shared" si="672"/>
        <v>0</v>
      </c>
      <c r="AD627" s="9">
        <f t="shared" si="672"/>
        <v>0</v>
      </c>
      <c r="AE627" s="9">
        <f t="shared" si="672"/>
        <v>0</v>
      </c>
      <c r="AF627" s="9">
        <f t="shared" si="672"/>
        <v>0</v>
      </c>
    </row>
    <row r="628" spans="1:32" ht="33" hidden="1" x14ac:dyDescent="0.25">
      <c r="A628" s="25" t="s">
        <v>11</v>
      </c>
      <c r="B628" s="26" t="str">
        <f t="shared" si="670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671"/>
        <v>0</v>
      </c>
      <c r="I628" s="9">
        <f t="shared" si="671"/>
        <v>0</v>
      </c>
      <c r="J628" s="9">
        <f t="shared" si="671"/>
        <v>0</v>
      </c>
      <c r="K628" s="9">
        <f t="shared" si="671"/>
        <v>0</v>
      </c>
      <c r="L628" s="9">
        <f t="shared" si="671"/>
        <v>0</v>
      </c>
      <c r="M628" s="9">
        <f t="shared" si="671"/>
        <v>0</v>
      </c>
      <c r="N628" s="9">
        <f t="shared" si="671"/>
        <v>0</v>
      </c>
      <c r="O628" s="9">
        <f t="shared" si="671"/>
        <v>0</v>
      </c>
      <c r="P628" s="9">
        <f t="shared" si="671"/>
        <v>0</v>
      </c>
      <c r="Q628" s="9">
        <f t="shared" si="671"/>
        <v>0</v>
      </c>
      <c r="R628" s="9">
        <f t="shared" si="671"/>
        <v>0</v>
      </c>
      <c r="S628" s="9">
        <f t="shared" si="671"/>
        <v>0</v>
      </c>
      <c r="T628" s="9">
        <f t="shared" si="671"/>
        <v>0</v>
      </c>
      <c r="U628" s="9">
        <f t="shared" si="672"/>
        <v>0</v>
      </c>
      <c r="V628" s="9">
        <f t="shared" si="672"/>
        <v>0</v>
      </c>
      <c r="W628" s="9">
        <f t="shared" si="672"/>
        <v>0</v>
      </c>
      <c r="X628" s="9">
        <f t="shared" si="672"/>
        <v>0</v>
      </c>
      <c r="Y628" s="9">
        <f t="shared" si="672"/>
        <v>0</v>
      </c>
      <c r="Z628" s="9">
        <f t="shared" si="672"/>
        <v>0</v>
      </c>
      <c r="AA628" s="9">
        <f t="shared" si="672"/>
        <v>0</v>
      </c>
      <c r="AB628" s="9">
        <f t="shared" si="672"/>
        <v>0</v>
      </c>
      <c r="AC628" s="9">
        <f t="shared" si="672"/>
        <v>0</v>
      </c>
      <c r="AD628" s="9">
        <f t="shared" si="672"/>
        <v>0</v>
      </c>
      <c r="AE628" s="9">
        <f t="shared" si="672"/>
        <v>0</v>
      </c>
      <c r="AF628" s="9">
        <f t="shared" si="672"/>
        <v>0</v>
      </c>
    </row>
    <row r="629" spans="1:32" ht="20.100000000000001" hidden="1" customHeight="1" x14ac:dyDescent="0.25">
      <c r="A629" s="28" t="s">
        <v>13</v>
      </c>
      <c r="B629" s="26" t="str">
        <f t="shared" si="670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33" hidden="1" x14ac:dyDescent="0.25">
      <c r="A630" s="25" t="s">
        <v>26</v>
      </c>
      <c r="B630" s="26" t="str">
        <f t="shared" si="670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F630" si="673">G631</f>
        <v>1448</v>
      </c>
      <c r="H630" s="11">
        <f t="shared" si="673"/>
        <v>0</v>
      </c>
      <c r="I630" s="11">
        <f t="shared" si="673"/>
        <v>0</v>
      </c>
      <c r="J630" s="11">
        <f t="shared" si="673"/>
        <v>0</v>
      </c>
      <c r="K630" s="11">
        <f t="shared" si="673"/>
        <v>0</v>
      </c>
      <c r="L630" s="11">
        <f t="shared" si="673"/>
        <v>0</v>
      </c>
      <c r="M630" s="11">
        <f t="shared" si="673"/>
        <v>1448</v>
      </c>
      <c r="N630" s="11">
        <f t="shared" si="673"/>
        <v>0</v>
      </c>
      <c r="O630" s="11">
        <f t="shared" si="673"/>
        <v>0</v>
      </c>
      <c r="P630" s="11">
        <f t="shared" si="673"/>
        <v>0</v>
      </c>
      <c r="Q630" s="11">
        <f t="shared" si="673"/>
        <v>0</v>
      </c>
      <c r="R630" s="11">
        <f t="shared" si="673"/>
        <v>0</v>
      </c>
      <c r="S630" s="11">
        <f t="shared" si="673"/>
        <v>1448</v>
      </c>
      <c r="T630" s="11">
        <f t="shared" si="673"/>
        <v>0</v>
      </c>
      <c r="U630" s="11">
        <f t="shared" si="673"/>
        <v>0</v>
      </c>
      <c r="V630" s="11">
        <f t="shared" si="673"/>
        <v>0</v>
      </c>
      <c r="W630" s="11">
        <f t="shared" si="673"/>
        <v>0</v>
      </c>
      <c r="X630" s="11">
        <f t="shared" si="673"/>
        <v>0</v>
      </c>
      <c r="Y630" s="11">
        <f t="shared" si="673"/>
        <v>1448</v>
      </c>
      <c r="Z630" s="11">
        <f t="shared" si="673"/>
        <v>0</v>
      </c>
      <c r="AA630" s="11">
        <f t="shared" si="673"/>
        <v>0</v>
      </c>
      <c r="AB630" s="11">
        <f t="shared" si="673"/>
        <v>0</v>
      </c>
      <c r="AC630" s="11">
        <f t="shared" si="673"/>
        <v>0</v>
      </c>
      <c r="AD630" s="11">
        <f t="shared" si="673"/>
        <v>0</v>
      </c>
      <c r="AE630" s="11">
        <f t="shared" si="673"/>
        <v>1448</v>
      </c>
      <c r="AF630" s="11">
        <f t="shared" si="673"/>
        <v>0</v>
      </c>
    </row>
    <row r="631" spans="1:32" ht="33" hidden="1" x14ac:dyDescent="0.25">
      <c r="A631" s="25" t="s">
        <v>11</v>
      </c>
      <c r="B631" s="26" t="str">
        <f t="shared" si="670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674">H632+H633</f>
        <v>0</v>
      </c>
      <c r="I631" s="9">
        <f t="shared" si="674"/>
        <v>0</v>
      </c>
      <c r="J631" s="9">
        <f t="shared" si="674"/>
        <v>0</v>
      </c>
      <c r="K631" s="9">
        <f t="shared" si="674"/>
        <v>0</v>
      </c>
      <c r="L631" s="9">
        <f t="shared" si="674"/>
        <v>0</v>
      </c>
      <c r="M631" s="9">
        <f t="shared" si="674"/>
        <v>1448</v>
      </c>
      <c r="N631" s="9">
        <f t="shared" si="674"/>
        <v>0</v>
      </c>
      <c r="O631" s="9">
        <f t="shared" ref="O631:T631" si="675">O632+O633</f>
        <v>0</v>
      </c>
      <c r="P631" s="9">
        <f t="shared" si="675"/>
        <v>0</v>
      </c>
      <c r="Q631" s="9">
        <f t="shared" si="675"/>
        <v>0</v>
      </c>
      <c r="R631" s="9">
        <f t="shared" si="675"/>
        <v>0</v>
      </c>
      <c r="S631" s="9">
        <f t="shared" si="675"/>
        <v>1448</v>
      </c>
      <c r="T631" s="9">
        <f t="shared" si="675"/>
        <v>0</v>
      </c>
      <c r="U631" s="9">
        <f t="shared" ref="U631:Z631" si="676">U632+U633</f>
        <v>0</v>
      </c>
      <c r="V631" s="9">
        <f t="shared" si="676"/>
        <v>0</v>
      </c>
      <c r="W631" s="9">
        <f t="shared" si="676"/>
        <v>0</v>
      </c>
      <c r="X631" s="9">
        <f t="shared" si="676"/>
        <v>0</v>
      </c>
      <c r="Y631" s="9">
        <f t="shared" si="676"/>
        <v>1448</v>
      </c>
      <c r="Z631" s="9">
        <f t="shared" si="676"/>
        <v>0</v>
      </c>
      <c r="AA631" s="9">
        <f t="shared" ref="AA631:AF631" si="677">AA632+AA633</f>
        <v>0</v>
      </c>
      <c r="AB631" s="9">
        <f t="shared" si="677"/>
        <v>0</v>
      </c>
      <c r="AC631" s="9">
        <f t="shared" si="677"/>
        <v>0</v>
      </c>
      <c r="AD631" s="9">
        <f t="shared" si="677"/>
        <v>0</v>
      </c>
      <c r="AE631" s="9">
        <f t="shared" si="677"/>
        <v>1448</v>
      </c>
      <c r="AF631" s="9">
        <f t="shared" si="677"/>
        <v>0</v>
      </c>
    </row>
    <row r="632" spans="1:32" ht="20.100000000000001" hidden="1" customHeight="1" x14ac:dyDescent="0.25">
      <c r="A632" s="28" t="s">
        <v>13</v>
      </c>
      <c r="B632" s="26" t="str">
        <f t="shared" si="670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678">G632+I632+J632+K632+L632</f>
        <v>823</v>
      </c>
      <c r="N632" s="9">
        <f t="shared" ref="N632:N633" si="679">H632+L632</f>
        <v>0</v>
      </c>
      <c r="O632" s="85"/>
      <c r="P632" s="85"/>
      <c r="Q632" s="85"/>
      <c r="R632" s="85"/>
      <c r="S632" s="9">
        <f t="shared" ref="S632:S633" si="680">M632+O632+P632+Q632+R632</f>
        <v>823</v>
      </c>
      <c r="T632" s="9">
        <f t="shared" ref="T632:T633" si="681">N632+R632</f>
        <v>0</v>
      </c>
      <c r="U632" s="85"/>
      <c r="V632" s="85"/>
      <c r="W632" s="85"/>
      <c r="X632" s="85"/>
      <c r="Y632" s="9">
        <f t="shared" ref="Y632:Y633" si="682">S632+U632+V632+W632+X632</f>
        <v>823</v>
      </c>
      <c r="Z632" s="9">
        <f t="shared" ref="Z632:Z633" si="683">T632+X632</f>
        <v>0</v>
      </c>
      <c r="AA632" s="85"/>
      <c r="AB632" s="85"/>
      <c r="AC632" s="85"/>
      <c r="AD632" s="85"/>
      <c r="AE632" s="9">
        <f t="shared" ref="AE632:AE633" si="684">Y632+AA632+AB632+AC632+AD632</f>
        <v>823</v>
      </c>
      <c r="AF632" s="9">
        <f t="shared" ref="AF632:AF633" si="685">Z632+AD632</f>
        <v>0</v>
      </c>
    </row>
    <row r="633" spans="1:32" ht="20.100000000000001" hidden="1" customHeight="1" x14ac:dyDescent="0.25">
      <c r="A633" s="28" t="s">
        <v>23</v>
      </c>
      <c r="B633" s="26" t="str">
        <f t="shared" si="670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678"/>
        <v>625</v>
      </c>
      <c r="N633" s="9">
        <f t="shared" si="679"/>
        <v>0</v>
      </c>
      <c r="O633" s="85"/>
      <c r="P633" s="85"/>
      <c r="Q633" s="85"/>
      <c r="R633" s="85"/>
      <c r="S633" s="9">
        <f t="shared" si="680"/>
        <v>625</v>
      </c>
      <c r="T633" s="9">
        <f t="shared" si="681"/>
        <v>0</v>
      </c>
      <c r="U633" s="85"/>
      <c r="V633" s="85"/>
      <c r="W633" s="85"/>
      <c r="X633" s="85"/>
      <c r="Y633" s="9">
        <f t="shared" si="682"/>
        <v>625</v>
      </c>
      <c r="Z633" s="9">
        <f t="shared" si="683"/>
        <v>0</v>
      </c>
      <c r="AA633" s="85"/>
      <c r="AB633" s="85"/>
      <c r="AC633" s="85"/>
      <c r="AD633" s="85"/>
      <c r="AE633" s="9">
        <f t="shared" si="684"/>
        <v>625</v>
      </c>
      <c r="AF633" s="9">
        <f t="shared" si="685"/>
        <v>0</v>
      </c>
    </row>
    <row r="634" spans="1:32" ht="33" hidden="1" x14ac:dyDescent="0.25">
      <c r="A634" s="25" t="s">
        <v>323</v>
      </c>
      <c r="B634" s="26" t="str">
        <f t="shared" si="670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686">P635</f>
        <v>85</v>
      </c>
      <c r="Q634" s="85">
        <f t="shared" si="686"/>
        <v>0</v>
      </c>
      <c r="R634" s="85">
        <f t="shared" si="686"/>
        <v>0</v>
      </c>
      <c r="S634" s="9">
        <f t="shared" si="686"/>
        <v>85</v>
      </c>
      <c r="T634" s="9">
        <f t="shared" si="686"/>
        <v>0</v>
      </c>
      <c r="U634" s="85">
        <f>U635</f>
        <v>0</v>
      </c>
      <c r="V634" s="9">
        <f t="shared" si="686"/>
        <v>0</v>
      </c>
      <c r="W634" s="85">
        <f t="shared" si="686"/>
        <v>0</v>
      </c>
      <c r="X634" s="85">
        <f t="shared" si="686"/>
        <v>0</v>
      </c>
      <c r="Y634" s="9">
        <f t="shared" si="686"/>
        <v>85</v>
      </c>
      <c r="Z634" s="9">
        <f t="shared" si="686"/>
        <v>0</v>
      </c>
      <c r="AA634" s="85">
        <f>AA635</f>
        <v>0</v>
      </c>
      <c r="AB634" s="9">
        <f t="shared" si="686"/>
        <v>0</v>
      </c>
      <c r="AC634" s="85">
        <f t="shared" si="686"/>
        <v>0</v>
      </c>
      <c r="AD634" s="85">
        <f t="shared" si="686"/>
        <v>0</v>
      </c>
      <c r="AE634" s="9">
        <f t="shared" si="686"/>
        <v>85</v>
      </c>
      <c r="AF634" s="9">
        <f t="shared" ref="AB634:AF637" si="687">AF635</f>
        <v>0</v>
      </c>
    </row>
    <row r="635" spans="1:32" ht="20.100000000000001" hidden="1" customHeight="1" x14ac:dyDescent="0.25">
      <c r="A635" s="28" t="s">
        <v>14</v>
      </c>
      <c r="B635" s="26" t="str">
        <f t="shared" si="670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686"/>
        <v>85</v>
      </c>
      <c r="Q635" s="85">
        <f t="shared" si="686"/>
        <v>0</v>
      </c>
      <c r="R635" s="85">
        <f t="shared" si="686"/>
        <v>0</v>
      </c>
      <c r="S635" s="9">
        <f t="shared" si="686"/>
        <v>85</v>
      </c>
      <c r="T635" s="9">
        <f t="shared" si="686"/>
        <v>0</v>
      </c>
      <c r="U635" s="85">
        <f>U636</f>
        <v>0</v>
      </c>
      <c r="V635" s="9">
        <f t="shared" si="686"/>
        <v>0</v>
      </c>
      <c r="W635" s="85">
        <f t="shared" si="686"/>
        <v>0</v>
      </c>
      <c r="X635" s="85">
        <f t="shared" si="686"/>
        <v>0</v>
      </c>
      <c r="Y635" s="9">
        <f t="shared" si="686"/>
        <v>85</v>
      </c>
      <c r="Z635" s="9">
        <f t="shared" si="686"/>
        <v>0</v>
      </c>
      <c r="AA635" s="85">
        <f>AA636</f>
        <v>0</v>
      </c>
      <c r="AB635" s="9">
        <f t="shared" si="687"/>
        <v>0</v>
      </c>
      <c r="AC635" s="85">
        <f t="shared" si="687"/>
        <v>0</v>
      </c>
      <c r="AD635" s="85">
        <f t="shared" si="687"/>
        <v>0</v>
      </c>
      <c r="AE635" s="9">
        <f t="shared" si="687"/>
        <v>85</v>
      </c>
      <c r="AF635" s="9">
        <f t="shared" si="687"/>
        <v>0</v>
      </c>
    </row>
    <row r="636" spans="1:32" ht="33" hidden="1" x14ac:dyDescent="0.25">
      <c r="A636" s="25" t="s">
        <v>26</v>
      </c>
      <c r="B636" s="26" t="str">
        <f t="shared" si="670"/>
        <v>912</v>
      </c>
      <c r="C636" s="26" t="s">
        <v>20</v>
      </c>
      <c r="D636" s="26" t="s">
        <v>21</v>
      </c>
      <c r="E636" s="26" t="s">
        <v>733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686"/>
        <v>85</v>
      </c>
      <c r="Q636" s="85">
        <f t="shared" si="686"/>
        <v>0</v>
      </c>
      <c r="R636" s="85">
        <f t="shared" si="686"/>
        <v>0</v>
      </c>
      <c r="S636" s="9">
        <f t="shared" si="686"/>
        <v>85</v>
      </c>
      <c r="T636" s="9">
        <f t="shared" si="686"/>
        <v>0</v>
      </c>
      <c r="U636" s="85">
        <f>U637</f>
        <v>0</v>
      </c>
      <c r="V636" s="9">
        <f t="shared" si="686"/>
        <v>0</v>
      </c>
      <c r="W636" s="85">
        <f t="shared" si="686"/>
        <v>0</v>
      </c>
      <c r="X636" s="85">
        <f t="shared" si="686"/>
        <v>0</v>
      </c>
      <c r="Y636" s="9">
        <f t="shared" si="686"/>
        <v>85</v>
      </c>
      <c r="Z636" s="9">
        <f t="shared" si="686"/>
        <v>0</v>
      </c>
      <c r="AA636" s="85">
        <f>AA637</f>
        <v>0</v>
      </c>
      <c r="AB636" s="9">
        <f t="shared" si="687"/>
        <v>0</v>
      </c>
      <c r="AC636" s="85">
        <f t="shared" si="687"/>
        <v>0</v>
      </c>
      <c r="AD636" s="85">
        <f t="shared" si="687"/>
        <v>0</v>
      </c>
      <c r="AE636" s="9">
        <f t="shared" si="687"/>
        <v>85</v>
      </c>
      <c r="AF636" s="9">
        <f t="shared" si="687"/>
        <v>0</v>
      </c>
    </row>
    <row r="637" spans="1:32" ht="32.25" hidden="1" customHeight="1" x14ac:dyDescent="0.25">
      <c r="A637" s="53" t="s">
        <v>11</v>
      </c>
      <c r="B637" s="26" t="str">
        <f t="shared" si="670"/>
        <v>912</v>
      </c>
      <c r="C637" s="26" t="s">
        <v>20</v>
      </c>
      <c r="D637" s="26" t="s">
        <v>21</v>
      </c>
      <c r="E637" s="26" t="s">
        <v>733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686"/>
        <v>85</v>
      </c>
      <c r="Q637" s="85">
        <f t="shared" si="686"/>
        <v>0</v>
      </c>
      <c r="R637" s="85">
        <f t="shared" si="686"/>
        <v>0</v>
      </c>
      <c r="S637" s="9">
        <f t="shared" si="686"/>
        <v>85</v>
      </c>
      <c r="T637" s="9">
        <f t="shared" si="686"/>
        <v>0</v>
      </c>
      <c r="U637" s="85">
        <f>U638</f>
        <v>0</v>
      </c>
      <c r="V637" s="9">
        <f t="shared" si="686"/>
        <v>0</v>
      </c>
      <c r="W637" s="85">
        <f t="shared" si="686"/>
        <v>0</v>
      </c>
      <c r="X637" s="85">
        <f t="shared" si="686"/>
        <v>0</v>
      </c>
      <c r="Y637" s="9">
        <f t="shared" si="686"/>
        <v>85</v>
      </c>
      <c r="Z637" s="9">
        <f t="shared" si="686"/>
        <v>0</v>
      </c>
      <c r="AA637" s="85">
        <f>AA638</f>
        <v>0</v>
      </c>
      <c r="AB637" s="9">
        <f t="shared" si="687"/>
        <v>0</v>
      </c>
      <c r="AC637" s="85">
        <f t="shared" si="687"/>
        <v>0</v>
      </c>
      <c r="AD637" s="85">
        <f t="shared" si="687"/>
        <v>0</v>
      </c>
      <c r="AE637" s="9">
        <f t="shared" si="687"/>
        <v>85</v>
      </c>
      <c r="AF637" s="9">
        <f t="shared" si="687"/>
        <v>0</v>
      </c>
    </row>
    <row r="638" spans="1:32" ht="20.100000000000001" hidden="1" customHeight="1" x14ac:dyDescent="0.25">
      <c r="A638" s="28" t="s">
        <v>13</v>
      </c>
      <c r="B638" s="26" t="str">
        <f t="shared" si="670"/>
        <v>912</v>
      </c>
      <c r="C638" s="26" t="s">
        <v>20</v>
      </c>
      <c r="D638" s="26" t="s">
        <v>21</v>
      </c>
      <c r="E638" s="26" t="s">
        <v>733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688">M638+O638+P638+Q638+R638</f>
        <v>85</v>
      </c>
      <c r="T638" s="9">
        <f t="shared" ref="T638" si="689">N638+R638</f>
        <v>0</v>
      </c>
      <c r="U638" s="85"/>
      <c r="V638" s="9"/>
      <c r="W638" s="85"/>
      <c r="X638" s="85"/>
      <c r="Y638" s="9">
        <f t="shared" ref="Y638" si="690">S638+U638+V638+W638+X638</f>
        <v>85</v>
      </c>
      <c r="Z638" s="9">
        <f t="shared" ref="Z638" si="691">T638+X638</f>
        <v>0</v>
      </c>
      <c r="AA638" s="85"/>
      <c r="AB638" s="9"/>
      <c r="AC638" s="85"/>
      <c r="AD638" s="85"/>
      <c r="AE638" s="9">
        <f t="shared" ref="AE638" si="692">Y638+AA638+AB638+AC638+AD638</f>
        <v>85</v>
      </c>
      <c r="AF638" s="9">
        <f t="shared" ref="AF638" si="693">Z638+AD638</f>
        <v>0</v>
      </c>
    </row>
    <row r="639" spans="1:32" hidden="1" x14ac:dyDescent="0.25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</row>
    <row r="640" spans="1:32" ht="42" hidden="1" customHeight="1" x14ac:dyDescent="0.3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694">G641</f>
        <v>164</v>
      </c>
      <c r="H640" s="15">
        <f t="shared" si="694"/>
        <v>0</v>
      </c>
      <c r="I640" s="15">
        <f t="shared" si="694"/>
        <v>0</v>
      </c>
      <c r="J640" s="15">
        <f t="shared" si="694"/>
        <v>0</v>
      </c>
      <c r="K640" s="15">
        <f t="shared" si="694"/>
        <v>0</v>
      </c>
      <c r="L640" s="15">
        <f t="shared" si="694"/>
        <v>0</v>
      </c>
      <c r="M640" s="15">
        <f t="shared" si="694"/>
        <v>164</v>
      </c>
      <c r="N640" s="15">
        <f t="shared" si="694"/>
        <v>0</v>
      </c>
      <c r="O640" s="15">
        <f t="shared" si="694"/>
        <v>0</v>
      </c>
      <c r="P640" s="15">
        <f t="shared" si="694"/>
        <v>0</v>
      </c>
      <c r="Q640" s="15">
        <f t="shared" si="694"/>
        <v>0</v>
      </c>
      <c r="R640" s="15">
        <f t="shared" si="694"/>
        <v>0</v>
      </c>
      <c r="S640" s="15">
        <f t="shared" si="694"/>
        <v>164</v>
      </c>
      <c r="T640" s="15">
        <f t="shared" si="694"/>
        <v>0</v>
      </c>
      <c r="U640" s="15">
        <f t="shared" si="694"/>
        <v>0</v>
      </c>
      <c r="V640" s="15">
        <f t="shared" si="694"/>
        <v>0</v>
      </c>
      <c r="W640" s="15">
        <f t="shared" ref="U640:AF644" si="695">W641</f>
        <v>0</v>
      </c>
      <c r="X640" s="15">
        <f t="shared" si="695"/>
        <v>0</v>
      </c>
      <c r="Y640" s="15">
        <f t="shared" si="695"/>
        <v>164</v>
      </c>
      <c r="Z640" s="15">
        <f t="shared" si="695"/>
        <v>0</v>
      </c>
      <c r="AA640" s="15">
        <f t="shared" si="695"/>
        <v>0</v>
      </c>
      <c r="AB640" s="15">
        <f t="shared" si="695"/>
        <v>0</v>
      </c>
      <c r="AC640" s="15">
        <f t="shared" si="695"/>
        <v>0</v>
      </c>
      <c r="AD640" s="15">
        <f t="shared" si="695"/>
        <v>0</v>
      </c>
      <c r="AE640" s="15">
        <f t="shared" si="695"/>
        <v>164</v>
      </c>
      <c r="AF640" s="15">
        <f t="shared" si="695"/>
        <v>0</v>
      </c>
    </row>
    <row r="641" spans="1:32" ht="33" hidden="1" x14ac:dyDescent="0.25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694"/>
        <v>164</v>
      </c>
      <c r="H641" s="9">
        <f t="shared" si="694"/>
        <v>0</v>
      </c>
      <c r="I641" s="9">
        <f t="shared" si="694"/>
        <v>0</v>
      </c>
      <c r="J641" s="9">
        <f t="shared" si="694"/>
        <v>0</v>
      </c>
      <c r="K641" s="9">
        <f t="shared" si="694"/>
        <v>0</v>
      </c>
      <c r="L641" s="9">
        <f t="shared" si="694"/>
        <v>0</v>
      </c>
      <c r="M641" s="9">
        <f t="shared" si="694"/>
        <v>164</v>
      </c>
      <c r="N641" s="9">
        <f t="shared" si="694"/>
        <v>0</v>
      </c>
      <c r="O641" s="9">
        <f t="shared" si="694"/>
        <v>0</v>
      </c>
      <c r="P641" s="9">
        <f t="shared" si="694"/>
        <v>0</v>
      </c>
      <c r="Q641" s="9">
        <f t="shared" si="694"/>
        <v>0</v>
      </c>
      <c r="R641" s="9">
        <f t="shared" si="694"/>
        <v>0</v>
      </c>
      <c r="S641" s="9">
        <f t="shared" si="694"/>
        <v>164</v>
      </c>
      <c r="T641" s="9">
        <f t="shared" si="694"/>
        <v>0</v>
      </c>
      <c r="U641" s="9">
        <f t="shared" si="695"/>
        <v>0</v>
      </c>
      <c r="V641" s="9">
        <f t="shared" si="695"/>
        <v>0</v>
      </c>
      <c r="W641" s="9">
        <f t="shared" si="695"/>
        <v>0</v>
      </c>
      <c r="X641" s="9">
        <f t="shared" si="695"/>
        <v>0</v>
      </c>
      <c r="Y641" s="9">
        <f t="shared" si="695"/>
        <v>164</v>
      </c>
      <c r="Z641" s="9">
        <f t="shared" si="695"/>
        <v>0</v>
      </c>
      <c r="AA641" s="9">
        <f t="shared" si="695"/>
        <v>0</v>
      </c>
      <c r="AB641" s="9">
        <f t="shared" si="695"/>
        <v>0</v>
      </c>
      <c r="AC641" s="9">
        <f t="shared" si="695"/>
        <v>0</v>
      </c>
      <c r="AD641" s="9">
        <f t="shared" si="695"/>
        <v>0</v>
      </c>
      <c r="AE641" s="9">
        <f t="shared" si="695"/>
        <v>164</v>
      </c>
      <c r="AF641" s="9">
        <f t="shared" si="695"/>
        <v>0</v>
      </c>
    </row>
    <row r="642" spans="1:32" ht="20.100000000000001" hidden="1" customHeight="1" x14ac:dyDescent="0.25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694"/>
        <v>164</v>
      </c>
      <c r="H642" s="9">
        <f t="shared" si="694"/>
        <v>0</v>
      </c>
      <c r="I642" s="9">
        <f t="shared" si="694"/>
        <v>0</v>
      </c>
      <c r="J642" s="9">
        <f t="shared" si="694"/>
        <v>0</v>
      </c>
      <c r="K642" s="9">
        <f t="shared" si="694"/>
        <v>0</v>
      </c>
      <c r="L642" s="9">
        <f t="shared" si="694"/>
        <v>0</v>
      </c>
      <c r="M642" s="9">
        <f t="shared" si="694"/>
        <v>164</v>
      </c>
      <c r="N642" s="9">
        <f t="shared" si="694"/>
        <v>0</v>
      </c>
      <c r="O642" s="9">
        <f t="shared" si="694"/>
        <v>0</v>
      </c>
      <c r="P642" s="9">
        <f t="shared" si="694"/>
        <v>0</v>
      </c>
      <c r="Q642" s="9">
        <f t="shared" si="694"/>
        <v>0</v>
      </c>
      <c r="R642" s="9">
        <f t="shared" si="694"/>
        <v>0</v>
      </c>
      <c r="S642" s="9">
        <f t="shared" si="694"/>
        <v>164</v>
      </c>
      <c r="T642" s="9">
        <f t="shared" si="694"/>
        <v>0</v>
      </c>
      <c r="U642" s="9">
        <f t="shared" si="695"/>
        <v>0</v>
      </c>
      <c r="V642" s="9">
        <f t="shared" si="695"/>
        <v>0</v>
      </c>
      <c r="W642" s="9">
        <f t="shared" si="695"/>
        <v>0</v>
      </c>
      <c r="X642" s="9">
        <f t="shared" si="695"/>
        <v>0</v>
      </c>
      <c r="Y642" s="9">
        <f t="shared" si="695"/>
        <v>164</v>
      </c>
      <c r="Z642" s="9">
        <f t="shared" si="695"/>
        <v>0</v>
      </c>
      <c r="AA642" s="9">
        <f t="shared" si="695"/>
        <v>0</v>
      </c>
      <c r="AB642" s="9">
        <f t="shared" si="695"/>
        <v>0</v>
      </c>
      <c r="AC642" s="9">
        <f t="shared" si="695"/>
        <v>0</v>
      </c>
      <c r="AD642" s="9">
        <f t="shared" si="695"/>
        <v>0</v>
      </c>
      <c r="AE642" s="9">
        <f t="shared" si="695"/>
        <v>164</v>
      </c>
      <c r="AF642" s="9">
        <f t="shared" si="695"/>
        <v>0</v>
      </c>
    </row>
    <row r="643" spans="1:32" ht="33" hidden="1" x14ac:dyDescent="0.25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694"/>
        <v>164</v>
      </c>
      <c r="H643" s="9">
        <f t="shared" si="694"/>
        <v>0</v>
      </c>
      <c r="I643" s="9">
        <f t="shared" si="694"/>
        <v>0</v>
      </c>
      <c r="J643" s="9">
        <f t="shared" si="694"/>
        <v>0</v>
      </c>
      <c r="K643" s="9">
        <f t="shared" si="694"/>
        <v>0</v>
      </c>
      <c r="L643" s="9">
        <f t="shared" si="694"/>
        <v>0</v>
      </c>
      <c r="M643" s="9">
        <f t="shared" si="694"/>
        <v>164</v>
      </c>
      <c r="N643" s="9">
        <f t="shared" si="694"/>
        <v>0</v>
      </c>
      <c r="O643" s="9">
        <f t="shared" si="694"/>
        <v>0</v>
      </c>
      <c r="P643" s="9">
        <f t="shared" si="694"/>
        <v>0</v>
      </c>
      <c r="Q643" s="9">
        <f t="shared" si="694"/>
        <v>0</v>
      </c>
      <c r="R643" s="9">
        <f t="shared" si="694"/>
        <v>0</v>
      </c>
      <c r="S643" s="9">
        <f t="shared" si="694"/>
        <v>164</v>
      </c>
      <c r="T643" s="9">
        <f t="shared" si="694"/>
        <v>0</v>
      </c>
      <c r="U643" s="9">
        <f t="shared" si="695"/>
        <v>0</v>
      </c>
      <c r="V643" s="9">
        <f t="shared" si="695"/>
        <v>0</v>
      </c>
      <c r="W643" s="9">
        <f t="shared" si="695"/>
        <v>0</v>
      </c>
      <c r="X643" s="9">
        <f t="shared" si="695"/>
        <v>0</v>
      </c>
      <c r="Y643" s="9">
        <f t="shared" si="695"/>
        <v>164</v>
      </c>
      <c r="Z643" s="9">
        <f t="shared" si="695"/>
        <v>0</v>
      </c>
      <c r="AA643" s="9">
        <f t="shared" si="695"/>
        <v>0</v>
      </c>
      <c r="AB643" s="9">
        <f t="shared" si="695"/>
        <v>0</v>
      </c>
      <c r="AC643" s="9">
        <f t="shared" si="695"/>
        <v>0</v>
      </c>
      <c r="AD643" s="9">
        <f t="shared" si="695"/>
        <v>0</v>
      </c>
      <c r="AE643" s="9">
        <f t="shared" si="695"/>
        <v>164</v>
      </c>
      <c r="AF643" s="9">
        <f t="shared" si="695"/>
        <v>0</v>
      </c>
    </row>
    <row r="644" spans="1:32" ht="33" hidden="1" x14ac:dyDescent="0.25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694"/>
        <v>164</v>
      </c>
      <c r="H644" s="9">
        <f t="shared" si="694"/>
        <v>0</v>
      </c>
      <c r="I644" s="9">
        <f t="shared" si="694"/>
        <v>0</v>
      </c>
      <c r="J644" s="9">
        <f t="shared" si="694"/>
        <v>0</v>
      </c>
      <c r="K644" s="9">
        <f t="shared" si="694"/>
        <v>0</v>
      </c>
      <c r="L644" s="9">
        <f t="shared" si="694"/>
        <v>0</v>
      </c>
      <c r="M644" s="9">
        <f t="shared" si="694"/>
        <v>164</v>
      </c>
      <c r="N644" s="9">
        <f t="shared" si="694"/>
        <v>0</v>
      </c>
      <c r="O644" s="9">
        <f t="shared" si="694"/>
        <v>0</v>
      </c>
      <c r="P644" s="9">
        <f t="shared" si="694"/>
        <v>0</v>
      </c>
      <c r="Q644" s="9">
        <f t="shared" si="694"/>
        <v>0</v>
      </c>
      <c r="R644" s="9">
        <f t="shared" si="694"/>
        <v>0</v>
      </c>
      <c r="S644" s="9">
        <f t="shared" si="694"/>
        <v>164</v>
      </c>
      <c r="T644" s="9">
        <f t="shared" si="694"/>
        <v>0</v>
      </c>
      <c r="U644" s="9">
        <f t="shared" si="695"/>
        <v>0</v>
      </c>
      <c r="V644" s="9">
        <f t="shared" si="695"/>
        <v>0</v>
      </c>
      <c r="W644" s="9">
        <f t="shared" si="695"/>
        <v>0</v>
      </c>
      <c r="X644" s="9">
        <f t="shared" si="695"/>
        <v>0</v>
      </c>
      <c r="Y644" s="9">
        <f t="shared" si="695"/>
        <v>164</v>
      </c>
      <c r="Z644" s="9">
        <f t="shared" si="695"/>
        <v>0</v>
      </c>
      <c r="AA644" s="9">
        <f t="shared" si="695"/>
        <v>0</v>
      </c>
      <c r="AB644" s="9">
        <f t="shared" si="695"/>
        <v>0</v>
      </c>
      <c r="AC644" s="9">
        <f t="shared" si="695"/>
        <v>0</v>
      </c>
      <c r="AD644" s="9">
        <f t="shared" si="695"/>
        <v>0</v>
      </c>
      <c r="AE644" s="9">
        <f t="shared" si="695"/>
        <v>164</v>
      </c>
      <c r="AF644" s="9">
        <f t="shared" si="695"/>
        <v>0</v>
      </c>
    </row>
    <row r="645" spans="1:32" ht="33" hidden="1" x14ac:dyDescent="0.25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</row>
    <row r="646" spans="1:32" hidden="1" x14ac:dyDescent="0.25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</row>
    <row r="647" spans="1:32" ht="40.5" hidden="1" x14ac:dyDescent="0.3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696">G649+G684+G727+G765+G779+G812</f>
        <v>2292163</v>
      </c>
      <c r="H647" s="6">
        <f t="shared" si="696"/>
        <v>123199</v>
      </c>
      <c r="I647" s="6">
        <f t="shared" si="696"/>
        <v>0</v>
      </c>
      <c r="J647" s="6">
        <f t="shared" si="696"/>
        <v>0</v>
      </c>
      <c r="K647" s="6">
        <f t="shared" si="696"/>
        <v>0</v>
      </c>
      <c r="L647" s="6">
        <f t="shared" si="696"/>
        <v>0</v>
      </c>
      <c r="M647" s="6">
        <f t="shared" si="696"/>
        <v>2292163</v>
      </c>
      <c r="N647" s="6">
        <f t="shared" si="696"/>
        <v>123199</v>
      </c>
      <c r="O647" s="6">
        <f t="shared" si="696"/>
        <v>0</v>
      </c>
      <c r="P647" s="6">
        <f t="shared" si="696"/>
        <v>0</v>
      </c>
      <c r="Q647" s="6">
        <f t="shared" si="696"/>
        <v>0</v>
      </c>
      <c r="R647" s="6">
        <f t="shared" si="696"/>
        <v>786322</v>
      </c>
      <c r="S647" s="6">
        <f t="shared" si="696"/>
        <v>3078485</v>
      </c>
      <c r="T647" s="6">
        <f t="shared" si="696"/>
        <v>909521</v>
      </c>
      <c r="U647" s="6">
        <f t="shared" si="696"/>
        <v>0</v>
      </c>
      <c r="V647" s="6">
        <f t="shared" si="696"/>
        <v>0</v>
      </c>
      <c r="W647" s="6">
        <f t="shared" si="696"/>
        <v>0</v>
      </c>
      <c r="X647" s="6">
        <f t="shared" si="696"/>
        <v>38660</v>
      </c>
      <c r="Y647" s="6">
        <f t="shared" si="696"/>
        <v>3117145</v>
      </c>
      <c r="Z647" s="6">
        <f t="shared" si="696"/>
        <v>948181</v>
      </c>
      <c r="AA647" s="6">
        <f t="shared" ref="AA647:AF647" si="697">AA649+AA684+AA727+AA765+AA779+AA812</f>
        <v>0</v>
      </c>
      <c r="AB647" s="6">
        <f t="shared" si="697"/>
        <v>1068</v>
      </c>
      <c r="AC647" s="6">
        <f t="shared" si="697"/>
        <v>0</v>
      </c>
      <c r="AD647" s="6">
        <f t="shared" si="697"/>
        <v>3258123</v>
      </c>
      <c r="AE647" s="6">
        <f t="shared" si="697"/>
        <v>6376336</v>
      </c>
      <c r="AF647" s="6">
        <f t="shared" si="697"/>
        <v>4206304</v>
      </c>
    </row>
    <row r="648" spans="1:32" s="72" customFormat="1" hidden="1" x14ac:dyDescent="0.25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8.75" hidden="1" x14ac:dyDescent="0.3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698">G650+G678</f>
        <v>1141976</v>
      </c>
      <c r="H649" s="7">
        <f t="shared" ref="H649:N649" si="699">H650+H678</f>
        <v>0</v>
      </c>
      <c r="I649" s="7">
        <f t="shared" si="699"/>
        <v>0</v>
      </c>
      <c r="J649" s="7">
        <f t="shared" si="699"/>
        <v>0</v>
      </c>
      <c r="K649" s="7">
        <f t="shared" si="699"/>
        <v>0</v>
      </c>
      <c r="L649" s="7">
        <f t="shared" si="699"/>
        <v>0</v>
      </c>
      <c r="M649" s="7">
        <f t="shared" si="699"/>
        <v>1141976</v>
      </c>
      <c r="N649" s="7">
        <f t="shared" si="699"/>
        <v>0</v>
      </c>
      <c r="O649" s="7">
        <f t="shared" ref="O649:T649" si="700">O650+O678</f>
        <v>0</v>
      </c>
      <c r="P649" s="7">
        <f t="shared" si="700"/>
        <v>0</v>
      </c>
      <c r="Q649" s="7">
        <f t="shared" si="700"/>
        <v>0</v>
      </c>
      <c r="R649" s="7">
        <f t="shared" si="700"/>
        <v>306571</v>
      </c>
      <c r="S649" s="7">
        <f t="shared" si="700"/>
        <v>1448547</v>
      </c>
      <c r="T649" s="7">
        <f t="shared" si="700"/>
        <v>306571</v>
      </c>
      <c r="U649" s="7">
        <f t="shared" ref="U649:Z649" si="701">U650+U678</f>
        <v>0</v>
      </c>
      <c r="V649" s="7">
        <f t="shared" si="701"/>
        <v>0</v>
      </c>
      <c r="W649" s="7">
        <f t="shared" si="701"/>
        <v>0</v>
      </c>
      <c r="X649" s="7">
        <f t="shared" si="701"/>
        <v>0</v>
      </c>
      <c r="Y649" s="7">
        <f t="shared" si="701"/>
        <v>1448547</v>
      </c>
      <c r="Z649" s="7">
        <f t="shared" si="701"/>
        <v>306571</v>
      </c>
      <c r="AA649" s="7">
        <f t="shared" ref="AA649:AF649" si="702">AA650+AA678</f>
        <v>0</v>
      </c>
      <c r="AB649" s="7">
        <f t="shared" si="702"/>
        <v>0</v>
      </c>
      <c r="AC649" s="7">
        <f t="shared" si="702"/>
        <v>0</v>
      </c>
      <c r="AD649" s="7">
        <f t="shared" si="702"/>
        <v>1319275</v>
      </c>
      <c r="AE649" s="7">
        <f t="shared" si="702"/>
        <v>2767822</v>
      </c>
      <c r="AF649" s="7">
        <f t="shared" si="702"/>
        <v>1625846</v>
      </c>
    </row>
    <row r="650" spans="1:32" ht="33" hidden="1" x14ac:dyDescent="0.25">
      <c r="A650" s="28" t="s">
        <v>570</v>
      </c>
      <c r="B650" s="26">
        <f t="shared" ref="B650:B655" si="703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704">G651+G656+G661+G665+G674</f>
        <v>1141766</v>
      </c>
      <c r="H650" s="9">
        <f t="shared" ref="H650:N650" si="705">H651+H656+H661+H665+H674</f>
        <v>0</v>
      </c>
      <c r="I650" s="9">
        <f t="shared" si="705"/>
        <v>0</v>
      </c>
      <c r="J650" s="9">
        <f t="shared" si="705"/>
        <v>0</v>
      </c>
      <c r="K650" s="9">
        <f t="shared" si="705"/>
        <v>0</v>
      </c>
      <c r="L650" s="9">
        <f t="shared" si="705"/>
        <v>0</v>
      </c>
      <c r="M650" s="9">
        <f t="shared" si="705"/>
        <v>1141766</v>
      </c>
      <c r="N650" s="9">
        <f t="shared" si="705"/>
        <v>0</v>
      </c>
      <c r="O650" s="9">
        <f t="shared" ref="O650:T650" si="706">O651+O656+O661+O665+O674</f>
        <v>0</v>
      </c>
      <c r="P650" s="9">
        <f t="shared" si="706"/>
        <v>0</v>
      </c>
      <c r="Q650" s="9">
        <f t="shared" si="706"/>
        <v>0</v>
      </c>
      <c r="R650" s="9">
        <f t="shared" si="706"/>
        <v>306571</v>
      </c>
      <c r="S650" s="9">
        <f t="shared" si="706"/>
        <v>1448337</v>
      </c>
      <c r="T650" s="9">
        <f t="shared" si="706"/>
        <v>306571</v>
      </c>
      <c r="U650" s="9">
        <f t="shared" ref="U650:Z650" si="707">U651+U656+U661+U665+U674</f>
        <v>0</v>
      </c>
      <c r="V650" s="9">
        <f t="shared" si="707"/>
        <v>0</v>
      </c>
      <c r="W650" s="9">
        <f t="shared" si="707"/>
        <v>0</v>
      </c>
      <c r="X650" s="9">
        <f t="shared" si="707"/>
        <v>0</v>
      </c>
      <c r="Y650" s="9">
        <f t="shared" si="707"/>
        <v>1448337</v>
      </c>
      <c r="Z650" s="9">
        <f t="shared" si="707"/>
        <v>306571</v>
      </c>
      <c r="AA650" s="9">
        <f t="shared" ref="AA650:AF650" si="708">AA651+AA656+AA661+AA665+AA674</f>
        <v>0</v>
      </c>
      <c r="AB650" s="9">
        <f t="shared" si="708"/>
        <v>0</v>
      </c>
      <c r="AC650" s="9">
        <f t="shared" si="708"/>
        <v>0</v>
      </c>
      <c r="AD650" s="9">
        <f t="shared" si="708"/>
        <v>1319275</v>
      </c>
      <c r="AE650" s="9">
        <f t="shared" si="708"/>
        <v>2767612</v>
      </c>
      <c r="AF650" s="9">
        <f t="shared" si="708"/>
        <v>1625846</v>
      </c>
    </row>
    <row r="651" spans="1:32" ht="33" hidden="1" x14ac:dyDescent="0.25">
      <c r="A651" s="25" t="s">
        <v>9</v>
      </c>
      <c r="B651" s="26">
        <f t="shared" si="703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709">G652</f>
        <v>732905</v>
      </c>
      <c r="H651" s="11">
        <f t="shared" si="709"/>
        <v>0</v>
      </c>
      <c r="I651" s="11">
        <f t="shared" si="709"/>
        <v>0</v>
      </c>
      <c r="J651" s="11">
        <f t="shared" si="709"/>
        <v>0</v>
      </c>
      <c r="K651" s="11">
        <f t="shared" si="709"/>
        <v>0</v>
      </c>
      <c r="L651" s="11">
        <f t="shared" si="709"/>
        <v>0</v>
      </c>
      <c r="M651" s="11">
        <f t="shared" si="709"/>
        <v>732905</v>
      </c>
      <c r="N651" s="11">
        <f t="shared" si="709"/>
        <v>0</v>
      </c>
      <c r="O651" s="11">
        <f t="shared" si="709"/>
        <v>0</v>
      </c>
      <c r="P651" s="11">
        <f t="shared" si="709"/>
        <v>0</v>
      </c>
      <c r="Q651" s="11">
        <f t="shared" si="709"/>
        <v>0</v>
      </c>
      <c r="R651" s="11">
        <f t="shared" si="709"/>
        <v>0</v>
      </c>
      <c r="S651" s="11">
        <f t="shared" si="709"/>
        <v>732905</v>
      </c>
      <c r="T651" s="11">
        <f t="shared" si="709"/>
        <v>0</v>
      </c>
      <c r="U651" s="11">
        <f t="shared" si="709"/>
        <v>0</v>
      </c>
      <c r="V651" s="11">
        <f t="shared" si="709"/>
        <v>0</v>
      </c>
      <c r="W651" s="11">
        <f t="shared" ref="U651:AF652" si="710">W652</f>
        <v>0</v>
      </c>
      <c r="X651" s="11">
        <f t="shared" si="710"/>
        <v>0</v>
      </c>
      <c r="Y651" s="11">
        <f t="shared" si="710"/>
        <v>732905</v>
      </c>
      <c r="Z651" s="11">
        <f t="shared" si="710"/>
        <v>0</v>
      </c>
      <c r="AA651" s="11">
        <f t="shared" si="710"/>
        <v>0</v>
      </c>
      <c r="AB651" s="11">
        <f t="shared" si="710"/>
        <v>0</v>
      </c>
      <c r="AC651" s="11">
        <f t="shared" si="710"/>
        <v>0</v>
      </c>
      <c r="AD651" s="11">
        <f t="shared" si="710"/>
        <v>0</v>
      </c>
      <c r="AE651" s="11">
        <f t="shared" si="710"/>
        <v>732905</v>
      </c>
      <c r="AF651" s="11">
        <f t="shared" si="710"/>
        <v>0</v>
      </c>
    </row>
    <row r="652" spans="1:32" ht="20.100000000000001" hidden="1" customHeight="1" x14ac:dyDescent="0.25">
      <c r="A652" s="28" t="s">
        <v>196</v>
      </c>
      <c r="B652" s="26">
        <f t="shared" si="703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709"/>
        <v>732905</v>
      </c>
      <c r="H652" s="9">
        <f t="shared" si="709"/>
        <v>0</v>
      </c>
      <c r="I652" s="9">
        <f t="shared" si="709"/>
        <v>0</v>
      </c>
      <c r="J652" s="9">
        <f t="shared" si="709"/>
        <v>0</v>
      </c>
      <c r="K652" s="9">
        <f t="shared" si="709"/>
        <v>0</v>
      </c>
      <c r="L652" s="9">
        <f t="shared" si="709"/>
        <v>0</v>
      </c>
      <c r="M652" s="9">
        <f t="shared" si="709"/>
        <v>732905</v>
      </c>
      <c r="N652" s="9">
        <f t="shared" si="709"/>
        <v>0</v>
      </c>
      <c r="O652" s="9">
        <f t="shared" si="709"/>
        <v>0</v>
      </c>
      <c r="P652" s="9">
        <f t="shared" si="709"/>
        <v>0</v>
      </c>
      <c r="Q652" s="9">
        <f t="shared" si="709"/>
        <v>0</v>
      </c>
      <c r="R652" s="9">
        <f t="shared" si="709"/>
        <v>0</v>
      </c>
      <c r="S652" s="9">
        <f t="shared" si="709"/>
        <v>732905</v>
      </c>
      <c r="T652" s="9">
        <f t="shared" si="709"/>
        <v>0</v>
      </c>
      <c r="U652" s="9">
        <f t="shared" si="710"/>
        <v>0</v>
      </c>
      <c r="V652" s="9">
        <f t="shared" si="710"/>
        <v>0</v>
      </c>
      <c r="W652" s="9">
        <f t="shared" si="710"/>
        <v>0</v>
      </c>
      <c r="X652" s="9">
        <f t="shared" si="710"/>
        <v>0</v>
      </c>
      <c r="Y652" s="9">
        <f t="shared" si="710"/>
        <v>732905</v>
      </c>
      <c r="Z652" s="9">
        <f t="shared" si="710"/>
        <v>0</v>
      </c>
      <c r="AA652" s="9">
        <f t="shared" si="710"/>
        <v>0</v>
      </c>
      <c r="AB652" s="9">
        <f t="shared" si="710"/>
        <v>0</v>
      </c>
      <c r="AC652" s="9">
        <f t="shared" si="710"/>
        <v>0</v>
      </c>
      <c r="AD652" s="9">
        <f t="shared" si="710"/>
        <v>0</v>
      </c>
      <c r="AE652" s="9">
        <f t="shared" si="710"/>
        <v>732905</v>
      </c>
      <c r="AF652" s="9">
        <f t="shared" si="710"/>
        <v>0</v>
      </c>
    </row>
    <row r="653" spans="1:32" ht="33" hidden="1" x14ac:dyDescent="0.25">
      <c r="A653" s="25" t="s">
        <v>11</v>
      </c>
      <c r="B653" s="26">
        <f t="shared" si="703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711">G654+G655</f>
        <v>732905</v>
      </c>
      <c r="H653" s="8">
        <f t="shared" ref="H653:N653" si="712">H654+H655</f>
        <v>0</v>
      </c>
      <c r="I653" s="8">
        <f t="shared" si="712"/>
        <v>0</v>
      </c>
      <c r="J653" s="8">
        <f t="shared" si="712"/>
        <v>0</v>
      </c>
      <c r="K653" s="8">
        <f t="shared" si="712"/>
        <v>0</v>
      </c>
      <c r="L653" s="8">
        <f t="shared" si="712"/>
        <v>0</v>
      </c>
      <c r="M653" s="8">
        <f t="shared" si="712"/>
        <v>732905</v>
      </c>
      <c r="N653" s="8">
        <f t="shared" si="712"/>
        <v>0</v>
      </c>
      <c r="O653" s="8">
        <f t="shared" ref="O653:T653" si="713">O654+O655</f>
        <v>0</v>
      </c>
      <c r="P653" s="8">
        <f t="shared" si="713"/>
        <v>0</v>
      </c>
      <c r="Q653" s="8">
        <f t="shared" si="713"/>
        <v>0</v>
      </c>
      <c r="R653" s="8">
        <f t="shared" si="713"/>
        <v>0</v>
      </c>
      <c r="S653" s="8">
        <f t="shared" si="713"/>
        <v>732905</v>
      </c>
      <c r="T653" s="8">
        <f t="shared" si="713"/>
        <v>0</v>
      </c>
      <c r="U653" s="8">
        <f t="shared" ref="U653:Z653" si="714">U654+U655</f>
        <v>0</v>
      </c>
      <c r="V653" s="8">
        <f t="shared" si="714"/>
        <v>0</v>
      </c>
      <c r="W653" s="8">
        <f t="shared" si="714"/>
        <v>0</v>
      </c>
      <c r="X653" s="8">
        <f t="shared" si="714"/>
        <v>0</v>
      </c>
      <c r="Y653" s="8">
        <f t="shared" si="714"/>
        <v>732905</v>
      </c>
      <c r="Z653" s="8">
        <f t="shared" si="714"/>
        <v>0</v>
      </c>
      <c r="AA653" s="8">
        <f t="shared" ref="AA653:AF653" si="715">AA654+AA655</f>
        <v>0</v>
      </c>
      <c r="AB653" s="8">
        <f t="shared" si="715"/>
        <v>0</v>
      </c>
      <c r="AC653" s="8">
        <f t="shared" si="715"/>
        <v>0</v>
      </c>
      <c r="AD653" s="8">
        <f t="shared" si="715"/>
        <v>0</v>
      </c>
      <c r="AE653" s="8">
        <f t="shared" si="715"/>
        <v>732905</v>
      </c>
      <c r="AF653" s="8">
        <f t="shared" si="715"/>
        <v>0</v>
      </c>
    </row>
    <row r="654" spans="1:32" ht="20.100000000000001" hidden="1" customHeight="1" x14ac:dyDescent="0.25">
      <c r="A654" s="28" t="s">
        <v>13</v>
      </c>
      <c r="B654" s="26">
        <f t="shared" si="703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716">G654+I654+J654+K654+L654</f>
        <v>467882</v>
      </c>
      <c r="N654" s="9">
        <f t="shared" ref="N654:N655" si="717">H654+L654</f>
        <v>0</v>
      </c>
      <c r="O654" s="85"/>
      <c r="P654" s="85"/>
      <c r="Q654" s="85"/>
      <c r="R654" s="85"/>
      <c r="S654" s="9">
        <f t="shared" ref="S654:S655" si="718">M654+O654+P654+Q654+R654</f>
        <v>467882</v>
      </c>
      <c r="T654" s="9">
        <f t="shared" ref="T654:T655" si="719">N654+R654</f>
        <v>0</v>
      </c>
      <c r="U654" s="85"/>
      <c r="V654" s="85"/>
      <c r="W654" s="85"/>
      <c r="X654" s="85"/>
      <c r="Y654" s="9">
        <f t="shared" ref="Y654:Y655" si="720">S654+U654+V654+W654+X654</f>
        <v>467882</v>
      </c>
      <c r="Z654" s="9">
        <f t="shared" ref="Z654:Z655" si="721">T654+X654</f>
        <v>0</v>
      </c>
      <c r="AA654" s="85"/>
      <c r="AB654" s="85"/>
      <c r="AC654" s="85"/>
      <c r="AD654" s="85"/>
      <c r="AE654" s="9">
        <f t="shared" ref="AE654:AE655" si="722">Y654+AA654+AB654+AC654+AD654</f>
        <v>467882</v>
      </c>
      <c r="AF654" s="9">
        <f t="shared" ref="AF654:AF655" si="723">Z654+AD654</f>
        <v>0</v>
      </c>
    </row>
    <row r="655" spans="1:32" ht="20.100000000000001" hidden="1" customHeight="1" x14ac:dyDescent="0.25">
      <c r="A655" s="28" t="s">
        <v>23</v>
      </c>
      <c r="B655" s="26">
        <f t="shared" si="703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716"/>
        <v>265023</v>
      </c>
      <c r="N655" s="9">
        <f t="shared" si="717"/>
        <v>0</v>
      </c>
      <c r="O655" s="85"/>
      <c r="P655" s="85"/>
      <c r="Q655" s="85"/>
      <c r="R655" s="85"/>
      <c r="S655" s="9">
        <f t="shared" si="718"/>
        <v>265023</v>
      </c>
      <c r="T655" s="9">
        <f t="shared" si="719"/>
        <v>0</v>
      </c>
      <c r="U655" s="85"/>
      <c r="V655" s="85"/>
      <c r="W655" s="85"/>
      <c r="X655" s="85"/>
      <c r="Y655" s="9">
        <f t="shared" si="720"/>
        <v>265023</v>
      </c>
      <c r="Z655" s="9">
        <f t="shared" si="721"/>
        <v>0</v>
      </c>
      <c r="AA655" s="85"/>
      <c r="AB655" s="85"/>
      <c r="AC655" s="85"/>
      <c r="AD655" s="85"/>
      <c r="AE655" s="9">
        <f t="shared" si="722"/>
        <v>265023</v>
      </c>
      <c r="AF655" s="9">
        <f t="shared" si="723"/>
        <v>0</v>
      </c>
    </row>
    <row r="656" spans="1:32" ht="20.100000000000001" hidden="1" customHeight="1" x14ac:dyDescent="0.25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724">G657</f>
        <v>103232</v>
      </c>
      <c r="H656" s="9">
        <f t="shared" si="724"/>
        <v>0</v>
      </c>
      <c r="I656" s="9">
        <f t="shared" si="724"/>
        <v>0</v>
      </c>
      <c r="J656" s="9">
        <f t="shared" si="724"/>
        <v>0</v>
      </c>
      <c r="K656" s="9">
        <f t="shared" si="724"/>
        <v>0</v>
      </c>
      <c r="L656" s="9">
        <f t="shared" si="724"/>
        <v>0</v>
      </c>
      <c r="M656" s="9">
        <f t="shared" si="724"/>
        <v>103232</v>
      </c>
      <c r="N656" s="9">
        <f t="shared" si="724"/>
        <v>0</v>
      </c>
      <c r="O656" s="9">
        <f t="shared" si="724"/>
        <v>0</v>
      </c>
      <c r="P656" s="9">
        <f t="shared" si="724"/>
        <v>0</v>
      </c>
      <c r="Q656" s="9">
        <f t="shared" si="724"/>
        <v>0</v>
      </c>
      <c r="R656" s="9">
        <f t="shared" si="724"/>
        <v>0</v>
      </c>
      <c r="S656" s="9">
        <f t="shared" si="724"/>
        <v>103232</v>
      </c>
      <c r="T656" s="9">
        <f t="shared" si="724"/>
        <v>0</v>
      </c>
      <c r="U656" s="9">
        <f t="shared" si="724"/>
        <v>0</v>
      </c>
      <c r="V656" s="9">
        <f t="shared" si="724"/>
        <v>0</v>
      </c>
      <c r="W656" s="9">
        <f t="shared" ref="U656:AF657" si="725">W657</f>
        <v>0</v>
      </c>
      <c r="X656" s="9">
        <f t="shared" si="725"/>
        <v>0</v>
      </c>
      <c r="Y656" s="9">
        <f t="shared" si="725"/>
        <v>103232</v>
      </c>
      <c r="Z656" s="9">
        <f t="shared" si="725"/>
        <v>0</v>
      </c>
      <c r="AA656" s="9">
        <f t="shared" si="725"/>
        <v>0</v>
      </c>
      <c r="AB656" s="9">
        <f t="shared" si="725"/>
        <v>0</v>
      </c>
      <c r="AC656" s="9">
        <f t="shared" si="725"/>
        <v>0</v>
      </c>
      <c r="AD656" s="9">
        <f t="shared" si="725"/>
        <v>0</v>
      </c>
      <c r="AE656" s="9">
        <f t="shared" si="725"/>
        <v>103232</v>
      </c>
      <c r="AF656" s="9">
        <f t="shared" si="725"/>
        <v>0</v>
      </c>
    </row>
    <row r="657" spans="1:32" ht="20.100000000000001" hidden="1" customHeight="1" x14ac:dyDescent="0.25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724"/>
        <v>103232</v>
      </c>
      <c r="H657" s="9">
        <f t="shared" si="724"/>
        <v>0</v>
      </c>
      <c r="I657" s="9">
        <f t="shared" si="724"/>
        <v>0</v>
      </c>
      <c r="J657" s="9">
        <f t="shared" si="724"/>
        <v>0</v>
      </c>
      <c r="K657" s="9">
        <f t="shared" si="724"/>
        <v>0</v>
      </c>
      <c r="L657" s="9">
        <f t="shared" si="724"/>
        <v>0</v>
      </c>
      <c r="M657" s="9">
        <f t="shared" si="724"/>
        <v>103232</v>
      </c>
      <c r="N657" s="9">
        <f t="shared" si="724"/>
        <v>0</v>
      </c>
      <c r="O657" s="9">
        <f t="shared" si="724"/>
        <v>0</v>
      </c>
      <c r="P657" s="9">
        <f t="shared" si="724"/>
        <v>0</v>
      </c>
      <c r="Q657" s="9">
        <f t="shared" si="724"/>
        <v>0</v>
      </c>
      <c r="R657" s="9">
        <f t="shared" si="724"/>
        <v>0</v>
      </c>
      <c r="S657" s="9">
        <f t="shared" si="724"/>
        <v>103232</v>
      </c>
      <c r="T657" s="9">
        <f t="shared" si="724"/>
        <v>0</v>
      </c>
      <c r="U657" s="9">
        <f t="shared" si="725"/>
        <v>0</v>
      </c>
      <c r="V657" s="9">
        <f t="shared" si="725"/>
        <v>0</v>
      </c>
      <c r="W657" s="9">
        <f t="shared" si="725"/>
        <v>0</v>
      </c>
      <c r="X657" s="9">
        <f t="shared" si="725"/>
        <v>0</v>
      </c>
      <c r="Y657" s="9">
        <f t="shared" si="725"/>
        <v>103232</v>
      </c>
      <c r="Z657" s="9">
        <f t="shared" si="725"/>
        <v>0</v>
      </c>
      <c r="AA657" s="9">
        <f t="shared" si="725"/>
        <v>0</v>
      </c>
      <c r="AB657" s="9">
        <f t="shared" si="725"/>
        <v>0</v>
      </c>
      <c r="AC657" s="9">
        <f t="shared" si="725"/>
        <v>0</v>
      </c>
      <c r="AD657" s="9">
        <f t="shared" si="725"/>
        <v>0</v>
      </c>
      <c r="AE657" s="9">
        <f t="shared" si="725"/>
        <v>103232</v>
      </c>
      <c r="AF657" s="9">
        <f t="shared" si="725"/>
        <v>0</v>
      </c>
    </row>
    <row r="658" spans="1:32" ht="33" hidden="1" x14ac:dyDescent="0.25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726">G659+G660</f>
        <v>103232</v>
      </c>
      <c r="H658" s="8">
        <f t="shared" ref="H658:N658" si="727">H659+H660</f>
        <v>0</v>
      </c>
      <c r="I658" s="8">
        <f t="shared" si="727"/>
        <v>0</v>
      </c>
      <c r="J658" s="8">
        <f t="shared" si="727"/>
        <v>0</v>
      </c>
      <c r="K658" s="8">
        <f t="shared" si="727"/>
        <v>0</v>
      </c>
      <c r="L658" s="8">
        <f t="shared" si="727"/>
        <v>0</v>
      </c>
      <c r="M658" s="8">
        <f t="shared" si="727"/>
        <v>103232</v>
      </c>
      <c r="N658" s="8">
        <f t="shared" si="727"/>
        <v>0</v>
      </c>
      <c r="O658" s="8">
        <f t="shared" ref="O658:T658" si="728">O659+O660</f>
        <v>0</v>
      </c>
      <c r="P658" s="8">
        <f t="shared" si="728"/>
        <v>0</v>
      </c>
      <c r="Q658" s="8">
        <f t="shared" si="728"/>
        <v>0</v>
      </c>
      <c r="R658" s="8">
        <f t="shared" si="728"/>
        <v>0</v>
      </c>
      <c r="S658" s="8">
        <f t="shared" si="728"/>
        <v>103232</v>
      </c>
      <c r="T658" s="8">
        <f t="shared" si="728"/>
        <v>0</v>
      </c>
      <c r="U658" s="8">
        <f t="shared" ref="U658:Z658" si="729">U659+U660</f>
        <v>0</v>
      </c>
      <c r="V658" s="8">
        <f t="shared" si="729"/>
        <v>0</v>
      </c>
      <c r="W658" s="8">
        <f t="shared" si="729"/>
        <v>0</v>
      </c>
      <c r="X658" s="8">
        <f t="shared" si="729"/>
        <v>0</v>
      </c>
      <c r="Y658" s="8">
        <f t="shared" si="729"/>
        <v>103232</v>
      </c>
      <c r="Z658" s="8">
        <f t="shared" si="729"/>
        <v>0</v>
      </c>
      <c r="AA658" s="8">
        <f t="shared" ref="AA658:AF658" si="730">AA659+AA660</f>
        <v>0</v>
      </c>
      <c r="AB658" s="8">
        <f t="shared" si="730"/>
        <v>0</v>
      </c>
      <c r="AC658" s="8">
        <f t="shared" si="730"/>
        <v>0</v>
      </c>
      <c r="AD658" s="8">
        <f t="shared" si="730"/>
        <v>0</v>
      </c>
      <c r="AE658" s="8">
        <f t="shared" si="730"/>
        <v>103232</v>
      </c>
      <c r="AF658" s="8">
        <f t="shared" si="730"/>
        <v>0</v>
      </c>
    </row>
    <row r="659" spans="1:32" ht="20.100000000000001" hidden="1" customHeight="1" x14ac:dyDescent="0.25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731">G659+I659+J659+K659+L659</f>
        <v>71381</v>
      </c>
      <c r="N659" s="9">
        <f t="shared" ref="N659:N660" si="732">H659+L659</f>
        <v>0</v>
      </c>
      <c r="O659" s="85"/>
      <c r="P659" s="85"/>
      <c r="Q659" s="85"/>
      <c r="R659" s="85"/>
      <c r="S659" s="9">
        <f t="shared" ref="S659:S660" si="733">M659+O659+P659+Q659+R659</f>
        <v>71381</v>
      </c>
      <c r="T659" s="9">
        <f t="shared" ref="T659:T660" si="734">N659+R659</f>
        <v>0</v>
      </c>
      <c r="U659" s="85"/>
      <c r="V659" s="85"/>
      <c r="W659" s="85"/>
      <c r="X659" s="85"/>
      <c r="Y659" s="9">
        <f t="shared" ref="Y659:Y660" si="735">S659+U659+V659+W659+X659</f>
        <v>71381</v>
      </c>
      <c r="Z659" s="9">
        <f t="shared" ref="Z659:Z660" si="736">T659+X659</f>
        <v>0</v>
      </c>
      <c r="AA659" s="85"/>
      <c r="AB659" s="85"/>
      <c r="AC659" s="85"/>
      <c r="AD659" s="85"/>
      <c r="AE659" s="9">
        <f t="shared" ref="AE659:AE660" si="737">Y659+AA659+AB659+AC659+AD659</f>
        <v>71381</v>
      </c>
      <c r="AF659" s="9">
        <f t="shared" ref="AF659:AF660" si="738">Z659+AD659</f>
        <v>0</v>
      </c>
    </row>
    <row r="660" spans="1:32" ht="20.100000000000001" hidden="1" customHeight="1" x14ac:dyDescent="0.25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731"/>
        <v>31851</v>
      </c>
      <c r="N660" s="9">
        <f t="shared" si="732"/>
        <v>0</v>
      </c>
      <c r="O660" s="85"/>
      <c r="P660" s="85"/>
      <c r="Q660" s="85"/>
      <c r="R660" s="85"/>
      <c r="S660" s="9">
        <f t="shared" si="733"/>
        <v>31851</v>
      </c>
      <c r="T660" s="9">
        <f t="shared" si="734"/>
        <v>0</v>
      </c>
      <c r="U660" s="85"/>
      <c r="V660" s="85"/>
      <c r="W660" s="85"/>
      <c r="X660" s="85"/>
      <c r="Y660" s="9">
        <f t="shared" si="735"/>
        <v>31851</v>
      </c>
      <c r="Z660" s="9">
        <f t="shared" si="736"/>
        <v>0</v>
      </c>
      <c r="AA660" s="85"/>
      <c r="AB660" s="85"/>
      <c r="AC660" s="85"/>
      <c r="AD660" s="85"/>
      <c r="AE660" s="9">
        <f t="shared" si="737"/>
        <v>31851</v>
      </c>
      <c r="AF660" s="9">
        <f t="shared" si="738"/>
        <v>0</v>
      </c>
    </row>
    <row r="661" spans="1:32" ht="20.100000000000001" hidden="1" customHeight="1" x14ac:dyDescent="0.25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739">G662</f>
        <v>305629</v>
      </c>
      <c r="H661" s="9">
        <f t="shared" si="739"/>
        <v>0</v>
      </c>
      <c r="I661" s="9">
        <f t="shared" si="739"/>
        <v>0</v>
      </c>
      <c r="J661" s="9">
        <f t="shared" si="739"/>
        <v>0</v>
      </c>
      <c r="K661" s="9">
        <f t="shared" si="739"/>
        <v>0</v>
      </c>
      <c r="L661" s="9">
        <f t="shared" si="739"/>
        <v>0</v>
      </c>
      <c r="M661" s="9">
        <f t="shared" si="739"/>
        <v>305629</v>
      </c>
      <c r="N661" s="9">
        <f t="shared" si="739"/>
        <v>0</v>
      </c>
      <c r="O661" s="9">
        <f t="shared" si="739"/>
        <v>0</v>
      </c>
      <c r="P661" s="9">
        <f t="shared" si="739"/>
        <v>0</v>
      </c>
      <c r="Q661" s="9">
        <f t="shared" si="739"/>
        <v>0</v>
      </c>
      <c r="R661" s="9">
        <f t="shared" si="739"/>
        <v>0</v>
      </c>
      <c r="S661" s="9">
        <f t="shared" si="739"/>
        <v>305629</v>
      </c>
      <c r="T661" s="9">
        <f t="shared" si="739"/>
        <v>0</v>
      </c>
      <c r="U661" s="9">
        <f t="shared" si="739"/>
        <v>0</v>
      </c>
      <c r="V661" s="9">
        <f t="shared" si="739"/>
        <v>0</v>
      </c>
      <c r="W661" s="9">
        <f t="shared" ref="U661:AF663" si="740">W662</f>
        <v>0</v>
      </c>
      <c r="X661" s="9">
        <f t="shared" si="740"/>
        <v>0</v>
      </c>
      <c r="Y661" s="9">
        <f t="shared" si="740"/>
        <v>305629</v>
      </c>
      <c r="Z661" s="9">
        <f t="shared" si="740"/>
        <v>0</v>
      </c>
      <c r="AA661" s="9">
        <f t="shared" si="740"/>
        <v>0</v>
      </c>
      <c r="AB661" s="9">
        <f t="shared" si="740"/>
        <v>0</v>
      </c>
      <c r="AC661" s="9">
        <f t="shared" si="740"/>
        <v>0</v>
      </c>
      <c r="AD661" s="9">
        <f t="shared" si="740"/>
        <v>0</v>
      </c>
      <c r="AE661" s="9">
        <f t="shared" si="740"/>
        <v>305629</v>
      </c>
      <c r="AF661" s="9">
        <f t="shared" si="740"/>
        <v>0</v>
      </c>
    </row>
    <row r="662" spans="1:32" ht="33" hidden="1" x14ac:dyDescent="0.25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739"/>
        <v>305629</v>
      </c>
      <c r="H662" s="8">
        <f t="shared" si="739"/>
        <v>0</v>
      </c>
      <c r="I662" s="8">
        <f t="shared" si="739"/>
        <v>0</v>
      </c>
      <c r="J662" s="8">
        <f t="shared" si="739"/>
        <v>0</v>
      </c>
      <c r="K662" s="8">
        <f t="shared" si="739"/>
        <v>0</v>
      </c>
      <c r="L662" s="8">
        <f t="shared" si="739"/>
        <v>0</v>
      </c>
      <c r="M662" s="8">
        <f t="shared" si="739"/>
        <v>305629</v>
      </c>
      <c r="N662" s="8">
        <f t="shared" si="739"/>
        <v>0</v>
      </c>
      <c r="O662" s="8">
        <f t="shared" si="739"/>
        <v>0</v>
      </c>
      <c r="P662" s="8">
        <f t="shared" si="739"/>
        <v>0</v>
      </c>
      <c r="Q662" s="8">
        <f t="shared" si="739"/>
        <v>0</v>
      </c>
      <c r="R662" s="8">
        <f t="shared" si="739"/>
        <v>0</v>
      </c>
      <c r="S662" s="8">
        <f t="shared" si="739"/>
        <v>305629</v>
      </c>
      <c r="T662" s="8">
        <f t="shared" si="739"/>
        <v>0</v>
      </c>
      <c r="U662" s="8">
        <f t="shared" si="740"/>
        <v>0</v>
      </c>
      <c r="V662" s="8">
        <f t="shared" si="740"/>
        <v>0</v>
      </c>
      <c r="W662" s="8">
        <f t="shared" si="740"/>
        <v>0</v>
      </c>
      <c r="X662" s="8">
        <f t="shared" si="740"/>
        <v>0</v>
      </c>
      <c r="Y662" s="8">
        <f t="shared" si="740"/>
        <v>305629</v>
      </c>
      <c r="Z662" s="8">
        <f t="shared" si="740"/>
        <v>0</v>
      </c>
      <c r="AA662" s="8">
        <f t="shared" si="740"/>
        <v>0</v>
      </c>
      <c r="AB662" s="8">
        <f t="shared" si="740"/>
        <v>0</v>
      </c>
      <c r="AC662" s="8">
        <f t="shared" si="740"/>
        <v>0</v>
      </c>
      <c r="AD662" s="8">
        <f t="shared" si="740"/>
        <v>0</v>
      </c>
      <c r="AE662" s="8">
        <f t="shared" si="740"/>
        <v>305629</v>
      </c>
      <c r="AF662" s="8">
        <f t="shared" si="740"/>
        <v>0</v>
      </c>
    </row>
    <row r="663" spans="1:32" ht="33" hidden="1" x14ac:dyDescent="0.25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739"/>
        <v>305629</v>
      </c>
      <c r="H663" s="8">
        <f t="shared" si="739"/>
        <v>0</v>
      </c>
      <c r="I663" s="8">
        <f t="shared" si="739"/>
        <v>0</v>
      </c>
      <c r="J663" s="8">
        <f t="shared" si="739"/>
        <v>0</v>
      </c>
      <c r="K663" s="8">
        <f t="shared" si="739"/>
        <v>0</v>
      </c>
      <c r="L663" s="8">
        <f t="shared" si="739"/>
        <v>0</v>
      </c>
      <c r="M663" s="8">
        <f t="shared" si="739"/>
        <v>305629</v>
      </c>
      <c r="N663" s="8">
        <f t="shared" si="739"/>
        <v>0</v>
      </c>
      <c r="O663" s="8">
        <f t="shared" si="739"/>
        <v>0</v>
      </c>
      <c r="P663" s="8">
        <f t="shared" si="739"/>
        <v>0</v>
      </c>
      <c r="Q663" s="8">
        <f t="shared" si="739"/>
        <v>0</v>
      </c>
      <c r="R663" s="8">
        <f t="shared" si="739"/>
        <v>0</v>
      </c>
      <c r="S663" s="8">
        <f t="shared" si="739"/>
        <v>305629</v>
      </c>
      <c r="T663" s="8">
        <f t="shared" si="739"/>
        <v>0</v>
      </c>
      <c r="U663" s="8">
        <f t="shared" si="740"/>
        <v>0</v>
      </c>
      <c r="V663" s="8">
        <f t="shared" si="740"/>
        <v>0</v>
      </c>
      <c r="W663" s="8">
        <f t="shared" si="740"/>
        <v>0</v>
      </c>
      <c r="X663" s="8">
        <f t="shared" si="740"/>
        <v>0</v>
      </c>
      <c r="Y663" s="8">
        <f t="shared" si="740"/>
        <v>305629</v>
      </c>
      <c r="Z663" s="8">
        <f t="shared" si="740"/>
        <v>0</v>
      </c>
      <c r="AA663" s="8">
        <f t="shared" si="740"/>
        <v>0</v>
      </c>
      <c r="AB663" s="8">
        <f t="shared" si="740"/>
        <v>0</v>
      </c>
      <c r="AC663" s="8">
        <f t="shared" si="740"/>
        <v>0</v>
      </c>
      <c r="AD663" s="8">
        <f t="shared" si="740"/>
        <v>0</v>
      </c>
      <c r="AE663" s="8">
        <f t="shared" si="740"/>
        <v>305629</v>
      </c>
      <c r="AF663" s="8">
        <f t="shared" si="740"/>
        <v>0</v>
      </c>
    </row>
    <row r="664" spans="1:32" ht="33" hidden="1" x14ac:dyDescent="0.25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</row>
    <row r="665" spans="1:32" ht="20.100000000000001" hidden="1" customHeight="1" x14ac:dyDescent="0.25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741">G666+G670</f>
        <v>0</v>
      </c>
      <c r="H665" s="9">
        <f t="shared" si="741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742">P666+P670</f>
        <v>0</v>
      </c>
      <c r="Q665" s="11">
        <f t="shared" si="742"/>
        <v>0</v>
      </c>
      <c r="R665" s="11">
        <f t="shared" si="742"/>
        <v>306571</v>
      </c>
      <c r="S665" s="11">
        <f t="shared" si="742"/>
        <v>306571</v>
      </c>
      <c r="T665" s="11">
        <f t="shared" si="742"/>
        <v>306571</v>
      </c>
      <c r="U665" s="11">
        <f>U666+U670</f>
        <v>0</v>
      </c>
      <c r="V665" s="11">
        <f t="shared" ref="V665:Z665" si="743">V666+V670</f>
        <v>0</v>
      </c>
      <c r="W665" s="11">
        <f t="shared" si="743"/>
        <v>0</v>
      </c>
      <c r="X665" s="11">
        <f t="shared" si="743"/>
        <v>0</v>
      </c>
      <c r="Y665" s="11">
        <f t="shared" si="743"/>
        <v>306571</v>
      </c>
      <c r="Z665" s="11">
        <f t="shared" si="743"/>
        <v>306571</v>
      </c>
      <c r="AA665" s="11">
        <f>AA666+AA670</f>
        <v>0</v>
      </c>
      <c r="AB665" s="11">
        <f t="shared" ref="AB665:AF665" si="744">AB666+AB670</f>
        <v>0</v>
      </c>
      <c r="AC665" s="11">
        <f t="shared" si="744"/>
        <v>0</v>
      </c>
      <c r="AD665" s="11">
        <f t="shared" si="744"/>
        <v>1319275</v>
      </c>
      <c r="AE665" s="11">
        <f t="shared" si="744"/>
        <v>1625846</v>
      </c>
      <c r="AF665" s="11">
        <f t="shared" si="744"/>
        <v>1625846</v>
      </c>
    </row>
    <row r="666" spans="1:32" ht="49.5" hidden="1" x14ac:dyDescent="0.25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745">G667</f>
        <v>0</v>
      </c>
      <c r="H666" s="9">
        <f t="shared" si="745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F666" si="746">P667</f>
        <v>0</v>
      </c>
      <c r="Q666" s="11">
        <f t="shared" si="746"/>
        <v>0</v>
      </c>
      <c r="R666" s="11">
        <f t="shared" si="746"/>
        <v>273708</v>
      </c>
      <c r="S666" s="11">
        <f t="shared" si="746"/>
        <v>273708</v>
      </c>
      <c r="T666" s="11">
        <f t="shared" si="746"/>
        <v>273708</v>
      </c>
      <c r="U666" s="11">
        <f>U667</f>
        <v>0</v>
      </c>
      <c r="V666" s="11">
        <f t="shared" si="746"/>
        <v>0</v>
      </c>
      <c r="W666" s="11">
        <f t="shared" si="746"/>
        <v>0</v>
      </c>
      <c r="X666" s="11">
        <f t="shared" si="746"/>
        <v>0</v>
      </c>
      <c r="Y666" s="11">
        <f t="shared" si="746"/>
        <v>273708</v>
      </c>
      <c r="Z666" s="11">
        <f t="shared" si="746"/>
        <v>273708</v>
      </c>
      <c r="AA666" s="11">
        <f>AA667</f>
        <v>0</v>
      </c>
      <c r="AB666" s="11">
        <f t="shared" si="746"/>
        <v>0</v>
      </c>
      <c r="AC666" s="11">
        <f t="shared" si="746"/>
        <v>0</v>
      </c>
      <c r="AD666" s="11">
        <f t="shared" si="746"/>
        <v>1167005</v>
      </c>
      <c r="AE666" s="11">
        <f t="shared" si="746"/>
        <v>1440713</v>
      </c>
      <c r="AF666" s="11">
        <f t="shared" si="746"/>
        <v>1440713</v>
      </c>
    </row>
    <row r="667" spans="1:32" ht="33" hidden="1" x14ac:dyDescent="0.25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747">G668+G669</f>
        <v>0</v>
      </c>
      <c r="H667" s="9">
        <f t="shared" si="747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748">P668+P669</f>
        <v>0</v>
      </c>
      <c r="Q667" s="11">
        <f t="shared" si="748"/>
        <v>0</v>
      </c>
      <c r="R667" s="11">
        <f t="shared" si="748"/>
        <v>273708</v>
      </c>
      <c r="S667" s="11">
        <f t="shared" si="748"/>
        <v>273708</v>
      </c>
      <c r="T667" s="11">
        <f t="shared" si="748"/>
        <v>273708</v>
      </c>
      <c r="U667" s="11">
        <f>U668+U669</f>
        <v>0</v>
      </c>
      <c r="V667" s="11">
        <f t="shared" ref="V667:Z667" si="749">V668+V669</f>
        <v>0</v>
      </c>
      <c r="W667" s="11">
        <f t="shared" si="749"/>
        <v>0</v>
      </c>
      <c r="X667" s="11">
        <f t="shared" si="749"/>
        <v>0</v>
      </c>
      <c r="Y667" s="11">
        <f t="shared" si="749"/>
        <v>273708</v>
      </c>
      <c r="Z667" s="11">
        <f t="shared" si="749"/>
        <v>273708</v>
      </c>
      <c r="AA667" s="11">
        <f>AA668+AA669</f>
        <v>0</v>
      </c>
      <c r="AB667" s="11">
        <f t="shared" ref="AB667:AF667" si="750">AB668+AB669</f>
        <v>0</v>
      </c>
      <c r="AC667" s="11">
        <f t="shared" si="750"/>
        <v>0</v>
      </c>
      <c r="AD667" s="11">
        <f t="shared" si="750"/>
        <v>1167005</v>
      </c>
      <c r="AE667" s="11">
        <f t="shared" si="750"/>
        <v>1440713</v>
      </c>
      <c r="AF667" s="11">
        <f t="shared" si="750"/>
        <v>1440713</v>
      </c>
    </row>
    <row r="668" spans="1:32" ht="20.100000000000001" hidden="1" customHeight="1" x14ac:dyDescent="0.25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751">M668+O668+P668+Q668+R668</f>
        <v>187548</v>
      </c>
      <c r="T668" s="9">
        <f t="shared" ref="T668:T669" si="752">N668+R668</f>
        <v>187548</v>
      </c>
      <c r="U668" s="11"/>
      <c r="V668" s="11"/>
      <c r="W668" s="11"/>
      <c r="X668" s="11"/>
      <c r="Y668" s="9">
        <f t="shared" ref="Y668:Y669" si="753">S668+U668+V668+W668+X668</f>
        <v>187548</v>
      </c>
      <c r="Z668" s="9">
        <f t="shared" ref="Z668:Z669" si="754">T668+X668</f>
        <v>187548</v>
      </c>
      <c r="AA668" s="11"/>
      <c r="AB668" s="11"/>
      <c r="AC668" s="11"/>
      <c r="AD668" s="11">
        <v>798954</v>
      </c>
      <c r="AE668" s="9">
        <f t="shared" ref="AE668:AE669" si="755">Y668+AA668+AB668+AC668+AD668</f>
        <v>986502</v>
      </c>
      <c r="AF668" s="9">
        <f t="shared" ref="AF668:AF669" si="756">Z668+AD668</f>
        <v>986502</v>
      </c>
    </row>
    <row r="669" spans="1:32" ht="20.100000000000001" hidden="1" customHeight="1" x14ac:dyDescent="0.25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751"/>
        <v>86160</v>
      </c>
      <c r="T669" s="9">
        <f t="shared" si="752"/>
        <v>86160</v>
      </c>
      <c r="U669" s="11"/>
      <c r="V669" s="11"/>
      <c r="W669" s="11"/>
      <c r="X669" s="11"/>
      <c r="Y669" s="9">
        <f t="shared" si="753"/>
        <v>86160</v>
      </c>
      <c r="Z669" s="9">
        <f t="shared" si="754"/>
        <v>86160</v>
      </c>
      <c r="AA669" s="11"/>
      <c r="AB669" s="11"/>
      <c r="AC669" s="11"/>
      <c r="AD669" s="11">
        <v>368051</v>
      </c>
      <c r="AE669" s="9">
        <f t="shared" si="755"/>
        <v>454211</v>
      </c>
      <c r="AF669" s="9">
        <f t="shared" si="756"/>
        <v>454211</v>
      </c>
    </row>
    <row r="670" spans="1:32" ht="99" hidden="1" x14ac:dyDescent="0.25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757">G671</f>
        <v>0</v>
      </c>
      <c r="H670" s="9">
        <f t="shared" si="757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F670" si="758">P671</f>
        <v>0</v>
      </c>
      <c r="Q670" s="11">
        <f t="shared" si="758"/>
        <v>0</v>
      </c>
      <c r="R670" s="11">
        <f t="shared" si="758"/>
        <v>32863</v>
      </c>
      <c r="S670" s="11">
        <f t="shared" si="758"/>
        <v>32863</v>
      </c>
      <c r="T670" s="11">
        <f t="shared" si="758"/>
        <v>32863</v>
      </c>
      <c r="U670" s="11">
        <f>U671</f>
        <v>0</v>
      </c>
      <c r="V670" s="11">
        <f t="shared" si="758"/>
        <v>0</v>
      </c>
      <c r="W670" s="11">
        <f t="shared" si="758"/>
        <v>0</v>
      </c>
      <c r="X670" s="11">
        <f t="shared" si="758"/>
        <v>0</v>
      </c>
      <c r="Y670" s="11">
        <f t="shared" si="758"/>
        <v>32863</v>
      </c>
      <c r="Z670" s="11">
        <f t="shared" si="758"/>
        <v>32863</v>
      </c>
      <c r="AA670" s="11">
        <f>AA671</f>
        <v>0</v>
      </c>
      <c r="AB670" s="11">
        <f t="shared" si="758"/>
        <v>0</v>
      </c>
      <c r="AC670" s="11">
        <f t="shared" si="758"/>
        <v>0</v>
      </c>
      <c r="AD670" s="11">
        <f t="shared" si="758"/>
        <v>152270</v>
      </c>
      <c r="AE670" s="11">
        <f t="shared" si="758"/>
        <v>185133</v>
      </c>
      <c r="AF670" s="11">
        <f t="shared" si="758"/>
        <v>185133</v>
      </c>
    </row>
    <row r="671" spans="1:32" ht="33" hidden="1" x14ac:dyDescent="0.25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759">G672+G673</f>
        <v>0</v>
      </c>
      <c r="H671" s="9">
        <f t="shared" si="759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760">P672+P673</f>
        <v>0</v>
      </c>
      <c r="Q671" s="11">
        <f t="shared" si="760"/>
        <v>0</v>
      </c>
      <c r="R671" s="11">
        <f t="shared" si="760"/>
        <v>32863</v>
      </c>
      <c r="S671" s="11">
        <f t="shared" si="760"/>
        <v>32863</v>
      </c>
      <c r="T671" s="11">
        <f t="shared" si="760"/>
        <v>32863</v>
      </c>
      <c r="U671" s="11">
        <f>U672+U673</f>
        <v>0</v>
      </c>
      <c r="V671" s="11">
        <f t="shared" ref="V671:Z671" si="761">V672+V673</f>
        <v>0</v>
      </c>
      <c r="W671" s="11">
        <f t="shared" si="761"/>
        <v>0</v>
      </c>
      <c r="X671" s="11">
        <f t="shared" si="761"/>
        <v>0</v>
      </c>
      <c r="Y671" s="11">
        <f t="shared" si="761"/>
        <v>32863</v>
      </c>
      <c r="Z671" s="11">
        <f t="shared" si="761"/>
        <v>32863</v>
      </c>
      <c r="AA671" s="11">
        <f>AA672+AA673</f>
        <v>0</v>
      </c>
      <c r="AB671" s="11">
        <f t="shared" ref="AB671:AF671" si="762">AB672+AB673</f>
        <v>0</v>
      </c>
      <c r="AC671" s="11">
        <f t="shared" si="762"/>
        <v>0</v>
      </c>
      <c r="AD671" s="11">
        <f t="shared" si="762"/>
        <v>152270</v>
      </c>
      <c r="AE671" s="11">
        <f t="shared" si="762"/>
        <v>185133</v>
      </c>
      <c r="AF671" s="11">
        <f t="shared" si="762"/>
        <v>185133</v>
      </c>
    </row>
    <row r="672" spans="1:32" ht="20.100000000000001" hidden="1" customHeight="1" x14ac:dyDescent="0.25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763">M672+O672+P672+Q672+R672</f>
        <v>23051</v>
      </c>
      <c r="T672" s="9">
        <f t="shared" ref="T672:T673" si="764">N672+R672</f>
        <v>23051</v>
      </c>
      <c r="U672" s="11"/>
      <c r="V672" s="11"/>
      <c r="W672" s="11"/>
      <c r="X672" s="11"/>
      <c r="Y672" s="9">
        <f t="shared" ref="Y672:Y673" si="765">S672+U672+V672+W672+X672</f>
        <v>23051</v>
      </c>
      <c r="Z672" s="9">
        <f t="shared" ref="Z672:Z673" si="766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767">Y672+AA672+AB672+AC672+AD672</f>
        <v>127781</v>
      </c>
      <c r="AF672" s="9">
        <f t="shared" ref="AF672:AF673" si="768">Z672+AD672</f>
        <v>127781</v>
      </c>
    </row>
    <row r="673" spans="1:32" ht="20.100000000000001" hidden="1" customHeight="1" x14ac:dyDescent="0.25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763"/>
        <v>9812</v>
      </c>
      <c r="T673" s="9">
        <f t="shared" si="764"/>
        <v>9812</v>
      </c>
      <c r="U673" s="11"/>
      <c r="V673" s="11"/>
      <c r="W673" s="11"/>
      <c r="X673" s="11"/>
      <c r="Y673" s="9">
        <f t="shared" si="765"/>
        <v>9812</v>
      </c>
      <c r="Z673" s="9">
        <f t="shared" si="766"/>
        <v>9812</v>
      </c>
      <c r="AA673" s="11"/>
      <c r="AB673" s="11"/>
      <c r="AC673" s="11"/>
      <c r="AD673" s="11">
        <v>47540</v>
      </c>
      <c r="AE673" s="9">
        <f t="shared" si="767"/>
        <v>57352</v>
      </c>
      <c r="AF673" s="9">
        <f t="shared" si="768"/>
        <v>57352</v>
      </c>
    </row>
    <row r="674" spans="1:32" ht="33" hidden="1" x14ac:dyDescent="0.25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769">G675</f>
        <v>0</v>
      </c>
      <c r="H674" s="9">
        <f t="shared" si="769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</row>
    <row r="675" spans="1:32" ht="33" hidden="1" x14ac:dyDescent="0.25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769"/>
        <v>0</v>
      </c>
      <c r="H675" s="9">
        <f t="shared" si="769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</row>
    <row r="676" spans="1:32" ht="33" hidden="1" x14ac:dyDescent="0.25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769"/>
        <v>0</v>
      </c>
      <c r="H676" s="9">
        <f t="shared" si="769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</row>
    <row r="677" spans="1:32" ht="33" hidden="1" x14ac:dyDescent="0.25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</row>
    <row r="678" spans="1:32" ht="33" hidden="1" x14ac:dyDescent="0.25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770">G679</f>
        <v>210</v>
      </c>
      <c r="H678" s="11">
        <f t="shared" si="770"/>
        <v>0</v>
      </c>
      <c r="I678" s="11">
        <f t="shared" si="770"/>
        <v>0</v>
      </c>
      <c r="J678" s="11">
        <f t="shared" si="770"/>
        <v>0</v>
      </c>
      <c r="K678" s="11">
        <f t="shared" si="770"/>
        <v>0</v>
      </c>
      <c r="L678" s="11">
        <f t="shared" si="770"/>
        <v>0</v>
      </c>
      <c r="M678" s="11">
        <f t="shared" si="770"/>
        <v>210</v>
      </c>
      <c r="N678" s="11">
        <f t="shared" si="770"/>
        <v>0</v>
      </c>
      <c r="O678" s="11">
        <f t="shared" si="770"/>
        <v>0</v>
      </c>
      <c r="P678" s="11">
        <f t="shared" si="770"/>
        <v>0</v>
      </c>
      <c r="Q678" s="11">
        <f t="shared" si="770"/>
        <v>0</v>
      </c>
      <c r="R678" s="11">
        <f t="shared" si="770"/>
        <v>0</v>
      </c>
      <c r="S678" s="11">
        <f t="shared" si="770"/>
        <v>210</v>
      </c>
      <c r="T678" s="11">
        <f t="shared" si="770"/>
        <v>0</v>
      </c>
      <c r="U678" s="11">
        <f t="shared" si="770"/>
        <v>0</v>
      </c>
      <c r="V678" s="11">
        <f t="shared" si="770"/>
        <v>0</v>
      </c>
      <c r="W678" s="11">
        <f t="shared" ref="U678:AF681" si="771">W679</f>
        <v>0</v>
      </c>
      <c r="X678" s="11">
        <f t="shared" si="771"/>
        <v>0</v>
      </c>
      <c r="Y678" s="11">
        <f t="shared" si="771"/>
        <v>210</v>
      </c>
      <c r="Z678" s="11">
        <f t="shared" si="771"/>
        <v>0</v>
      </c>
      <c r="AA678" s="11">
        <f t="shared" si="771"/>
        <v>0</v>
      </c>
      <c r="AB678" s="11">
        <f t="shared" si="771"/>
        <v>0</v>
      </c>
      <c r="AC678" s="11">
        <f t="shared" si="771"/>
        <v>0</v>
      </c>
      <c r="AD678" s="11">
        <f t="shared" si="771"/>
        <v>0</v>
      </c>
      <c r="AE678" s="11">
        <f t="shared" si="771"/>
        <v>210</v>
      </c>
      <c r="AF678" s="11">
        <f t="shared" si="771"/>
        <v>0</v>
      </c>
    </row>
    <row r="679" spans="1:32" ht="20.100000000000001" hidden="1" customHeight="1" x14ac:dyDescent="0.25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770"/>
        <v>210</v>
      </c>
      <c r="H679" s="9">
        <f t="shared" si="770"/>
        <v>0</v>
      </c>
      <c r="I679" s="9">
        <f t="shared" si="770"/>
        <v>0</v>
      </c>
      <c r="J679" s="9">
        <f t="shared" si="770"/>
        <v>0</v>
      </c>
      <c r="K679" s="9">
        <f t="shared" si="770"/>
        <v>0</v>
      </c>
      <c r="L679" s="9">
        <f t="shared" si="770"/>
        <v>0</v>
      </c>
      <c r="M679" s="9">
        <f t="shared" si="770"/>
        <v>210</v>
      </c>
      <c r="N679" s="9">
        <f t="shared" si="770"/>
        <v>0</v>
      </c>
      <c r="O679" s="9">
        <f t="shared" si="770"/>
        <v>0</v>
      </c>
      <c r="P679" s="9">
        <f t="shared" si="770"/>
        <v>0</v>
      </c>
      <c r="Q679" s="9">
        <f t="shared" si="770"/>
        <v>0</v>
      </c>
      <c r="R679" s="9">
        <f t="shared" si="770"/>
        <v>0</v>
      </c>
      <c r="S679" s="9">
        <f t="shared" si="770"/>
        <v>210</v>
      </c>
      <c r="T679" s="9">
        <f t="shared" si="770"/>
        <v>0</v>
      </c>
      <c r="U679" s="9">
        <f t="shared" si="771"/>
        <v>0</v>
      </c>
      <c r="V679" s="9">
        <f t="shared" si="771"/>
        <v>0</v>
      </c>
      <c r="W679" s="9">
        <f t="shared" si="771"/>
        <v>0</v>
      </c>
      <c r="X679" s="9">
        <f t="shared" si="771"/>
        <v>0</v>
      </c>
      <c r="Y679" s="9">
        <f t="shared" si="771"/>
        <v>210</v>
      </c>
      <c r="Z679" s="9">
        <f t="shared" si="771"/>
        <v>0</v>
      </c>
      <c r="AA679" s="9">
        <f t="shared" si="771"/>
        <v>0</v>
      </c>
      <c r="AB679" s="9">
        <f t="shared" si="771"/>
        <v>0</v>
      </c>
      <c r="AC679" s="9">
        <f t="shared" si="771"/>
        <v>0</v>
      </c>
      <c r="AD679" s="9">
        <f t="shared" si="771"/>
        <v>0</v>
      </c>
      <c r="AE679" s="9">
        <f t="shared" si="771"/>
        <v>210</v>
      </c>
      <c r="AF679" s="9">
        <f t="shared" si="771"/>
        <v>0</v>
      </c>
    </row>
    <row r="680" spans="1:32" ht="20.100000000000001" hidden="1" customHeight="1" x14ac:dyDescent="0.25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770"/>
        <v>210</v>
      </c>
      <c r="H680" s="9">
        <f t="shared" si="770"/>
        <v>0</v>
      </c>
      <c r="I680" s="9">
        <f t="shared" si="770"/>
        <v>0</v>
      </c>
      <c r="J680" s="9">
        <f t="shared" si="770"/>
        <v>0</v>
      </c>
      <c r="K680" s="9">
        <f t="shared" si="770"/>
        <v>0</v>
      </c>
      <c r="L680" s="9">
        <f t="shared" si="770"/>
        <v>0</v>
      </c>
      <c r="M680" s="9">
        <f t="shared" si="770"/>
        <v>210</v>
      </c>
      <c r="N680" s="9">
        <f t="shared" si="770"/>
        <v>0</v>
      </c>
      <c r="O680" s="9">
        <f t="shared" si="770"/>
        <v>0</v>
      </c>
      <c r="P680" s="9">
        <f t="shared" si="770"/>
        <v>0</v>
      </c>
      <c r="Q680" s="9">
        <f t="shared" si="770"/>
        <v>0</v>
      </c>
      <c r="R680" s="9">
        <f t="shared" si="770"/>
        <v>0</v>
      </c>
      <c r="S680" s="9">
        <f t="shared" si="770"/>
        <v>210</v>
      </c>
      <c r="T680" s="9">
        <f t="shared" si="770"/>
        <v>0</v>
      </c>
      <c r="U680" s="9">
        <f t="shared" si="771"/>
        <v>0</v>
      </c>
      <c r="V680" s="9">
        <f t="shared" si="771"/>
        <v>0</v>
      </c>
      <c r="W680" s="9">
        <f t="shared" si="771"/>
        <v>0</v>
      </c>
      <c r="X680" s="9">
        <f t="shared" si="771"/>
        <v>0</v>
      </c>
      <c r="Y680" s="9">
        <f t="shared" si="771"/>
        <v>210</v>
      </c>
      <c r="Z680" s="9">
        <f t="shared" si="771"/>
        <v>0</v>
      </c>
      <c r="AA680" s="9">
        <f t="shared" si="771"/>
        <v>0</v>
      </c>
      <c r="AB680" s="9">
        <f t="shared" si="771"/>
        <v>0</v>
      </c>
      <c r="AC680" s="9">
        <f t="shared" si="771"/>
        <v>0</v>
      </c>
      <c r="AD680" s="9">
        <f t="shared" si="771"/>
        <v>0</v>
      </c>
      <c r="AE680" s="9">
        <f t="shared" si="771"/>
        <v>210</v>
      </c>
      <c r="AF680" s="9">
        <f t="shared" si="771"/>
        <v>0</v>
      </c>
    </row>
    <row r="681" spans="1:32" ht="33" hidden="1" x14ac:dyDescent="0.25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770"/>
        <v>210</v>
      </c>
      <c r="H681" s="11">
        <f t="shared" si="770"/>
        <v>0</v>
      </c>
      <c r="I681" s="11">
        <f t="shared" si="770"/>
        <v>0</v>
      </c>
      <c r="J681" s="11">
        <f t="shared" si="770"/>
        <v>0</v>
      </c>
      <c r="K681" s="11">
        <f t="shared" si="770"/>
        <v>0</v>
      </c>
      <c r="L681" s="11">
        <f t="shared" si="770"/>
        <v>0</v>
      </c>
      <c r="M681" s="11">
        <f t="shared" si="770"/>
        <v>210</v>
      </c>
      <c r="N681" s="11">
        <f t="shared" si="770"/>
        <v>0</v>
      </c>
      <c r="O681" s="11">
        <f t="shared" si="770"/>
        <v>0</v>
      </c>
      <c r="P681" s="11">
        <f t="shared" si="770"/>
        <v>0</v>
      </c>
      <c r="Q681" s="11">
        <f t="shared" si="770"/>
        <v>0</v>
      </c>
      <c r="R681" s="11">
        <f t="shared" si="770"/>
        <v>0</v>
      </c>
      <c r="S681" s="11">
        <f t="shared" si="770"/>
        <v>210</v>
      </c>
      <c r="T681" s="11">
        <f t="shared" si="770"/>
        <v>0</v>
      </c>
      <c r="U681" s="11">
        <f t="shared" si="771"/>
        <v>0</v>
      </c>
      <c r="V681" s="11">
        <f t="shared" si="771"/>
        <v>0</v>
      </c>
      <c r="W681" s="11">
        <f t="shared" si="771"/>
        <v>0</v>
      </c>
      <c r="X681" s="11">
        <f t="shared" si="771"/>
        <v>0</v>
      </c>
      <c r="Y681" s="11">
        <f t="shared" si="771"/>
        <v>210</v>
      </c>
      <c r="Z681" s="11">
        <f t="shared" si="771"/>
        <v>0</v>
      </c>
      <c r="AA681" s="11">
        <f t="shared" si="771"/>
        <v>0</v>
      </c>
      <c r="AB681" s="11">
        <f t="shared" si="771"/>
        <v>0</v>
      </c>
      <c r="AC681" s="11">
        <f t="shared" si="771"/>
        <v>0</v>
      </c>
      <c r="AD681" s="11">
        <f t="shared" si="771"/>
        <v>0</v>
      </c>
      <c r="AE681" s="11">
        <f t="shared" si="771"/>
        <v>210</v>
      </c>
      <c r="AF681" s="11">
        <f t="shared" si="771"/>
        <v>0</v>
      </c>
    </row>
    <row r="682" spans="1:32" ht="20.100000000000001" hidden="1" customHeight="1" x14ac:dyDescent="0.25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</row>
    <row r="683" spans="1:32" hidden="1" x14ac:dyDescent="0.25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</row>
    <row r="684" spans="1:32" ht="18.75" hidden="1" x14ac:dyDescent="0.3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772">G685+G715</f>
        <v>663498</v>
      </c>
      <c r="H684" s="7">
        <f t="shared" ref="H684:N684" si="773">H685+H715</f>
        <v>0</v>
      </c>
      <c r="I684" s="7">
        <f t="shared" si="773"/>
        <v>0</v>
      </c>
      <c r="J684" s="7">
        <f t="shared" si="773"/>
        <v>0</v>
      </c>
      <c r="K684" s="7">
        <f t="shared" si="773"/>
        <v>0</v>
      </c>
      <c r="L684" s="7">
        <f t="shared" si="773"/>
        <v>0</v>
      </c>
      <c r="M684" s="7">
        <f t="shared" si="773"/>
        <v>663498</v>
      </c>
      <c r="N684" s="7">
        <f t="shared" si="773"/>
        <v>0</v>
      </c>
      <c r="O684" s="7">
        <f t="shared" ref="O684:T684" si="774">O685+O715</f>
        <v>0</v>
      </c>
      <c r="P684" s="7">
        <f t="shared" si="774"/>
        <v>0</v>
      </c>
      <c r="Q684" s="7">
        <f t="shared" si="774"/>
        <v>0</v>
      </c>
      <c r="R684" s="7">
        <f t="shared" si="774"/>
        <v>464729</v>
      </c>
      <c r="S684" s="7">
        <f t="shared" si="774"/>
        <v>1128227</v>
      </c>
      <c r="T684" s="7">
        <f t="shared" si="774"/>
        <v>464729</v>
      </c>
      <c r="U684" s="7">
        <f t="shared" ref="U684:Z684" si="775">U685+U715</f>
        <v>0</v>
      </c>
      <c r="V684" s="7">
        <f t="shared" si="775"/>
        <v>0</v>
      </c>
      <c r="W684" s="7">
        <f t="shared" si="775"/>
        <v>0</v>
      </c>
      <c r="X684" s="7">
        <f t="shared" si="775"/>
        <v>25225</v>
      </c>
      <c r="Y684" s="7">
        <f t="shared" si="775"/>
        <v>1153452</v>
      </c>
      <c r="Z684" s="7">
        <f t="shared" si="775"/>
        <v>489954</v>
      </c>
      <c r="AA684" s="7">
        <f t="shared" ref="AA684:AF684" si="776">AA685+AA715</f>
        <v>0</v>
      </c>
      <c r="AB684" s="7">
        <f t="shared" si="776"/>
        <v>1068</v>
      </c>
      <c r="AC684" s="7">
        <f t="shared" si="776"/>
        <v>0</v>
      </c>
      <c r="AD684" s="7">
        <f t="shared" si="776"/>
        <v>1881894</v>
      </c>
      <c r="AE684" s="7">
        <f t="shared" si="776"/>
        <v>3036414</v>
      </c>
      <c r="AF684" s="7">
        <f t="shared" si="776"/>
        <v>2371848</v>
      </c>
    </row>
    <row r="685" spans="1:32" ht="33" hidden="1" x14ac:dyDescent="0.25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777">G686+G690+G694+G698+G712</f>
        <v>661943</v>
      </c>
      <c r="H685" s="9">
        <f t="shared" ref="H685:N685" si="778">H686+H690+H694+H698+H712</f>
        <v>0</v>
      </c>
      <c r="I685" s="9">
        <f t="shared" si="778"/>
        <v>0</v>
      </c>
      <c r="J685" s="9">
        <f t="shared" si="778"/>
        <v>0</v>
      </c>
      <c r="K685" s="9">
        <f t="shared" si="778"/>
        <v>0</v>
      </c>
      <c r="L685" s="9">
        <f t="shared" si="778"/>
        <v>0</v>
      </c>
      <c r="M685" s="9">
        <f t="shared" si="778"/>
        <v>661943</v>
      </c>
      <c r="N685" s="9">
        <f t="shared" si="778"/>
        <v>0</v>
      </c>
      <c r="O685" s="9">
        <f t="shared" ref="O685:T685" si="779">O686+O690+O694+O698+O712</f>
        <v>0</v>
      </c>
      <c r="P685" s="9">
        <f t="shared" si="779"/>
        <v>0</v>
      </c>
      <c r="Q685" s="9">
        <f t="shared" si="779"/>
        <v>0</v>
      </c>
      <c r="R685" s="9">
        <f t="shared" si="779"/>
        <v>464729</v>
      </c>
      <c r="S685" s="9">
        <f t="shared" si="779"/>
        <v>1126672</v>
      </c>
      <c r="T685" s="9">
        <f t="shared" si="779"/>
        <v>464729</v>
      </c>
      <c r="U685" s="9">
        <f t="shared" ref="U685:Z685" si="780">U686+U690+U694+U698+U712</f>
        <v>0</v>
      </c>
      <c r="V685" s="9">
        <f t="shared" si="780"/>
        <v>0</v>
      </c>
      <c r="W685" s="9">
        <f t="shared" si="780"/>
        <v>0</v>
      </c>
      <c r="X685" s="9">
        <f t="shared" si="780"/>
        <v>25225</v>
      </c>
      <c r="Y685" s="9">
        <f t="shared" si="780"/>
        <v>1151897</v>
      </c>
      <c r="Z685" s="9">
        <f t="shared" si="780"/>
        <v>489954</v>
      </c>
      <c r="AA685" s="9">
        <f t="shared" ref="AA685:AF685" si="781">AA686+AA690+AA694+AA698+AA712</f>
        <v>0</v>
      </c>
      <c r="AB685" s="9">
        <f t="shared" si="781"/>
        <v>0</v>
      </c>
      <c r="AC685" s="9">
        <f t="shared" si="781"/>
        <v>0</v>
      </c>
      <c r="AD685" s="9">
        <f t="shared" si="781"/>
        <v>1878110</v>
      </c>
      <c r="AE685" s="9">
        <f t="shared" si="781"/>
        <v>3030007</v>
      </c>
      <c r="AF685" s="9">
        <f t="shared" si="781"/>
        <v>2368064</v>
      </c>
    </row>
    <row r="686" spans="1:32" ht="33" hidden="1" x14ac:dyDescent="0.25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782">G687</f>
        <v>606424</v>
      </c>
      <c r="H686" s="11">
        <f t="shared" si="782"/>
        <v>0</v>
      </c>
      <c r="I686" s="11">
        <f t="shared" si="782"/>
        <v>0</v>
      </c>
      <c r="J686" s="11">
        <f t="shared" si="782"/>
        <v>0</v>
      </c>
      <c r="K686" s="11">
        <f t="shared" si="782"/>
        <v>0</v>
      </c>
      <c r="L686" s="11">
        <f t="shared" si="782"/>
        <v>0</v>
      </c>
      <c r="M686" s="11">
        <f t="shared" si="782"/>
        <v>606424</v>
      </c>
      <c r="N686" s="11">
        <f t="shared" si="782"/>
        <v>0</v>
      </c>
      <c r="O686" s="11">
        <f t="shared" si="782"/>
        <v>0</v>
      </c>
      <c r="P686" s="11">
        <f t="shared" si="782"/>
        <v>0</v>
      </c>
      <c r="Q686" s="11">
        <f t="shared" si="782"/>
        <v>0</v>
      </c>
      <c r="R686" s="11">
        <f t="shared" si="782"/>
        <v>0</v>
      </c>
      <c r="S686" s="11">
        <f t="shared" si="782"/>
        <v>606424</v>
      </c>
      <c r="T686" s="11">
        <f t="shared" si="782"/>
        <v>0</v>
      </c>
      <c r="U686" s="11">
        <f t="shared" si="782"/>
        <v>0</v>
      </c>
      <c r="V686" s="11">
        <f t="shared" si="782"/>
        <v>0</v>
      </c>
      <c r="W686" s="11">
        <f t="shared" ref="U686:AF688" si="783">W687</f>
        <v>0</v>
      </c>
      <c r="X686" s="11">
        <f t="shared" si="783"/>
        <v>0</v>
      </c>
      <c r="Y686" s="11">
        <f t="shared" si="783"/>
        <v>606424</v>
      </c>
      <c r="Z686" s="11">
        <f t="shared" si="783"/>
        <v>0</v>
      </c>
      <c r="AA686" s="11">
        <f t="shared" si="783"/>
        <v>0</v>
      </c>
      <c r="AB686" s="11">
        <f t="shared" si="783"/>
        <v>0</v>
      </c>
      <c r="AC686" s="11">
        <f t="shared" si="783"/>
        <v>0</v>
      </c>
      <c r="AD686" s="11">
        <f t="shared" si="783"/>
        <v>0</v>
      </c>
      <c r="AE686" s="11">
        <f t="shared" si="783"/>
        <v>606424</v>
      </c>
      <c r="AF686" s="11">
        <f t="shared" si="783"/>
        <v>0</v>
      </c>
    </row>
    <row r="687" spans="1:32" ht="20.100000000000001" hidden="1" customHeight="1" x14ac:dyDescent="0.25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782"/>
        <v>606424</v>
      </c>
      <c r="H687" s="9">
        <f t="shared" si="782"/>
        <v>0</v>
      </c>
      <c r="I687" s="9">
        <f t="shared" si="782"/>
        <v>0</v>
      </c>
      <c r="J687" s="9">
        <f t="shared" si="782"/>
        <v>0</v>
      </c>
      <c r="K687" s="9">
        <f t="shared" si="782"/>
        <v>0</v>
      </c>
      <c r="L687" s="9">
        <f t="shared" si="782"/>
        <v>0</v>
      </c>
      <c r="M687" s="9">
        <f t="shared" si="782"/>
        <v>606424</v>
      </c>
      <c r="N687" s="9">
        <f t="shared" si="782"/>
        <v>0</v>
      </c>
      <c r="O687" s="9">
        <f t="shared" si="782"/>
        <v>0</v>
      </c>
      <c r="P687" s="9">
        <f t="shared" si="782"/>
        <v>0</v>
      </c>
      <c r="Q687" s="9">
        <f t="shared" si="782"/>
        <v>0</v>
      </c>
      <c r="R687" s="9">
        <f t="shared" si="782"/>
        <v>0</v>
      </c>
      <c r="S687" s="9">
        <f t="shared" si="782"/>
        <v>606424</v>
      </c>
      <c r="T687" s="9">
        <f t="shared" si="782"/>
        <v>0</v>
      </c>
      <c r="U687" s="9">
        <f t="shared" si="783"/>
        <v>0</v>
      </c>
      <c r="V687" s="9">
        <f t="shared" si="783"/>
        <v>0</v>
      </c>
      <c r="W687" s="9">
        <f t="shared" si="783"/>
        <v>0</v>
      </c>
      <c r="X687" s="9">
        <f t="shared" si="783"/>
        <v>0</v>
      </c>
      <c r="Y687" s="9">
        <f t="shared" si="783"/>
        <v>606424</v>
      </c>
      <c r="Z687" s="9">
        <f t="shared" si="783"/>
        <v>0</v>
      </c>
      <c r="AA687" s="9">
        <f t="shared" si="783"/>
        <v>0</v>
      </c>
      <c r="AB687" s="9">
        <f t="shared" si="783"/>
        <v>0</v>
      </c>
      <c r="AC687" s="9">
        <f t="shared" si="783"/>
        <v>0</v>
      </c>
      <c r="AD687" s="9">
        <f t="shared" si="783"/>
        <v>0</v>
      </c>
      <c r="AE687" s="9">
        <f t="shared" si="783"/>
        <v>606424</v>
      </c>
      <c r="AF687" s="9">
        <f t="shared" si="783"/>
        <v>0</v>
      </c>
    </row>
    <row r="688" spans="1:32" ht="33" hidden="1" x14ac:dyDescent="0.25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782"/>
        <v>606424</v>
      </c>
      <c r="H688" s="8">
        <f t="shared" si="782"/>
        <v>0</v>
      </c>
      <c r="I688" s="8">
        <f t="shared" si="782"/>
        <v>0</v>
      </c>
      <c r="J688" s="8">
        <f t="shared" si="782"/>
        <v>0</v>
      </c>
      <c r="K688" s="8">
        <f t="shared" si="782"/>
        <v>0</v>
      </c>
      <c r="L688" s="8">
        <f t="shared" si="782"/>
        <v>0</v>
      </c>
      <c r="M688" s="8">
        <f t="shared" si="782"/>
        <v>606424</v>
      </c>
      <c r="N688" s="8">
        <f t="shared" si="782"/>
        <v>0</v>
      </c>
      <c r="O688" s="8">
        <f t="shared" si="782"/>
        <v>0</v>
      </c>
      <c r="P688" s="8">
        <f t="shared" si="782"/>
        <v>0</v>
      </c>
      <c r="Q688" s="8">
        <f t="shared" si="782"/>
        <v>0</v>
      </c>
      <c r="R688" s="8">
        <f t="shared" si="782"/>
        <v>0</v>
      </c>
      <c r="S688" s="8">
        <f t="shared" si="782"/>
        <v>606424</v>
      </c>
      <c r="T688" s="8">
        <f t="shared" si="782"/>
        <v>0</v>
      </c>
      <c r="U688" s="8">
        <f t="shared" si="783"/>
        <v>0</v>
      </c>
      <c r="V688" s="8">
        <f t="shared" si="783"/>
        <v>0</v>
      </c>
      <c r="W688" s="8">
        <f t="shared" si="783"/>
        <v>0</v>
      </c>
      <c r="X688" s="8">
        <f t="shared" si="783"/>
        <v>0</v>
      </c>
      <c r="Y688" s="8">
        <f t="shared" si="783"/>
        <v>606424</v>
      </c>
      <c r="Z688" s="8">
        <f t="shared" si="783"/>
        <v>0</v>
      </c>
      <c r="AA688" s="8">
        <f t="shared" si="783"/>
        <v>0</v>
      </c>
      <c r="AB688" s="8">
        <f t="shared" si="783"/>
        <v>0</v>
      </c>
      <c r="AC688" s="8">
        <f t="shared" si="783"/>
        <v>0</v>
      </c>
      <c r="AD688" s="8">
        <f t="shared" si="783"/>
        <v>0</v>
      </c>
      <c r="AE688" s="8">
        <f t="shared" si="783"/>
        <v>606424</v>
      </c>
      <c r="AF688" s="8">
        <f t="shared" si="783"/>
        <v>0</v>
      </c>
    </row>
    <row r="689" spans="1:32" ht="20.100000000000001" hidden="1" customHeight="1" x14ac:dyDescent="0.25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</row>
    <row r="690" spans="1:32" ht="20.100000000000001" hidden="1" customHeight="1" x14ac:dyDescent="0.25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784">G691</f>
        <v>32602</v>
      </c>
      <c r="H690" s="9">
        <f t="shared" si="784"/>
        <v>0</v>
      </c>
      <c r="I690" s="9">
        <f t="shared" si="784"/>
        <v>0</v>
      </c>
      <c r="J690" s="9">
        <f t="shared" si="784"/>
        <v>0</v>
      </c>
      <c r="K690" s="9">
        <f t="shared" si="784"/>
        <v>0</v>
      </c>
      <c r="L690" s="9">
        <f t="shared" si="784"/>
        <v>0</v>
      </c>
      <c r="M690" s="9">
        <f t="shared" si="784"/>
        <v>32602</v>
      </c>
      <c r="N690" s="9">
        <f t="shared" si="784"/>
        <v>0</v>
      </c>
      <c r="O690" s="9">
        <f t="shared" si="784"/>
        <v>0</v>
      </c>
      <c r="P690" s="9">
        <f t="shared" si="784"/>
        <v>0</v>
      </c>
      <c r="Q690" s="9">
        <f t="shared" si="784"/>
        <v>0</v>
      </c>
      <c r="R690" s="9">
        <f t="shared" si="784"/>
        <v>0</v>
      </c>
      <c r="S690" s="9">
        <f t="shared" si="784"/>
        <v>32602</v>
      </c>
      <c r="T690" s="9">
        <f t="shared" si="784"/>
        <v>0</v>
      </c>
      <c r="U690" s="9">
        <f t="shared" si="784"/>
        <v>-4452</v>
      </c>
      <c r="V690" s="9">
        <f t="shared" si="784"/>
        <v>0</v>
      </c>
      <c r="W690" s="9">
        <f t="shared" ref="U690:AF692" si="785">W691</f>
        <v>0</v>
      </c>
      <c r="X690" s="9">
        <f t="shared" si="785"/>
        <v>0</v>
      </c>
      <c r="Y690" s="9">
        <f t="shared" si="785"/>
        <v>28150</v>
      </c>
      <c r="Z690" s="9">
        <f t="shared" si="785"/>
        <v>0</v>
      </c>
      <c r="AA690" s="9">
        <f t="shared" si="785"/>
        <v>0</v>
      </c>
      <c r="AB690" s="9">
        <f t="shared" si="785"/>
        <v>0</v>
      </c>
      <c r="AC690" s="9">
        <f t="shared" si="785"/>
        <v>0</v>
      </c>
      <c r="AD690" s="9">
        <f t="shared" si="785"/>
        <v>0</v>
      </c>
      <c r="AE690" s="9">
        <f t="shared" si="785"/>
        <v>28150</v>
      </c>
      <c r="AF690" s="9">
        <f t="shared" si="785"/>
        <v>0</v>
      </c>
    </row>
    <row r="691" spans="1:32" ht="20.100000000000001" hidden="1" customHeight="1" x14ac:dyDescent="0.25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784"/>
        <v>32602</v>
      </c>
      <c r="H691" s="9">
        <f t="shared" si="784"/>
        <v>0</v>
      </c>
      <c r="I691" s="9">
        <f t="shared" si="784"/>
        <v>0</v>
      </c>
      <c r="J691" s="9">
        <f t="shared" si="784"/>
        <v>0</v>
      </c>
      <c r="K691" s="9">
        <f t="shared" si="784"/>
        <v>0</v>
      </c>
      <c r="L691" s="9">
        <f t="shared" si="784"/>
        <v>0</v>
      </c>
      <c r="M691" s="9">
        <f t="shared" si="784"/>
        <v>32602</v>
      </c>
      <c r="N691" s="9">
        <f t="shared" si="784"/>
        <v>0</v>
      </c>
      <c r="O691" s="9">
        <f t="shared" si="784"/>
        <v>0</v>
      </c>
      <c r="P691" s="9">
        <f t="shared" si="784"/>
        <v>0</v>
      </c>
      <c r="Q691" s="9">
        <f t="shared" si="784"/>
        <v>0</v>
      </c>
      <c r="R691" s="9">
        <f t="shared" si="784"/>
        <v>0</v>
      </c>
      <c r="S691" s="9">
        <f t="shared" si="784"/>
        <v>32602</v>
      </c>
      <c r="T691" s="9">
        <f t="shared" si="784"/>
        <v>0</v>
      </c>
      <c r="U691" s="9">
        <f t="shared" si="785"/>
        <v>-4452</v>
      </c>
      <c r="V691" s="9">
        <f t="shared" si="785"/>
        <v>0</v>
      </c>
      <c r="W691" s="9">
        <f t="shared" si="785"/>
        <v>0</v>
      </c>
      <c r="X691" s="9">
        <f t="shared" si="785"/>
        <v>0</v>
      </c>
      <c r="Y691" s="9">
        <f t="shared" si="785"/>
        <v>28150</v>
      </c>
      <c r="Z691" s="9">
        <f t="shared" si="785"/>
        <v>0</v>
      </c>
      <c r="AA691" s="9">
        <f t="shared" si="785"/>
        <v>0</v>
      </c>
      <c r="AB691" s="9">
        <f t="shared" si="785"/>
        <v>0</v>
      </c>
      <c r="AC691" s="9">
        <f t="shared" si="785"/>
        <v>0</v>
      </c>
      <c r="AD691" s="9">
        <f t="shared" si="785"/>
        <v>0</v>
      </c>
      <c r="AE691" s="9">
        <f t="shared" si="785"/>
        <v>28150</v>
      </c>
      <c r="AF691" s="9">
        <f t="shared" si="785"/>
        <v>0</v>
      </c>
    </row>
    <row r="692" spans="1:32" ht="33" hidden="1" x14ac:dyDescent="0.25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784"/>
        <v>32602</v>
      </c>
      <c r="H692" s="8">
        <f t="shared" si="784"/>
        <v>0</v>
      </c>
      <c r="I692" s="8">
        <f t="shared" si="784"/>
        <v>0</v>
      </c>
      <c r="J692" s="8">
        <f t="shared" si="784"/>
        <v>0</v>
      </c>
      <c r="K692" s="8">
        <f t="shared" si="784"/>
        <v>0</v>
      </c>
      <c r="L692" s="8">
        <f t="shared" si="784"/>
        <v>0</v>
      </c>
      <c r="M692" s="8">
        <f t="shared" si="784"/>
        <v>32602</v>
      </c>
      <c r="N692" s="8">
        <f t="shared" si="784"/>
        <v>0</v>
      </c>
      <c r="O692" s="8">
        <f t="shared" si="784"/>
        <v>0</v>
      </c>
      <c r="P692" s="8">
        <f t="shared" si="784"/>
        <v>0</v>
      </c>
      <c r="Q692" s="8">
        <f t="shared" si="784"/>
        <v>0</v>
      </c>
      <c r="R692" s="8">
        <f t="shared" si="784"/>
        <v>0</v>
      </c>
      <c r="S692" s="8">
        <f t="shared" si="784"/>
        <v>32602</v>
      </c>
      <c r="T692" s="8">
        <f t="shared" si="784"/>
        <v>0</v>
      </c>
      <c r="U692" s="8">
        <f t="shared" si="785"/>
        <v>-4452</v>
      </c>
      <c r="V692" s="8">
        <f t="shared" si="785"/>
        <v>0</v>
      </c>
      <c r="W692" s="8">
        <f t="shared" si="785"/>
        <v>0</v>
      </c>
      <c r="X692" s="8">
        <f t="shared" si="785"/>
        <v>0</v>
      </c>
      <c r="Y692" s="8">
        <f t="shared" si="785"/>
        <v>28150</v>
      </c>
      <c r="Z692" s="8">
        <f t="shared" si="785"/>
        <v>0</v>
      </c>
      <c r="AA692" s="8">
        <f t="shared" si="785"/>
        <v>0</v>
      </c>
      <c r="AB692" s="8">
        <f t="shared" si="785"/>
        <v>0</v>
      </c>
      <c r="AC692" s="8">
        <f t="shared" si="785"/>
        <v>0</v>
      </c>
      <c r="AD692" s="8">
        <f t="shared" si="785"/>
        <v>0</v>
      </c>
      <c r="AE692" s="8">
        <f t="shared" si="785"/>
        <v>28150</v>
      </c>
      <c r="AF692" s="8">
        <f t="shared" si="785"/>
        <v>0</v>
      </c>
    </row>
    <row r="693" spans="1:32" ht="20.100000000000001" hidden="1" customHeight="1" x14ac:dyDescent="0.25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</row>
    <row r="694" spans="1:32" ht="49.5" hidden="1" x14ac:dyDescent="0.25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786">G695</f>
        <v>22917</v>
      </c>
      <c r="H694" s="8">
        <f t="shared" si="786"/>
        <v>0</v>
      </c>
      <c r="I694" s="8">
        <f t="shared" si="786"/>
        <v>0</v>
      </c>
      <c r="J694" s="8">
        <f t="shared" si="786"/>
        <v>0</v>
      </c>
      <c r="K694" s="8">
        <f t="shared" si="786"/>
        <v>0</v>
      </c>
      <c r="L694" s="8">
        <f t="shared" si="786"/>
        <v>0</v>
      </c>
      <c r="M694" s="8">
        <f t="shared" si="786"/>
        <v>22917</v>
      </c>
      <c r="N694" s="8">
        <f t="shared" si="786"/>
        <v>0</v>
      </c>
      <c r="O694" s="8">
        <f t="shared" si="786"/>
        <v>0</v>
      </c>
      <c r="P694" s="8">
        <f t="shared" si="786"/>
        <v>0</v>
      </c>
      <c r="Q694" s="8">
        <f t="shared" si="786"/>
        <v>0</v>
      </c>
      <c r="R694" s="8">
        <f t="shared" si="786"/>
        <v>0</v>
      </c>
      <c r="S694" s="8">
        <f t="shared" si="786"/>
        <v>22917</v>
      </c>
      <c r="T694" s="8">
        <f t="shared" si="786"/>
        <v>0</v>
      </c>
      <c r="U694" s="8">
        <f t="shared" si="786"/>
        <v>0</v>
      </c>
      <c r="V694" s="8">
        <f t="shared" si="786"/>
        <v>0</v>
      </c>
      <c r="W694" s="8">
        <f t="shared" ref="U694:AF696" si="787">W695</f>
        <v>0</v>
      </c>
      <c r="X694" s="8">
        <f t="shared" si="787"/>
        <v>0</v>
      </c>
      <c r="Y694" s="8">
        <f t="shared" si="787"/>
        <v>22917</v>
      </c>
      <c r="Z694" s="8">
        <f t="shared" si="787"/>
        <v>0</v>
      </c>
      <c r="AA694" s="8">
        <f t="shared" si="787"/>
        <v>0</v>
      </c>
      <c r="AB694" s="8">
        <f t="shared" si="787"/>
        <v>0</v>
      </c>
      <c r="AC694" s="8">
        <f t="shared" si="787"/>
        <v>0</v>
      </c>
      <c r="AD694" s="8">
        <f t="shared" si="787"/>
        <v>0</v>
      </c>
      <c r="AE694" s="8">
        <f t="shared" si="787"/>
        <v>22917</v>
      </c>
      <c r="AF694" s="8">
        <f t="shared" si="787"/>
        <v>0</v>
      </c>
    </row>
    <row r="695" spans="1:32" ht="20.100000000000001" hidden="1" customHeight="1" x14ac:dyDescent="0.25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786"/>
        <v>22917</v>
      </c>
      <c r="H695" s="9">
        <f t="shared" si="786"/>
        <v>0</v>
      </c>
      <c r="I695" s="9">
        <f t="shared" si="786"/>
        <v>0</v>
      </c>
      <c r="J695" s="9">
        <f t="shared" si="786"/>
        <v>0</v>
      </c>
      <c r="K695" s="9">
        <f t="shared" si="786"/>
        <v>0</v>
      </c>
      <c r="L695" s="9">
        <f t="shared" si="786"/>
        <v>0</v>
      </c>
      <c r="M695" s="9">
        <f t="shared" si="786"/>
        <v>22917</v>
      </c>
      <c r="N695" s="9">
        <f t="shared" si="786"/>
        <v>0</v>
      </c>
      <c r="O695" s="9">
        <f t="shared" si="786"/>
        <v>0</v>
      </c>
      <c r="P695" s="9">
        <f t="shared" si="786"/>
        <v>0</v>
      </c>
      <c r="Q695" s="9">
        <f t="shared" si="786"/>
        <v>0</v>
      </c>
      <c r="R695" s="9">
        <f t="shared" si="786"/>
        <v>0</v>
      </c>
      <c r="S695" s="9">
        <f t="shared" si="786"/>
        <v>22917</v>
      </c>
      <c r="T695" s="9">
        <f t="shared" si="786"/>
        <v>0</v>
      </c>
      <c r="U695" s="9">
        <f t="shared" si="787"/>
        <v>0</v>
      </c>
      <c r="V695" s="9">
        <f t="shared" si="787"/>
        <v>0</v>
      </c>
      <c r="W695" s="9">
        <f t="shared" si="787"/>
        <v>0</v>
      </c>
      <c r="X695" s="9">
        <f t="shared" si="787"/>
        <v>0</v>
      </c>
      <c r="Y695" s="9">
        <f t="shared" si="787"/>
        <v>22917</v>
      </c>
      <c r="Z695" s="9">
        <f t="shared" si="787"/>
        <v>0</v>
      </c>
      <c r="AA695" s="9">
        <f t="shared" si="787"/>
        <v>0</v>
      </c>
      <c r="AB695" s="9">
        <f t="shared" si="787"/>
        <v>0</v>
      </c>
      <c r="AC695" s="9">
        <f t="shared" si="787"/>
        <v>0</v>
      </c>
      <c r="AD695" s="9">
        <f t="shared" si="787"/>
        <v>0</v>
      </c>
      <c r="AE695" s="9">
        <f t="shared" si="787"/>
        <v>22917</v>
      </c>
      <c r="AF695" s="9">
        <f t="shared" si="787"/>
        <v>0</v>
      </c>
    </row>
    <row r="696" spans="1:32" ht="20.100000000000001" hidden="1" customHeight="1" x14ac:dyDescent="0.25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786"/>
        <v>22917</v>
      </c>
      <c r="H696" s="9">
        <f t="shared" si="786"/>
        <v>0</v>
      </c>
      <c r="I696" s="9">
        <f t="shared" si="786"/>
        <v>0</v>
      </c>
      <c r="J696" s="9">
        <f t="shared" si="786"/>
        <v>0</v>
      </c>
      <c r="K696" s="9">
        <f t="shared" si="786"/>
        <v>0</v>
      </c>
      <c r="L696" s="9">
        <f t="shared" si="786"/>
        <v>0</v>
      </c>
      <c r="M696" s="9">
        <f t="shared" si="786"/>
        <v>22917</v>
      </c>
      <c r="N696" s="9">
        <f t="shared" si="786"/>
        <v>0</v>
      </c>
      <c r="O696" s="9">
        <f t="shared" si="786"/>
        <v>0</v>
      </c>
      <c r="P696" s="9">
        <f t="shared" si="786"/>
        <v>0</v>
      </c>
      <c r="Q696" s="9">
        <f t="shared" si="786"/>
        <v>0</v>
      </c>
      <c r="R696" s="9">
        <f t="shared" si="786"/>
        <v>0</v>
      </c>
      <c r="S696" s="9">
        <f t="shared" si="786"/>
        <v>22917</v>
      </c>
      <c r="T696" s="9">
        <f t="shared" si="786"/>
        <v>0</v>
      </c>
      <c r="U696" s="9">
        <f t="shared" si="787"/>
        <v>0</v>
      </c>
      <c r="V696" s="9">
        <f t="shared" si="787"/>
        <v>0</v>
      </c>
      <c r="W696" s="9">
        <f t="shared" si="787"/>
        <v>0</v>
      </c>
      <c r="X696" s="9">
        <f t="shared" si="787"/>
        <v>0</v>
      </c>
      <c r="Y696" s="9">
        <f t="shared" si="787"/>
        <v>22917</v>
      </c>
      <c r="Z696" s="9">
        <f t="shared" si="787"/>
        <v>0</v>
      </c>
      <c r="AA696" s="9">
        <f t="shared" si="787"/>
        <v>0</v>
      </c>
      <c r="AB696" s="9">
        <f t="shared" si="787"/>
        <v>0</v>
      </c>
      <c r="AC696" s="9">
        <f t="shared" si="787"/>
        <v>0</v>
      </c>
      <c r="AD696" s="9">
        <f t="shared" si="787"/>
        <v>0</v>
      </c>
      <c r="AE696" s="9">
        <f t="shared" si="787"/>
        <v>22917</v>
      </c>
      <c r="AF696" s="9">
        <f t="shared" si="787"/>
        <v>0</v>
      </c>
    </row>
    <row r="697" spans="1:32" ht="49.5" hidden="1" x14ac:dyDescent="0.25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</row>
    <row r="698" spans="1:32" ht="20.100000000000001" hidden="1" customHeight="1" x14ac:dyDescent="0.25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788">G699+G702+G706+G709</f>
        <v>0</v>
      </c>
      <c r="H698" s="9">
        <f t="shared" si="788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789">P699+P702+P706+P709</f>
        <v>0</v>
      </c>
      <c r="Q698" s="11">
        <f t="shared" si="789"/>
        <v>0</v>
      </c>
      <c r="R698" s="11">
        <f t="shared" si="789"/>
        <v>464729</v>
      </c>
      <c r="S698" s="11">
        <f t="shared" si="789"/>
        <v>464729</v>
      </c>
      <c r="T698" s="11">
        <f t="shared" si="789"/>
        <v>464729</v>
      </c>
      <c r="U698" s="11">
        <f>U699+U702+U706+U709</f>
        <v>0</v>
      </c>
      <c r="V698" s="11">
        <f t="shared" ref="V698:Z698" si="790">V699+V702+V706+V709</f>
        <v>0</v>
      </c>
      <c r="W698" s="11">
        <f t="shared" si="790"/>
        <v>0</v>
      </c>
      <c r="X698" s="11">
        <f t="shared" si="790"/>
        <v>0</v>
      </c>
      <c r="Y698" s="11">
        <f t="shared" si="790"/>
        <v>464729</v>
      </c>
      <c r="Z698" s="11">
        <f t="shared" si="790"/>
        <v>464729</v>
      </c>
      <c r="AA698" s="11">
        <f>AA699+AA702+AA706+AA709</f>
        <v>0</v>
      </c>
      <c r="AB698" s="11">
        <f t="shared" ref="AB698:AF698" si="791">AB699+AB702+AB706+AB709</f>
        <v>0</v>
      </c>
      <c r="AC698" s="11">
        <f t="shared" si="791"/>
        <v>0</v>
      </c>
      <c r="AD698" s="11">
        <f t="shared" si="791"/>
        <v>1875204</v>
      </c>
      <c r="AE698" s="11">
        <f t="shared" si="791"/>
        <v>2339933</v>
      </c>
      <c r="AF698" s="11">
        <f t="shared" si="791"/>
        <v>2339933</v>
      </c>
    </row>
    <row r="699" spans="1:32" ht="66" hidden="1" x14ac:dyDescent="0.25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792">G700</f>
        <v>0</v>
      </c>
      <c r="H699" s="9">
        <f t="shared" ref="G699:H700" si="793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794">P700</f>
        <v>0</v>
      </c>
      <c r="Q699" s="11">
        <f t="shared" si="794"/>
        <v>0</v>
      </c>
      <c r="R699" s="11">
        <f t="shared" si="794"/>
        <v>4877</v>
      </c>
      <c r="S699" s="11">
        <f t="shared" si="794"/>
        <v>4877</v>
      </c>
      <c r="T699" s="11">
        <f t="shared" si="794"/>
        <v>4877</v>
      </c>
      <c r="U699" s="11">
        <f>U700</f>
        <v>0</v>
      </c>
      <c r="V699" s="11">
        <f t="shared" si="794"/>
        <v>0</v>
      </c>
      <c r="W699" s="11">
        <f t="shared" si="794"/>
        <v>0</v>
      </c>
      <c r="X699" s="11">
        <f t="shared" si="794"/>
        <v>0</v>
      </c>
      <c r="Y699" s="11">
        <f t="shared" si="794"/>
        <v>4877</v>
      </c>
      <c r="Z699" s="11">
        <f t="shared" si="794"/>
        <v>4877</v>
      </c>
      <c r="AA699" s="11">
        <f>AA700</f>
        <v>0</v>
      </c>
      <c r="AB699" s="11">
        <f t="shared" si="794"/>
        <v>0</v>
      </c>
      <c r="AC699" s="11">
        <f t="shared" si="794"/>
        <v>0</v>
      </c>
      <c r="AD699" s="11">
        <f t="shared" si="794"/>
        <v>0</v>
      </c>
      <c r="AE699" s="11">
        <f t="shared" si="794"/>
        <v>4877</v>
      </c>
      <c r="AF699" s="11">
        <f t="shared" ref="AB699:AF700" si="795">AF700</f>
        <v>4877</v>
      </c>
    </row>
    <row r="700" spans="1:32" ht="33" hidden="1" x14ac:dyDescent="0.25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793"/>
        <v>0</v>
      </c>
      <c r="H700" s="9">
        <f t="shared" si="793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794"/>
        <v>0</v>
      </c>
      <c r="Q700" s="11">
        <f t="shared" si="794"/>
        <v>0</v>
      </c>
      <c r="R700" s="11">
        <f t="shared" si="794"/>
        <v>4877</v>
      </c>
      <c r="S700" s="11">
        <f t="shared" si="794"/>
        <v>4877</v>
      </c>
      <c r="T700" s="11">
        <f t="shared" si="794"/>
        <v>4877</v>
      </c>
      <c r="U700" s="11">
        <f>U701</f>
        <v>0</v>
      </c>
      <c r="V700" s="11">
        <f t="shared" si="794"/>
        <v>0</v>
      </c>
      <c r="W700" s="11">
        <f t="shared" si="794"/>
        <v>0</v>
      </c>
      <c r="X700" s="11">
        <f t="shared" si="794"/>
        <v>0</v>
      </c>
      <c r="Y700" s="11">
        <f t="shared" si="794"/>
        <v>4877</v>
      </c>
      <c r="Z700" s="11">
        <f t="shared" si="794"/>
        <v>4877</v>
      </c>
      <c r="AA700" s="11">
        <f>AA701</f>
        <v>0</v>
      </c>
      <c r="AB700" s="11">
        <f t="shared" si="795"/>
        <v>0</v>
      </c>
      <c r="AC700" s="11">
        <f t="shared" si="795"/>
        <v>0</v>
      </c>
      <c r="AD700" s="11">
        <f t="shared" si="795"/>
        <v>0</v>
      </c>
      <c r="AE700" s="11">
        <f t="shared" si="795"/>
        <v>4877</v>
      </c>
      <c r="AF700" s="11">
        <f t="shared" si="795"/>
        <v>4877</v>
      </c>
    </row>
    <row r="701" spans="1:32" ht="20.100000000000001" hidden="1" customHeight="1" x14ac:dyDescent="0.25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</row>
    <row r="702" spans="1:32" ht="66" hidden="1" x14ac:dyDescent="0.25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796">G703</f>
        <v>0</v>
      </c>
      <c r="H702" s="9">
        <f t="shared" si="796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F702" si="797">P703</f>
        <v>0</v>
      </c>
      <c r="Q702" s="11">
        <f t="shared" si="797"/>
        <v>0</v>
      </c>
      <c r="R702" s="11">
        <f t="shared" si="797"/>
        <v>4581</v>
      </c>
      <c r="S702" s="11">
        <f t="shared" si="797"/>
        <v>4581</v>
      </c>
      <c r="T702" s="11">
        <f t="shared" si="797"/>
        <v>4581</v>
      </c>
      <c r="U702" s="11">
        <f>U703</f>
        <v>0</v>
      </c>
      <c r="V702" s="11">
        <f t="shared" si="797"/>
        <v>0</v>
      </c>
      <c r="W702" s="11">
        <f t="shared" si="797"/>
        <v>0</v>
      </c>
      <c r="X702" s="11">
        <f t="shared" si="797"/>
        <v>0</v>
      </c>
      <c r="Y702" s="11">
        <f t="shared" si="797"/>
        <v>4581</v>
      </c>
      <c r="Z702" s="11">
        <f t="shared" si="797"/>
        <v>4581</v>
      </c>
      <c r="AA702" s="11">
        <f>AA703</f>
        <v>0</v>
      </c>
      <c r="AB702" s="11">
        <f t="shared" si="797"/>
        <v>0</v>
      </c>
      <c r="AC702" s="11">
        <f t="shared" si="797"/>
        <v>0</v>
      </c>
      <c r="AD702" s="11">
        <f t="shared" si="797"/>
        <v>17329</v>
      </c>
      <c r="AE702" s="11">
        <f t="shared" si="797"/>
        <v>21910</v>
      </c>
      <c r="AF702" s="11">
        <f t="shared" si="797"/>
        <v>21910</v>
      </c>
    </row>
    <row r="703" spans="1:32" ht="33" hidden="1" x14ac:dyDescent="0.25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798">G704+G705</f>
        <v>0</v>
      </c>
      <c r="H703" s="9">
        <f t="shared" si="798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799">P704+P705</f>
        <v>0</v>
      </c>
      <c r="Q703" s="11">
        <f t="shared" si="799"/>
        <v>0</v>
      </c>
      <c r="R703" s="11">
        <f t="shared" si="799"/>
        <v>4581</v>
      </c>
      <c r="S703" s="11">
        <f t="shared" si="799"/>
        <v>4581</v>
      </c>
      <c r="T703" s="11">
        <f t="shared" si="799"/>
        <v>4581</v>
      </c>
      <c r="U703" s="11">
        <f>U704+U705</f>
        <v>0</v>
      </c>
      <c r="V703" s="11">
        <f t="shared" ref="V703:Z703" si="800">V704+V705</f>
        <v>0</v>
      </c>
      <c r="W703" s="11">
        <f t="shared" si="800"/>
        <v>0</v>
      </c>
      <c r="X703" s="11">
        <f t="shared" si="800"/>
        <v>0</v>
      </c>
      <c r="Y703" s="11">
        <f t="shared" si="800"/>
        <v>4581</v>
      </c>
      <c r="Z703" s="11">
        <f t="shared" si="800"/>
        <v>4581</v>
      </c>
      <c r="AA703" s="11">
        <f>AA704+AA705</f>
        <v>0</v>
      </c>
      <c r="AB703" s="11">
        <f t="shared" ref="AB703:AF703" si="801">AB704+AB705</f>
        <v>0</v>
      </c>
      <c r="AC703" s="11">
        <f t="shared" si="801"/>
        <v>0</v>
      </c>
      <c r="AD703" s="11">
        <f t="shared" si="801"/>
        <v>17329</v>
      </c>
      <c r="AE703" s="11">
        <f t="shared" si="801"/>
        <v>21910</v>
      </c>
      <c r="AF703" s="11">
        <f t="shared" si="801"/>
        <v>21910</v>
      </c>
    </row>
    <row r="704" spans="1:32" ht="20.100000000000001" hidden="1" customHeight="1" x14ac:dyDescent="0.25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</row>
    <row r="705" spans="1:32" ht="20.100000000000001" hidden="1" customHeight="1" x14ac:dyDescent="0.25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</row>
    <row r="706" spans="1:32" ht="49.5" hidden="1" x14ac:dyDescent="0.25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802">G707</f>
        <v>0</v>
      </c>
      <c r="H706" s="9">
        <f t="shared" si="802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803">P707</f>
        <v>0</v>
      </c>
      <c r="Q706" s="11">
        <f t="shared" si="803"/>
        <v>0</v>
      </c>
      <c r="R706" s="11">
        <f t="shared" si="803"/>
        <v>15600</v>
      </c>
      <c r="S706" s="11">
        <f t="shared" si="803"/>
        <v>15600</v>
      </c>
      <c r="T706" s="11">
        <f t="shared" si="803"/>
        <v>15600</v>
      </c>
      <c r="U706" s="11">
        <f>U707</f>
        <v>0</v>
      </c>
      <c r="V706" s="11">
        <f t="shared" si="803"/>
        <v>0</v>
      </c>
      <c r="W706" s="11">
        <f t="shared" si="803"/>
        <v>0</v>
      </c>
      <c r="X706" s="11">
        <f t="shared" si="803"/>
        <v>0</v>
      </c>
      <c r="Y706" s="11">
        <f t="shared" si="803"/>
        <v>15600</v>
      </c>
      <c r="Z706" s="11">
        <f t="shared" si="803"/>
        <v>15600</v>
      </c>
      <c r="AA706" s="11">
        <f>AA707</f>
        <v>0</v>
      </c>
      <c r="AB706" s="11">
        <f t="shared" si="803"/>
        <v>0</v>
      </c>
      <c r="AC706" s="11">
        <f t="shared" si="803"/>
        <v>0</v>
      </c>
      <c r="AD706" s="11">
        <f t="shared" si="803"/>
        <v>69646</v>
      </c>
      <c r="AE706" s="11">
        <f t="shared" si="803"/>
        <v>85246</v>
      </c>
      <c r="AF706" s="11">
        <f t="shared" ref="AB706:AF707" si="804">AF707</f>
        <v>85246</v>
      </c>
    </row>
    <row r="707" spans="1:32" ht="33" hidden="1" x14ac:dyDescent="0.25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802"/>
        <v>0</v>
      </c>
      <c r="H707" s="9">
        <f t="shared" si="802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803"/>
        <v>0</v>
      </c>
      <c r="Q707" s="11">
        <f t="shared" si="803"/>
        <v>0</v>
      </c>
      <c r="R707" s="11">
        <f t="shared" si="803"/>
        <v>15600</v>
      </c>
      <c r="S707" s="11">
        <f t="shared" si="803"/>
        <v>15600</v>
      </c>
      <c r="T707" s="11">
        <f t="shared" si="803"/>
        <v>15600</v>
      </c>
      <c r="U707" s="11">
        <f>U708</f>
        <v>0</v>
      </c>
      <c r="V707" s="11">
        <f t="shared" si="803"/>
        <v>0</v>
      </c>
      <c r="W707" s="11">
        <f t="shared" si="803"/>
        <v>0</v>
      </c>
      <c r="X707" s="11">
        <f t="shared" si="803"/>
        <v>0</v>
      </c>
      <c r="Y707" s="11">
        <f t="shared" si="803"/>
        <v>15600</v>
      </c>
      <c r="Z707" s="11">
        <f t="shared" si="803"/>
        <v>15600</v>
      </c>
      <c r="AA707" s="11">
        <f>AA708</f>
        <v>0</v>
      </c>
      <c r="AB707" s="11">
        <f t="shared" si="804"/>
        <v>0</v>
      </c>
      <c r="AC707" s="11">
        <f t="shared" si="804"/>
        <v>0</v>
      </c>
      <c r="AD707" s="11">
        <f t="shared" si="804"/>
        <v>69646</v>
      </c>
      <c r="AE707" s="11">
        <f t="shared" si="804"/>
        <v>85246</v>
      </c>
      <c r="AF707" s="11">
        <f t="shared" si="804"/>
        <v>85246</v>
      </c>
    </row>
    <row r="708" spans="1:32" ht="20.100000000000001" hidden="1" customHeight="1" x14ac:dyDescent="0.25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</row>
    <row r="709" spans="1:32" ht="49.5" hidden="1" x14ac:dyDescent="0.25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805">G710</f>
        <v>0</v>
      </c>
      <c r="H709" s="9">
        <f t="shared" si="805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806">P710</f>
        <v>0</v>
      </c>
      <c r="Q709" s="11">
        <f t="shared" si="806"/>
        <v>0</v>
      </c>
      <c r="R709" s="11">
        <f t="shared" si="806"/>
        <v>439671</v>
      </c>
      <c r="S709" s="11">
        <f t="shared" si="806"/>
        <v>439671</v>
      </c>
      <c r="T709" s="11">
        <f t="shared" si="806"/>
        <v>439671</v>
      </c>
      <c r="U709" s="11">
        <f>U710</f>
        <v>0</v>
      </c>
      <c r="V709" s="11">
        <f t="shared" si="806"/>
        <v>0</v>
      </c>
      <c r="W709" s="11">
        <f t="shared" si="806"/>
        <v>0</v>
      </c>
      <c r="X709" s="11">
        <f t="shared" si="806"/>
        <v>0</v>
      </c>
      <c r="Y709" s="11">
        <f t="shared" si="806"/>
        <v>439671</v>
      </c>
      <c r="Z709" s="11">
        <f t="shared" si="806"/>
        <v>439671</v>
      </c>
      <c r="AA709" s="11">
        <f>AA710</f>
        <v>0</v>
      </c>
      <c r="AB709" s="11">
        <f t="shared" si="806"/>
        <v>0</v>
      </c>
      <c r="AC709" s="11">
        <f t="shared" si="806"/>
        <v>0</v>
      </c>
      <c r="AD709" s="11">
        <f t="shared" si="806"/>
        <v>1788229</v>
      </c>
      <c r="AE709" s="11">
        <f t="shared" si="806"/>
        <v>2227900</v>
      </c>
      <c r="AF709" s="11">
        <f t="shared" ref="AB709:AF710" si="807">AF710</f>
        <v>2227900</v>
      </c>
    </row>
    <row r="710" spans="1:32" ht="33" hidden="1" x14ac:dyDescent="0.25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805"/>
        <v>0</v>
      </c>
      <c r="H710" s="9">
        <f t="shared" si="805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806"/>
        <v>0</v>
      </c>
      <c r="Q710" s="11">
        <f t="shared" si="806"/>
        <v>0</v>
      </c>
      <c r="R710" s="11">
        <f t="shared" si="806"/>
        <v>439671</v>
      </c>
      <c r="S710" s="11">
        <f t="shared" si="806"/>
        <v>439671</v>
      </c>
      <c r="T710" s="11">
        <f t="shared" si="806"/>
        <v>439671</v>
      </c>
      <c r="U710" s="11">
        <f>U711</f>
        <v>0</v>
      </c>
      <c r="V710" s="11">
        <f t="shared" si="806"/>
        <v>0</v>
      </c>
      <c r="W710" s="11">
        <f t="shared" si="806"/>
        <v>0</v>
      </c>
      <c r="X710" s="11">
        <f t="shared" si="806"/>
        <v>0</v>
      </c>
      <c r="Y710" s="11">
        <f t="shared" si="806"/>
        <v>439671</v>
      </c>
      <c r="Z710" s="11">
        <f t="shared" si="806"/>
        <v>439671</v>
      </c>
      <c r="AA710" s="11">
        <f>AA711</f>
        <v>0</v>
      </c>
      <c r="AB710" s="11">
        <f t="shared" si="807"/>
        <v>0</v>
      </c>
      <c r="AC710" s="11">
        <f t="shared" si="807"/>
        <v>0</v>
      </c>
      <c r="AD710" s="11">
        <f t="shared" si="807"/>
        <v>1788229</v>
      </c>
      <c r="AE710" s="11">
        <f t="shared" si="807"/>
        <v>2227900</v>
      </c>
      <c r="AF710" s="11">
        <f t="shared" si="807"/>
        <v>2227900</v>
      </c>
    </row>
    <row r="711" spans="1:32" ht="20.100000000000001" hidden="1" customHeight="1" x14ac:dyDescent="0.25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</row>
    <row r="712" spans="1:32" ht="66" hidden="1" x14ac:dyDescent="0.25">
      <c r="A712" s="68" t="s">
        <v>769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808">G713</f>
        <v>0</v>
      </c>
      <c r="H712" s="9">
        <f t="shared" si="808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F713" si="809">V713</f>
        <v>0</v>
      </c>
      <c r="W712" s="11">
        <f t="shared" si="809"/>
        <v>0</v>
      </c>
      <c r="X712" s="11">
        <f t="shared" si="809"/>
        <v>25225</v>
      </c>
      <c r="Y712" s="11">
        <f t="shared" si="809"/>
        <v>29677</v>
      </c>
      <c r="Z712" s="11">
        <f t="shared" si="809"/>
        <v>25225</v>
      </c>
      <c r="AA712" s="11">
        <f>AA713</f>
        <v>0</v>
      </c>
      <c r="AB712" s="11">
        <f t="shared" si="809"/>
        <v>0</v>
      </c>
      <c r="AC712" s="11">
        <f t="shared" si="809"/>
        <v>0</v>
      </c>
      <c r="AD712" s="11">
        <f t="shared" si="809"/>
        <v>2906</v>
      </c>
      <c r="AE712" s="11">
        <f t="shared" si="809"/>
        <v>32583</v>
      </c>
      <c r="AF712" s="11">
        <f t="shared" si="809"/>
        <v>28131</v>
      </c>
    </row>
    <row r="713" spans="1:32" ht="33" hidden="1" x14ac:dyDescent="0.25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808"/>
        <v>0</v>
      </c>
      <c r="H713" s="9">
        <f t="shared" si="808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809"/>
        <v>0</v>
      </c>
      <c r="W713" s="11">
        <f t="shared" si="809"/>
        <v>0</v>
      </c>
      <c r="X713" s="11">
        <f t="shared" si="809"/>
        <v>25225</v>
      </c>
      <c r="Y713" s="11">
        <f t="shared" si="809"/>
        <v>29677</v>
      </c>
      <c r="Z713" s="11">
        <f t="shared" si="809"/>
        <v>25225</v>
      </c>
      <c r="AA713" s="11">
        <f>AA714</f>
        <v>0</v>
      </c>
      <c r="AB713" s="11">
        <f t="shared" si="809"/>
        <v>0</v>
      </c>
      <c r="AC713" s="11">
        <f t="shared" si="809"/>
        <v>0</v>
      </c>
      <c r="AD713" s="11">
        <f t="shared" si="809"/>
        <v>2906</v>
      </c>
      <c r="AE713" s="11">
        <f t="shared" si="809"/>
        <v>32583</v>
      </c>
      <c r="AF713" s="11">
        <f t="shared" si="809"/>
        <v>28131</v>
      </c>
    </row>
    <row r="714" spans="1:32" ht="20.100000000000001" hidden="1" customHeight="1" x14ac:dyDescent="0.25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</row>
    <row r="715" spans="1:32" ht="33" hidden="1" x14ac:dyDescent="0.25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810">G716+G720+G723</f>
        <v>1555</v>
      </c>
      <c r="H715" s="9">
        <f t="shared" ref="H715:N715" si="811">H716+H720+H723</f>
        <v>0</v>
      </c>
      <c r="I715" s="9">
        <f t="shared" si="811"/>
        <v>0</v>
      </c>
      <c r="J715" s="9">
        <f t="shared" si="811"/>
        <v>0</v>
      </c>
      <c r="K715" s="9">
        <f t="shared" si="811"/>
        <v>0</v>
      </c>
      <c r="L715" s="9">
        <f t="shared" si="811"/>
        <v>0</v>
      </c>
      <c r="M715" s="9">
        <f t="shared" si="811"/>
        <v>1555</v>
      </c>
      <c r="N715" s="9">
        <f t="shared" si="811"/>
        <v>0</v>
      </c>
      <c r="O715" s="9">
        <f t="shared" ref="O715:T715" si="812">O716+O720+O723</f>
        <v>0</v>
      </c>
      <c r="P715" s="9">
        <f t="shared" si="812"/>
        <v>0</v>
      </c>
      <c r="Q715" s="9">
        <f t="shared" si="812"/>
        <v>0</v>
      </c>
      <c r="R715" s="9">
        <f t="shared" si="812"/>
        <v>0</v>
      </c>
      <c r="S715" s="9">
        <f t="shared" si="812"/>
        <v>1555</v>
      </c>
      <c r="T715" s="9">
        <f t="shared" si="812"/>
        <v>0</v>
      </c>
      <c r="U715" s="9">
        <f t="shared" ref="U715:Z715" si="813">U716+U720+U723</f>
        <v>0</v>
      </c>
      <c r="V715" s="9">
        <f t="shared" si="813"/>
        <v>0</v>
      </c>
      <c r="W715" s="9">
        <f t="shared" si="813"/>
        <v>0</v>
      </c>
      <c r="X715" s="9">
        <f t="shared" si="813"/>
        <v>0</v>
      </c>
      <c r="Y715" s="9">
        <f t="shared" si="813"/>
        <v>1555</v>
      </c>
      <c r="Z715" s="9">
        <f t="shared" si="813"/>
        <v>0</v>
      </c>
      <c r="AA715" s="9">
        <f t="shared" ref="AA715:AF715" si="814">AA716+AA720+AA723</f>
        <v>0</v>
      </c>
      <c r="AB715" s="9">
        <f t="shared" si="814"/>
        <v>1068</v>
      </c>
      <c r="AC715" s="9">
        <f t="shared" si="814"/>
        <v>0</v>
      </c>
      <c r="AD715" s="9">
        <f t="shared" si="814"/>
        <v>3784</v>
      </c>
      <c r="AE715" s="9">
        <f t="shared" si="814"/>
        <v>6407</v>
      </c>
      <c r="AF715" s="9">
        <f t="shared" si="814"/>
        <v>3784</v>
      </c>
    </row>
    <row r="716" spans="1:32" ht="20.100000000000001" hidden="1" customHeight="1" x14ac:dyDescent="0.25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815">G717</f>
        <v>1555</v>
      </c>
      <c r="H716" s="9">
        <f t="shared" si="815"/>
        <v>0</v>
      </c>
      <c r="I716" s="9">
        <f t="shared" si="815"/>
        <v>0</v>
      </c>
      <c r="J716" s="9">
        <f t="shared" si="815"/>
        <v>0</v>
      </c>
      <c r="K716" s="9">
        <f t="shared" si="815"/>
        <v>0</v>
      </c>
      <c r="L716" s="9">
        <f t="shared" si="815"/>
        <v>0</v>
      </c>
      <c r="M716" s="9">
        <f t="shared" si="815"/>
        <v>1555</v>
      </c>
      <c r="N716" s="9">
        <f t="shared" si="815"/>
        <v>0</v>
      </c>
      <c r="O716" s="9">
        <f t="shared" si="815"/>
        <v>0</v>
      </c>
      <c r="P716" s="9">
        <f t="shared" si="815"/>
        <v>0</v>
      </c>
      <c r="Q716" s="9">
        <f t="shared" si="815"/>
        <v>0</v>
      </c>
      <c r="R716" s="9">
        <f t="shared" si="815"/>
        <v>0</v>
      </c>
      <c r="S716" s="9">
        <f t="shared" si="815"/>
        <v>1555</v>
      </c>
      <c r="T716" s="9">
        <f t="shared" si="815"/>
        <v>0</v>
      </c>
      <c r="U716" s="9">
        <f t="shared" si="815"/>
        <v>0</v>
      </c>
      <c r="V716" s="9">
        <f t="shared" si="815"/>
        <v>0</v>
      </c>
      <c r="W716" s="9">
        <f t="shared" ref="U716:AF718" si="816">W717</f>
        <v>0</v>
      </c>
      <c r="X716" s="9">
        <f t="shared" si="816"/>
        <v>0</v>
      </c>
      <c r="Y716" s="9">
        <f t="shared" si="816"/>
        <v>1555</v>
      </c>
      <c r="Z716" s="9">
        <f t="shared" si="816"/>
        <v>0</v>
      </c>
      <c r="AA716" s="9">
        <f t="shared" si="816"/>
        <v>0</v>
      </c>
      <c r="AB716" s="9">
        <f t="shared" si="816"/>
        <v>0</v>
      </c>
      <c r="AC716" s="9">
        <f t="shared" si="816"/>
        <v>0</v>
      </c>
      <c r="AD716" s="9">
        <f t="shared" si="816"/>
        <v>0</v>
      </c>
      <c r="AE716" s="9">
        <f t="shared" si="816"/>
        <v>1555</v>
      </c>
      <c r="AF716" s="9">
        <f t="shared" si="816"/>
        <v>0</v>
      </c>
    </row>
    <row r="717" spans="1:32" ht="20.100000000000001" hidden="1" customHeight="1" x14ac:dyDescent="0.25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815"/>
        <v>1555</v>
      </c>
      <c r="H717" s="9">
        <f t="shared" si="815"/>
        <v>0</v>
      </c>
      <c r="I717" s="9">
        <f t="shared" si="815"/>
        <v>0</v>
      </c>
      <c r="J717" s="9">
        <f t="shared" si="815"/>
        <v>0</v>
      </c>
      <c r="K717" s="9">
        <f t="shared" si="815"/>
        <v>0</v>
      </c>
      <c r="L717" s="9">
        <f t="shared" si="815"/>
        <v>0</v>
      </c>
      <c r="M717" s="9">
        <f t="shared" si="815"/>
        <v>1555</v>
      </c>
      <c r="N717" s="9">
        <f t="shared" si="815"/>
        <v>0</v>
      </c>
      <c r="O717" s="9">
        <f t="shared" si="815"/>
        <v>0</v>
      </c>
      <c r="P717" s="9">
        <f t="shared" si="815"/>
        <v>0</v>
      </c>
      <c r="Q717" s="9">
        <f t="shared" si="815"/>
        <v>0</v>
      </c>
      <c r="R717" s="9">
        <f t="shared" si="815"/>
        <v>0</v>
      </c>
      <c r="S717" s="9">
        <f t="shared" si="815"/>
        <v>1555</v>
      </c>
      <c r="T717" s="9">
        <f t="shared" si="815"/>
        <v>0</v>
      </c>
      <c r="U717" s="9">
        <f t="shared" si="816"/>
        <v>0</v>
      </c>
      <c r="V717" s="9">
        <f t="shared" si="816"/>
        <v>0</v>
      </c>
      <c r="W717" s="9">
        <f t="shared" si="816"/>
        <v>0</v>
      </c>
      <c r="X717" s="9">
        <f t="shared" si="816"/>
        <v>0</v>
      </c>
      <c r="Y717" s="9">
        <f t="shared" si="816"/>
        <v>1555</v>
      </c>
      <c r="Z717" s="9">
        <f t="shared" si="816"/>
        <v>0</v>
      </c>
      <c r="AA717" s="9">
        <f t="shared" si="816"/>
        <v>0</v>
      </c>
      <c r="AB717" s="9">
        <f t="shared" si="816"/>
        <v>0</v>
      </c>
      <c r="AC717" s="9">
        <f t="shared" si="816"/>
        <v>0</v>
      </c>
      <c r="AD717" s="9">
        <f t="shared" si="816"/>
        <v>0</v>
      </c>
      <c r="AE717" s="9">
        <f t="shared" si="816"/>
        <v>1555</v>
      </c>
      <c r="AF717" s="9">
        <f t="shared" si="816"/>
        <v>0</v>
      </c>
    </row>
    <row r="718" spans="1:32" ht="33" hidden="1" x14ac:dyDescent="0.25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815"/>
        <v>1555</v>
      </c>
      <c r="H718" s="9">
        <f t="shared" si="815"/>
        <v>0</v>
      </c>
      <c r="I718" s="9">
        <f t="shared" si="815"/>
        <v>0</v>
      </c>
      <c r="J718" s="9">
        <f t="shared" si="815"/>
        <v>0</v>
      </c>
      <c r="K718" s="9">
        <f t="shared" si="815"/>
        <v>0</v>
      </c>
      <c r="L718" s="9">
        <f t="shared" si="815"/>
        <v>0</v>
      </c>
      <c r="M718" s="9">
        <f t="shared" si="815"/>
        <v>1555</v>
      </c>
      <c r="N718" s="9">
        <f t="shared" si="815"/>
        <v>0</v>
      </c>
      <c r="O718" s="9">
        <f t="shared" si="815"/>
        <v>0</v>
      </c>
      <c r="P718" s="9">
        <f t="shared" si="815"/>
        <v>0</v>
      </c>
      <c r="Q718" s="9">
        <f t="shared" si="815"/>
        <v>0</v>
      </c>
      <c r="R718" s="9">
        <f t="shared" si="815"/>
        <v>0</v>
      </c>
      <c r="S718" s="9">
        <f t="shared" si="815"/>
        <v>1555</v>
      </c>
      <c r="T718" s="9">
        <f t="shared" si="815"/>
        <v>0</v>
      </c>
      <c r="U718" s="9">
        <f t="shared" si="816"/>
        <v>0</v>
      </c>
      <c r="V718" s="9">
        <f t="shared" si="816"/>
        <v>0</v>
      </c>
      <c r="W718" s="9">
        <f t="shared" si="816"/>
        <v>0</v>
      </c>
      <c r="X718" s="9">
        <f t="shared" si="816"/>
        <v>0</v>
      </c>
      <c r="Y718" s="9">
        <f t="shared" si="816"/>
        <v>1555</v>
      </c>
      <c r="Z718" s="9">
        <f t="shared" si="816"/>
        <v>0</v>
      </c>
      <c r="AA718" s="9">
        <f t="shared" si="816"/>
        <v>0</v>
      </c>
      <c r="AB718" s="9">
        <f t="shared" si="816"/>
        <v>0</v>
      </c>
      <c r="AC718" s="9">
        <f t="shared" si="816"/>
        <v>0</v>
      </c>
      <c r="AD718" s="9">
        <f t="shared" si="816"/>
        <v>0</v>
      </c>
      <c r="AE718" s="9">
        <f t="shared" si="816"/>
        <v>1555</v>
      </c>
      <c r="AF718" s="9">
        <f t="shared" si="816"/>
        <v>0</v>
      </c>
    </row>
    <row r="719" spans="1:32" ht="20.100000000000001" hidden="1" customHeight="1" x14ac:dyDescent="0.25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</row>
    <row r="720" spans="1:32" ht="66" hidden="1" x14ac:dyDescent="0.25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817">G721</f>
        <v>0</v>
      </c>
      <c r="H720" s="9">
        <f t="shared" si="817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F721" si="818">AB721</f>
        <v>1068</v>
      </c>
      <c r="AC720" s="9">
        <f t="shared" si="818"/>
        <v>0</v>
      </c>
      <c r="AD720" s="9">
        <f t="shared" si="818"/>
        <v>3784</v>
      </c>
      <c r="AE720" s="9">
        <f t="shared" si="818"/>
        <v>4852</v>
      </c>
      <c r="AF720" s="9">
        <f t="shared" si="818"/>
        <v>3784</v>
      </c>
    </row>
    <row r="721" spans="1:32" ht="33" hidden="1" x14ac:dyDescent="0.25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817"/>
        <v>0</v>
      </c>
      <c r="H721" s="9">
        <f t="shared" si="817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818"/>
        <v>1068</v>
      </c>
      <c r="AC721" s="9">
        <f t="shared" si="818"/>
        <v>0</v>
      </c>
      <c r="AD721" s="9">
        <f t="shared" si="818"/>
        <v>3784</v>
      </c>
      <c r="AE721" s="9">
        <f t="shared" si="818"/>
        <v>4852</v>
      </c>
      <c r="AF721" s="9">
        <f t="shared" si="818"/>
        <v>3784</v>
      </c>
    </row>
    <row r="722" spans="1:32" ht="20.100000000000001" hidden="1" customHeight="1" x14ac:dyDescent="0.25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</row>
    <row r="723" spans="1:32" ht="20.100000000000001" hidden="1" customHeight="1" x14ac:dyDescent="0.25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</row>
    <row r="724" spans="1:32" ht="33" hidden="1" x14ac:dyDescent="0.25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</row>
    <row r="725" spans="1:32" ht="20.100000000000001" hidden="1" customHeight="1" x14ac:dyDescent="0.25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</row>
    <row r="726" spans="1:32" hidden="1" x14ac:dyDescent="0.25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</row>
    <row r="727" spans="1:32" ht="18.75" hidden="1" x14ac:dyDescent="0.3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819">H728+H754+H759</f>
        <v>123199</v>
      </c>
      <c r="I727" s="15">
        <f t="shared" si="819"/>
        <v>0</v>
      </c>
      <c r="J727" s="15">
        <f t="shared" si="819"/>
        <v>0</v>
      </c>
      <c r="K727" s="15">
        <f t="shared" si="819"/>
        <v>0</v>
      </c>
      <c r="L727" s="15">
        <f t="shared" si="819"/>
        <v>0</v>
      </c>
      <c r="M727" s="15">
        <f t="shared" si="819"/>
        <v>321017</v>
      </c>
      <c r="N727" s="15">
        <f t="shared" si="819"/>
        <v>123199</v>
      </c>
      <c r="O727" s="15">
        <f t="shared" ref="O727:T727" si="820">O728+O754+O759</f>
        <v>0</v>
      </c>
      <c r="P727" s="15">
        <f t="shared" si="820"/>
        <v>0</v>
      </c>
      <c r="Q727" s="15">
        <f t="shared" si="820"/>
        <v>0</v>
      </c>
      <c r="R727" s="15">
        <f t="shared" si="820"/>
        <v>15022</v>
      </c>
      <c r="S727" s="15">
        <f t="shared" si="820"/>
        <v>336039</v>
      </c>
      <c r="T727" s="15">
        <f t="shared" si="820"/>
        <v>138221</v>
      </c>
      <c r="U727" s="15">
        <f t="shared" ref="U727:Z727" si="821">U728+U754+U759</f>
        <v>0</v>
      </c>
      <c r="V727" s="15">
        <f t="shared" si="821"/>
        <v>0</v>
      </c>
      <c r="W727" s="15">
        <f t="shared" si="821"/>
        <v>0</v>
      </c>
      <c r="X727" s="15">
        <f t="shared" si="821"/>
        <v>0</v>
      </c>
      <c r="Y727" s="15">
        <f t="shared" si="821"/>
        <v>336039</v>
      </c>
      <c r="Z727" s="15">
        <f t="shared" si="821"/>
        <v>138221</v>
      </c>
      <c r="AA727" s="15">
        <f t="shared" ref="AA727:AF727" si="822">AA728+AA754+AA759</f>
        <v>0</v>
      </c>
      <c r="AB727" s="15">
        <f t="shared" si="822"/>
        <v>0</v>
      </c>
      <c r="AC727" s="15">
        <f t="shared" si="822"/>
        <v>0</v>
      </c>
      <c r="AD727" s="15">
        <f t="shared" si="822"/>
        <v>56954</v>
      </c>
      <c r="AE727" s="15">
        <f t="shared" si="822"/>
        <v>392993</v>
      </c>
      <c r="AF727" s="15">
        <f t="shared" si="822"/>
        <v>195175</v>
      </c>
    </row>
    <row r="728" spans="1:32" ht="33" hidden="1" x14ac:dyDescent="0.25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823">H729+H733+H737+H744+H748+H751</f>
        <v>123199</v>
      </c>
      <c r="I728" s="9">
        <f t="shared" si="823"/>
        <v>0</v>
      </c>
      <c r="J728" s="9">
        <f t="shared" si="823"/>
        <v>0</v>
      </c>
      <c r="K728" s="9">
        <f t="shared" si="823"/>
        <v>0</v>
      </c>
      <c r="L728" s="9">
        <f t="shared" si="823"/>
        <v>0</v>
      </c>
      <c r="M728" s="9">
        <f t="shared" si="823"/>
        <v>321017</v>
      </c>
      <c r="N728" s="9">
        <f t="shared" si="823"/>
        <v>123199</v>
      </c>
      <c r="O728" s="9">
        <f t="shared" ref="O728:T728" si="824">O729+O733+O737+O744+O748+O751</f>
        <v>0</v>
      </c>
      <c r="P728" s="9">
        <f t="shared" si="824"/>
        <v>0</v>
      </c>
      <c r="Q728" s="9">
        <f t="shared" si="824"/>
        <v>0</v>
      </c>
      <c r="R728" s="9">
        <f t="shared" si="824"/>
        <v>15022</v>
      </c>
      <c r="S728" s="9">
        <f t="shared" si="824"/>
        <v>336039</v>
      </c>
      <c r="T728" s="9">
        <f t="shared" si="824"/>
        <v>138221</v>
      </c>
      <c r="U728" s="9">
        <f t="shared" ref="U728:Z728" si="825">U729+U733+U737+U744+U748+U751</f>
        <v>0</v>
      </c>
      <c r="V728" s="9">
        <f t="shared" si="825"/>
        <v>0</v>
      </c>
      <c r="W728" s="9">
        <f t="shared" si="825"/>
        <v>0</v>
      </c>
      <c r="X728" s="9">
        <f t="shared" si="825"/>
        <v>0</v>
      </c>
      <c r="Y728" s="9">
        <f t="shared" si="825"/>
        <v>336039</v>
      </c>
      <c r="Z728" s="9">
        <f t="shared" si="825"/>
        <v>138221</v>
      </c>
      <c r="AA728" s="9">
        <f t="shared" ref="AA728:AF728" si="826">AA729+AA733+AA737+AA744+AA748+AA751</f>
        <v>0</v>
      </c>
      <c r="AB728" s="9">
        <f t="shared" si="826"/>
        <v>0</v>
      </c>
      <c r="AC728" s="9">
        <f t="shared" si="826"/>
        <v>0</v>
      </c>
      <c r="AD728" s="9">
        <f t="shared" si="826"/>
        <v>56954</v>
      </c>
      <c r="AE728" s="9">
        <f t="shared" si="826"/>
        <v>392993</v>
      </c>
      <c r="AF728" s="9">
        <f t="shared" si="826"/>
        <v>195175</v>
      </c>
    </row>
    <row r="729" spans="1:32" ht="33" hidden="1" x14ac:dyDescent="0.25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827">G730</f>
        <v>196384</v>
      </c>
      <c r="H729" s="8">
        <f t="shared" si="827"/>
        <v>0</v>
      </c>
      <c r="I729" s="8">
        <f t="shared" si="827"/>
        <v>0</v>
      </c>
      <c r="J729" s="8">
        <f t="shared" si="827"/>
        <v>0</v>
      </c>
      <c r="K729" s="8">
        <f t="shared" si="827"/>
        <v>0</v>
      </c>
      <c r="L729" s="8">
        <f t="shared" si="827"/>
        <v>0</v>
      </c>
      <c r="M729" s="8">
        <f t="shared" si="827"/>
        <v>196384</v>
      </c>
      <c r="N729" s="8">
        <f t="shared" si="827"/>
        <v>0</v>
      </c>
      <c r="O729" s="8">
        <f t="shared" si="827"/>
        <v>0</v>
      </c>
      <c r="P729" s="8">
        <f t="shared" si="827"/>
        <v>0</v>
      </c>
      <c r="Q729" s="8">
        <f t="shared" si="827"/>
        <v>0</v>
      </c>
      <c r="R729" s="8">
        <f t="shared" si="827"/>
        <v>0</v>
      </c>
      <c r="S729" s="8">
        <f t="shared" si="827"/>
        <v>196384</v>
      </c>
      <c r="T729" s="8">
        <f t="shared" si="827"/>
        <v>0</v>
      </c>
      <c r="U729" s="8">
        <f t="shared" si="827"/>
        <v>0</v>
      </c>
      <c r="V729" s="8">
        <f t="shared" si="827"/>
        <v>0</v>
      </c>
      <c r="W729" s="8">
        <f t="shared" ref="U729:AF731" si="828">W730</f>
        <v>0</v>
      </c>
      <c r="X729" s="8">
        <f t="shared" si="828"/>
        <v>0</v>
      </c>
      <c r="Y729" s="8">
        <f t="shared" si="828"/>
        <v>196384</v>
      </c>
      <c r="Z729" s="8">
        <f t="shared" si="828"/>
        <v>0</v>
      </c>
      <c r="AA729" s="8">
        <f t="shared" si="828"/>
        <v>0</v>
      </c>
      <c r="AB729" s="8">
        <f t="shared" si="828"/>
        <v>0</v>
      </c>
      <c r="AC729" s="8">
        <f t="shared" si="828"/>
        <v>0</v>
      </c>
      <c r="AD729" s="8">
        <f t="shared" si="828"/>
        <v>0</v>
      </c>
      <c r="AE729" s="8">
        <f t="shared" si="828"/>
        <v>196384</v>
      </c>
      <c r="AF729" s="8">
        <f t="shared" si="828"/>
        <v>0</v>
      </c>
    </row>
    <row r="730" spans="1:32" ht="20.100000000000001" hidden="1" customHeight="1" x14ac:dyDescent="0.25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827"/>
        <v>196384</v>
      </c>
      <c r="H730" s="9">
        <f t="shared" si="827"/>
        <v>0</v>
      </c>
      <c r="I730" s="9">
        <f t="shared" si="827"/>
        <v>0</v>
      </c>
      <c r="J730" s="9">
        <f t="shared" si="827"/>
        <v>0</v>
      </c>
      <c r="K730" s="9">
        <f t="shared" si="827"/>
        <v>0</v>
      </c>
      <c r="L730" s="9">
        <f t="shared" si="827"/>
        <v>0</v>
      </c>
      <c r="M730" s="9">
        <f t="shared" si="827"/>
        <v>196384</v>
      </c>
      <c r="N730" s="9">
        <f t="shared" si="827"/>
        <v>0</v>
      </c>
      <c r="O730" s="9">
        <f t="shared" si="827"/>
        <v>0</v>
      </c>
      <c r="P730" s="9">
        <f t="shared" si="827"/>
        <v>0</v>
      </c>
      <c r="Q730" s="9">
        <f t="shared" si="827"/>
        <v>0</v>
      </c>
      <c r="R730" s="9">
        <f t="shared" si="827"/>
        <v>0</v>
      </c>
      <c r="S730" s="9">
        <f t="shared" si="827"/>
        <v>196384</v>
      </c>
      <c r="T730" s="9">
        <f t="shared" si="827"/>
        <v>0</v>
      </c>
      <c r="U730" s="9">
        <f t="shared" si="828"/>
        <v>0</v>
      </c>
      <c r="V730" s="9">
        <f t="shared" si="828"/>
        <v>0</v>
      </c>
      <c r="W730" s="9">
        <f t="shared" si="828"/>
        <v>0</v>
      </c>
      <c r="X730" s="9">
        <f t="shared" si="828"/>
        <v>0</v>
      </c>
      <c r="Y730" s="9">
        <f t="shared" si="828"/>
        <v>196384</v>
      </c>
      <c r="Z730" s="9">
        <f t="shared" si="828"/>
        <v>0</v>
      </c>
      <c r="AA730" s="9">
        <f t="shared" si="828"/>
        <v>0</v>
      </c>
      <c r="AB730" s="9">
        <f t="shared" si="828"/>
        <v>0</v>
      </c>
      <c r="AC730" s="9">
        <f t="shared" si="828"/>
        <v>0</v>
      </c>
      <c r="AD730" s="9">
        <f t="shared" si="828"/>
        <v>0</v>
      </c>
      <c r="AE730" s="9">
        <f t="shared" si="828"/>
        <v>196384</v>
      </c>
      <c r="AF730" s="9">
        <f t="shared" si="828"/>
        <v>0</v>
      </c>
    </row>
    <row r="731" spans="1:32" ht="33" hidden="1" x14ac:dyDescent="0.25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827"/>
        <v>196384</v>
      </c>
      <c r="H731" s="8">
        <f t="shared" si="827"/>
        <v>0</v>
      </c>
      <c r="I731" s="8">
        <f t="shared" si="827"/>
        <v>0</v>
      </c>
      <c r="J731" s="8">
        <f t="shared" si="827"/>
        <v>0</v>
      </c>
      <c r="K731" s="8">
        <f t="shared" si="827"/>
        <v>0</v>
      </c>
      <c r="L731" s="8">
        <f t="shared" si="827"/>
        <v>0</v>
      </c>
      <c r="M731" s="8">
        <f t="shared" si="827"/>
        <v>196384</v>
      </c>
      <c r="N731" s="8">
        <f t="shared" si="827"/>
        <v>0</v>
      </c>
      <c r="O731" s="8">
        <f t="shared" si="827"/>
        <v>0</v>
      </c>
      <c r="P731" s="8">
        <f t="shared" si="827"/>
        <v>0</v>
      </c>
      <c r="Q731" s="8">
        <f t="shared" si="827"/>
        <v>0</v>
      </c>
      <c r="R731" s="8">
        <f t="shared" si="827"/>
        <v>0</v>
      </c>
      <c r="S731" s="8">
        <f t="shared" si="827"/>
        <v>196384</v>
      </c>
      <c r="T731" s="8">
        <f t="shared" si="827"/>
        <v>0</v>
      </c>
      <c r="U731" s="8">
        <f t="shared" si="828"/>
        <v>0</v>
      </c>
      <c r="V731" s="8">
        <f t="shared" si="828"/>
        <v>0</v>
      </c>
      <c r="W731" s="8">
        <f t="shared" si="828"/>
        <v>0</v>
      </c>
      <c r="X731" s="8">
        <f t="shared" si="828"/>
        <v>0</v>
      </c>
      <c r="Y731" s="8">
        <f t="shared" si="828"/>
        <v>196384</v>
      </c>
      <c r="Z731" s="8">
        <f t="shared" si="828"/>
        <v>0</v>
      </c>
      <c r="AA731" s="8">
        <f t="shared" si="828"/>
        <v>0</v>
      </c>
      <c r="AB731" s="8">
        <f t="shared" si="828"/>
        <v>0</v>
      </c>
      <c r="AC731" s="8">
        <f t="shared" si="828"/>
        <v>0</v>
      </c>
      <c r="AD731" s="8">
        <f t="shared" si="828"/>
        <v>0</v>
      </c>
      <c r="AE731" s="8">
        <f t="shared" si="828"/>
        <v>196384</v>
      </c>
      <c r="AF731" s="8">
        <f t="shared" si="828"/>
        <v>0</v>
      </c>
    </row>
    <row r="732" spans="1:32" ht="20.100000000000001" hidden="1" customHeight="1" x14ac:dyDescent="0.25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</row>
    <row r="733" spans="1:32" ht="20.100000000000001" hidden="1" customHeight="1" x14ac:dyDescent="0.25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829">G734</f>
        <v>1434</v>
      </c>
      <c r="H733" s="9">
        <f t="shared" si="829"/>
        <v>0</v>
      </c>
      <c r="I733" s="9">
        <f t="shared" si="829"/>
        <v>0</v>
      </c>
      <c r="J733" s="9">
        <f t="shared" si="829"/>
        <v>0</v>
      </c>
      <c r="K733" s="9">
        <f t="shared" si="829"/>
        <v>0</v>
      </c>
      <c r="L733" s="9">
        <f t="shared" si="829"/>
        <v>0</v>
      </c>
      <c r="M733" s="9">
        <f t="shared" si="829"/>
        <v>1434</v>
      </c>
      <c r="N733" s="9">
        <f t="shared" si="829"/>
        <v>0</v>
      </c>
      <c r="O733" s="9">
        <f t="shared" si="829"/>
        <v>0</v>
      </c>
      <c r="P733" s="9">
        <f t="shared" si="829"/>
        <v>0</v>
      </c>
      <c r="Q733" s="9">
        <f t="shared" si="829"/>
        <v>0</v>
      </c>
      <c r="R733" s="9">
        <f t="shared" si="829"/>
        <v>0</v>
      </c>
      <c r="S733" s="9">
        <f t="shared" si="829"/>
        <v>1434</v>
      </c>
      <c r="T733" s="9">
        <f t="shared" si="829"/>
        <v>0</v>
      </c>
      <c r="U733" s="9">
        <f t="shared" si="829"/>
        <v>0</v>
      </c>
      <c r="V733" s="9">
        <f t="shared" si="829"/>
        <v>0</v>
      </c>
      <c r="W733" s="9">
        <f t="shared" ref="U733:AF735" si="830">W734</f>
        <v>0</v>
      </c>
      <c r="X733" s="9">
        <f t="shared" si="830"/>
        <v>0</v>
      </c>
      <c r="Y733" s="9">
        <f t="shared" si="830"/>
        <v>1434</v>
      </c>
      <c r="Z733" s="9">
        <f t="shared" si="830"/>
        <v>0</v>
      </c>
      <c r="AA733" s="9">
        <f t="shared" si="830"/>
        <v>0</v>
      </c>
      <c r="AB733" s="9">
        <f t="shared" si="830"/>
        <v>0</v>
      </c>
      <c r="AC733" s="9">
        <f t="shared" si="830"/>
        <v>0</v>
      </c>
      <c r="AD733" s="9">
        <f t="shared" si="830"/>
        <v>0</v>
      </c>
      <c r="AE733" s="9">
        <f t="shared" si="830"/>
        <v>1434</v>
      </c>
      <c r="AF733" s="9">
        <f t="shared" si="830"/>
        <v>0</v>
      </c>
    </row>
    <row r="734" spans="1:32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829"/>
        <v>1434</v>
      </c>
      <c r="H734" s="9">
        <f t="shared" si="829"/>
        <v>0</v>
      </c>
      <c r="I734" s="9">
        <f t="shared" si="829"/>
        <v>0</v>
      </c>
      <c r="J734" s="9">
        <f t="shared" si="829"/>
        <v>0</v>
      </c>
      <c r="K734" s="9">
        <f t="shared" si="829"/>
        <v>0</v>
      </c>
      <c r="L734" s="9">
        <f t="shared" si="829"/>
        <v>0</v>
      </c>
      <c r="M734" s="9">
        <f t="shared" si="829"/>
        <v>1434</v>
      </c>
      <c r="N734" s="9">
        <f t="shared" si="829"/>
        <v>0</v>
      </c>
      <c r="O734" s="9">
        <f t="shared" si="829"/>
        <v>0</v>
      </c>
      <c r="P734" s="9">
        <f t="shared" si="829"/>
        <v>0</v>
      </c>
      <c r="Q734" s="9">
        <f t="shared" si="829"/>
        <v>0</v>
      </c>
      <c r="R734" s="9">
        <f t="shared" si="829"/>
        <v>0</v>
      </c>
      <c r="S734" s="9">
        <f t="shared" si="829"/>
        <v>1434</v>
      </c>
      <c r="T734" s="9">
        <f t="shared" si="829"/>
        <v>0</v>
      </c>
      <c r="U734" s="9">
        <f t="shared" si="830"/>
        <v>0</v>
      </c>
      <c r="V734" s="9">
        <f t="shared" si="830"/>
        <v>0</v>
      </c>
      <c r="W734" s="9">
        <f t="shared" si="830"/>
        <v>0</v>
      </c>
      <c r="X734" s="9">
        <f t="shared" si="830"/>
        <v>0</v>
      </c>
      <c r="Y734" s="9">
        <f t="shared" si="830"/>
        <v>1434</v>
      </c>
      <c r="Z734" s="9">
        <f t="shared" si="830"/>
        <v>0</v>
      </c>
      <c r="AA734" s="9">
        <f t="shared" si="830"/>
        <v>0</v>
      </c>
      <c r="AB734" s="9">
        <f t="shared" si="830"/>
        <v>0</v>
      </c>
      <c r="AC734" s="9">
        <f t="shared" si="830"/>
        <v>0</v>
      </c>
      <c r="AD734" s="9">
        <f t="shared" si="830"/>
        <v>0</v>
      </c>
      <c r="AE734" s="9">
        <f t="shared" si="830"/>
        <v>1434</v>
      </c>
      <c r="AF734" s="9">
        <f t="shared" si="830"/>
        <v>0</v>
      </c>
    </row>
    <row r="735" spans="1:32" ht="33" hidden="1" x14ac:dyDescent="0.25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829"/>
        <v>1434</v>
      </c>
      <c r="H735" s="8">
        <f t="shared" si="829"/>
        <v>0</v>
      </c>
      <c r="I735" s="8">
        <f t="shared" si="829"/>
        <v>0</v>
      </c>
      <c r="J735" s="8">
        <f t="shared" si="829"/>
        <v>0</v>
      </c>
      <c r="K735" s="8">
        <f t="shared" si="829"/>
        <v>0</v>
      </c>
      <c r="L735" s="8">
        <f t="shared" si="829"/>
        <v>0</v>
      </c>
      <c r="M735" s="8">
        <f t="shared" si="829"/>
        <v>1434</v>
      </c>
      <c r="N735" s="8">
        <f t="shared" si="829"/>
        <v>0</v>
      </c>
      <c r="O735" s="8">
        <f t="shared" si="829"/>
        <v>0</v>
      </c>
      <c r="P735" s="8">
        <f t="shared" si="829"/>
        <v>0</v>
      </c>
      <c r="Q735" s="8">
        <f t="shared" si="829"/>
        <v>0</v>
      </c>
      <c r="R735" s="8">
        <f t="shared" si="829"/>
        <v>0</v>
      </c>
      <c r="S735" s="8">
        <f t="shared" si="829"/>
        <v>1434</v>
      </c>
      <c r="T735" s="8">
        <f t="shared" si="829"/>
        <v>0</v>
      </c>
      <c r="U735" s="8">
        <f t="shared" si="830"/>
        <v>0</v>
      </c>
      <c r="V735" s="8">
        <f t="shared" si="830"/>
        <v>0</v>
      </c>
      <c r="W735" s="8">
        <f t="shared" si="830"/>
        <v>0</v>
      </c>
      <c r="X735" s="8">
        <f t="shared" si="830"/>
        <v>0</v>
      </c>
      <c r="Y735" s="8">
        <f t="shared" si="830"/>
        <v>1434</v>
      </c>
      <c r="Z735" s="8">
        <f t="shared" si="830"/>
        <v>0</v>
      </c>
      <c r="AA735" s="8">
        <f t="shared" si="830"/>
        <v>0</v>
      </c>
      <c r="AB735" s="8">
        <f t="shared" si="830"/>
        <v>0</v>
      </c>
      <c r="AC735" s="8">
        <f t="shared" si="830"/>
        <v>0</v>
      </c>
      <c r="AD735" s="8">
        <f t="shared" si="830"/>
        <v>0</v>
      </c>
      <c r="AE735" s="8">
        <f t="shared" si="830"/>
        <v>1434</v>
      </c>
      <c r="AF735" s="8">
        <f t="shared" si="830"/>
        <v>0</v>
      </c>
    </row>
    <row r="736" spans="1:32" ht="20.100000000000001" hidden="1" customHeight="1" x14ac:dyDescent="0.25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</row>
    <row r="737" spans="1:32" ht="20.100000000000001" hidden="1" customHeight="1" x14ac:dyDescent="0.25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831">G738+G741</f>
        <v>0</v>
      </c>
      <c r="H737" s="9">
        <f t="shared" si="831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832">P738+P741</f>
        <v>0</v>
      </c>
      <c r="Q737" s="11">
        <f t="shared" si="832"/>
        <v>0</v>
      </c>
      <c r="R737" s="11">
        <f t="shared" si="832"/>
        <v>15022</v>
      </c>
      <c r="S737" s="11">
        <f t="shared" si="832"/>
        <v>15022</v>
      </c>
      <c r="T737" s="11">
        <f>T738+T741</f>
        <v>15022</v>
      </c>
      <c r="U737" s="11">
        <f>U738+U741</f>
        <v>0</v>
      </c>
      <c r="V737" s="11">
        <f t="shared" ref="V737:Y737" si="833">V738+V741</f>
        <v>0</v>
      </c>
      <c r="W737" s="11">
        <f t="shared" si="833"/>
        <v>0</v>
      </c>
      <c r="X737" s="11">
        <f t="shared" si="833"/>
        <v>0</v>
      </c>
      <c r="Y737" s="11">
        <f t="shared" si="833"/>
        <v>15022</v>
      </c>
      <c r="Z737" s="11">
        <f>Z738+Z741</f>
        <v>15022</v>
      </c>
      <c r="AA737" s="11">
        <f>AA738+AA741</f>
        <v>0</v>
      </c>
      <c r="AB737" s="11">
        <f t="shared" ref="AB737:AE737" si="834">AB738+AB741</f>
        <v>0</v>
      </c>
      <c r="AC737" s="11">
        <f t="shared" si="834"/>
        <v>0</v>
      </c>
      <c r="AD737" s="11">
        <f t="shared" si="834"/>
        <v>56954</v>
      </c>
      <c r="AE737" s="11">
        <f t="shared" si="834"/>
        <v>71976</v>
      </c>
      <c r="AF737" s="11">
        <f>AF738+AF741</f>
        <v>71976</v>
      </c>
    </row>
    <row r="738" spans="1:32" ht="49.5" hidden="1" x14ac:dyDescent="0.25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835">G739</f>
        <v>0</v>
      </c>
      <c r="H738" s="9">
        <f t="shared" si="835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836">P739</f>
        <v>0</v>
      </c>
      <c r="Q738" s="11">
        <f t="shared" si="836"/>
        <v>0</v>
      </c>
      <c r="R738" s="11">
        <f t="shared" si="836"/>
        <v>14138</v>
      </c>
      <c r="S738" s="11">
        <f t="shared" si="836"/>
        <v>14138</v>
      </c>
      <c r="T738" s="11">
        <f t="shared" si="836"/>
        <v>14138</v>
      </c>
      <c r="U738" s="11">
        <f>U739</f>
        <v>0</v>
      </c>
      <c r="V738" s="11">
        <f t="shared" si="836"/>
        <v>0</v>
      </c>
      <c r="W738" s="11">
        <f t="shared" si="836"/>
        <v>0</v>
      </c>
      <c r="X738" s="11">
        <f t="shared" si="836"/>
        <v>0</v>
      </c>
      <c r="Y738" s="11">
        <f t="shared" si="836"/>
        <v>14138</v>
      </c>
      <c r="Z738" s="11">
        <f t="shared" si="836"/>
        <v>14138</v>
      </c>
      <c r="AA738" s="11">
        <f>AA739</f>
        <v>0</v>
      </c>
      <c r="AB738" s="11">
        <f t="shared" si="836"/>
        <v>0</v>
      </c>
      <c r="AC738" s="11">
        <f t="shared" si="836"/>
        <v>0</v>
      </c>
      <c r="AD738" s="11">
        <f t="shared" si="836"/>
        <v>53949</v>
      </c>
      <c r="AE738" s="11">
        <f t="shared" si="836"/>
        <v>68087</v>
      </c>
      <c r="AF738" s="11">
        <f t="shared" ref="AB738:AF739" si="837">AF739</f>
        <v>68087</v>
      </c>
    </row>
    <row r="739" spans="1:32" ht="33" hidden="1" x14ac:dyDescent="0.25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835"/>
        <v>0</v>
      </c>
      <c r="H739" s="9">
        <f t="shared" si="835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836"/>
        <v>0</v>
      </c>
      <c r="Q739" s="11">
        <f t="shared" si="836"/>
        <v>0</v>
      </c>
      <c r="R739" s="11">
        <f t="shared" si="836"/>
        <v>14138</v>
      </c>
      <c r="S739" s="11">
        <f t="shared" si="836"/>
        <v>14138</v>
      </c>
      <c r="T739" s="11">
        <f t="shared" si="836"/>
        <v>14138</v>
      </c>
      <c r="U739" s="11">
        <f>U740</f>
        <v>0</v>
      </c>
      <c r="V739" s="11">
        <f t="shared" si="836"/>
        <v>0</v>
      </c>
      <c r="W739" s="11">
        <f t="shared" si="836"/>
        <v>0</v>
      </c>
      <c r="X739" s="11">
        <f t="shared" si="836"/>
        <v>0</v>
      </c>
      <c r="Y739" s="11">
        <f t="shared" si="836"/>
        <v>14138</v>
      </c>
      <c r="Z739" s="11">
        <f t="shared" si="836"/>
        <v>14138</v>
      </c>
      <c r="AA739" s="11">
        <f>AA740</f>
        <v>0</v>
      </c>
      <c r="AB739" s="11">
        <f t="shared" si="837"/>
        <v>0</v>
      </c>
      <c r="AC739" s="11">
        <f t="shared" si="837"/>
        <v>0</v>
      </c>
      <c r="AD739" s="11">
        <f t="shared" si="837"/>
        <v>53949</v>
      </c>
      <c r="AE739" s="11">
        <f t="shared" si="837"/>
        <v>68087</v>
      </c>
      <c r="AF739" s="11">
        <f t="shared" si="837"/>
        <v>68087</v>
      </c>
    </row>
    <row r="740" spans="1:32" ht="20.100000000000001" hidden="1" customHeight="1" x14ac:dyDescent="0.25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</row>
    <row r="741" spans="1:32" ht="82.5" hidden="1" x14ac:dyDescent="0.25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838">G742</f>
        <v>0</v>
      </c>
      <c r="H741" s="9">
        <f t="shared" si="838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839">P742</f>
        <v>0</v>
      </c>
      <c r="Q741" s="11">
        <f t="shared" si="839"/>
        <v>0</v>
      </c>
      <c r="R741" s="11">
        <f t="shared" si="839"/>
        <v>884</v>
      </c>
      <c r="S741" s="11">
        <f t="shared" si="839"/>
        <v>884</v>
      </c>
      <c r="T741" s="11">
        <f t="shared" si="839"/>
        <v>884</v>
      </c>
      <c r="U741" s="11">
        <f>U742</f>
        <v>0</v>
      </c>
      <c r="V741" s="11">
        <f t="shared" si="839"/>
        <v>0</v>
      </c>
      <c r="W741" s="11">
        <f t="shared" si="839"/>
        <v>0</v>
      </c>
      <c r="X741" s="11">
        <f t="shared" si="839"/>
        <v>0</v>
      </c>
      <c r="Y741" s="11">
        <f t="shared" si="839"/>
        <v>884</v>
      </c>
      <c r="Z741" s="11">
        <f t="shared" si="839"/>
        <v>884</v>
      </c>
      <c r="AA741" s="11">
        <f>AA742</f>
        <v>0</v>
      </c>
      <c r="AB741" s="11">
        <f t="shared" si="839"/>
        <v>0</v>
      </c>
      <c r="AC741" s="11">
        <f t="shared" si="839"/>
        <v>0</v>
      </c>
      <c r="AD741" s="11">
        <f t="shared" si="839"/>
        <v>3005</v>
      </c>
      <c r="AE741" s="11">
        <f t="shared" si="839"/>
        <v>3889</v>
      </c>
      <c r="AF741" s="11">
        <f t="shared" ref="AB741:AF742" si="840">AF742</f>
        <v>3889</v>
      </c>
    </row>
    <row r="742" spans="1:32" ht="33" hidden="1" x14ac:dyDescent="0.25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838"/>
        <v>0</v>
      </c>
      <c r="H742" s="9">
        <f t="shared" si="838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839"/>
        <v>0</v>
      </c>
      <c r="Q742" s="11">
        <f t="shared" si="839"/>
        <v>0</v>
      </c>
      <c r="R742" s="11">
        <f t="shared" si="839"/>
        <v>884</v>
      </c>
      <c r="S742" s="11">
        <f t="shared" si="839"/>
        <v>884</v>
      </c>
      <c r="T742" s="11">
        <f t="shared" si="839"/>
        <v>884</v>
      </c>
      <c r="U742" s="11">
        <f>U743</f>
        <v>0</v>
      </c>
      <c r="V742" s="11">
        <f t="shared" si="839"/>
        <v>0</v>
      </c>
      <c r="W742" s="11">
        <f t="shared" si="839"/>
        <v>0</v>
      </c>
      <c r="X742" s="11">
        <f t="shared" si="839"/>
        <v>0</v>
      </c>
      <c r="Y742" s="11">
        <f t="shared" si="839"/>
        <v>884</v>
      </c>
      <c r="Z742" s="11">
        <f t="shared" si="839"/>
        <v>884</v>
      </c>
      <c r="AA742" s="11">
        <f>AA743</f>
        <v>0</v>
      </c>
      <c r="AB742" s="11">
        <f t="shared" si="840"/>
        <v>0</v>
      </c>
      <c r="AC742" s="11">
        <f t="shared" si="840"/>
        <v>0</v>
      </c>
      <c r="AD742" s="11">
        <f t="shared" si="840"/>
        <v>3005</v>
      </c>
      <c r="AE742" s="11">
        <f t="shared" si="840"/>
        <v>3889</v>
      </c>
      <c r="AF742" s="11">
        <f t="shared" si="840"/>
        <v>3889</v>
      </c>
    </row>
    <row r="743" spans="1:32" ht="20.100000000000001" hidden="1" customHeight="1" x14ac:dyDescent="0.25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</row>
    <row r="744" spans="1:32" ht="33" hidden="1" x14ac:dyDescent="0.25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841">G745</f>
        <v>123199</v>
      </c>
      <c r="H744" s="9">
        <f t="shared" si="841"/>
        <v>123199</v>
      </c>
      <c r="I744" s="9">
        <f t="shared" si="841"/>
        <v>0</v>
      </c>
      <c r="J744" s="9">
        <f t="shared" si="841"/>
        <v>0</v>
      </c>
      <c r="K744" s="9">
        <f t="shared" si="841"/>
        <v>0</v>
      </c>
      <c r="L744" s="9">
        <f t="shared" si="841"/>
        <v>0</v>
      </c>
      <c r="M744" s="9">
        <f t="shared" si="841"/>
        <v>123199</v>
      </c>
      <c r="N744" s="9">
        <f t="shared" si="841"/>
        <v>123199</v>
      </c>
      <c r="O744" s="9">
        <f t="shared" si="841"/>
        <v>0</v>
      </c>
      <c r="P744" s="9">
        <f t="shared" si="841"/>
        <v>0</v>
      </c>
      <c r="Q744" s="9">
        <f t="shared" si="841"/>
        <v>0</v>
      </c>
      <c r="R744" s="9">
        <f t="shared" si="841"/>
        <v>0</v>
      </c>
      <c r="S744" s="9">
        <f t="shared" si="841"/>
        <v>123199</v>
      </c>
      <c r="T744" s="9">
        <f t="shared" si="841"/>
        <v>123199</v>
      </c>
      <c r="U744" s="9">
        <f t="shared" si="841"/>
        <v>0</v>
      </c>
      <c r="V744" s="9">
        <f t="shared" si="841"/>
        <v>0</v>
      </c>
      <c r="W744" s="9">
        <f t="shared" ref="U744:AF746" si="842">W745</f>
        <v>0</v>
      </c>
      <c r="X744" s="9">
        <f t="shared" si="842"/>
        <v>0</v>
      </c>
      <c r="Y744" s="9">
        <f t="shared" si="842"/>
        <v>123199</v>
      </c>
      <c r="Z744" s="9">
        <f t="shared" si="842"/>
        <v>123199</v>
      </c>
      <c r="AA744" s="9">
        <f t="shared" si="842"/>
        <v>0</v>
      </c>
      <c r="AB744" s="9">
        <f t="shared" si="842"/>
        <v>0</v>
      </c>
      <c r="AC744" s="9">
        <f t="shared" si="842"/>
        <v>0</v>
      </c>
      <c r="AD744" s="9">
        <f t="shared" si="842"/>
        <v>0</v>
      </c>
      <c r="AE744" s="9">
        <f t="shared" si="842"/>
        <v>123199</v>
      </c>
      <c r="AF744" s="9">
        <f t="shared" si="842"/>
        <v>123199</v>
      </c>
    </row>
    <row r="745" spans="1:32" ht="33" hidden="1" x14ac:dyDescent="0.25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841"/>
        <v>123199</v>
      </c>
      <c r="H745" s="9">
        <f t="shared" si="841"/>
        <v>123199</v>
      </c>
      <c r="I745" s="9">
        <f t="shared" si="841"/>
        <v>0</v>
      </c>
      <c r="J745" s="9">
        <f t="shared" si="841"/>
        <v>0</v>
      </c>
      <c r="K745" s="9">
        <f t="shared" si="841"/>
        <v>0</v>
      </c>
      <c r="L745" s="9">
        <f t="shared" si="841"/>
        <v>0</v>
      </c>
      <c r="M745" s="9">
        <f t="shared" si="841"/>
        <v>123199</v>
      </c>
      <c r="N745" s="9">
        <f t="shared" si="841"/>
        <v>123199</v>
      </c>
      <c r="O745" s="9">
        <f t="shared" si="841"/>
        <v>0</v>
      </c>
      <c r="P745" s="9">
        <f t="shared" si="841"/>
        <v>0</v>
      </c>
      <c r="Q745" s="9">
        <f t="shared" si="841"/>
        <v>0</v>
      </c>
      <c r="R745" s="9">
        <f t="shared" si="841"/>
        <v>0</v>
      </c>
      <c r="S745" s="9">
        <f t="shared" si="841"/>
        <v>123199</v>
      </c>
      <c r="T745" s="9">
        <f t="shared" si="841"/>
        <v>123199</v>
      </c>
      <c r="U745" s="9">
        <f t="shared" si="842"/>
        <v>0</v>
      </c>
      <c r="V745" s="9">
        <f t="shared" si="842"/>
        <v>0</v>
      </c>
      <c r="W745" s="9">
        <f t="shared" si="842"/>
        <v>0</v>
      </c>
      <c r="X745" s="9">
        <f t="shared" si="842"/>
        <v>0</v>
      </c>
      <c r="Y745" s="9">
        <f t="shared" si="842"/>
        <v>123199</v>
      </c>
      <c r="Z745" s="9">
        <f t="shared" si="842"/>
        <v>123199</v>
      </c>
      <c r="AA745" s="9">
        <f t="shared" si="842"/>
        <v>0</v>
      </c>
      <c r="AB745" s="9">
        <f t="shared" si="842"/>
        <v>0</v>
      </c>
      <c r="AC745" s="9">
        <f t="shared" si="842"/>
        <v>0</v>
      </c>
      <c r="AD745" s="9">
        <f t="shared" si="842"/>
        <v>0</v>
      </c>
      <c r="AE745" s="9">
        <f t="shared" si="842"/>
        <v>123199</v>
      </c>
      <c r="AF745" s="9">
        <f t="shared" si="842"/>
        <v>123199</v>
      </c>
    </row>
    <row r="746" spans="1:32" ht="33" hidden="1" x14ac:dyDescent="0.25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841"/>
        <v>123199</v>
      </c>
      <c r="H746" s="9">
        <f t="shared" si="841"/>
        <v>123199</v>
      </c>
      <c r="I746" s="9">
        <f t="shared" si="841"/>
        <v>0</v>
      </c>
      <c r="J746" s="9">
        <f t="shared" si="841"/>
        <v>0</v>
      </c>
      <c r="K746" s="9">
        <f t="shared" si="841"/>
        <v>0</v>
      </c>
      <c r="L746" s="9">
        <f t="shared" si="841"/>
        <v>0</v>
      </c>
      <c r="M746" s="9">
        <f t="shared" si="841"/>
        <v>123199</v>
      </c>
      <c r="N746" s="9">
        <f t="shared" si="841"/>
        <v>123199</v>
      </c>
      <c r="O746" s="9">
        <f t="shared" si="841"/>
        <v>0</v>
      </c>
      <c r="P746" s="9">
        <f t="shared" si="841"/>
        <v>0</v>
      </c>
      <c r="Q746" s="9">
        <f t="shared" si="841"/>
        <v>0</v>
      </c>
      <c r="R746" s="9">
        <f t="shared" si="841"/>
        <v>0</v>
      </c>
      <c r="S746" s="9">
        <f t="shared" si="841"/>
        <v>123199</v>
      </c>
      <c r="T746" s="9">
        <f t="shared" si="841"/>
        <v>123199</v>
      </c>
      <c r="U746" s="9">
        <f t="shared" si="842"/>
        <v>0</v>
      </c>
      <c r="V746" s="9">
        <f t="shared" si="842"/>
        <v>0</v>
      </c>
      <c r="W746" s="9">
        <f t="shared" si="842"/>
        <v>0</v>
      </c>
      <c r="X746" s="9">
        <f t="shared" si="842"/>
        <v>0</v>
      </c>
      <c r="Y746" s="9">
        <f t="shared" si="842"/>
        <v>123199</v>
      </c>
      <c r="Z746" s="9">
        <f t="shared" si="842"/>
        <v>123199</v>
      </c>
      <c r="AA746" s="9">
        <f t="shared" si="842"/>
        <v>0</v>
      </c>
      <c r="AB746" s="9">
        <f t="shared" si="842"/>
        <v>0</v>
      </c>
      <c r="AC746" s="9">
        <f t="shared" si="842"/>
        <v>0</v>
      </c>
      <c r="AD746" s="9">
        <f t="shared" si="842"/>
        <v>0</v>
      </c>
      <c r="AE746" s="9">
        <f t="shared" si="842"/>
        <v>123199</v>
      </c>
      <c r="AF746" s="9">
        <f t="shared" si="842"/>
        <v>123199</v>
      </c>
    </row>
    <row r="747" spans="1:32" hidden="1" x14ac:dyDescent="0.25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</row>
    <row r="748" spans="1:32" ht="51" hidden="1" x14ac:dyDescent="0.3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843">G749</f>
        <v>0</v>
      </c>
      <c r="H748" s="9">
        <f t="shared" si="843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</row>
    <row r="749" spans="1:32" ht="33" hidden="1" x14ac:dyDescent="0.25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843"/>
        <v>0</v>
      </c>
      <c r="H749" s="9">
        <f t="shared" si="843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</row>
    <row r="750" spans="1:32" ht="20.100000000000001" hidden="1" customHeight="1" x14ac:dyDescent="0.25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</row>
    <row r="751" spans="1:32" ht="49.5" hidden="1" x14ac:dyDescent="0.25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844">G752</f>
        <v>0</v>
      </c>
      <c r="H751" s="9">
        <f t="shared" si="844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</row>
    <row r="752" spans="1:32" ht="33" hidden="1" x14ac:dyDescent="0.25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844"/>
        <v>0</v>
      </c>
      <c r="H752" s="9">
        <f t="shared" si="844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</row>
    <row r="753" spans="1:32" ht="20.100000000000001" hidden="1" customHeight="1" x14ac:dyDescent="0.25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</row>
    <row r="754" spans="1:32" ht="33" hidden="1" x14ac:dyDescent="0.25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845">G755</f>
        <v>0</v>
      </c>
      <c r="H754" s="9">
        <f t="shared" si="845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</row>
    <row r="755" spans="1:32" ht="20.100000000000001" hidden="1" customHeight="1" x14ac:dyDescent="0.25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845"/>
        <v>0</v>
      </c>
      <c r="H755" s="9">
        <f t="shared" si="845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</row>
    <row r="756" spans="1:32" ht="20.100000000000001" hidden="1" customHeight="1" x14ac:dyDescent="0.25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845"/>
        <v>0</v>
      </c>
      <c r="H756" s="9">
        <f t="shared" si="845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</row>
    <row r="757" spans="1:32" ht="33" hidden="1" x14ac:dyDescent="0.25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845"/>
        <v>0</v>
      </c>
      <c r="H757" s="9">
        <f t="shared" si="845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</row>
    <row r="758" spans="1:32" ht="20.100000000000001" hidden="1" customHeight="1" x14ac:dyDescent="0.25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</row>
    <row r="759" spans="1:32" ht="20.100000000000001" hidden="1" customHeight="1" x14ac:dyDescent="0.25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846">G760</f>
        <v>0</v>
      </c>
      <c r="H759" s="9">
        <f t="shared" ref="G759:H762" si="847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</row>
    <row r="760" spans="1:32" ht="20.100000000000001" hidden="1" customHeight="1" x14ac:dyDescent="0.25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847"/>
        <v>0</v>
      </c>
      <c r="H760" s="9">
        <f t="shared" si="847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</row>
    <row r="761" spans="1:32" ht="20.100000000000001" hidden="1" customHeight="1" x14ac:dyDescent="0.25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847"/>
        <v>0</v>
      </c>
      <c r="H761" s="9">
        <f t="shared" si="847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</row>
    <row r="762" spans="1:32" ht="33" hidden="1" x14ac:dyDescent="0.25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847"/>
        <v>0</v>
      </c>
      <c r="H762" s="9">
        <f t="shared" si="847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</row>
    <row r="763" spans="1:32" ht="20.100000000000001" hidden="1" customHeight="1" x14ac:dyDescent="0.25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</row>
    <row r="764" spans="1:32" hidden="1" x14ac:dyDescent="0.25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</row>
    <row r="765" spans="1:32" ht="18.75" hidden="1" x14ac:dyDescent="0.3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F765" si="848">G766</f>
        <v>33498</v>
      </c>
      <c r="H765" s="15">
        <f t="shared" si="848"/>
        <v>0</v>
      </c>
      <c r="I765" s="15">
        <f t="shared" si="848"/>
        <v>0</v>
      </c>
      <c r="J765" s="15">
        <f t="shared" si="848"/>
        <v>0</v>
      </c>
      <c r="K765" s="15">
        <f t="shared" si="848"/>
        <v>0</v>
      </c>
      <c r="L765" s="15">
        <f t="shared" si="848"/>
        <v>0</v>
      </c>
      <c r="M765" s="15">
        <f t="shared" si="848"/>
        <v>33498</v>
      </c>
      <c r="N765" s="15">
        <f t="shared" si="848"/>
        <v>0</v>
      </c>
      <c r="O765" s="15">
        <f t="shared" si="848"/>
        <v>0</v>
      </c>
      <c r="P765" s="15">
        <f t="shared" si="848"/>
        <v>0</v>
      </c>
      <c r="Q765" s="15">
        <f t="shared" si="848"/>
        <v>0</v>
      </c>
      <c r="R765" s="15">
        <f t="shared" si="848"/>
        <v>0</v>
      </c>
      <c r="S765" s="15">
        <f t="shared" si="848"/>
        <v>33498</v>
      </c>
      <c r="T765" s="15">
        <f t="shared" si="848"/>
        <v>0</v>
      </c>
      <c r="U765" s="15">
        <f t="shared" si="848"/>
        <v>0</v>
      </c>
      <c r="V765" s="15">
        <f t="shared" si="848"/>
        <v>0</v>
      </c>
      <c r="W765" s="15">
        <f t="shared" si="848"/>
        <v>0</v>
      </c>
      <c r="X765" s="15">
        <f t="shared" si="848"/>
        <v>0</v>
      </c>
      <c r="Y765" s="15">
        <f t="shared" si="848"/>
        <v>33498</v>
      </c>
      <c r="Z765" s="15">
        <f t="shared" si="848"/>
        <v>0</v>
      </c>
      <c r="AA765" s="15">
        <f t="shared" si="848"/>
        <v>0</v>
      </c>
      <c r="AB765" s="15">
        <f t="shared" si="848"/>
        <v>0</v>
      </c>
      <c r="AC765" s="15">
        <f t="shared" si="848"/>
        <v>0</v>
      </c>
      <c r="AD765" s="15">
        <f t="shared" si="848"/>
        <v>0</v>
      </c>
      <c r="AE765" s="15">
        <f t="shared" si="848"/>
        <v>33498</v>
      </c>
      <c r="AF765" s="15">
        <f t="shared" si="848"/>
        <v>0</v>
      </c>
    </row>
    <row r="766" spans="1:32" ht="49.5" hidden="1" x14ac:dyDescent="0.25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849">G767+G771+G775</f>
        <v>33498</v>
      </c>
      <c r="H766" s="9">
        <f t="shared" ref="H766:N766" si="850">H767+H771+H775</f>
        <v>0</v>
      </c>
      <c r="I766" s="9">
        <f t="shared" si="850"/>
        <v>0</v>
      </c>
      <c r="J766" s="9">
        <f t="shared" si="850"/>
        <v>0</v>
      </c>
      <c r="K766" s="9">
        <f t="shared" si="850"/>
        <v>0</v>
      </c>
      <c r="L766" s="9">
        <f t="shared" si="850"/>
        <v>0</v>
      </c>
      <c r="M766" s="9">
        <f t="shared" si="850"/>
        <v>33498</v>
      </c>
      <c r="N766" s="9">
        <f t="shared" si="850"/>
        <v>0</v>
      </c>
      <c r="O766" s="9">
        <f t="shared" ref="O766:T766" si="851">O767+O771+O775</f>
        <v>0</v>
      </c>
      <c r="P766" s="9">
        <f t="shared" si="851"/>
        <v>0</v>
      </c>
      <c r="Q766" s="9">
        <f t="shared" si="851"/>
        <v>0</v>
      </c>
      <c r="R766" s="9">
        <f t="shared" si="851"/>
        <v>0</v>
      </c>
      <c r="S766" s="9">
        <f t="shared" si="851"/>
        <v>33498</v>
      </c>
      <c r="T766" s="9">
        <f t="shared" si="851"/>
        <v>0</v>
      </c>
      <c r="U766" s="9">
        <f t="shared" ref="U766:Z766" si="852">U767+U771+U775</f>
        <v>0</v>
      </c>
      <c r="V766" s="9">
        <f t="shared" si="852"/>
        <v>0</v>
      </c>
      <c r="W766" s="9">
        <f t="shared" si="852"/>
        <v>0</v>
      </c>
      <c r="X766" s="9">
        <f t="shared" si="852"/>
        <v>0</v>
      </c>
      <c r="Y766" s="9">
        <f t="shared" si="852"/>
        <v>33498</v>
      </c>
      <c r="Z766" s="9">
        <f t="shared" si="852"/>
        <v>0</v>
      </c>
      <c r="AA766" s="9">
        <f t="shared" ref="AA766:AF766" si="853">AA767+AA771+AA775</f>
        <v>0</v>
      </c>
      <c r="AB766" s="9">
        <f t="shared" si="853"/>
        <v>0</v>
      </c>
      <c r="AC766" s="9">
        <f t="shared" si="853"/>
        <v>0</v>
      </c>
      <c r="AD766" s="9">
        <f t="shared" si="853"/>
        <v>0</v>
      </c>
      <c r="AE766" s="9">
        <f t="shared" si="853"/>
        <v>33498</v>
      </c>
      <c r="AF766" s="9">
        <f t="shared" si="853"/>
        <v>0</v>
      </c>
    </row>
    <row r="767" spans="1:32" ht="33" hidden="1" x14ac:dyDescent="0.25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854">G768</f>
        <v>27193</v>
      </c>
      <c r="H767" s="11">
        <f t="shared" si="854"/>
        <v>0</v>
      </c>
      <c r="I767" s="11">
        <f t="shared" si="854"/>
        <v>0</v>
      </c>
      <c r="J767" s="11">
        <f t="shared" si="854"/>
        <v>0</v>
      </c>
      <c r="K767" s="11">
        <f t="shared" si="854"/>
        <v>0</v>
      </c>
      <c r="L767" s="11">
        <f t="shared" si="854"/>
        <v>0</v>
      </c>
      <c r="M767" s="11">
        <f t="shared" si="854"/>
        <v>27193</v>
      </c>
      <c r="N767" s="11">
        <f t="shared" si="854"/>
        <v>0</v>
      </c>
      <c r="O767" s="11">
        <f t="shared" si="854"/>
        <v>0</v>
      </c>
      <c r="P767" s="11">
        <f t="shared" si="854"/>
        <v>0</v>
      </c>
      <c r="Q767" s="11">
        <f t="shared" si="854"/>
        <v>0</v>
      </c>
      <c r="R767" s="11">
        <f t="shared" si="854"/>
        <v>0</v>
      </c>
      <c r="S767" s="11">
        <f t="shared" si="854"/>
        <v>27193</v>
      </c>
      <c r="T767" s="11">
        <f t="shared" si="854"/>
        <v>0</v>
      </c>
      <c r="U767" s="11">
        <f t="shared" si="854"/>
        <v>0</v>
      </c>
      <c r="V767" s="11">
        <f t="shared" si="854"/>
        <v>0</v>
      </c>
      <c r="W767" s="11">
        <f t="shared" ref="U767:AF769" si="855">W768</f>
        <v>0</v>
      </c>
      <c r="X767" s="11">
        <f t="shared" si="855"/>
        <v>0</v>
      </c>
      <c r="Y767" s="11">
        <f t="shared" si="855"/>
        <v>27193</v>
      </c>
      <c r="Z767" s="11">
        <f t="shared" si="855"/>
        <v>0</v>
      </c>
      <c r="AA767" s="11">
        <f t="shared" si="855"/>
        <v>0</v>
      </c>
      <c r="AB767" s="11">
        <f t="shared" si="855"/>
        <v>0</v>
      </c>
      <c r="AC767" s="11">
        <f t="shared" si="855"/>
        <v>0</v>
      </c>
      <c r="AD767" s="11">
        <f t="shared" si="855"/>
        <v>0</v>
      </c>
      <c r="AE767" s="11">
        <f t="shared" si="855"/>
        <v>27193</v>
      </c>
      <c r="AF767" s="11">
        <f t="shared" si="855"/>
        <v>0</v>
      </c>
    </row>
    <row r="768" spans="1:32" ht="33" hidden="1" x14ac:dyDescent="0.25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854"/>
        <v>27193</v>
      </c>
      <c r="H768" s="11">
        <f t="shared" si="854"/>
        <v>0</v>
      </c>
      <c r="I768" s="11">
        <f t="shared" si="854"/>
        <v>0</v>
      </c>
      <c r="J768" s="11">
        <f t="shared" si="854"/>
        <v>0</v>
      </c>
      <c r="K768" s="11">
        <f t="shared" si="854"/>
        <v>0</v>
      </c>
      <c r="L768" s="11">
        <f t="shared" si="854"/>
        <v>0</v>
      </c>
      <c r="M768" s="11">
        <f t="shared" si="854"/>
        <v>27193</v>
      </c>
      <c r="N768" s="11">
        <f t="shared" si="854"/>
        <v>0</v>
      </c>
      <c r="O768" s="11">
        <f t="shared" si="854"/>
        <v>0</v>
      </c>
      <c r="P768" s="11">
        <f t="shared" si="854"/>
        <v>0</v>
      </c>
      <c r="Q768" s="11">
        <f t="shared" si="854"/>
        <v>0</v>
      </c>
      <c r="R768" s="11">
        <f t="shared" si="854"/>
        <v>0</v>
      </c>
      <c r="S768" s="11">
        <f t="shared" si="854"/>
        <v>27193</v>
      </c>
      <c r="T768" s="11">
        <f t="shared" si="854"/>
        <v>0</v>
      </c>
      <c r="U768" s="11">
        <f t="shared" si="855"/>
        <v>0</v>
      </c>
      <c r="V768" s="11">
        <f t="shared" si="855"/>
        <v>0</v>
      </c>
      <c r="W768" s="11">
        <f t="shared" si="855"/>
        <v>0</v>
      </c>
      <c r="X768" s="11">
        <f t="shared" si="855"/>
        <v>0</v>
      </c>
      <c r="Y768" s="11">
        <f t="shared" si="855"/>
        <v>27193</v>
      </c>
      <c r="Z768" s="11">
        <f t="shared" si="855"/>
        <v>0</v>
      </c>
      <c r="AA768" s="11">
        <f t="shared" si="855"/>
        <v>0</v>
      </c>
      <c r="AB768" s="11">
        <f t="shared" si="855"/>
        <v>0</v>
      </c>
      <c r="AC768" s="11">
        <f t="shared" si="855"/>
        <v>0</v>
      </c>
      <c r="AD768" s="11">
        <f t="shared" si="855"/>
        <v>0</v>
      </c>
      <c r="AE768" s="11">
        <f t="shared" si="855"/>
        <v>27193</v>
      </c>
      <c r="AF768" s="11">
        <f t="shared" si="855"/>
        <v>0</v>
      </c>
    </row>
    <row r="769" spans="1:32" ht="33" hidden="1" x14ac:dyDescent="0.25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854"/>
        <v>27193</v>
      </c>
      <c r="H769" s="9">
        <f t="shared" si="854"/>
        <v>0</v>
      </c>
      <c r="I769" s="9">
        <f t="shared" si="854"/>
        <v>0</v>
      </c>
      <c r="J769" s="9">
        <f t="shared" si="854"/>
        <v>0</v>
      </c>
      <c r="K769" s="9">
        <f t="shared" si="854"/>
        <v>0</v>
      </c>
      <c r="L769" s="9">
        <f t="shared" si="854"/>
        <v>0</v>
      </c>
      <c r="M769" s="9">
        <f t="shared" si="854"/>
        <v>27193</v>
      </c>
      <c r="N769" s="9">
        <f t="shared" si="854"/>
        <v>0</v>
      </c>
      <c r="O769" s="9">
        <f t="shared" si="854"/>
        <v>0</v>
      </c>
      <c r="P769" s="9">
        <f t="shared" si="854"/>
        <v>0</v>
      </c>
      <c r="Q769" s="9">
        <f t="shared" si="854"/>
        <v>0</v>
      </c>
      <c r="R769" s="9">
        <f t="shared" si="854"/>
        <v>0</v>
      </c>
      <c r="S769" s="9">
        <f t="shared" si="854"/>
        <v>27193</v>
      </c>
      <c r="T769" s="9">
        <f t="shared" si="854"/>
        <v>0</v>
      </c>
      <c r="U769" s="9">
        <f t="shared" si="855"/>
        <v>0</v>
      </c>
      <c r="V769" s="9">
        <f t="shared" si="855"/>
        <v>0</v>
      </c>
      <c r="W769" s="9">
        <f t="shared" si="855"/>
        <v>0</v>
      </c>
      <c r="X769" s="9">
        <f t="shared" si="855"/>
        <v>0</v>
      </c>
      <c r="Y769" s="9">
        <f t="shared" si="855"/>
        <v>27193</v>
      </c>
      <c r="Z769" s="9">
        <f t="shared" si="855"/>
        <v>0</v>
      </c>
      <c r="AA769" s="9">
        <f t="shared" si="855"/>
        <v>0</v>
      </c>
      <c r="AB769" s="9">
        <f t="shared" si="855"/>
        <v>0</v>
      </c>
      <c r="AC769" s="9">
        <f t="shared" si="855"/>
        <v>0</v>
      </c>
      <c r="AD769" s="9">
        <f t="shared" si="855"/>
        <v>0</v>
      </c>
      <c r="AE769" s="9">
        <f t="shared" si="855"/>
        <v>27193</v>
      </c>
      <c r="AF769" s="9">
        <f t="shared" si="855"/>
        <v>0</v>
      </c>
    </row>
    <row r="770" spans="1:32" ht="20.100000000000001" hidden="1" customHeight="1" x14ac:dyDescent="0.25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</row>
    <row r="771" spans="1:32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856">G772</f>
        <v>6305</v>
      </c>
      <c r="H771" s="9">
        <f t="shared" si="856"/>
        <v>0</v>
      </c>
      <c r="I771" s="9">
        <f t="shared" si="856"/>
        <v>0</v>
      </c>
      <c r="J771" s="9">
        <f t="shared" si="856"/>
        <v>0</v>
      </c>
      <c r="K771" s="9">
        <f t="shared" si="856"/>
        <v>0</v>
      </c>
      <c r="L771" s="9">
        <f t="shared" si="856"/>
        <v>0</v>
      </c>
      <c r="M771" s="9">
        <f t="shared" si="856"/>
        <v>6305</v>
      </c>
      <c r="N771" s="9">
        <f t="shared" si="856"/>
        <v>0</v>
      </c>
      <c r="O771" s="9">
        <f t="shared" si="856"/>
        <v>0</v>
      </c>
      <c r="P771" s="9">
        <f t="shared" si="856"/>
        <v>0</v>
      </c>
      <c r="Q771" s="9">
        <f t="shared" si="856"/>
        <v>0</v>
      </c>
      <c r="R771" s="9">
        <f t="shared" si="856"/>
        <v>0</v>
      </c>
      <c r="S771" s="9">
        <f t="shared" si="856"/>
        <v>6305</v>
      </c>
      <c r="T771" s="9">
        <f t="shared" si="856"/>
        <v>0</v>
      </c>
      <c r="U771" s="9">
        <f t="shared" si="856"/>
        <v>0</v>
      </c>
      <c r="V771" s="9">
        <f t="shared" si="856"/>
        <v>0</v>
      </c>
      <c r="W771" s="9">
        <f t="shared" ref="U771:AF773" si="857">W772</f>
        <v>0</v>
      </c>
      <c r="X771" s="9">
        <f t="shared" si="857"/>
        <v>0</v>
      </c>
      <c r="Y771" s="9">
        <f t="shared" si="857"/>
        <v>6305</v>
      </c>
      <c r="Z771" s="9">
        <f t="shared" si="857"/>
        <v>0</v>
      </c>
      <c r="AA771" s="9">
        <f t="shared" si="857"/>
        <v>0</v>
      </c>
      <c r="AB771" s="9">
        <f t="shared" si="857"/>
        <v>0</v>
      </c>
      <c r="AC771" s="9">
        <f t="shared" si="857"/>
        <v>0</v>
      </c>
      <c r="AD771" s="9">
        <f t="shared" si="857"/>
        <v>0</v>
      </c>
      <c r="AE771" s="9">
        <f t="shared" si="857"/>
        <v>6305</v>
      </c>
      <c r="AF771" s="9">
        <f t="shared" si="857"/>
        <v>0</v>
      </c>
    </row>
    <row r="772" spans="1:32" ht="20.100000000000001" hidden="1" customHeight="1" x14ac:dyDescent="0.25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856"/>
        <v>6305</v>
      </c>
      <c r="H772" s="9">
        <f t="shared" si="856"/>
        <v>0</v>
      </c>
      <c r="I772" s="9">
        <f t="shared" si="856"/>
        <v>0</v>
      </c>
      <c r="J772" s="9">
        <f t="shared" si="856"/>
        <v>0</v>
      </c>
      <c r="K772" s="9">
        <f t="shared" si="856"/>
        <v>0</v>
      </c>
      <c r="L772" s="9">
        <f t="shared" si="856"/>
        <v>0</v>
      </c>
      <c r="M772" s="9">
        <f t="shared" si="856"/>
        <v>6305</v>
      </c>
      <c r="N772" s="9">
        <f t="shared" si="856"/>
        <v>0</v>
      </c>
      <c r="O772" s="9">
        <f t="shared" si="856"/>
        <v>0</v>
      </c>
      <c r="P772" s="9">
        <f t="shared" si="856"/>
        <v>0</v>
      </c>
      <c r="Q772" s="9">
        <f t="shared" si="856"/>
        <v>0</v>
      </c>
      <c r="R772" s="9">
        <f t="shared" si="856"/>
        <v>0</v>
      </c>
      <c r="S772" s="9">
        <f t="shared" si="856"/>
        <v>6305</v>
      </c>
      <c r="T772" s="9">
        <f t="shared" si="856"/>
        <v>0</v>
      </c>
      <c r="U772" s="9">
        <f t="shared" si="857"/>
        <v>0</v>
      </c>
      <c r="V772" s="9">
        <f t="shared" si="857"/>
        <v>0</v>
      </c>
      <c r="W772" s="9">
        <f t="shared" si="857"/>
        <v>0</v>
      </c>
      <c r="X772" s="9">
        <f t="shared" si="857"/>
        <v>0</v>
      </c>
      <c r="Y772" s="9">
        <f t="shared" si="857"/>
        <v>6305</v>
      </c>
      <c r="Z772" s="9">
        <f t="shared" si="857"/>
        <v>0</v>
      </c>
      <c r="AA772" s="9">
        <f t="shared" si="857"/>
        <v>0</v>
      </c>
      <c r="AB772" s="9">
        <f t="shared" si="857"/>
        <v>0</v>
      </c>
      <c r="AC772" s="9">
        <f t="shared" si="857"/>
        <v>0</v>
      </c>
      <c r="AD772" s="9">
        <f t="shared" si="857"/>
        <v>0</v>
      </c>
      <c r="AE772" s="9">
        <f t="shared" si="857"/>
        <v>6305</v>
      </c>
      <c r="AF772" s="9">
        <f t="shared" si="857"/>
        <v>0</v>
      </c>
    </row>
    <row r="773" spans="1:32" ht="33" hidden="1" x14ac:dyDescent="0.25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856"/>
        <v>6305</v>
      </c>
      <c r="H773" s="11">
        <f t="shared" si="856"/>
        <v>0</v>
      </c>
      <c r="I773" s="11">
        <f t="shared" si="856"/>
        <v>0</v>
      </c>
      <c r="J773" s="11">
        <f t="shared" si="856"/>
        <v>0</v>
      </c>
      <c r="K773" s="11">
        <f t="shared" si="856"/>
        <v>0</v>
      </c>
      <c r="L773" s="11">
        <f t="shared" si="856"/>
        <v>0</v>
      </c>
      <c r="M773" s="11">
        <f t="shared" si="856"/>
        <v>6305</v>
      </c>
      <c r="N773" s="11">
        <f t="shared" si="856"/>
        <v>0</v>
      </c>
      <c r="O773" s="11">
        <f t="shared" si="856"/>
        <v>0</v>
      </c>
      <c r="P773" s="11">
        <f t="shared" si="856"/>
        <v>0</v>
      </c>
      <c r="Q773" s="11">
        <f t="shared" si="856"/>
        <v>0</v>
      </c>
      <c r="R773" s="11">
        <f t="shared" si="856"/>
        <v>0</v>
      </c>
      <c r="S773" s="11">
        <f t="shared" si="856"/>
        <v>6305</v>
      </c>
      <c r="T773" s="11">
        <f t="shared" si="856"/>
        <v>0</v>
      </c>
      <c r="U773" s="11">
        <f t="shared" si="857"/>
        <v>0</v>
      </c>
      <c r="V773" s="11">
        <f t="shared" si="857"/>
        <v>0</v>
      </c>
      <c r="W773" s="11">
        <f t="shared" si="857"/>
        <v>0</v>
      </c>
      <c r="X773" s="11">
        <f t="shared" si="857"/>
        <v>0</v>
      </c>
      <c r="Y773" s="11">
        <f t="shared" si="857"/>
        <v>6305</v>
      </c>
      <c r="Z773" s="11">
        <f t="shared" si="857"/>
        <v>0</v>
      </c>
      <c r="AA773" s="11">
        <f t="shared" si="857"/>
        <v>0</v>
      </c>
      <c r="AB773" s="11">
        <f t="shared" si="857"/>
        <v>0</v>
      </c>
      <c r="AC773" s="11">
        <f t="shared" si="857"/>
        <v>0</v>
      </c>
      <c r="AD773" s="11">
        <f t="shared" si="857"/>
        <v>0</v>
      </c>
      <c r="AE773" s="11">
        <f t="shared" si="857"/>
        <v>6305</v>
      </c>
      <c r="AF773" s="11">
        <f t="shared" si="857"/>
        <v>0</v>
      </c>
    </row>
    <row r="774" spans="1:32" ht="17.25" hidden="1" customHeight="1" x14ac:dyDescent="0.25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</row>
    <row r="775" spans="1:32" ht="49.5" hidden="1" x14ac:dyDescent="0.25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858">G776</f>
        <v>0</v>
      </c>
      <c r="H775" s="9">
        <f t="shared" si="858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</row>
    <row r="776" spans="1:32" ht="33" hidden="1" x14ac:dyDescent="0.25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859">G777</f>
        <v>0</v>
      </c>
      <c r="H776" s="9">
        <f t="shared" si="859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</row>
    <row r="777" spans="1:32" ht="19.5" hidden="1" customHeight="1" x14ac:dyDescent="0.25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</row>
    <row r="778" spans="1:32" hidden="1" x14ac:dyDescent="0.25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</row>
    <row r="779" spans="1:32" ht="18.75" hidden="1" x14ac:dyDescent="0.3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860">G780</f>
        <v>70564</v>
      </c>
      <c r="H779" s="7">
        <f t="shared" si="860"/>
        <v>0</v>
      </c>
      <c r="I779" s="7">
        <f t="shared" si="860"/>
        <v>0</v>
      </c>
      <c r="J779" s="7">
        <f t="shared" si="860"/>
        <v>0</v>
      </c>
      <c r="K779" s="7">
        <f t="shared" si="860"/>
        <v>0</v>
      </c>
      <c r="L779" s="7">
        <f t="shared" si="860"/>
        <v>0</v>
      </c>
      <c r="M779" s="7">
        <f t="shared" si="860"/>
        <v>70564</v>
      </c>
      <c r="N779" s="7">
        <f t="shared" si="860"/>
        <v>0</v>
      </c>
      <c r="O779" s="7">
        <f t="shared" si="860"/>
        <v>0</v>
      </c>
      <c r="P779" s="7">
        <f t="shared" si="860"/>
        <v>0</v>
      </c>
      <c r="Q779" s="7">
        <f t="shared" si="860"/>
        <v>0</v>
      </c>
      <c r="R779" s="7">
        <f t="shared" si="860"/>
        <v>0</v>
      </c>
      <c r="S779" s="7">
        <f t="shared" si="860"/>
        <v>70564</v>
      </c>
      <c r="T779" s="7">
        <f t="shared" si="860"/>
        <v>0</v>
      </c>
      <c r="U779" s="7">
        <f>U780</f>
        <v>0</v>
      </c>
      <c r="V779" s="7">
        <f t="shared" ref="V779:AF779" si="861">V780</f>
        <v>0</v>
      </c>
      <c r="W779" s="7">
        <f t="shared" si="861"/>
        <v>0</v>
      </c>
      <c r="X779" s="7">
        <f t="shared" si="861"/>
        <v>13435</v>
      </c>
      <c r="Y779" s="7">
        <f t="shared" si="861"/>
        <v>83999</v>
      </c>
      <c r="Z779" s="7">
        <f t="shared" si="861"/>
        <v>13435</v>
      </c>
      <c r="AA779" s="7">
        <f>AA780</f>
        <v>0</v>
      </c>
      <c r="AB779" s="7">
        <f t="shared" si="861"/>
        <v>0</v>
      </c>
      <c r="AC779" s="7">
        <f t="shared" si="861"/>
        <v>0</v>
      </c>
      <c r="AD779" s="7">
        <f t="shared" si="861"/>
        <v>0</v>
      </c>
      <c r="AE779" s="7">
        <f t="shared" si="861"/>
        <v>83999</v>
      </c>
      <c r="AF779" s="7">
        <f t="shared" si="861"/>
        <v>13435</v>
      </c>
    </row>
    <row r="780" spans="1:32" ht="33" hidden="1" x14ac:dyDescent="0.25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862">G781+G785+G789+G799+G802</f>
        <v>70564</v>
      </c>
      <c r="H780" s="11">
        <f t="shared" ref="H780:N780" si="863">H781+H785+H789+H799+H802</f>
        <v>0</v>
      </c>
      <c r="I780" s="11">
        <f t="shared" si="863"/>
        <v>0</v>
      </c>
      <c r="J780" s="11">
        <f t="shared" si="863"/>
        <v>0</v>
      </c>
      <c r="K780" s="11">
        <f t="shared" si="863"/>
        <v>0</v>
      </c>
      <c r="L780" s="11">
        <f t="shared" si="863"/>
        <v>0</v>
      </c>
      <c r="M780" s="11">
        <f t="shared" si="863"/>
        <v>70564</v>
      </c>
      <c r="N780" s="11">
        <f t="shared" si="863"/>
        <v>0</v>
      </c>
      <c r="O780" s="11">
        <f t="shared" ref="O780:T780" si="864">O781+O785+O789+O799+O802</f>
        <v>0</v>
      </c>
      <c r="P780" s="11">
        <f t="shared" si="864"/>
        <v>0</v>
      </c>
      <c r="Q780" s="11">
        <f t="shared" si="864"/>
        <v>0</v>
      </c>
      <c r="R780" s="11">
        <f t="shared" si="864"/>
        <v>0</v>
      </c>
      <c r="S780" s="11">
        <f t="shared" si="864"/>
        <v>70564</v>
      </c>
      <c r="T780" s="11">
        <f t="shared" si="864"/>
        <v>0</v>
      </c>
      <c r="U780" s="11">
        <f>U781+U785+U789+U799+U802+U805+U808</f>
        <v>0</v>
      </c>
      <c r="V780" s="11">
        <f t="shared" ref="V780:Z780" si="865">V781+V785+V789+V799+V802+V805+V808</f>
        <v>0</v>
      </c>
      <c r="W780" s="11">
        <f t="shared" si="865"/>
        <v>0</v>
      </c>
      <c r="X780" s="11">
        <f t="shared" si="865"/>
        <v>13435</v>
      </c>
      <c r="Y780" s="11">
        <f t="shared" si="865"/>
        <v>83999</v>
      </c>
      <c r="Z780" s="11">
        <f t="shared" si="865"/>
        <v>13435</v>
      </c>
      <c r="AA780" s="11">
        <f>AA781+AA785+AA789+AA799+AA802+AA805+AA808</f>
        <v>0</v>
      </c>
      <c r="AB780" s="11">
        <f t="shared" ref="AB780:AF780" si="866">AB781+AB785+AB789+AB799+AB802+AB805+AB808</f>
        <v>0</v>
      </c>
      <c r="AC780" s="11">
        <f t="shared" si="866"/>
        <v>0</v>
      </c>
      <c r="AD780" s="11">
        <f t="shared" si="866"/>
        <v>0</v>
      </c>
      <c r="AE780" s="11">
        <f t="shared" si="866"/>
        <v>83999</v>
      </c>
      <c r="AF780" s="11">
        <f t="shared" si="866"/>
        <v>13435</v>
      </c>
    </row>
    <row r="781" spans="1:32" ht="33" hidden="1" x14ac:dyDescent="0.25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867">G782</f>
        <v>54840</v>
      </c>
      <c r="H781" s="11">
        <f t="shared" si="867"/>
        <v>0</v>
      </c>
      <c r="I781" s="11">
        <f t="shared" si="867"/>
        <v>0</v>
      </c>
      <c r="J781" s="11">
        <f t="shared" si="867"/>
        <v>0</v>
      </c>
      <c r="K781" s="11">
        <f t="shared" si="867"/>
        <v>0</v>
      </c>
      <c r="L781" s="11">
        <f t="shared" si="867"/>
        <v>0</v>
      </c>
      <c r="M781" s="11">
        <f t="shared" si="867"/>
        <v>54840</v>
      </c>
      <c r="N781" s="11">
        <f t="shared" si="867"/>
        <v>0</v>
      </c>
      <c r="O781" s="11">
        <f t="shared" si="867"/>
        <v>0</v>
      </c>
      <c r="P781" s="11">
        <f t="shared" si="867"/>
        <v>0</v>
      </c>
      <c r="Q781" s="11">
        <f t="shared" si="867"/>
        <v>0</v>
      </c>
      <c r="R781" s="11">
        <f t="shared" si="867"/>
        <v>0</v>
      </c>
      <c r="S781" s="11">
        <f t="shared" si="867"/>
        <v>54840</v>
      </c>
      <c r="T781" s="11">
        <f t="shared" si="867"/>
        <v>0</v>
      </c>
      <c r="U781" s="11">
        <f t="shared" si="867"/>
        <v>0</v>
      </c>
      <c r="V781" s="11">
        <f t="shared" si="867"/>
        <v>0</v>
      </c>
      <c r="W781" s="11">
        <f t="shared" ref="U781:AF783" si="868">W782</f>
        <v>0</v>
      </c>
      <c r="X781" s="11">
        <f t="shared" si="868"/>
        <v>0</v>
      </c>
      <c r="Y781" s="11">
        <f t="shared" si="868"/>
        <v>54840</v>
      </c>
      <c r="Z781" s="11">
        <f t="shared" si="868"/>
        <v>0</v>
      </c>
      <c r="AA781" s="11">
        <f t="shared" si="868"/>
        <v>0</v>
      </c>
      <c r="AB781" s="11">
        <f t="shared" si="868"/>
        <v>0</v>
      </c>
      <c r="AC781" s="11">
        <f t="shared" si="868"/>
        <v>0</v>
      </c>
      <c r="AD781" s="11">
        <f t="shared" si="868"/>
        <v>0</v>
      </c>
      <c r="AE781" s="11">
        <f t="shared" si="868"/>
        <v>54840</v>
      </c>
      <c r="AF781" s="11">
        <f t="shared" si="868"/>
        <v>0</v>
      </c>
    </row>
    <row r="782" spans="1:32" ht="33" hidden="1" x14ac:dyDescent="0.25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867"/>
        <v>54840</v>
      </c>
      <c r="H782" s="11">
        <f t="shared" si="867"/>
        <v>0</v>
      </c>
      <c r="I782" s="11">
        <f t="shared" si="867"/>
        <v>0</v>
      </c>
      <c r="J782" s="11">
        <f t="shared" si="867"/>
        <v>0</v>
      </c>
      <c r="K782" s="11">
        <f t="shared" si="867"/>
        <v>0</v>
      </c>
      <c r="L782" s="11">
        <f t="shared" si="867"/>
        <v>0</v>
      </c>
      <c r="M782" s="11">
        <f t="shared" si="867"/>
        <v>54840</v>
      </c>
      <c r="N782" s="11">
        <f t="shared" si="867"/>
        <v>0</v>
      </c>
      <c r="O782" s="11">
        <f t="shared" si="867"/>
        <v>0</v>
      </c>
      <c r="P782" s="11">
        <f t="shared" si="867"/>
        <v>0</v>
      </c>
      <c r="Q782" s="11">
        <f t="shared" si="867"/>
        <v>0</v>
      </c>
      <c r="R782" s="11">
        <f t="shared" si="867"/>
        <v>0</v>
      </c>
      <c r="S782" s="11">
        <f t="shared" si="867"/>
        <v>54840</v>
      </c>
      <c r="T782" s="11">
        <f t="shared" si="867"/>
        <v>0</v>
      </c>
      <c r="U782" s="11">
        <f t="shared" si="868"/>
        <v>0</v>
      </c>
      <c r="V782" s="11">
        <f t="shared" si="868"/>
        <v>0</v>
      </c>
      <c r="W782" s="11">
        <f t="shared" si="868"/>
        <v>0</v>
      </c>
      <c r="X782" s="11">
        <f t="shared" si="868"/>
        <v>0</v>
      </c>
      <c r="Y782" s="11">
        <f t="shared" si="868"/>
        <v>54840</v>
      </c>
      <c r="Z782" s="11">
        <f t="shared" si="868"/>
        <v>0</v>
      </c>
      <c r="AA782" s="11">
        <f t="shared" si="868"/>
        <v>0</v>
      </c>
      <c r="AB782" s="11">
        <f t="shared" si="868"/>
        <v>0</v>
      </c>
      <c r="AC782" s="11">
        <f t="shared" si="868"/>
        <v>0</v>
      </c>
      <c r="AD782" s="11">
        <f t="shared" si="868"/>
        <v>0</v>
      </c>
      <c r="AE782" s="11">
        <f t="shared" si="868"/>
        <v>54840</v>
      </c>
      <c r="AF782" s="11">
        <f t="shared" si="868"/>
        <v>0</v>
      </c>
    </row>
    <row r="783" spans="1:32" ht="33" hidden="1" x14ac:dyDescent="0.25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867"/>
        <v>54840</v>
      </c>
      <c r="H783" s="8">
        <f t="shared" si="867"/>
        <v>0</v>
      </c>
      <c r="I783" s="8">
        <f t="shared" si="867"/>
        <v>0</v>
      </c>
      <c r="J783" s="8">
        <f t="shared" si="867"/>
        <v>0</v>
      </c>
      <c r="K783" s="8">
        <f t="shared" si="867"/>
        <v>0</v>
      </c>
      <c r="L783" s="8">
        <f t="shared" si="867"/>
        <v>0</v>
      </c>
      <c r="M783" s="8">
        <f t="shared" si="867"/>
        <v>54840</v>
      </c>
      <c r="N783" s="8">
        <f t="shared" si="867"/>
        <v>0</v>
      </c>
      <c r="O783" s="8">
        <f t="shared" si="867"/>
        <v>0</v>
      </c>
      <c r="P783" s="8">
        <f t="shared" si="867"/>
        <v>0</v>
      </c>
      <c r="Q783" s="8">
        <f t="shared" si="867"/>
        <v>0</v>
      </c>
      <c r="R783" s="8">
        <f t="shared" si="867"/>
        <v>0</v>
      </c>
      <c r="S783" s="8">
        <f t="shared" si="867"/>
        <v>54840</v>
      </c>
      <c r="T783" s="8">
        <f t="shared" si="867"/>
        <v>0</v>
      </c>
      <c r="U783" s="8">
        <f t="shared" si="868"/>
        <v>0</v>
      </c>
      <c r="V783" s="8">
        <f t="shared" si="868"/>
        <v>0</v>
      </c>
      <c r="W783" s="8">
        <f t="shared" si="868"/>
        <v>0</v>
      </c>
      <c r="X783" s="8">
        <f t="shared" si="868"/>
        <v>0</v>
      </c>
      <c r="Y783" s="8">
        <f t="shared" si="868"/>
        <v>54840</v>
      </c>
      <c r="Z783" s="8">
        <f t="shared" si="868"/>
        <v>0</v>
      </c>
      <c r="AA783" s="8">
        <f t="shared" si="868"/>
        <v>0</v>
      </c>
      <c r="AB783" s="8">
        <f t="shared" si="868"/>
        <v>0</v>
      </c>
      <c r="AC783" s="8">
        <f t="shared" si="868"/>
        <v>0</v>
      </c>
      <c r="AD783" s="8">
        <f t="shared" si="868"/>
        <v>0</v>
      </c>
      <c r="AE783" s="8">
        <f t="shared" si="868"/>
        <v>54840</v>
      </c>
      <c r="AF783" s="8">
        <f t="shared" si="868"/>
        <v>0</v>
      </c>
    </row>
    <row r="784" spans="1:32" ht="20.100000000000001" hidden="1" customHeight="1" x14ac:dyDescent="0.25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</row>
    <row r="785" spans="1:32" ht="20.100000000000001" hidden="1" customHeight="1" x14ac:dyDescent="0.25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869">G786</f>
        <v>1426</v>
      </c>
      <c r="H785" s="9">
        <f t="shared" si="869"/>
        <v>0</v>
      </c>
      <c r="I785" s="9">
        <f t="shared" si="869"/>
        <v>0</v>
      </c>
      <c r="J785" s="9">
        <f t="shared" si="869"/>
        <v>0</v>
      </c>
      <c r="K785" s="9">
        <f t="shared" si="869"/>
        <v>0</v>
      </c>
      <c r="L785" s="9">
        <f t="shared" si="869"/>
        <v>0</v>
      </c>
      <c r="M785" s="9">
        <f t="shared" si="869"/>
        <v>1426</v>
      </c>
      <c r="N785" s="9">
        <f t="shared" si="869"/>
        <v>0</v>
      </c>
      <c r="O785" s="9">
        <f t="shared" si="869"/>
        <v>0</v>
      </c>
      <c r="P785" s="9">
        <f t="shared" si="869"/>
        <v>0</v>
      </c>
      <c r="Q785" s="9">
        <f t="shared" si="869"/>
        <v>0</v>
      </c>
      <c r="R785" s="9">
        <f t="shared" si="869"/>
        <v>0</v>
      </c>
      <c r="S785" s="9">
        <f t="shared" si="869"/>
        <v>1426</v>
      </c>
      <c r="T785" s="9">
        <f t="shared" si="869"/>
        <v>0</v>
      </c>
      <c r="U785" s="9">
        <f t="shared" si="869"/>
        <v>-708</v>
      </c>
      <c r="V785" s="9">
        <f t="shared" si="869"/>
        <v>0</v>
      </c>
      <c r="W785" s="9">
        <f t="shared" ref="U785:AF787" si="870">W786</f>
        <v>0</v>
      </c>
      <c r="X785" s="9">
        <f t="shared" si="870"/>
        <v>0</v>
      </c>
      <c r="Y785" s="9">
        <f t="shared" si="870"/>
        <v>718</v>
      </c>
      <c r="Z785" s="9">
        <f t="shared" si="870"/>
        <v>0</v>
      </c>
      <c r="AA785" s="9">
        <f t="shared" si="870"/>
        <v>0</v>
      </c>
      <c r="AB785" s="9">
        <f t="shared" si="870"/>
        <v>0</v>
      </c>
      <c r="AC785" s="9">
        <f t="shared" si="870"/>
        <v>0</v>
      </c>
      <c r="AD785" s="9">
        <f t="shared" si="870"/>
        <v>0</v>
      </c>
      <c r="AE785" s="9">
        <f t="shared" si="870"/>
        <v>718</v>
      </c>
      <c r="AF785" s="9">
        <f t="shared" si="870"/>
        <v>0</v>
      </c>
    </row>
    <row r="786" spans="1:32" ht="33" hidden="1" x14ac:dyDescent="0.25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869"/>
        <v>1426</v>
      </c>
      <c r="H786" s="11">
        <f t="shared" si="869"/>
        <v>0</v>
      </c>
      <c r="I786" s="11">
        <f t="shared" si="869"/>
        <v>0</v>
      </c>
      <c r="J786" s="11">
        <f t="shared" si="869"/>
        <v>0</v>
      </c>
      <c r="K786" s="11">
        <f t="shared" si="869"/>
        <v>0</v>
      </c>
      <c r="L786" s="11">
        <f t="shared" si="869"/>
        <v>0</v>
      </c>
      <c r="M786" s="11">
        <f t="shared" si="869"/>
        <v>1426</v>
      </c>
      <c r="N786" s="11">
        <f t="shared" si="869"/>
        <v>0</v>
      </c>
      <c r="O786" s="11">
        <f t="shared" si="869"/>
        <v>0</v>
      </c>
      <c r="P786" s="11">
        <f t="shared" si="869"/>
        <v>0</v>
      </c>
      <c r="Q786" s="11">
        <f t="shared" si="869"/>
        <v>0</v>
      </c>
      <c r="R786" s="11">
        <f t="shared" si="869"/>
        <v>0</v>
      </c>
      <c r="S786" s="11">
        <f t="shared" si="869"/>
        <v>1426</v>
      </c>
      <c r="T786" s="11">
        <f t="shared" si="869"/>
        <v>0</v>
      </c>
      <c r="U786" s="11">
        <f t="shared" si="870"/>
        <v>-708</v>
      </c>
      <c r="V786" s="11">
        <f t="shared" si="870"/>
        <v>0</v>
      </c>
      <c r="W786" s="11">
        <f t="shared" si="870"/>
        <v>0</v>
      </c>
      <c r="X786" s="11">
        <f t="shared" si="870"/>
        <v>0</v>
      </c>
      <c r="Y786" s="11">
        <f t="shared" si="870"/>
        <v>718</v>
      </c>
      <c r="Z786" s="11">
        <f t="shared" si="870"/>
        <v>0</v>
      </c>
      <c r="AA786" s="11">
        <f t="shared" si="870"/>
        <v>0</v>
      </c>
      <c r="AB786" s="11">
        <f t="shared" si="870"/>
        <v>0</v>
      </c>
      <c r="AC786" s="11">
        <f t="shared" si="870"/>
        <v>0</v>
      </c>
      <c r="AD786" s="11">
        <f t="shared" si="870"/>
        <v>0</v>
      </c>
      <c r="AE786" s="11">
        <f t="shared" si="870"/>
        <v>718</v>
      </c>
      <c r="AF786" s="11">
        <f t="shared" si="870"/>
        <v>0</v>
      </c>
    </row>
    <row r="787" spans="1:32" ht="33" hidden="1" x14ac:dyDescent="0.25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869"/>
        <v>1426</v>
      </c>
      <c r="H787" s="8">
        <f t="shared" si="869"/>
        <v>0</v>
      </c>
      <c r="I787" s="8">
        <f t="shared" si="869"/>
        <v>0</v>
      </c>
      <c r="J787" s="8">
        <f t="shared" si="869"/>
        <v>0</v>
      </c>
      <c r="K787" s="8">
        <f t="shared" si="869"/>
        <v>0</v>
      </c>
      <c r="L787" s="8">
        <f t="shared" si="869"/>
        <v>0</v>
      </c>
      <c r="M787" s="8">
        <f t="shared" si="869"/>
        <v>1426</v>
      </c>
      <c r="N787" s="8">
        <f t="shared" si="869"/>
        <v>0</v>
      </c>
      <c r="O787" s="8">
        <f t="shared" si="869"/>
        <v>0</v>
      </c>
      <c r="P787" s="8">
        <f t="shared" si="869"/>
        <v>0</v>
      </c>
      <c r="Q787" s="8">
        <f t="shared" si="869"/>
        <v>0</v>
      </c>
      <c r="R787" s="8">
        <f t="shared" si="869"/>
        <v>0</v>
      </c>
      <c r="S787" s="8">
        <f t="shared" si="869"/>
        <v>1426</v>
      </c>
      <c r="T787" s="8">
        <f t="shared" si="869"/>
        <v>0</v>
      </c>
      <c r="U787" s="8">
        <f t="shared" si="870"/>
        <v>-708</v>
      </c>
      <c r="V787" s="8">
        <f t="shared" si="870"/>
        <v>0</v>
      </c>
      <c r="W787" s="8">
        <f t="shared" si="870"/>
        <v>0</v>
      </c>
      <c r="X787" s="8">
        <f t="shared" si="870"/>
        <v>0</v>
      </c>
      <c r="Y787" s="8">
        <f t="shared" si="870"/>
        <v>718</v>
      </c>
      <c r="Z787" s="8">
        <f t="shared" si="870"/>
        <v>0</v>
      </c>
      <c r="AA787" s="8">
        <f t="shared" si="870"/>
        <v>0</v>
      </c>
      <c r="AB787" s="8">
        <f t="shared" si="870"/>
        <v>0</v>
      </c>
      <c r="AC787" s="8">
        <f t="shared" si="870"/>
        <v>0</v>
      </c>
      <c r="AD787" s="8">
        <f t="shared" si="870"/>
        <v>0</v>
      </c>
      <c r="AE787" s="8">
        <f t="shared" si="870"/>
        <v>718</v>
      </c>
      <c r="AF787" s="8">
        <f t="shared" si="870"/>
        <v>0</v>
      </c>
    </row>
    <row r="788" spans="1:32" ht="20.100000000000001" hidden="1" customHeight="1" x14ac:dyDescent="0.25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</row>
    <row r="789" spans="1:32" ht="20.100000000000001" hidden="1" customHeight="1" x14ac:dyDescent="0.25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F789" si="871">G790</f>
        <v>14298</v>
      </c>
      <c r="H789" s="9">
        <f t="shared" si="871"/>
        <v>0</v>
      </c>
      <c r="I789" s="9">
        <f t="shared" si="871"/>
        <v>0</v>
      </c>
      <c r="J789" s="9">
        <f t="shared" si="871"/>
        <v>0</v>
      </c>
      <c r="K789" s="9">
        <f t="shared" si="871"/>
        <v>0</v>
      </c>
      <c r="L789" s="9">
        <f t="shared" si="871"/>
        <v>0</v>
      </c>
      <c r="M789" s="9">
        <f t="shared" si="871"/>
        <v>14298</v>
      </c>
      <c r="N789" s="9">
        <f t="shared" si="871"/>
        <v>0</v>
      </c>
      <c r="O789" s="9">
        <f t="shared" si="871"/>
        <v>0</v>
      </c>
      <c r="P789" s="9">
        <f t="shared" si="871"/>
        <v>0</v>
      </c>
      <c r="Q789" s="9">
        <f t="shared" si="871"/>
        <v>0</v>
      </c>
      <c r="R789" s="9">
        <f t="shared" si="871"/>
        <v>0</v>
      </c>
      <c r="S789" s="9">
        <f t="shared" si="871"/>
        <v>14298</v>
      </c>
      <c r="T789" s="9">
        <f t="shared" si="871"/>
        <v>0</v>
      </c>
      <c r="U789" s="9">
        <f t="shared" si="871"/>
        <v>0</v>
      </c>
      <c r="V789" s="9">
        <f t="shared" si="871"/>
        <v>0</v>
      </c>
      <c r="W789" s="9">
        <f t="shared" si="871"/>
        <v>0</v>
      </c>
      <c r="X789" s="9">
        <f t="shared" si="871"/>
        <v>0</v>
      </c>
      <c r="Y789" s="9">
        <f t="shared" si="871"/>
        <v>14298</v>
      </c>
      <c r="Z789" s="9">
        <f t="shared" si="871"/>
        <v>0</v>
      </c>
      <c r="AA789" s="9">
        <f t="shared" si="871"/>
        <v>0</v>
      </c>
      <c r="AB789" s="9">
        <f t="shared" si="871"/>
        <v>0</v>
      </c>
      <c r="AC789" s="9">
        <f t="shared" si="871"/>
        <v>0</v>
      </c>
      <c r="AD789" s="9">
        <f t="shared" si="871"/>
        <v>0</v>
      </c>
      <c r="AE789" s="9">
        <f t="shared" si="871"/>
        <v>14298</v>
      </c>
      <c r="AF789" s="9">
        <f t="shared" si="871"/>
        <v>0</v>
      </c>
    </row>
    <row r="790" spans="1:32" ht="33" hidden="1" x14ac:dyDescent="0.25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872">G791+G793+G797+G795</f>
        <v>14298</v>
      </c>
      <c r="H790" s="8">
        <f t="shared" ref="H790:N790" si="873">H791+H793+H797+H795</f>
        <v>0</v>
      </c>
      <c r="I790" s="8">
        <f t="shared" si="873"/>
        <v>0</v>
      </c>
      <c r="J790" s="8">
        <f t="shared" si="873"/>
        <v>0</v>
      </c>
      <c r="K790" s="8">
        <f t="shared" si="873"/>
        <v>0</v>
      </c>
      <c r="L790" s="8">
        <f t="shared" si="873"/>
        <v>0</v>
      </c>
      <c r="M790" s="8">
        <f t="shared" si="873"/>
        <v>14298</v>
      </c>
      <c r="N790" s="8">
        <f t="shared" si="873"/>
        <v>0</v>
      </c>
      <c r="O790" s="8">
        <f t="shared" ref="O790:T790" si="874">O791+O793+O797+O795</f>
        <v>0</v>
      </c>
      <c r="P790" s="8">
        <f t="shared" si="874"/>
        <v>0</v>
      </c>
      <c r="Q790" s="8">
        <f t="shared" si="874"/>
        <v>0</v>
      </c>
      <c r="R790" s="8">
        <f t="shared" si="874"/>
        <v>0</v>
      </c>
      <c r="S790" s="8">
        <f t="shared" si="874"/>
        <v>14298</v>
      </c>
      <c r="T790" s="8">
        <f t="shared" si="874"/>
        <v>0</v>
      </c>
      <c r="U790" s="8">
        <f t="shared" ref="U790:Z790" si="875">U791+U793+U797+U795</f>
        <v>0</v>
      </c>
      <c r="V790" s="8">
        <f t="shared" si="875"/>
        <v>0</v>
      </c>
      <c r="W790" s="8">
        <f t="shared" si="875"/>
        <v>0</v>
      </c>
      <c r="X790" s="8">
        <f t="shared" si="875"/>
        <v>0</v>
      </c>
      <c r="Y790" s="8">
        <f t="shared" si="875"/>
        <v>14298</v>
      </c>
      <c r="Z790" s="8">
        <f t="shared" si="875"/>
        <v>0</v>
      </c>
      <c r="AA790" s="8">
        <f t="shared" ref="AA790:AF790" si="876">AA791+AA793+AA797+AA795</f>
        <v>0</v>
      </c>
      <c r="AB790" s="8">
        <f t="shared" si="876"/>
        <v>0</v>
      </c>
      <c r="AC790" s="8">
        <f t="shared" si="876"/>
        <v>0</v>
      </c>
      <c r="AD790" s="8">
        <f t="shared" si="876"/>
        <v>0</v>
      </c>
      <c r="AE790" s="8">
        <f t="shared" si="876"/>
        <v>14298</v>
      </c>
      <c r="AF790" s="8">
        <f t="shared" si="876"/>
        <v>0</v>
      </c>
    </row>
    <row r="791" spans="1:32" ht="66" hidden="1" x14ac:dyDescent="0.25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F791" si="877">G792</f>
        <v>13360</v>
      </c>
      <c r="H791" s="8">
        <f t="shared" si="877"/>
        <v>0</v>
      </c>
      <c r="I791" s="8">
        <f t="shared" si="877"/>
        <v>0</v>
      </c>
      <c r="J791" s="8">
        <f t="shared" si="877"/>
        <v>0</v>
      </c>
      <c r="K791" s="8">
        <f t="shared" si="877"/>
        <v>0</v>
      </c>
      <c r="L791" s="8">
        <f t="shared" si="877"/>
        <v>0</v>
      </c>
      <c r="M791" s="8">
        <f t="shared" si="877"/>
        <v>13360</v>
      </c>
      <c r="N791" s="8">
        <f t="shared" si="877"/>
        <v>0</v>
      </c>
      <c r="O791" s="8">
        <f t="shared" si="877"/>
        <v>0</v>
      </c>
      <c r="P791" s="8">
        <f t="shared" si="877"/>
        <v>0</v>
      </c>
      <c r="Q791" s="8">
        <f t="shared" si="877"/>
        <v>0</v>
      </c>
      <c r="R791" s="8">
        <f t="shared" si="877"/>
        <v>0</v>
      </c>
      <c r="S791" s="8">
        <f t="shared" si="877"/>
        <v>13360</v>
      </c>
      <c r="T791" s="8">
        <f t="shared" si="877"/>
        <v>0</v>
      </c>
      <c r="U791" s="8">
        <f t="shared" si="877"/>
        <v>0</v>
      </c>
      <c r="V791" s="8">
        <f t="shared" si="877"/>
        <v>0</v>
      </c>
      <c r="W791" s="8">
        <f t="shared" si="877"/>
        <v>0</v>
      </c>
      <c r="X791" s="8">
        <f t="shared" si="877"/>
        <v>0</v>
      </c>
      <c r="Y791" s="8">
        <f t="shared" si="877"/>
        <v>13360</v>
      </c>
      <c r="Z791" s="8">
        <f t="shared" si="877"/>
        <v>0</v>
      </c>
      <c r="AA791" s="8">
        <f t="shared" si="877"/>
        <v>0</v>
      </c>
      <c r="AB791" s="8">
        <f t="shared" si="877"/>
        <v>0</v>
      </c>
      <c r="AC791" s="8">
        <f t="shared" si="877"/>
        <v>0</v>
      </c>
      <c r="AD791" s="8">
        <f t="shared" si="877"/>
        <v>0</v>
      </c>
      <c r="AE791" s="8">
        <f t="shared" si="877"/>
        <v>13360</v>
      </c>
      <c r="AF791" s="8">
        <f t="shared" si="877"/>
        <v>0</v>
      </c>
    </row>
    <row r="792" spans="1:32" ht="18.75" hidden="1" customHeight="1" x14ac:dyDescent="0.25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</row>
    <row r="793" spans="1:32" ht="33" hidden="1" x14ac:dyDescent="0.25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F793" si="878">G794</f>
        <v>926</v>
      </c>
      <c r="H793" s="8">
        <f t="shared" si="878"/>
        <v>0</v>
      </c>
      <c r="I793" s="8">
        <f t="shared" si="878"/>
        <v>0</v>
      </c>
      <c r="J793" s="8">
        <f t="shared" si="878"/>
        <v>0</v>
      </c>
      <c r="K793" s="8">
        <f t="shared" si="878"/>
        <v>0</v>
      </c>
      <c r="L793" s="8">
        <f t="shared" si="878"/>
        <v>0</v>
      </c>
      <c r="M793" s="8">
        <f t="shared" si="878"/>
        <v>926</v>
      </c>
      <c r="N793" s="8">
        <f t="shared" si="878"/>
        <v>0</v>
      </c>
      <c r="O793" s="8">
        <f t="shared" si="878"/>
        <v>0</v>
      </c>
      <c r="P793" s="8">
        <f t="shared" si="878"/>
        <v>0</v>
      </c>
      <c r="Q793" s="8">
        <f t="shared" si="878"/>
        <v>0</v>
      </c>
      <c r="R793" s="8">
        <f t="shared" si="878"/>
        <v>0</v>
      </c>
      <c r="S793" s="8">
        <f t="shared" si="878"/>
        <v>926</v>
      </c>
      <c r="T793" s="8">
        <f t="shared" si="878"/>
        <v>0</v>
      </c>
      <c r="U793" s="8">
        <f t="shared" si="878"/>
        <v>0</v>
      </c>
      <c r="V793" s="8">
        <f t="shared" si="878"/>
        <v>0</v>
      </c>
      <c r="W793" s="8">
        <f t="shared" si="878"/>
        <v>0</v>
      </c>
      <c r="X793" s="8">
        <f t="shared" si="878"/>
        <v>0</v>
      </c>
      <c r="Y793" s="8">
        <f t="shared" si="878"/>
        <v>926</v>
      </c>
      <c r="Z793" s="8">
        <f t="shared" si="878"/>
        <v>0</v>
      </c>
      <c r="AA793" s="8">
        <f t="shared" si="878"/>
        <v>0</v>
      </c>
      <c r="AB793" s="8">
        <f t="shared" si="878"/>
        <v>0</v>
      </c>
      <c r="AC793" s="8">
        <f t="shared" si="878"/>
        <v>0</v>
      </c>
      <c r="AD793" s="8">
        <f t="shared" si="878"/>
        <v>0</v>
      </c>
      <c r="AE793" s="8">
        <f t="shared" si="878"/>
        <v>926</v>
      </c>
      <c r="AF793" s="8">
        <f t="shared" si="878"/>
        <v>0</v>
      </c>
    </row>
    <row r="794" spans="1:32" ht="33" hidden="1" x14ac:dyDescent="0.25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</row>
    <row r="795" spans="1:32" ht="16.5" hidden="1" customHeight="1" x14ac:dyDescent="0.25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879">G796</f>
        <v>0</v>
      </c>
      <c r="H795" s="9">
        <f t="shared" si="879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</row>
    <row r="796" spans="1:32" ht="33" hidden="1" x14ac:dyDescent="0.25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</row>
    <row r="797" spans="1:32" ht="20.100000000000001" hidden="1" customHeight="1" x14ac:dyDescent="0.25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F797" si="880">G798</f>
        <v>12</v>
      </c>
      <c r="H797" s="9">
        <f t="shared" si="880"/>
        <v>0</v>
      </c>
      <c r="I797" s="9">
        <f t="shared" si="880"/>
        <v>0</v>
      </c>
      <c r="J797" s="9">
        <f t="shared" si="880"/>
        <v>0</v>
      </c>
      <c r="K797" s="9">
        <f t="shared" si="880"/>
        <v>0</v>
      </c>
      <c r="L797" s="9">
        <f t="shared" si="880"/>
        <v>0</v>
      </c>
      <c r="M797" s="9">
        <f t="shared" si="880"/>
        <v>12</v>
      </c>
      <c r="N797" s="9">
        <f t="shared" si="880"/>
        <v>0</v>
      </c>
      <c r="O797" s="9">
        <f t="shared" si="880"/>
        <v>0</v>
      </c>
      <c r="P797" s="9">
        <f t="shared" si="880"/>
        <v>0</v>
      </c>
      <c r="Q797" s="9">
        <f t="shared" si="880"/>
        <v>0</v>
      </c>
      <c r="R797" s="9">
        <f t="shared" si="880"/>
        <v>0</v>
      </c>
      <c r="S797" s="9">
        <f t="shared" si="880"/>
        <v>12</v>
      </c>
      <c r="T797" s="9">
        <f t="shared" si="880"/>
        <v>0</v>
      </c>
      <c r="U797" s="9">
        <f t="shared" si="880"/>
        <v>0</v>
      </c>
      <c r="V797" s="9">
        <f t="shared" si="880"/>
        <v>0</v>
      </c>
      <c r="W797" s="9">
        <f t="shared" si="880"/>
        <v>0</v>
      </c>
      <c r="X797" s="9">
        <f t="shared" si="880"/>
        <v>0</v>
      </c>
      <c r="Y797" s="9">
        <f t="shared" si="880"/>
        <v>12</v>
      </c>
      <c r="Z797" s="9">
        <f t="shared" si="880"/>
        <v>0</v>
      </c>
      <c r="AA797" s="9">
        <f t="shared" si="880"/>
        <v>0</v>
      </c>
      <c r="AB797" s="9">
        <f t="shared" si="880"/>
        <v>0</v>
      </c>
      <c r="AC797" s="9">
        <f t="shared" si="880"/>
        <v>0</v>
      </c>
      <c r="AD797" s="9">
        <f t="shared" si="880"/>
        <v>0</v>
      </c>
      <c r="AE797" s="9">
        <f t="shared" si="880"/>
        <v>12</v>
      </c>
      <c r="AF797" s="9">
        <f t="shared" si="880"/>
        <v>0</v>
      </c>
    </row>
    <row r="798" spans="1:32" ht="20.100000000000001" hidden="1" customHeight="1" x14ac:dyDescent="0.25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</row>
    <row r="799" spans="1:32" ht="51" hidden="1" x14ac:dyDescent="0.3">
      <c r="A799" s="68" t="s">
        <v>743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881">G800</f>
        <v>0</v>
      </c>
      <c r="H799" s="9">
        <f t="shared" si="881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F800" si="882">V800</f>
        <v>0</v>
      </c>
      <c r="W799" s="11">
        <f t="shared" si="882"/>
        <v>0</v>
      </c>
      <c r="X799" s="11">
        <f t="shared" si="882"/>
        <v>4598</v>
      </c>
      <c r="Y799" s="11">
        <f t="shared" si="882"/>
        <v>4841</v>
      </c>
      <c r="Z799" s="11">
        <f t="shared" si="882"/>
        <v>4598</v>
      </c>
      <c r="AA799" s="11">
        <f>AA800</f>
        <v>0</v>
      </c>
      <c r="AB799" s="11">
        <f t="shared" si="882"/>
        <v>0</v>
      </c>
      <c r="AC799" s="11">
        <f t="shared" si="882"/>
        <v>0</v>
      </c>
      <c r="AD799" s="11">
        <f t="shared" si="882"/>
        <v>0</v>
      </c>
      <c r="AE799" s="11">
        <f t="shared" si="882"/>
        <v>4841</v>
      </c>
      <c r="AF799" s="11">
        <f t="shared" si="882"/>
        <v>4598</v>
      </c>
    </row>
    <row r="800" spans="1:32" ht="33" hidden="1" x14ac:dyDescent="0.25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881"/>
        <v>0</v>
      </c>
      <c r="H800" s="9">
        <f t="shared" si="881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882"/>
        <v>0</v>
      </c>
      <c r="W800" s="11">
        <f t="shared" si="882"/>
        <v>0</v>
      </c>
      <c r="X800" s="11">
        <f t="shared" si="882"/>
        <v>4598</v>
      </c>
      <c r="Y800" s="11">
        <f t="shared" si="882"/>
        <v>4841</v>
      </c>
      <c r="Z800" s="11">
        <f t="shared" si="882"/>
        <v>4598</v>
      </c>
      <c r="AA800" s="11">
        <f>AA801</f>
        <v>0</v>
      </c>
      <c r="AB800" s="11">
        <f t="shared" si="882"/>
        <v>0</v>
      </c>
      <c r="AC800" s="11">
        <f t="shared" si="882"/>
        <v>0</v>
      </c>
      <c r="AD800" s="11">
        <f t="shared" si="882"/>
        <v>0</v>
      </c>
      <c r="AE800" s="11">
        <f t="shared" si="882"/>
        <v>4841</v>
      </c>
      <c r="AF800" s="11">
        <f t="shared" si="882"/>
        <v>4598</v>
      </c>
    </row>
    <row r="801" spans="1:32" ht="15" hidden="1" customHeight="1" x14ac:dyDescent="0.25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</row>
    <row r="802" spans="1:32" ht="51" hidden="1" x14ac:dyDescent="0.3">
      <c r="A802" s="68" t="s">
        <v>743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883">G803</f>
        <v>0</v>
      </c>
      <c r="H802" s="9">
        <f t="shared" si="883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F803" si="884">V803</f>
        <v>0</v>
      </c>
      <c r="W802" s="11">
        <f t="shared" si="884"/>
        <v>0</v>
      </c>
      <c r="X802" s="11">
        <f t="shared" si="884"/>
        <v>2757</v>
      </c>
      <c r="Y802" s="11">
        <f t="shared" si="884"/>
        <v>2902</v>
      </c>
      <c r="Z802" s="11">
        <f t="shared" si="884"/>
        <v>2757</v>
      </c>
      <c r="AA802" s="11">
        <f>AA803</f>
        <v>0</v>
      </c>
      <c r="AB802" s="11">
        <f t="shared" si="884"/>
        <v>0</v>
      </c>
      <c r="AC802" s="11">
        <f t="shared" si="884"/>
        <v>0</v>
      </c>
      <c r="AD802" s="11">
        <f t="shared" si="884"/>
        <v>0</v>
      </c>
      <c r="AE802" s="11">
        <f t="shared" si="884"/>
        <v>2902</v>
      </c>
      <c r="AF802" s="11">
        <f t="shared" si="884"/>
        <v>2757</v>
      </c>
    </row>
    <row r="803" spans="1:32" ht="33" hidden="1" x14ac:dyDescent="0.25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883"/>
        <v>0</v>
      </c>
      <c r="H803" s="9">
        <f t="shared" si="883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884"/>
        <v>0</v>
      </c>
      <c r="W803" s="11">
        <f t="shared" si="884"/>
        <v>0</v>
      </c>
      <c r="X803" s="11">
        <f t="shared" si="884"/>
        <v>2757</v>
      </c>
      <c r="Y803" s="11">
        <f t="shared" si="884"/>
        <v>2902</v>
      </c>
      <c r="Z803" s="11">
        <f t="shared" si="884"/>
        <v>2757</v>
      </c>
      <c r="AA803" s="11">
        <f>AA804</f>
        <v>0</v>
      </c>
      <c r="AB803" s="11">
        <f t="shared" si="884"/>
        <v>0</v>
      </c>
      <c r="AC803" s="11">
        <f t="shared" si="884"/>
        <v>0</v>
      </c>
      <c r="AD803" s="11">
        <f t="shared" si="884"/>
        <v>0</v>
      </c>
      <c r="AE803" s="11">
        <f t="shared" si="884"/>
        <v>2902</v>
      </c>
      <c r="AF803" s="11">
        <f t="shared" si="884"/>
        <v>2757</v>
      </c>
    </row>
    <row r="804" spans="1:32" ht="17.25" hidden="1" customHeight="1" x14ac:dyDescent="0.25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</row>
    <row r="805" spans="1:32" ht="51" hidden="1" x14ac:dyDescent="0.3">
      <c r="A805" s="68" t="s">
        <v>743</v>
      </c>
      <c r="B805" s="59" t="s">
        <v>200</v>
      </c>
      <c r="C805" s="59" t="s">
        <v>7</v>
      </c>
      <c r="D805" s="59" t="s">
        <v>117</v>
      </c>
      <c r="E805" s="59" t="s">
        <v>748</v>
      </c>
      <c r="F805" s="26"/>
      <c r="G805" s="9">
        <f t="shared" ref="G805:H809" si="885">G806</f>
        <v>0</v>
      </c>
      <c r="H805" s="9">
        <f t="shared" si="885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F806" si="886">V806</f>
        <v>0</v>
      </c>
      <c r="W805" s="11">
        <f t="shared" si="886"/>
        <v>0</v>
      </c>
      <c r="X805" s="11">
        <f t="shared" si="886"/>
        <v>2280</v>
      </c>
      <c r="Y805" s="11">
        <f t="shared" si="886"/>
        <v>2400</v>
      </c>
      <c r="Z805" s="11">
        <f t="shared" si="886"/>
        <v>2280</v>
      </c>
      <c r="AA805" s="11">
        <f>AA806</f>
        <v>0</v>
      </c>
      <c r="AB805" s="11">
        <f t="shared" si="886"/>
        <v>0</v>
      </c>
      <c r="AC805" s="11">
        <f t="shared" si="886"/>
        <v>0</v>
      </c>
      <c r="AD805" s="11">
        <f t="shared" si="886"/>
        <v>0</v>
      </c>
      <c r="AE805" s="11">
        <f t="shared" si="886"/>
        <v>2400</v>
      </c>
      <c r="AF805" s="11">
        <f t="shared" si="886"/>
        <v>2280</v>
      </c>
    </row>
    <row r="806" spans="1:32" ht="33.75" hidden="1" customHeight="1" x14ac:dyDescent="0.25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748</v>
      </c>
      <c r="F806" s="59" t="s">
        <v>12</v>
      </c>
      <c r="G806" s="9">
        <f t="shared" si="885"/>
        <v>0</v>
      </c>
      <c r="H806" s="9">
        <f t="shared" si="885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886"/>
        <v>0</v>
      </c>
      <c r="W806" s="11">
        <f t="shared" si="886"/>
        <v>0</v>
      </c>
      <c r="X806" s="11">
        <f t="shared" si="886"/>
        <v>2280</v>
      </c>
      <c r="Y806" s="11">
        <f t="shared" si="886"/>
        <v>2400</v>
      </c>
      <c r="Z806" s="11">
        <f t="shared" si="886"/>
        <v>2280</v>
      </c>
      <c r="AA806" s="11">
        <f>AA807</f>
        <v>0</v>
      </c>
      <c r="AB806" s="11">
        <f t="shared" si="886"/>
        <v>0</v>
      </c>
      <c r="AC806" s="11">
        <f t="shared" si="886"/>
        <v>0</v>
      </c>
      <c r="AD806" s="11">
        <f t="shared" si="886"/>
        <v>0</v>
      </c>
      <c r="AE806" s="11">
        <f t="shared" si="886"/>
        <v>2400</v>
      </c>
      <c r="AF806" s="11">
        <f t="shared" si="886"/>
        <v>2280</v>
      </c>
    </row>
    <row r="807" spans="1:32" ht="17.25" hidden="1" customHeight="1" x14ac:dyDescent="0.25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748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</row>
    <row r="808" spans="1:32" ht="51" hidden="1" x14ac:dyDescent="0.3">
      <c r="A808" s="68" t="s">
        <v>743</v>
      </c>
      <c r="B808" s="59" t="s">
        <v>200</v>
      </c>
      <c r="C808" s="59" t="s">
        <v>7</v>
      </c>
      <c r="D808" s="59" t="s">
        <v>117</v>
      </c>
      <c r="E808" s="59" t="s">
        <v>749</v>
      </c>
      <c r="F808" s="26"/>
      <c r="G808" s="9">
        <f t="shared" si="885"/>
        <v>0</v>
      </c>
      <c r="H808" s="9">
        <f t="shared" si="885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887">V809</f>
        <v>0</v>
      </c>
      <c r="W808" s="11">
        <f t="shared" ref="W808:W809" si="888">W809</f>
        <v>0</v>
      </c>
      <c r="X808" s="11">
        <f t="shared" ref="X808:X809" si="889">X809</f>
        <v>3800</v>
      </c>
      <c r="Y808" s="11">
        <f t="shared" ref="Y808:Y809" si="890">Y809</f>
        <v>4000</v>
      </c>
      <c r="Z808" s="11">
        <f t="shared" ref="Z808:Z809" si="891">Z809</f>
        <v>3800</v>
      </c>
      <c r="AA808" s="11">
        <f>AA809</f>
        <v>0</v>
      </c>
      <c r="AB808" s="11">
        <f t="shared" ref="AB808:AF809" si="892">AB809</f>
        <v>0</v>
      </c>
      <c r="AC808" s="11">
        <f t="shared" si="892"/>
        <v>0</v>
      </c>
      <c r="AD808" s="11">
        <f t="shared" si="892"/>
        <v>0</v>
      </c>
      <c r="AE808" s="11">
        <f t="shared" si="892"/>
        <v>4000</v>
      </c>
      <c r="AF808" s="11">
        <f t="shared" si="892"/>
        <v>3800</v>
      </c>
    </row>
    <row r="809" spans="1:32" ht="33" hidden="1" x14ac:dyDescent="0.25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749</v>
      </c>
      <c r="F809" s="59" t="s">
        <v>12</v>
      </c>
      <c r="G809" s="9">
        <f t="shared" si="885"/>
        <v>0</v>
      </c>
      <c r="H809" s="9">
        <f t="shared" si="885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887"/>
        <v>0</v>
      </c>
      <c r="W809" s="11">
        <f t="shared" si="888"/>
        <v>0</v>
      </c>
      <c r="X809" s="11">
        <f t="shared" si="889"/>
        <v>3800</v>
      </c>
      <c r="Y809" s="11">
        <f t="shared" si="890"/>
        <v>4000</v>
      </c>
      <c r="Z809" s="11">
        <f t="shared" si="891"/>
        <v>3800</v>
      </c>
      <c r="AA809" s="11">
        <f>AA810</f>
        <v>0</v>
      </c>
      <c r="AB809" s="11">
        <f t="shared" si="892"/>
        <v>0</v>
      </c>
      <c r="AC809" s="11">
        <f t="shared" si="892"/>
        <v>0</v>
      </c>
      <c r="AD809" s="11">
        <f t="shared" si="892"/>
        <v>0</v>
      </c>
      <c r="AE809" s="11">
        <f t="shared" si="892"/>
        <v>4000</v>
      </c>
      <c r="AF809" s="11">
        <f t="shared" si="892"/>
        <v>3800</v>
      </c>
    </row>
    <row r="810" spans="1:32" ht="17.25" hidden="1" customHeight="1" x14ac:dyDescent="0.25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749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</row>
    <row r="811" spans="1:32" hidden="1" x14ac:dyDescent="0.25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</row>
    <row r="812" spans="1:32" ht="18.75" hidden="1" x14ac:dyDescent="0.3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F812" si="893">G813</f>
        <v>61610</v>
      </c>
      <c r="H812" s="15">
        <f t="shared" si="893"/>
        <v>0</v>
      </c>
      <c r="I812" s="15">
        <f t="shared" si="893"/>
        <v>0</v>
      </c>
      <c r="J812" s="15">
        <f t="shared" si="893"/>
        <v>0</v>
      </c>
      <c r="K812" s="15">
        <f t="shared" si="893"/>
        <v>0</v>
      </c>
      <c r="L812" s="15">
        <f t="shared" si="893"/>
        <v>0</v>
      </c>
      <c r="M812" s="15">
        <f t="shared" si="893"/>
        <v>61610</v>
      </c>
      <c r="N812" s="15">
        <f t="shared" si="893"/>
        <v>0</v>
      </c>
      <c r="O812" s="15">
        <f t="shared" si="893"/>
        <v>0</v>
      </c>
      <c r="P812" s="15">
        <f t="shared" si="893"/>
        <v>0</v>
      </c>
      <c r="Q812" s="15">
        <f t="shared" si="893"/>
        <v>0</v>
      </c>
      <c r="R812" s="15">
        <f t="shared" si="893"/>
        <v>0</v>
      </c>
      <c r="S812" s="15">
        <f t="shared" si="893"/>
        <v>61610</v>
      </c>
      <c r="T812" s="15">
        <f t="shared" si="893"/>
        <v>0</v>
      </c>
      <c r="U812" s="15">
        <f t="shared" si="893"/>
        <v>0</v>
      </c>
      <c r="V812" s="15">
        <f t="shared" si="893"/>
        <v>0</v>
      </c>
      <c r="W812" s="15">
        <f t="shared" si="893"/>
        <v>0</v>
      </c>
      <c r="X812" s="15">
        <f t="shared" si="893"/>
        <v>0</v>
      </c>
      <c r="Y812" s="15">
        <f t="shared" si="893"/>
        <v>61610</v>
      </c>
      <c r="Z812" s="15">
        <f t="shared" si="893"/>
        <v>0</v>
      </c>
      <c r="AA812" s="15">
        <f t="shared" si="893"/>
        <v>0</v>
      </c>
      <c r="AB812" s="15">
        <f t="shared" si="893"/>
        <v>0</v>
      </c>
      <c r="AC812" s="15">
        <f t="shared" si="893"/>
        <v>0</v>
      </c>
      <c r="AD812" s="15">
        <f t="shared" si="893"/>
        <v>0</v>
      </c>
      <c r="AE812" s="15">
        <f t="shared" si="893"/>
        <v>61610</v>
      </c>
      <c r="AF812" s="15">
        <f t="shared" si="893"/>
        <v>0</v>
      </c>
    </row>
    <row r="813" spans="1:32" ht="66" hidden="1" x14ac:dyDescent="0.25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894">G814+G821</f>
        <v>61610</v>
      </c>
      <c r="H813" s="9">
        <f t="shared" ref="H813:N813" si="895">H814+H821</f>
        <v>0</v>
      </c>
      <c r="I813" s="9">
        <f t="shared" si="895"/>
        <v>0</v>
      </c>
      <c r="J813" s="9">
        <f t="shared" si="895"/>
        <v>0</v>
      </c>
      <c r="K813" s="9">
        <f t="shared" si="895"/>
        <v>0</v>
      </c>
      <c r="L813" s="9">
        <f t="shared" si="895"/>
        <v>0</v>
      </c>
      <c r="M813" s="9">
        <f t="shared" si="895"/>
        <v>61610</v>
      </c>
      <c r="N813" s="9">
        <f t="shared" si="895"/>
        <v>0</v>
      </c>
      <c r="O813" s="9">
        <f t="shared" ref="O813:T813" si="896">O814+O821</f>
        <v>0</v>
      </c>
      <c r="P813" s="9">
        <f t="shared" si="896"/>
        <v>0</v>
      </c>
      <c r="Q813" s="9">
        <f t="shared" si="896"/>
        <v>0</v>
      </c>
      <c r="R813" s="9">
        <f t="shared" si="896"/>
        <v>0</v>
      </c>
      <c r="S813" s="9">
        <f t="shared" si="896"/>
        <v>61610</v>
      </c>
      <c r="T813" s="9">
        <f t="shared" si="896"/>
        <v>0</v>
      </c>
      <c r="U813" s="9">
        <f t="shared" ref="U813:Z813" si="897">U814+U821</f>
        <v>0</v>
      </c>
      <c r="V813" s="9">
        <f t="shared" si="897"/>
        <v>0</v>
      </c>
      <c r="W813" s="9">
        <f t="shared" si="897"/>
        <v>0</v>
      </c>
      <c r="X813" s="9">
        <f t="shared" si="897"/>
        <v>0</v>
      </c>
      <c r="Y813" s="9">
        <f t="shared" si="897"/>
        <v>61610</v>
      </c>
      <c r="Z813" s="9">
        <f t="shared" si="897"/>
        <v>0</v>
      </c>
      <c r="AA813" s="9">
        <f t="shared" ref="AA813:AF813" si="898">AA814+AA821</f>
        <v>0</v>
      </c>
      <c r="AB813" s="9">
        <f t="shared" si="898"/>
        <v>0</v>
      </c>
      <c r="AC813" s="9">
        <f t="shared" si="898"/>
        <v>0</v>
      </c>
      <c r="AD813" s="9">
        <f t="shared" si="898"/>
        <v>0</v>
      </c>
      <c r="AE813" s="9">
        <f t="shared" si="898"/>
        <v>61610</v>
      </c>
      <c r="AF813" s="9">
        <f t="shared" si="898"/>
        <v>0</v>
      </c>
    </row>
    <row r="814" spans="1:32" ht="20.100000000000001" hidden="1" customHeight="1" x14ac:dyDescent="0.25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899">G815+G818</f>
        <v>18268</v>
      </c>
      <c r="H814" s="9">
        <f t="shared" ref="H814:N814" si="900">H815+H818</f>
        <v>0</v>
      </c>
      <c r="I814" s="9">
        <f t="shared" si="900"/>
        <v>0</v>
      </c>
      <c r="J814" s="9">
        <f t="shared" si="900"/>
        <v>0</v>
      </c>
      <c r="K814" s="9">
        <f t="shared" si="900"/>
        <v>0</v>
      </c>
      <c r="L814" s="9">
        <f t="shared" si="900"/>
        <v>0</v>
      </c>
      <c r="M814" s="9">
        <f t="shared" si="900"/>
        <v>18268</v>
      </c>
      <c r="N814" s="9">
        <f t="shared" si="900"/>
        <v>0</v>
      </c>
      <c r="O814" s="9">
        <f t="shared" ref="O814:T814" si="901">O815+O818</f>
        <v>0</v>
      </c>
      <c r="P814" s="9">
        <f t="shared" si="901"/>
        <v>0</v>
      </c>
      <c r="Q814" s="9">
        <f t="shared" si="901"/>
        <v>0</v>
      </c>
      <c r="R814" s="9">
        <f t="shared" si="901"/>
        <v>0</v>
      </c>
      <c r="S814" s="9">
        <f t="shared" si="901"/>
        <v>18268</v>
      </c>
      <c r="T814" s="9">
        <f t="shared" si="901"/>
        <v>0</v>
      </c>
      <c r="U814" s="9">
        <f t="shared" ref="U814:Z814" si="902">U815+U818</f>
        <v>0</v>
      </c>
      <c r="V814" s="9">
        <f t="shared" si="902"/>
        <v>0</v>
      </c>
      <c r="W814" s="9">
        <f t="shared" si="902"/>
        <v>0</v>
      </c>
      <c r="X814" s="9">
        <f t="shared" si="902"/>
        <v>0</v>
      </c>
      <c r="Y814" s="9">
        <f t="shared" si="902"/>
        <v>18268</v>
      </c>
      <c r="Z814" s="9">
        <f t="shared" si="902"/>
        <v>0</v>
      </c>
      <c r="AA814" s="9">
        <f t="shared" ref="AA814:AF814" si="903">AA815+AA818</f>
        <v>0</v>
      </c>
      <c r="AB814" s="9">
        <f t="shared" si="903"/>
        <v>0</v>
      </c>
      <c r="AC814" s="9">
        <f t="shared" si="903"/>
        <v>0</v>
      </c>
      <c r="AD814" s="9">
        <f t="shared" si="903"/>
        <v>0</v>
      </c>
      <c r="AE814" s="9">
        <f t="shared" si="903"/>
        <v>18268</v>
      </c>
      <c r="AF814" s="9">
        <f t="shared" si="903"/>
        <v>0</v>
      </c>
    </row>
    <row r="815" spans="1:32" ht="20.100000000000001" hidden="1" customHeight="1" x14ac:dyDescent="0.25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904">G816</f>
        <v>15856</v>
      </c>
      <c r="H815" s="9">
        <f t="shared" si="904"/>
        <v>0</v>
      </c>
      <c r="I815" s="9">
        <f t="shared" si="904"/>
        <v>0</v>
      </c>
      <c r="J815" s="9">
        <f t="shared" si="904"/>
        <v>0</v>
      </c>
      <c r="K815" s="9">
        <f t="shared" si="904"/>
        <v>0</v>
      </c>
      <c r="L815" s="9">
        <f t="shared" si="904"/>
        <v>0</v>
      </c>
      <c r="M815" s="9">
        <f t="shared" si="904"/>
        <v>15856</v>
      </c>
      <c r="N815" s="9">
        <f t="shared" si="904"/>
        <v>0</v>
      </c>
      <c r="O815" s="9">
        <f t="shared" si="904"/>
        <v>0</v>
      </c>
      <c r="P815" s="9">
        <f t="shared" si="904"/>
        <v>0</v>
      </c>
      <c r="Q815" s="9">
        <f t="shared" si="904"/>
        <v>0</v>
      </c>
      <c r="R815" s="9">
        <f t="shared" si="904"/>
        <v>0</v>
      </c>
      <c r="S815" s="9">
        <f t="shared" si="904"/>
        <v>15856</v>
      </c>
      <c r="T815" s="9">
        <f t="shared" si="904"/>
        <v>0</v>
      </c>
      <c r="U815" s="9">
        <f t="shared" si="904"/>
        <v>0</v>
      </c>
      <c r="V815" s="9">
        <f t="shared" si="904"/>
        <v>0</v>
      </c>
      <c r="W815" s="9">
        <f t="shared" ref="U815:AF816" si="905">W816</f>
        <v>0</v>
      </c>
      <c r="X815" s="9">
        <f t="shared" si="905"/>
        <v>0</v>
      </c>
      <c r="Y815" s="9">
        <f t="shared" si="905"/>
        <v>15856</v>
      </c>
      <c r="Z815" s="9">
        <f t="shared" si="905"/>
        <v>0</v>
      </c>
      <c r="AA815" s="9">
        <f t="shared" si="905"/>
        <v>0</v>
      </c>
      <c r="AB815" s="9">
        <f t="shared" si="905"/>
        <v>0</v>
      </c>
      <c r="AC815" s="9">
        <f t="shared" si="905"/>
        <v>0</v>
      </c>
      <c r="AD815" s="9">
        <f t="shared" si="905"/>
        <v>0</v>
      </c>
      <c r="AE815" s="9">
        <f t="shared" si="905"/>
        <v>15856</v>
      </c>
      <c r="AF815" s="9">
        <f t="shared" si="905"/>
        <v>0</v>
      </c>
    </row>
    <row r="816" spans="1:32" ht="33" hidden="1" x14ac:dyDescent="0.25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904"/>
        <v>15856</v>
      </c>
      <c r="H816" s="8">
        <f t="shared" si="904"/>
        <v>0</v>
      </c>
      <c r="I816" s="8">
        <f t="shared" si="904"/>
        <v>0</v>
      </c>
      <c r="J816" s="8">
        <f t="shared" si="904"/>
        <v>0</v>
      </c>
      <c r="K816" s="8">
        <f t="shared" si="904"/>
        <v>0</v>
      </c>
      <c r="L816" s="8">
        <f t="shared" si="904"/>
        <v>0</v>
      </c>
      <c r="M816" s="8">
        <f t="shared" si="904"/>
        <v>15856</v>
      </c>
      <c r="N816" s="8">
        <f t="shared" si="904"/>
        <v>0</v>
      </c>
      <c r="O816" s="8">
        <f t="shared" si="904"/>
        <v>0</v>
      </c>
      <c r="P816" s="8">
        <f t="shared" si="904"/>
        <v>0</v>
      </c>
      <c r="Q816" s="8">
        <f t="shared" si="904"/>
        <v>0</v>
      </c>
      <c r="R816" s="8">
        <f t="shared" si="904"/>
        <v>0</v>
      </c>
      <c r="S816" s="8">
        <f t="shared" si="904"/>
        <v>15856</v>
      </c>
      <c r="T816" s="8">
        <f t="shared" si="904"/>
        <v>0</v>
      </c>
      <c r="U816" s="8">
        <f t="shared" si="905"/>
        <v>0</v>
      </c>
      <c r="V816" s="8">
        <f t="shared" si="905"/>
        <v>0</v>
      </c>
      <c r="W816" s="8">
        <f t="shared" si="905"/>
        <v>0</v>
      </c>
      <c r="X816" s="8">
        <f t="shared" si="905"/>
        <v>0</v>
      </c>
      <c r="Y816" s="8">
        <f t="shared" si="905"/>
        <v>15856</v>
      </c>
      <c r="Z816" s="8">
        <f t="shared" si="905"/>
        <v>0</v>
      </c>
      <c r="AA816" s="8">
        <f t="shared" si="905"/>
        <v>0</v>
      </c>
      <c r="AB816" s="8">
        <f t="shared" si="905"/>
        <v>0</v>
      </c>
      <c r="AC816" s="8">
        <f t="shared" si="905"/>
        <v>0</v>
      </c>
      <c r="AD816" s="8">
        <f t="shared" si="905"/>
        <v>0</v>
      </c>
      <c r="AE816" s="8">
        <f t="shared" si="905"/>
        <v>15856</v>
      </c>
      <c r="AF816" s="8">
        <f t="shared" si="905"/>
        <v>0</v>
      </c>
    </row>
    <row r="817" spans="1:32" ht="20.100000000000001" hidden="1" customHeight="1" x14ac:dyDescent="0.25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</row>
    <row r="818" spans="1:32" ht="20.100000000000001" hidden="1" customHeight="1" x14ac:dyDescent="0.25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906">G819</f>
        <v>2412</v>
      </c>
      <c r="H818" s="9">
        <f t="shared" si="906"/>
        <v>0</v>
      </c>
      <c r="I818" s="9">
        <f t="shared" si="906"/>
        <v>0</v>
      </c>
      <c r="J818" s="9">
        <f t="shared" si="906"/>
        <v>0</v>
      </c>
      <c r="K818" s="9">
        <f t="shared" si="906"/>
        <v>0</v>
      </c>
      <c r="L818" s="9">
        <f t="shared" si="906"/>
        <v>0</v>
      </c>
      <c r="M818" s="9">
        <f t="shared" si="906"/>
        <v>2412</v>
      </c>
      <c r="N818" s="9">
        <f t="shared" si="906"/>
        <v>0</v>
      </c>
      <c r="O818" s="9">
        <f t="shared" si="906"/>
        <v>0</v>
      </c>
      <c r="P818" s="9">
        <f t="shared" si="906"/>
        <v>0</v>
      </c>
      <c r="Q818" s="9">
        <f t="shared" si="906"/>
        <v>0</v>
      </c>
      <c r="R818" s="9">
        <f t="shared" si="906"/>
        <v>0</v>
      </c>
      <c r="S818" s="9">
        <f t="shared" si="906"/>
        <v>2412</v>
      </c>
      <c r="T818" s="9">
        <f t="shared" si="906"/>
        <v>0</v>
      </c>
      <c r="U818" s="9">
        <f t="shared" si="906"/>
        <v>0</v>
      </c>
      <c r="V818" s="9">
        <f t="shared" si="906"/>
        <v>0</v>
      </c>
      <c r="W818" s="9">
        <f t="shared" ref="U818:AF819" si="907">W819</f>
        <v>0</v>
      </c>
      <c r="X818" s="9">
        <f t="shared" si="907"/>
        <v>0</v>
      </c>
      <c r="Y818" s="9">
        <f t="shared" si="907"/>
        <v>2412</v>
      </c>
      <c r="Z818" s="9">
        <f t="shared" si="907"/>
        <v>0</v>
      </c>
      <c r="AA818" s="9">
        <f t="shared" si="907"/>
        <v>0</v>
      </c>
      <c r="AB818" s="9">
        <f t="shared" si="907"/>
        <v>0</v>
      </c>
      <c r="AC818" s="9">
        <f t="shared" si="907"/>
        <v>0</v>
      </c>
      <c r="AD818" s="9">
        <f t="shared" si="907"/>
        <v>0</v>
      </c>
      <c r="AE818" s="9">
        <f t="shared" si="907"/>
        <v>2412</v>
      </c>
      <c r="AF818" s="9">
        <f t="shared" si="907"/>
        <v>0</v>
      </c>
    </row>
    <row r="819" spans="1:32" ht="33" hidden="1" x14ac:dyDescent="0.25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906"/>
        <v>2412</v>
      </c>
      <c r="H819" s="9">
        <f t="shared" si="906"/>
        <v>0</v>
      </c>
      <c r="I819" s="9">
        <f t="shared" si="906"/>
        <v>0</v>
      </c>
      <c r="J819" s="9">
        <f t="shared" si="906"/>
        <v>0</v>
      </c>
      <c r="K819" s="9">
        <f t="shared" si="906"/>
        <v>0</v>
      </c>
      <c r="L819" s="9">
        <f t="shared" si="906"/>
        <v>0</v>
      </c>
      <c r="M819" s="9">
        <f t="shared" si="906"/>
        <v>2412</v>
      </c>
      <c r="N819" s="9">
        <f t="shared" si="906"/>
        <v>0</v>
      </c>
      <c r="O819" s="9">
        <f t="shared" si="906"/>
        <v>0</v>
      </c>
      <c r="P819" s="9">
        <f t="shared" si="906"/>
        <v>0</v>
      </c>
      <c r="Q819" s="9">
        <f t="shared" si="906"/>
        <v>0</v>
      </c>
      <c r="R819" s="9">
        <f t="shared" si="906"/>
        <v>0</v>
      </c>
      <c r="S819" s="9">
        <f t="shared" si="906"/>
        <v>2412</v>
      </c>
      <c r="T819" s="9">
        <f t="shared" si="906"/>
        <v>0</v>
      </c>
      <c r="U819" s="9">
        <f t="shared" si="907"/>
        <v>0</v>
      </c>
      <c r="V819" s="9">
        <f t="shared" si="907"/>
        <v>0</v>
      </c>
      <c r="W819" s="9">
        <f t="shared" si="907"/>
        <v>0</v>
      </c>
      <c r="X819" s="9">
        <f t="shared" si="907"/>
        <v>0</v>
      </c>
      <c r="Y819" s="9">
        <f t="shared" si="907"/>
        <v>2412</v>
      </c>
      <c r="Z819" s="9">
        <f t="shared" si="907"/>
        <v>0</v>
      </c>
      <c r="AA819" s="9">
        <f t="shared" si="907"/>
        <v>0</v>
      </c>
      <c r="AB819" s="9">
        <f t="shared" si="907"/>
        <v>0</v>
      </c>
      <c r="AC819" s="9">
        <f t="shared" si="907"/>
        <v>0</v>
      </c>
      <c r="AD819" s="9">
        <f t="shared" si="907"/>
        <v>0</v>
      </c>
      <c r="AE819" s="9">
        <f t="shared" si="907"/>
        <v>2412</v>
      </c>
      <c r="AF819" s="9">
        <f t="shared" si="907"/>
        <v>0</v>
      </c>
    </row>
    <row r="820" spans="1:32" ht="17.25" hidden="1" customHeight="1" x14ac:dyDescent="0.25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</row>
    <row r="821" spans="1:32" ht="49.5" hidden="1" x14ac:dyDescent="0.25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908">G822</f>
        <v>43342</v>
      </c>
      <c r="H821" s="8">
        <f t="shared" si="908"/>
        <v>0</v>
      </c>
      <c r="I821" s="8">
        <f t="shared" si="908"/>
        <v>0</v>
      </c>
      <c r="J821" s="8">
        <f t="shared" si="908"/>
        <v>0</v>
      </c>
      <c r="K821" s="8">
        <f t="shared" si="908"/>
        <v>0</v>
      </c>
      <c r="L821" s="8">
        <f t="shared" si="908"/>
        <v>0</v>
      </c>
      <c r="M821" s="8">
        <f t="shared" si="908"/>
        <v>43342</v>
      </c>
      <c r="N821" s="8">
        <f t="shared" si="908"/>
        <v>0</v>
      </c>
      <c r="O821" s="8">
        <f t="shared" si="908"/>
        <v>0</v>
      </c>
      <c r="P821" s="8">
        <f t="shared" si="908"/>
        <v>0</v>
      </c>
      <c r="Q821" s="8">
        <f t="shared" si="908"/>
        <v>0</v>
      </c>
      <c r="R821" s="8">
        <f t="shared" si="908"/>
        <v>0</v>
      </c>
      <c r="S821" s="8">
        <f t="shared" si="908"/>
        <v>43342</v>
      </c>
      <c r="T821" s="8">
        <f t="shared" si="908"/>
        <v>0</v>
      </c>
      <c r="U821" s="8">
        <f t="shared" si="908"/>
        <v>0</v>
      </c>
      <c r="V821" s="8">
        <f t="shared" si="908"/>
        <v>0</v>
      </c>
      <c r="W821" s="8">
        <f t="shared" ref="U821:AF823" si="909">W822</f>
        <v>0</v>
      </c>
      <c r="X821" s="8">
        <f t="shared" si="909"/>
        <v>0</v>
      </c>
      <c r="Y821" s="8">
        <f t="shared" si="909"/>
        <v>43342</v>
      </c>
      <c r="Z821" s="8">
        <f t="shared" si="909"/>
        <v>0</v>
      </c>
      <c r="AA821" s="8">
        <f t="shared" si="909"/>
        <v>0</v>
      </c>
      <c r="AB821" s="8">
        <f t="shared" si="909"/>
        <v>0</v>
      </c>
      <c r="AC821" s="8">
        <f t="shared" si="909"/>
        <v>0</v>
      </c>
      <c r="AD821" s="8">
        <f t="shared" si="909"/>
        <v>0</v>
      </c>
      <c r="AE821" s="8">
        <f t="shared" si="909"/>
        <v>43342</v>
      </c>
      <c r="AF821" s="8">
        <f t="shared" si="909"/>
        <v>0</v>
      </c>
    </row>
    <row r="822" spans="1:32" ht="20.100000000000001" hidden="1" customHeight="1" x14ac:dyDescent="0.25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908"/>
        <v>43342</v>
      </c>
      <c r="H822" s="9">
        <f t="shared" si="908"/>
        <v>0</v>
      </c>
      <c r="I822" s="9">
        <f t="shared" si="908"/>
        <v>0</v>
      </c>
      <c r="J822" s="9">
        <f t="shared" si="908"/>
        <v>0</v>
      </c>
      <c r="K822" s="9">
        <f t="shared" si="908"/>
        <v>0</v>
      </c>
      <c r="L822" s="9">
        <f t="shared" si="908"/>
        <v>0</v>
      </c>
      <c r="M822" s="9">
        <f t="shared" si="908"/>
        <v>43342</v>
      </c>
      <c r="N822" s="9">
        <f t="shared" si="908"/>
        <v>0</v>
      </c>
      <c r="O822" s="9">
        <f t="shared" si="908"/>
        <v>0</v>
      </c>
      <c r="P822" s="9">
        <f t="shared" si="908"/>
        <v>0</v>
      </c>
      <c r="Q822" s="9">
        <f t="shared" si="908"/>
        <v>0</v>
      </c>
      <c r="R822" s="9">
        <f t="shared" si="908"/>
        <v>0</v>
      </c>
      <c r="S822" s="9">
        <f t="shared" si="908"/>
        <v>43342</v>
      </c>
      <c r="T822" s="9">
        <f t="shared" si="908"/>
        <v>0</v>
      </c>
      <c r="U822" s="9">
        <f t="shared" si="909"/>
        <v>0</v>
      </c>
      <c r="V822" s="9">
        <f t="shared" si="909"/>
        <v>0</v>
      </c>
      <c r="W822" s="9">
        <f t="shared" si="909"/>
        <v>0</v>
      </c>
      <c r="X822" s="9">
        <f t="shared" si="909"/>
        <v>0</v>
      </c>
      <c r="Y822" s="9">
        <f t="shared" si="909"/>
        <v>43342</v>
      </c>
      <c r="Z822" s="9">
        <f t="shared" si="909"/>
        <v>0</v>
      </c>
      <c r="AA822" s="9">
        <f t="shared" si="909"/>
        <v>0</v>
      </c>
      <c r="AB822" s="9">
        <f t="shared" si="909"/>
        <v>0</v>
      </c>
      <c r="AC822" s="9">
        <f t="shared" si="909"/>
        <v>0</v>
      </c>
      <c r="AD822" s="9">
        <f t="shared" si="909"/>
        <v>0</v>
      </c>
      <c r="AE822" s="9">
        <f t="shared" si="909"/>
        <v>43342</v>
      </c>
      <c r="AF822" s="9">
        <f t="shared" si="909"/>
        <v>0</v>
      </c>
    </row>
    <row r="823" spans="1:32" ht="20.100000000000001" hidden="1" customHeight="1" x14ac:dyDescent="0.25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908"/>
        <v>43342</v>
      </c>
      <c r="H823" s="9">
        <f t="shared" si="908"/>
        <v>0</v>
      </c>
      <c r="I823" s="9">
        <f t="shared" si="908"/>
        <v>0</v>
      </c>
      <c r="J823" s="9">
        <f t="shared" si="908"/>
        <v>0</v>
      </c>
      <c r="K823" s="9">
        <f t="shared" si="908"/>
        <v>0</v>
      </c>
      <c r="L823" s="9">
        <f t="shared" si="908"/>
        <v>0</v>
      </c>
      <c r="M823" s="9">
        <f t="shared" si="908"/>
        <v>43342</v>
      </c>
      <c r="N823" s="9">
        <f t="shared" si="908"/>
        <v>0</v>
      </c>
      <c r="O823" s="9">
        <f t="shared" si="908"/>
        <v>0</v>
      </c>
      <c r="P823" s="9">
        <f t="shared" si="908"/>
        <v>0</v>
      </c>
      <c r="Q823" s="9">
        <f t="shared" si="908"/>
        <v>0</v>
      </c>
      <c r="R823" s="9">
        <f t="shared" si="908"/>
        <v>0</v>
      </c>
      <c r="S823" s="9">
        <f t="shared" si="908"/>
        <v>43342</v>
      </c>
      <c r="T823" s="9">
        <f t="shared" si="908"/>
        <v>0</v>
      </c>
      <c r="U823" s="9">
        <f t="shared" si="909"/>
        <v>0</v>
      </c>
      <c r="V823" s="9">
        <f t="shared" si="909"/>
        <v>0</v>
      </c>
      <c r="W823" s="9">
        <f t="shared" si="909"/>
        <v>0</v>
      </c>
      <c r="X823" s="9">
        <f t="shared" si="909"/>
        <v>0</v>
      </c>
      <c r="Y823" s="9">
        <f t="shared" si="909"/>
        <v>43342</v>
      </c>
      <c r="Z823" s="9">
        <f t="shared" si="909"/>
        <v>0</v>
      </c>
      <c r="AA823" s="9">
        <f t="shared" si="909"/>
        <v>0</v>
      </c>
      <c r="AB823" s="9">
        <f t="shared" si="909"/>
        <v>0</v>
      </c>
      <c r="AC823" s="9">
        <f t="shared" si="909"/>
        <v>0</v>
      </c>
      <c r="AD823" s="9">
        <f t="shared" si="909"/>
        <v>0</v>
      </c>
      <c r="AE823" s="9">
        <f t="shared" si="909"/>
        <v>43342</v>
      </c>
      <c r="AF823" s="9">
        <f t="shared" si="909"/>
        <v>0</v>
      </c>
    </row>
    <row r="824" spans="1:32" ht="49.5" hidden="1" x14ac:dyDescent="0.25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</row>
    <row r="825" spans="1:32" hidden="1" x14ac:dyDescent="0.25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</row>
    <row r="826" spans="1:32" ht="40.5" hidden="1" x14ac:dyDescent="0.3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910">G835+G854+G901+G861+G908+G882+G918</f>
        <v>70600</v>
      </c>
      <c r="H826" s="6">
        <f t="shared" si="910"/>
        <v>0</v>
      </c>
      <c r="I826" s="6">
        <f t="shared" si="910"/>
        <v>0</v>
      </c>
      <c r="J826" s="6">
        <f t="shared" si="910"/>
        <v>73799</v>
      </c>
      <c r="K826" s="6">
        <f t="shared" si="910"/>
        <v>0</v>
      </c>
      <c r="L826" s="6">
        <f t="shared" si="910"/>
        <v>69688</v>
      </c>
      <c r="M826" s="6">
        <f t="shared" si="910"/>
        <v>214087</v>
      </c>
      <c r="N826" s="6">
        <f t="shared" si="910"/>
        <v>69688</v>
      </c>
      <c r="O826" s="6">
        <f t="shared" si="910"/>
        <v>-225</v>
      </c>
      <c r="P826" s="6">
        <f t="shared" si="910"/>
        <v>518</v>
      </c>
      <c r="Q826" s="6">
        <f t="shared" si="910"/>
        <v>0</v>
      </c>
      <c r="R826" s="6">
        <f t="shared" si="910"/>
        <v>9841</v>
      </c>
      <c r="S826" s="6">
        <f t="shared" si="910"/>
        <v>224221</v>
      </c>
      <c r="T826" s="6">
        <f t="shared" si="910"/>
        <v>79529</v>
      </c>
      <c r="U826" s="6">
        <f t="shared" si="910"/>
        <v>0</v>
      </c>
      <c r="V826" s="6">
        <f t="shared" si="910"/>
        <v>0</v>
      </c>
      <c r="W826" s="6">
        <f t="shared" si="910"/>
        <v>0</v>
      </c>
      <c r="X826" s="6">
        <f t="shared" si="910"/>
        <v>604572</v>
      </c>
      <c r="Y826" s="6">
        <f t="shared" si="910"/>
        <v>828793</v>
      </c>
      <c r="Z826" s="6">
        <f t="shared" si="910"/>
        <v>684101</v>
      </c>
      <c r="AA826" s="6">
        <f t="shared" ref="AA826:AF826" si="911">AA828+AA835+AA854+AA901+AA861+AA908+AA882+AA918</f>
        <v>-70946</v>
      </c>
      <c r="AB826" s="6">
        <f t="shared" si="911"/>
        <v>38594</v>
      </c>
      <c r="AC826" s="6">
        <f t="shared" si="911"/>
        <v>0</v>
      </c>
      <c r="AD826" s="6">
        <f t="shared" si="911"/>
        <v>85900</v>
      </c>
      <c r="AE826" s="6">
        <f t="shared" si="911"/>
        <v>882341</v>
      </c>
      <c r="AF826" s="6">
        <f t="shared" si="911"/>
        <v>770001</v>
      </c>
    </row>
    <row r="827" spans="1:32" ht="20.25" hidden="1" x14ac:dyDescent="0.3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20.25" hidden="1" x14ac:dyDescent="0.3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F831" si="912">AB829</f>
        <v>422</v>
      </c>
      <c r="AC828" s="15">
        <f t="shared" si="912"/>
        <v>0</v>
      </c>
      <c r="AD828" s="15">
        <f t="shared" si="912"/>
        <v>0</v>
      </c>
      <c r="AE828" s="15">
        <f t="shared" si="912"/>
        <v>422</v>
      </c>
      <c r="AF828" s="15">
        <f t="shared" si="912"/>
        <v>0</v>
      </c>
    </row>
    <row r="829" spans="1:32" s="72" customFormat="1" ht="21.75" hidden="1" customHeight="1" x14ac:dyDescent="0.25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912"/>
        <v>422</v>
      </c>
      <c r="AC829" s="9">
        <f t="shared" si="912"/>
        <v>0</v>
      </c>
      <c r="AD829" s="9">
        <f t="shared" si="912"/>
        <v>0</v>
      </c>
      <c r="AE829" s="9">
        <f t="shared" si="912"/>
        <v>422</v>
      </c>
      <c r="AF829" s="9">
        <f t="shared" si="912"/>
        <v>0</v>
      </c>
    </row>
    <row r="830" spans="1:32" s="72" customFormat="1" ht="21.75" hidden="1" customHeight="1" x14ac:dyDescent="0.25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912"/>
        <v>422</v>
      </c>
      <c r="AC830" s="9">
        <f t="shared" si="912"/>
        <v>0</v>
      </c>
      <c r="AD830" s="9">
        <f t="shared" si="912"/>
        <v>0</v>
      </c>
      <c r="AE830" s="9">
        <f t="shared" si="912"/>
        <v>422</v>
      </c>
      <c r="AF830" s="9">
        <f t="shared" si="912"/>
        <v>0</v>
      </c>
    </row>
    <row r="831" spans="1:32" s="72" customFormat="1" ht="21.75" hidden="1" customHeight="1" x14ac:dyDescent="0.25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912"/>
        <v>422</v>
      </c>
      <c r="AC831" s="9">
        <f t="shared" si="912"/>
        <v>0</v>
      </c>
      <c r="AD831" s="9">
        <f t="shared" si="912"/>
        <v>0</v>
      </c>
      <c r="AE831" s="9">
        <f t="shared" si="912"/>
        <v>422</v>
      </c>
      <c r="AF831" s="9">
        <f t="shared" si="912"/>
        <v>0</v>
      </c>
    </row>
    <row r="832" spans="1:32" s="72" customFormat="1" ht="21.75" hidden="1" customHeight="1" x14ac:dyDescent="0.25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F832" si="913">AB833</f>
        <v>422</v>
      </c>
      <c r="AC832" s="9">
        <f t="shared" si="913"/>
        <v>0</v>
      </c>
      <c r="AD832" s="9">
        <f t="shared" si="913"/>
        <v>0</v>
      </c>
      <c r="AE832" s="9">
        <f t="shared" si="913"/>
        <v>422</v>
      </c>
      <c r="AF832" s="9">
        <f t="shared" si="913"/>
        <v>0</v>
      </c>
    </row>
    <row r="833" spans="1:32" s="72" customFormat="1" ht="18.75" hidden="1" customHeight="1" x14ac:dyDescent="0.25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</row>
    <row r="834" spans="1:32" s="72" customFormat="1" hidden="1" x14ac:dyDescent="0.25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27" hidden="1" customHeight="1" x14ac:dyDescent="0.3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914">H836+H848</f>
        <v>0</v>
      </c>
      <c r="I835" s="15">
        <f t="shared" si="914"/>
        <v>0</v>
      </c>
      <c r="J835" s="15">
        <f t="shared" si="914"/>
        <v>0</v>
      </c>
      <c r="K835" s="15">
        <f t="shared" si="914"/>
        <v>0</v>
      </c>
      <c r="L835" s="15">
        <f t="shared" si="914"/>
        <v>0</v>
      </c>
      <c r="M835" s="15">
        <f t="shared" si="914"/>
        <v>17235</v>
      </c>
      <c r="N835" s="15">
        <f t="shared" si="914"/>
        <v>0</v>
      </c>
      <c r="O835" s="15">
        <f t="shared" ref="O835:T835" si="915">O836+O848</f>
        <v>-225</v>
      </c>
      <c r="P835" s="15">
        <f t="shared" si="915"/>
        <v>0</v>
      </c>
      <c r="Q835" s="15">
        <f t="shared" si="915"/>
        <v>0</v>
      </c>
      <c r="R835" s="15">
        <f t="shared" si="915"/>
        <v>0</v>
      </c>
      <c r="S835" s="15">
        <f t="shared" si="915"/>
        <v>17010</v>
      </c>
      <c r="T835" s="15">
        <f t="shared" si="915"/>
        <v>0</v>
      </c>
      <c r="U835" s="15">
        <f t="shared" ref="U835:Z835" si="916">U836+U848</f>
        <v>0</v>
      </c>
      <c r="V835" s="15">
        <f t="shared" si="916"/>
        <v>0</v>
      </c>
      <c r="W835" s="15">
        <f t="shared" si="916"/>
        <v>0</v>
      </c>
      <c r="X835" s="15">
        <f t="shared" si="916"/>
        <v>0</v>
      </c>
      <c r="Y835" s="15">
        <f t="shared" si="916"/>
        <v>17010</v>
      </c>
      <c r="Z835" s="15">
        <f t="shared" si="916"/>
        <v>0</v>
      </c>
      <c r="AA835" s="15">
        <f t="shared" ref="AA835:AF835" si="917">AA836+AA848</f>
        <v>0</v>
      </c>
      <c r="AB835" s="15">
        <f t="shared" si="917"/>
        <v>24240</v>
      </c>
      <c r="AC835" s="15">
        <f t="shared" si="917"/>
        <v>0</v>
      </c>
      <c r="AD835" s="15">
        <f t="shared" si="917"/>
        <v>0</v>
      </c>
      <c r="AE835" s="15">
        <f t="shared" si="917"/>
        <v>41250</v>
      </c>
      <c r="AF835" s="15">
        <f t="shared" si="917"/>
        <v>0</v>
      </c>
    </row>
    <row r="836" spans="1:32" ht="49.5" hidden="1" x14ac:dyDescent="0.25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918">H841+H837</f>
        <v>0</v>
      </c>
      <c r="I836" s="8">
        <f t="shared" si="918"/>
        <v>0</v>
      </c>
      <c r="J836" s="8">
        <f t="shared" si="918"/>
        <v>0</v>
      </c>
      <c r="K836" s="8">
        <f t="shared" si="918"/>
        <v>0</v>
      </c>
      <c r="L836" s="8">
        <f t="shared" si="918"/>
        <v>0</v>
      </c>
      <c r="M836" s="8">
        <f t="shared" si="918"/>
        <v>14924</v>
      </c>
      <c r="N836" s="8">
        <f t="shared" si="918"/>
        <v>0</v>
      </c>
      <c r="O836" s="8">
        <f t="shared" ref="O836:T836" si="919">O841+O837</f>
        <v>-225</v>
      </c>
      <c r="P836" s="8">
        <f t="shared" si="919"/>
        <v>0</v>
      </c>
      <c r="Q836" s="8">
        <f t="shared" si="919"/>
        <v>0</v>
      </c>
      <c r="R836" s="8">
        <f t="shared" si="919"/>
        <v>0</v>
      </c>
      <c r="S836" s="8">
        <f t="shared" si="919"/>
        <v>14699</v>
      </c>
      <c r="T836" s="8">
        <f t="shared" si="919"/>
        <v>0</v>
      </c>
      <c r="U836" s="8">
        <f t="shared" ref="U836:Z836" si="920">U841+U837</f>
        <v>0</v>
      </c>
      <c r="V836" s="8">
        <f t="shared" si="920"/>
        <v>0</v>
      </c>
      <c r="W836" s="8">
        <f t="shared" si="920"/>
        <v>0</v>
      </c>
      <c r="X836" s="8">
        <f t="shared" si="920"/>
        <v>0</v>
      </c>
      <c r="Y836" s="8">
        <f t="shared" si="920"/>
        <v>14699</v>
      </c>
      <c r="Z836" s="8">
        <f t="shared" si="920"/>
        <v>0</v>
      </c>
      <c r="AA836" s="8">
        <f t="shared" ref="AA836:AF836" si="921">AA841+AA837</f>
        <v>0</v>
      </c>
      <c r="AB836" s="8">
        <f t="shared" si="921"/>
        <v>24240</v>
      </c>
      <c r="AC836" s="8">
        <f t="shared" si="921"/>
        <v>0</v>
      </c>
      <c r="AD836" s="8">
        <f t="shared" si="921"/>
        <v>0</v>
      </c>
      <c r="AE836" s="8">
        <f t="shared" si="921"/>
        <v>38939</v>
      </c>
      <c r="AF836" s="8">
        <f t="shared" si="921"/>
        <v>0</v>
      </c>
    </row>
    <row r="837" spans="1:32" ht="33" hidden="1" x14ac:dyDescent="0.25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922">G838</f>
        <v>8953</v>
      </c>
      <c r="H837" s="11">
        <f t="shared" si="922"/>
        <v>0</v>
      </c>
      <c r="I837" s="11">
        <f t="shared" si="922"/>
        <v>0</v>
      </c>
      <c r="J837" s="11">
        <f t="shared" si="922"/>
        <v>0</v>
      </c>
      <c r="K837" s="11">
        <f t="shared" si="922"/>
        <v>0</v>
      </c>
      <c r="L837" s="11">
        <f t="shared" si="922"/>
        <v>0</v>
      </c>
      <c r="M837" s="11">
        <f t="shared" si="922"/>
        <v>8953</v>
      </c>
      <c r="N837" s="11">
        <f t="shared" si="922"/>
        <v>0</v>
      </c>
      <c r="O837" s="11">
        <f t="shared" si="922"/>
        <v>0</v>
      </c>
      <c r="P837" s="11">
        <f t="shared" si="922"/>
        <v>0</v>
      </c>
      <c r="Q837" s="11">
        <f t="shared" si="922"/>
        <v>0</v>
      </c>
      <c r="R837" s="11">
        <f t="shared" si="922"/>
        <v>0</v>
      </c>
      <c r="S837" s="11">
        <f t="shared" si="922"/>
        <v>8953</v>
      </c>
      <c r="T837" s="11">
        <f t="shared" si="922"/>
        <v>0</v>
      </c>
      <c r="U837" s="11">
        <f t="shared" si="922"/>
        <v>0</v>
      </c>
      <c r="V837" s="11">
        <f t="shared" si="922"/>
        <v>0</v>
      </c>
      <c r="W837" s="11">
        <f t="shared" ref="U837:AF839" si="923">W838</f>
        <v>0</v>
      </c>
      <c r="X837" s="11">
        <f t="shared" si="923"/>
        <v>0</v>
      </c>
      <c r="Y837" s="11">
        <f t="shared" si="923"/>
        <v>8953</v>
      </c>
      <c r="Z837" s="11">
        <f t="shared" si="923"/>
        <v>0</v>
      </c>
      <c r="AA837" s="11">
        <f t="shared" si="923"/>
        <v>0</v>
      </c>
      <c r="AB837" s="11">
        <f t="shared" si="923"/>
        <v>0</v>
      </c>
      <c r="AC837" s="11">
        <f t="shared" si="923"/>
        <v>0</v>
      </c>
      <c r="AD837" s="11">
        <f t="shared" si="923"/>
        <v>0</v>
      </c>
      <c r="AE837" s="11">
        <f t="shared" si="923"/>
        <v>8953</v>
      </c>
      <c r="AF837" s="11">
        <f t="shared" si="923"/>
        <v>0</v>
      </c>
    </row>
    <row r="838" spans="1:32" ht="33" hidden="1" x14ac:dyDescent="0.25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922"/>
        <v>8953</v>
      </c>
      <c r="H838" s="11">
        <f t="shared" si="922"/>
        <v>0</v>
      </c>
      <c r="I838" s="11">
        <f t="shared" si="922"/>
        <v>0</v>
      </c>
      <c r="J838" s="11">
        <f t="shared" si="922"/>
        <v>0</v>
      </c>
      <c r="K838" s="11">
        <f t="shared" si="922"/>
        <v>0</v>
      </c>
      <c r="L838" s="11">
        <f t="shared" si="922"/>
        <v>0</v>
      </c>
      <c r="M838" s="11">
        <f t="shared" si="922"/>
        <v>8953</v>
      </c>
      <c r="N838" s="11">
        <f t="shared" si="922"/>
        <v>0</v>
      </c>
      <c r="O838" s="11">
        <f t="shared" si="922"/>
        <v>0</v>
      </c>
      <c r="P838" s="11">
        <f t="shared" si="922"/>
        <v>0</v>
      </c>
      <c r="Q838" s="11">
        <f t="shared" si="922"/>
        <v>0</v>
      </c>
      <c r="R838" s="11">
        <f t="shared" si="922"/>
        <v>0</v>
      </c>
      <c r="S838" s="11">
        <f t="shared" si="922"/>
        <v>8953</v>
      </c>
      <c r="T838" s="11">
        <f t="shared" si="922"/>
        <v>0</v>
      </c>
      <c r="U838" s="11">
        <f t="shared" si="923"/>
        <v>0</v>
      </c>
      <c r="V838" s="11">
        <f t="shared" si="923"/>
        <v>0</v>
      </c>
      <c r="W838" s="11">
        <f t="shared" si="923"/>
        <v>0</v>
      </c>
      <c r="X838" s="11">
        <f t="shared" si="923"/>
        <v>0</v>
      </c>
      <c r="Y838" s="11">
        <f t="shared" si="923"/>
        <v>8953</v>
      </c>
      <c r="Z838" s="11">
        <f t="shared" si="923"/>
        <v>0</v>
      </c>
      <c r="AA838" s="11">
        <f t="shared" si="923"/>
        <v>0</v>
      </c>
      <c r="AB838" s="11">
        <f t="shared" si="923"/>
        <v>0</v>
      </c>
      <c r="AC838" s="11">
        <f t="shared" si="923"/>
        <v>0</v>
      </c>
      <c r="AD838" s="11">
        <f t="shared" si="923"/>
        <v>0</v>
      </c>
      <c r="AE838" s="11">
        <f t="shared" si="923"/>
        <v>8953</v>
      </c>
      <c r="AF838" s="11">
        <f t="shared" si="923"/>
        <v>0</v>
      </c>
    </row>
    <row r="839" spans="1:32" ht="33" hidden="1" x14ac:dyDescent="0.25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922"/>
        <v>8953</v>
      </c>
      <c r="H839" s="11">
        <f t="shared" si="922"/>
        <v>0</v>
      </c>
      <c r="I839" s="11">
        <f t="shared" si="922"/>
        <v>0</v>
      </c>
      <c r="J839" s="11">
        <f t="shared" si="922"/>
        <v>0</v>
      </c>
      <c r="K839" s="11">
        <f t="shared" si="922"/>
        <v>0</v>
      </c>
      <c r="L839" s="11">
        <f t="shared" si="922"/>
        <v>0</v>
      </c>
      <c r="M839" s="11">
        <f t="shared" si="922"/>
        <v>8953</v>
      </c>
      <c r="N839" s="11">
        <f t="shared" si="922"/>
        <v>0</v>
      </c>
      <c r="O839" s="11">
        <f t="shared" si="922"/>
        <v>0</v>
      </c>
      <c r="P839" s="11">
        <f t="shared" si="922"/>
        <v>0</v>
      </c>
      <c r="Q839" s="11">
        <f t="shared" si="922"/>
        <v>0</v>
      </c>
      <c r="R839" s="11">
        <f t="shared" si="922"/>
        <v>0</v>
      </c>
      <c r="S839" s="11">
        <f t="shared" si="922"/>
        <v>8953</v>
      </c>
      <c r="T839" s="11">
        <f t="shared" si="922"/>
        <v>0</v>
      </c>
      <c r="U839" s="11">
        <f t="shared" si="923"/>
        <v>0</v>
      </c>
      <c r="V839" s="11">
        <f t="shared" si="923"/>
        <v>0</v>
      </c>
      <c r="W839" s="11">
        <f t="shared" si="923"/>
        <v>0</v>
      </c>
      <c r="X839" s="11">
        <f t="shared" si="923"/>
        <v>0</v>
      </c>
      <c r="Y839" s="11">
        <f t="shared" si="923"/>
        <v>8953</v>
      </c>
      <c r="Z839" s="11">
        <f t="shared" si="923"/>
        <v>0</v>
      </c>
      <c r="AA839" s="11">
        <f t="shared" si="923"/>
        <v>0</v>
      </c>
      <c r="AB839" s="11">
        <f t="shared" si="923"/>
        <v>0</v>
      </c>
      <c r="AC839" s="11">
        <f t="shared" si="923"/>
        <v>0</v>
      </c>
      <c r="AD839" s="11">
        <f t="shared" si="923"/>
        <v>0</v>
      </c>
      <c r="AE839" s="11">
        <f t="shared" si="923"/>
        <v>8953</v>
      </c>
      <c r="AF839" s="11">
        <f t="shared" si="923"/>
        <v>0</v>
      </c>
    </row>
    <row r="840" spans="1:32" ht="20.100000000000001" hidden="1" customHeight="1" x14ac:dyDescent="0.25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</row>
    <row r="841" spans="1:32" ht="20.100000000000001" hidden="1" customHeight="1" x14ac:dyDescent="0.25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924">G842+G845</f>
        <v>5971</v>
      </c>
      <c r="H841" s="9">
        <f t="shared" ref="H841:N841" si="925">H842+H845</f>
        <v>0</v>
      </c>
      <c r="I841" s="9">
        <f t="shared" si="925"/>
        <v>0</v>
      </c>
      <c r="J841" s="9">
        <f t="shared" si="925"/>
        <v>0</v>
      </c>
      <c r="K841" s="9">
        <f t="shared" si="925"/>
        <v>0</v>
      </c>
      <c r="L841" s="9">
        <f t="shared" si="925"/>
        <v>0</v>
      </c>
      <c r="M841" s="9">
        <f t="shared" si="925"/>
        <v>5971</v>
      </c>
      <c r="N841" s="9">
        <f t="shared" si="925"/>
        <v>0</v>
      </c>
      <c r="O841" s="9">
        <f t="shared" ref="O841:T841" si="926">O842+O845</f>
        <v>-225</v>
      </c>
      <c r="P841" s="9">
        <f t="shared" si="926"/>
        <v>0</v>
      </c>
      <c r="Q841" s="9">
        <f t="shared" si="926"/>
        <v>0</v>
      </c>
      <c r="R841" s="9">
        <f t="shared" si="926"/>
        <v>0</v>
      </c>
      <c r="S841" s="9">
        <f t="shared" si="926"/>
        <v>5746</v>
      </c>
      <c r="T841" s="9">
        <f t="shared" si="926"/>
        <v>0</v>
      </c>
      <c r="U841" s="9">
        <f t="shared" ref="U841:Z841" si="927">U842+U845</f>
        <v>0</v>
      </c>
      <c r="V841" s="9">
        <f t="shared" si="927"/>
        <v>0</v>
      </c>
      <c r="W841" s="9">
        <f t="shared" si="927"/>
        <v>0</v>
      </c>
      <c r="X841" s="9">
        <f t="shared" si="927"/>
        <v>0</v>
      </c>
      <c r="Y841" s="9">
        <f t="shared" si="927"/>
        <v>5746</v>
      </c>
      <c r="Z841" s="9">
        <f t="shared" si="927"/>
        <v>0</v>
      </c>
      <c r="AA841" s="9">
        <f t="shared" ref="AA841:AF841" si="928">AA842+AA845</f>
        <v>0</v>
      </c>
      <c r="AB841" s="9">
        <f t="shared" si="928"/>
        <v>24240</v>
      </c>
      <c r="AC841" s="9">
        <f t="shared" si="928"/>
        <v>0</v>
      </c>
      <c r="AD841" s="9">
        <f t="shared" si="928"/>
        <v>0</v>
      </c>
      <c r="AE841" s="9">
        <f t="shared" si="928"/>
        <v>29986</v>
      </c>
      <c r="AF841" s="9">
        <f t="shared" si="928"/>
        <v>0</v>
      </c>
    </row>
    <row r="842" spans="1:32" ht="20.100000000000001" hidden="1" customHeight="1" x14ac:dyDescent="0.25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929">G843</f>
        <v>5968</v>
      </c>
      <c r="H842" s="9">
        <f t="shared" si="929"/>
        <v>0</v>
      </c>
      <c r="I842" s="9">
        <f t="shared" si="929"/>
        <v>0</v>
      </c>
      <c r="J842" s="9">
        <f t="shared" si="929"/>
        <v>0</v>
      </c>
      <c r="K842" s="9">
        <f t="shared" si="929"/>
        <v>0</v>
      </c>
      <c r="L842" s="9">
        <f t="shared" si="929"/>
        <v>0</v>
      </c>
      <c r="M842" s="9">
        <f t="shared" si="929"/>
        <v>5968</v>
      </c>
      <c r="N842" s="9">
        <f t="shared" si="929"/>
        <v>0</v>
      </c>
      <c r="O842" s="9">
        <f t="shared" si="929"/>
        <v>-225</v>
      </c>
      <c r="P842" s="9">
        <f t="shared" si="929"/>
        <v>0</v>
      </c>
      <c r="Q842" s="9">
        <f t="shared" si="929"/>
        <v>0</v>
      </c>
      <c r="R842" s="9">
        <f t="shared" si="929"/>
        <v>0</v>
      </c>
      <c r="S842" s="9">
        <f t="shared" si="929"/>
        <v>5743</v>
      </c>
      <c r="T842" s="9">
        <f t="shared" si="929"/>
        <v>0</v>
      </c>
      <c r="U842" s="9">
        <f t="shared" si="929"/>
        <v>0</v>
      </c>
      <c r="V842" s="9">
        <f t="shared" si="929"/>
        <v>0</v>
      </c>
      <c r="W842" s="9">
        <f t="shared" ref="U842:AF843" si="930">W843</f>
        <v>0</v>
      </c>
      <c r="X842" s="9">
        <f t="shared" si="930"/>
        <v>0</v>
      </c>
      <c r="Y842" s="9">
        <f t="shared" si="930"/>
        <v>5743</v>
      </c>
      <c r="Z842" s="9">
        <f t="shared" si="930"/>
        <v>0</v>
      </c>
      <c r="AA842" s="9">
        <f t="shared" si="930"/>
        <v>0</v>
      </c>
      <c r="AB842" s="9">
        <f t="shared" si="930"/>
        <v>24240</v>
      </c>
      <c r="AC842" s="9">
        <f t="shared" si="930"/>
        <v>0</v>
      </c>
      <c r="AD842" s="9">
        <f t="shared" si="930"/>
        <v>0</v>
      </c>
      <c r="AE842" s="9">
        <f t="shared" si="930"/>
        <v>29983</v>
      </c>
      <c r="AF842" s="9">
        <f t="shared" si="930"/>
        <v>0</v>
      </c>
    </row>
    <row r="843" spans="1:32" ht="33" hidden="1" x14ac:dyDescent="0.25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929"/>
        <v>5968</v>
      </c>
      <c r="H843" s="8">
        <f t="shared" si="929"/>
        <v>0</v>
      </c>
      <c r="I843" s="8">
        <f t="shared" si="929"/>
        <v>0</v>
      </c>
      <c r="J843" s="8">
        <f t="shared" si="929"/>
        <v>0</v>
      </c>
      <c r="K843" s="8">
        <f t="shared" si="929"/>
        <v>0</v>
      </c>
      <c r="L843" s="8">
        <f t="shared" si="929"/>
        <v>0</v>
      </c>
      <c r="M843" s="8">
        <f t="shared" si="929"/>
        <v>5968</v>
      </c>
      <c r="N843" s="8">
        <f t="shared" si="929"/>
        <v>0</v>
      </c>
      <c r="O843" s="8">
        <f t="shared" si="929"/>
        <v>-225</v>
      </c>
      <c r="P843" s="8">
        <f t="shared" si="929"/>
        <v>0</v>
      </c>
      <c r="Q843" s="8">
        <f t="shared" si="929"/>
        <v>0</v>
      </c>
      <c r="R843" s="8">
        <f t="shared" si="929"/>
        <v>0</v>
      </c>
      <c r="S843" s="8">
        <f t="shared" si="929"/>
        <v>5743</v>
      </c>
      <c r="T843" s="8">
        <f t="shared" si="929"/>
        <v>0</v>
      </c>
      <c r="U843" s="8">
        <f t="shared" si="930"/>
        <v>0</v>
      </c>
      <c r="V843" s="8">
        <f t="shared" si="930"/>
        <v>0</v>
      </c>
      <c r="W843" s="8">
        <f t="shared" si="930"/>
        <v>0</v>
      </c>
      <c r="X843" s="8">
        <f t="shared" si="930"/>
        <v>0</v>
      </c>
      <c r="Y843" s="8">
        <f t="shared" si="930"/>
        <v>5743</v>
      </c>
      <c r="Z843" s="8">
        <f t="shared" si="930"/>
        <v>0</v>
      </c>
      <c r="AA843" s="8">
        <f t="shared" si="930"/>
        <v>0</v>
      </c>
      <c r="AB843" s="8">
        <f t="shared" si="930"/>
        <v>24240</v>
      </c>
      <c r="AC843" s="8">
        <f t="shared" si="930"/>
        <v>0</v>
      </c>
      <c r="AD843" s="8">
        <f t="shared" si="930"/>
        <v>0</v>
      </c>
      <c r="AE843" s="8">
        <f t="shared" si="930"/>
        <v>29983</v>
      </c>
      <c r="AF843" s="8">
        <f t="shared" si="930"/>
        <v>0</v>
      </c>
    </row>
    <row r="844" spans="1:32" ht="33" hidden="1" x14ac:dyDescent="0.25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</row>
    <row r="845" spans="1:32" ht="33" hidden="1" x14ac:dyDescent="0.25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931">G846</f>
        <v>3</v>
      </c>
      <c r="H845" s="9">
        <f t="shared" si="931"/>
        <v>0</v>
      </c>
      <c r="I845" s="9">
        <f t="shared" si="931"/>
        <v>0</v>
      </c>
      <c r="J845" s="9">
        <f t="shared" si="931"/>
        <v>0</v>
      </c>
      <c r="K845" s="9">
        <f t="shared" si="931"/>
        <v>0</v>
      </c>
      <c r="L845" s="9">
        <f t="shared" si="931"/>
        <v>0</v>
      </c>
      <c r="M845" s="9">
        <f t="shared" si="931"/>
        <v>3</v>
      </c>
      <c r="N845" s="9">
        <f t="shared" si="931"/>
        <v>0</v>
      </c>
      <c r="O845" s="9">
        <f t="shared" si="931"/>
        <v>0</v>
      </c>
      <c r="P845" s="9">
        <f t="shared" si="931"/>
        <v>0</v>
      </c>
      <c r="Q845" s="9">
        <f t="shared" si="931"/>
        <v>0</v>
      </c>
      <c r="R845" s="9">
        <f t="shared" si="931"/>
        <v>0</v>
      </c>
      <c r="S845" s="9">
        <f t="shared" si="931"/>
        <v>3</v>
      </c>
      <c r="T845" s="9">
        <f t="shared" si="931"/>
        <v>0</v>
      </c>
      <c r="U845" s="9">
        <f t="shared" si="931"/>
        <v>0</v>
      </c>
      <c r="V845" s="9">
        <f t="shared" si="931"/>
        <v>0</v>
      </c>
      <c r="W845" s="9">
        <f t="shared" ref="U845:AF846" si="932">W846</f>
        <v>0</v>
      </c>
      <c r="X845" s="9">
        <f t="shared" si="932"/>
        <v>0</v>
      </c>
      <c r="Y845" s="9">
        <f t="shared" si="932"/>
        <v>3</v>
      </c>
      <c r="Z845" s="9">
        <f t="shared" si="932"/>
        <v>0</v>
      </c>
      <c r="AA845" s="9">
        <f t="shared" si="932"/>
        <v>0</v>
      </c>
      <c r="AB845" s="9">
        <f t="shared" si="932"/>
        <v>0</v>
      </c>
      <c r="AC845" s="9">
        <f t="shared" si="932"/>
        <v>0</v>
      </c>
      <c r="AD845" s="9">
        <f t="shared" si="932"/>
        <v>0</v>
      </c>
      <c r="AE845" s="9">
        <f t="shared" si="932"/>
        <v>3</v>
      </c>
      <c r="AF845" s="9">
        <f t="shared" si="932"/>
        <v>0</v>
      </c>
    </row>
    <row r="846" spans="1:32" ht="33" hidden="1" x14ac:dyDescent="0.25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931"/>
        <v>3</v>
      </c>
      <c r="H846" s="9">
        <f t="shared" si="931"/>
        <v>0</v>
      </c>
      <c r="I846" s="9">
        <f t="shared" si="931"/>
        <v>0</v>
      </c>
      <c r="J846" s="9">
        <f t="shared" si="931"/>
        <v>0</v>
      </c>
      <c r="K846" s="9">
        <f t="shared" si="931"/>
        <v>0</v>
      </c>
      <c r="L846" s="9">
        <f t="shared" si="931"/>
        <v>0</v>
      </c>
      <c r="M846" s="9">
        <f t="shared" si="931"/>
        <v>3</v>
      </c>
      <c r="N846" s="9">
        <f t="shared" si="931"/>
        <v>0</v>
      </c>
      <c r="O846" s="9">
        <f t="shared" si="931"/>
        <v>0</v>
      </c>
      <c r="P846" s="9">
        <f t="shared" si="931"/>
        <v>0</v>
      </c>
      <c r="Q846" s="9">
        <f t="shared" si="931"/>
        <v>0</v>
      </c>
      <c r="R846" s="9">
        <f t="shared" si="931"/>
        <v>0</v>
      </c>
      <c r="S846" s="9">
        <f t="shared" si="931"/>
        <v>3</v>
      </c>
      <c r="T846" s="9">
        <f t="shared" si="931"/>
        <v>0</v>
      </c>
      <c r="U846" s="9">
        <f t="shared" si="932"/>
        <v>0</v>
      </c>
      <c r="V846" s="9">
        <f t="shared" si="932"/>
        <v>0</v>
      </c>
      <c r="W846" s="9">
        <f t="shared" si="932"/>
        <v>0</v>
      </c>
      <c r="X846" s="9">
        <f t="shared" si="932"/>
        <v>0</v>
      </c>
      <c r="Y846" s="9">
        <f t="shared" si="932"/>
        <v>3</v>
      </c>
      <c r="Z846" s="9">
        <f t="shared" si="932"/>
        <v>0</v>
      </c>
      <c r="AA846" s="9">
        <f t="shared" si="932"/>
        <v>0</v>
      </c>
      <c r="AB846" s="9">
        <f t="shared" si="932"/>
        <v>0</v>
      </c>
      <c r="AC846" s="9">
        <f t="shared" si="932"/>
        <v>0</v>
      </c>
      <c r="AD846" s="9">
        <f t="shared" si="932"/>
        <v>0</v>
      </c>
      <c r="AE846" s="9">
        <f t="shared" si="932"/>
        <v>3</v>
      </c>
      <c r="AF846" s="9">
        <f t="shared" si="932"/>
        <v>0</v>
      </c>
    </row>
    <row r="847" spans="1:32" ht="20.100000000000001" hidden="1" customHeight="1" x14ac:dyDescent="0.25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</row>
    <row r="848" spans="1:32" ht="20.100000000000001" hidden="1" customHeight="1" x14ac:dyDescent="0.25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933">G849</f>
        <v>2311</v>
      </c>
      <c r="H848" s="9">
        <f t="shared" si="933"/>
        <v>0</v>
      </c>
      <c r="I848" s="9">
        <f t="shared" si="933"/>
        <v>0</v>
      </c>
      <c r="J848" s="9">
        <f t="shared" si="933"/>
        <v>0</v>
      </c>
      <c r="K848" s="9">
        <f t="shared" si="933"/>
        <v>0</v>
      </c>
      <c r="L848" s="9">
        <f t="shared" si="933"/>
        <v>0</v>
      </c>
      <c r="M848" s="9">
        <f t="shared" si="933"/>
        <v>2311</v>
      </c>
      <c r="N848" s="9">
        <f t="shared" si="933"/>
        <v>0</v>
      </c>
      <c r="O848" s="9">
        <f t="shared" si="933"/>
        <v>0</v>
      </c>
      <c r="P848" s="9">
        <f t="shared" si="933"/>
        <v>0</v>
      </c>
      <c r="Q848" s="9">
        <f t="shared" si="933"/>
        <v>0</v>
      </c>
      <c r="R848" s="9">
        <f t="shared" si="933"/>
        <v>0</v>
      </c>
      <c r="S848" s="9">
        <f t="shared" si="933"/>
        <v>2311</v>
      </c>
      <c r="T848" s="9">
        <f t="shared" si="933"/>
        <v>0</v>
      </c>
      <c r="U848" s="9">
        <f t="shared" si="933"/>
        <v>0</v>
      </c>
      <c r="V848" s="9">
        <f t="shared" si="933"/>
        <v>0</v>
      </c>
      <c r="W848" s="9">
        <f t="shared" ref="U848:AF851" si="934">W849</f>
        <v>0</v>
      </c>
      <c r="X848" s="9">
        <f t="shared" si="934"/>
        <v>0</v>
      </c>
      <c r="Y848" s="9">
        <f t="shared" si="934"/>
        <v>2311</v>
      </c>
      <c r="Z848" s="9">
        <f t="shared" si="934"/>
        <v>0</v>
      </c>
      <c r="AA848" s="9">
        <f t="shared" si="934"/>
        <v>0</v>
      </c>
      <c r="AB848" s="9">
        <f t="shared" si="934"/>
        <v>0</v>
      </c>
      <c r="AC848" s="9">
        <f t="shared" si="934"/>
        <v>0</v>
      </c>
      <c r="AD848" s="9">
        <f t="shared" si="934"/>
        <v>0</v>
      </c>
      <c r="AE848" s="9">
        <f t="shared" si="934"/>
        <v>2311</v>
      </c>
      <c r="AF848" s="9">
        <f t="shared" si="934"/>
        <v>0</v>
      </c>
    </row>
    <row r="849" spans="1:32" ht="20.100000000000001" hidden="1" customHeight="1" x14ac:dyDescent="0.25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933"/>
        <v>2311</v>
      </c>
      <c r="H849" s="9">
        <f t="shared" si="933"/>
        <v>0</v>
      </c>
      <c r="I849" s="9">
        <f t="shared" si="933"/>
        <v>0</v>
      </c>
      <c r="J849" s="9">
        <f t="shared" si="933"/>
        <v>0</v>
      </c>
      <c r="K849" s="9">
        <f t="shared" si="933"/>
        <v>0</v>
      </c>
      <c r="L849" s="9">
        <f t="shared" si="933"/>
        <v>0</v>
      </c>
      <c r="M849" s="9">
        <f t="shared" si="933"/>
        <v>2311</v>
      </c>
      <c r="N849" s="9">
        <f t="shared" si="933"/>
        <v>0</v>
      </c>
      <c r="O849" s="9">
        <f t="shared" si="933"/>
        <v>0</v>
      </c>
      <c r="P849" s="9">
        <f t="shared" si="933"/>
        <v>0</v>
      </c>
      <c r="Q849" s="9">
        <f t="shared" si="933"/>
        <v>0</v>
      </c>
      <c r="R849" s="9">
        <f t="shared" si="933"/>
        <v>0</v>
      </c>
      <c r="S849" s="9">
        <f t="shared" si="933"/>
        <v>2311</v>
      </c>
      <c r="T849" s="9">
        <f t="shared" si="933"/>
        <v>0</v>
      </c>
      <c r="U849" s="9">
        <f t="shared" si="934"/>
        <v>0</v>
      </c>
      <c r="V849" s="9">
        <f t="shared" si="934"/>
        <v>0</v>
      </c>
      <c r="W849" s="9">
        <f t="shared" si="934"/>
        <v>0</v>
      </c>
      <c r="X849" s="9">
        <f t="shared" si="934"/>
        <v>0</v>
      </c>
      <c r="Y849" s="9">
        <f t="shared" si="934"/>
        <v>2311</v>
      </c>
      <c r="Z849" s="9">
        <f t="shared" si="934"/>
        <v>0</v>
      </c>
      <c r="AA849" s="9">
        <f t="shared" si="934"/>
        <v>0</v>
      </c>
      <c r="AB849" s="9">
        <f t="shared" si="934"/>
        <v>0</v>
      </c>
      <c r="AC849" s="9">
        <f t="shared" si="934"/>
        <v>0</v>
      </c>
      <c r="AD849" s="9">
        <f t="shared" si="934"/>
        <v>0</v>
      </c>
      <c r="AE849" s="9">
        <f t="shared" si="934"/>
        <v>2311</v>
      </c>
      <c r="AF849" s="9">
        <f t="shared" si="934"/>
        <v>0</v>
      </c>
    </row>
    <row r="850" spans="1:32" ht="20.100000000000001" hidden="1" customHeight="1" x14ac:dyDescent="0.25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933"/>
        <v>2311</v>
      </c>
      <c r="H850" s="9">
        <f t="shared" si="933"/>
        <v>0</v>
      </c>
      <c r="I850" s="9">
        <f t="shared" si="933"/>
        <v>0</v>
      </c>
      <c r="J850" s="9">
        <f t="shared" si="933"/>
        <v>0</v>
      </c>
      <c r="K850" s="9">
        <f t="shared" si="933"/>
        <v>0</v>
      </c>
      <c r="L850" s="9">
        <f t="shared" si="933"/>
        <v>0</v>
      </c>
      <c r="M850" s="9">
        <f t="shared" si="933"/>
        <v>2311</v>
      </c>
      <c r="N850" s="9">
        <f t="shared" si="933"/>
        <v>0</v>
      </c>
      <c r="O850" s="9">
        <f t="shared" si="933"/>
        <v>0</v>
      </c>
      <c r="P850" s="9">
        <f t="shared" si="933"/>
        <v>0</v>
      </c>
      <c r="Q850" s="9">
        <f t="shared" si="933"/>
        <v>0</v>
      </c>
      <c r="R850" s="9">
        <f t="shared" si="933"/>
        <v>0</v>
      </c>
      <c r="S850" s="9">
        <f t="shared" si="933"/>
        <v>2311</v>
      </c>
      <c r="T850" s="9">
        <f t="shared" si="933"/>
        <v>0</v>
      </c>
      <c r="U850" s="9">
        <f t="shared" si="934"/>
        <v>0</v>
      </c>
      <c r="V850" s="9">
        <f t="shared" si="934"/>
        <v>0</v>
      </c>
      <c r="W850" s="9">
        <f t="shared" si="934"/>
        <v>0</v>
      </c>
      <c r="X850" s="9">
        <f t="shared" si="934"/>
        <v>0</v>
      </c>
      <c r="Y850" s="9">
        <f t="shared" si="934"/>
        <v>2311</v>
      </c>
      <c r="Z850" s="9">
        <f t="shared" si="934"/>
        <v>0</v>
      </c>
      <c r="AA850" s="9">
        <f t="shared" si="934"/>
        <v>0</v>
      </c>
      <c r="AB850" s="9">
        <f t="shared" si="934"/>
        <v>0</v>
      </c>
      <c r="AC850" s="9">
        <f t="shared" si="934"/>
        <v>0</v>
      </c>
      <c r="AD850" s="9">
        <f t="shared" si="934"/>
        <v>0</v>
      </c>
      <c r="AE850" s="9">
        <f t="shared" si="934"/>
        <v>2311</v>
      </c>
      <c r="AF850" s="9">
        <f t="shared" si="934"/>
        <v>0</v>
      </c>
    </row>
    <row r="851" spans="1:32" ht="33" hidden="1" x14ac:dyDescent="0.25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933"/>
        <v>2311</v>
      </c>
      <c r="H851" s="8">
        <f t="shared" si="933"/>
        <v>0</v>
      </c>
      <c r="I851" s="8">
        <f t="shared" si="933"/>
        <v>0</v>
      </c>
      <c r="J851" s="8">
        <f t="shared" si="933"/>
        <v>0</v>
      </c>
      <c r="K851" s="8">
        <f t="shared" si="933"/>
        <v>0</v>
      </c>
      <c r="L851" s="8">
        <f t="shared" si="933"/>
        <v>0</v>
      </c>
      <c r="M851" s="8">
        <f t="shared" si="933"/>
        <v>2311</v>
      </c>
      <c r="N851" s="8">
        <f t="shared" si="933"/>
        <v>0</v>
      </c>
      <c r="O851" s="8">
        <f t="shared" si="933"/>
        <v>0</v>
      </c>
      <c r="P851" s="8">
        <f t="shared" si="933"/>
        <v>0</v>
      </c>
      <c r="Q851" s="8">
        <f t="shared" si="933"/>
        <v>0</v>
      </c>
      <c r="R851" s="8">
        <f t="shared" si="933"/>
        <v>0</v>
      </c>
      <c r="S851" s="8">
        <f t="shared" si="933"/>
        <v>2311</v>
      </c>
      <c r="T851" s="8">
        <f t="shared" si="933"/>
        <v>0</v>
      </c>
      <c r="U851" s="8">
        <f t="shared" si="934"/>
        <v>0</v>
      </c>
      <c r="V851" s="8">
        <f t="shared" si="934"/>
        <v>0</v>
      </c>
      <c r="W851" s="8">
        <f t="shared" si="934"/>
        <v>0</v>
      </c>
      <c r="X851" s="8">
        <f t="shared" si="934"/>
        <v>0</v>
      </c>
      <c r="Y851" s="8">
        <f t="shared" si="934"/>
        <v>2311</v>
      </c>
      <c r="Z851" s="8">
        <f t="shared" si="934"/>
        <v>0</v>
      </c>
      <c r="AA851" s="8">
        <f t="shared" si="934"/>
        <v>0</v>
      </c>
      <c r="AB851" s="8">
        <f t="shared" si="934"/>
        <v>0</v>
      </c>
      <c r="AC851" s="8">
        <f t="shared" si="934"/>
        <v>0</v>
      </c>
      <c r="AD851" s="8">
        <f t="shared" si="934"/>
        <v>0</v>
      </c>
      <c r="AE851" s="8">
        <f t="shared" si="934"/>
        <v>2311</v>
      </c>
      <c r="AF851" s="8">
        <f t="shared" si="934"/>
        <v>0</v>
      </c>
    </row>
    <row r="852" spans="1:32" ht="33" hidden="1" x14ac:dyDescent="0.25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</row>
    <row r="853" spans="1:32" hidden="1" x14ac:dyDescent="0.25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</row>
    <row r="854" spans="1:32" ht="18.75" hidden="1" x14ac:dyDescent="0.3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935">G855</f>
        <v>0</v>
      </c>
      <c r="H854" s="7">
        <f t="shared" si="935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</row>
    <row r="855" spans="1:32" ht="20.100000000000001" hidden="1" customHeight="1" x14ac:dyDescent="0.25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935"/>
        <v>0</v>
      </c>
      <c r="H855" s="9">
        <f t="shared" si="935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</row>
    <row r="856" spans="1:32" ht="20.100000000000001" hidden="1" customHeight="1" x14ac:dyDescent="0.25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935"/>
        <v>0</v>
      </c>
      <c r="H856" s="9">
        <f t="shared" si="935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</row>
    <row r="857" spans="1:32" ht="20.100000000000001" hidden="1" customHeight="1" x14ac:dyDescent="0.25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935"/>
        <v>0</v>
      </c>
      <c r="H857" s="9">
        <f t="shared" si="935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</row>
    <row r="858" spans="1:32" ht="33" hidden="1" x14ac:dyDescent="0.25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935"/>
        <v>0</v>
      </c>
      <c r="H858" s="11">
        <f t="shared" si="935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</row>
    <row r="859" spans="1:32" ht="33" hidden="1" x14ac:dyDescent="0.25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</row>
    <row r="860" spans="1:32" hidden="1" x14ac:dyDescent="0.25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</row>
    <row r="861" spans="1:32" ht="18.75" hidden="1" x14ac:dyDescent="0.3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936">G876+G862</f>
        <v>26166</v>
      </c>
      <c r="H861" s="7">
        <f t="shared" si="936"/>
        <v>0</v>
      </c>
      <c r="I861" s="7">
        <f t="shared" si="936"/>
        <v>0</v>
      </c>
      <c r="J861" s="7">
        <f t="shared" si="936"/>
        <v>16698</v>
      </c>
      <c r="K861" s="7">
        <f t="shared" si="936"/>
        <v>0</v>
      </c>
      <c r="L861" s="7">
        <f t="shared" si="936"/>
        <v>35970</v>
      </c>
      <c r="M861" s="7">
        <f t="shared" si="936"/>
        <v>78834</v>
      </c>
      <c r="N861" s="7">
        <f t="shared" si="936"/>
        <v>35970</v>
      </c>
      <c r="O861" s="7">
        <f t="shared" si="936"/>
        <v>0</v>
      </c>
      <c r="P861" s="7">
        <f t="shared" si="936"/>
        <v>0</v>
      </c>
      <c r="Q861" s="7">
        <f t="shared" si="936"/>
        <v>0</v>
      </c>
      <c r="R861" s="7">
        <f t="shared" si="936"/>
        <v>0</v>
      </c>
      <c r="S861" s="7">
        <f t="shared" si="936"/>
        <v>78834</v>
      </c>
      <c r="T861" s="7">
        <f t="shared" si="936"/>
        <v>35970</v>
      </c>
      <c r="U861" s="7">
        <f t="shared" ref="U861:Z861" si="937">U876+U862</f>
        <v>0</v>
      </c>
      <c r="V861" s="7">
        <f t="shared" si="937"/>
        <v>0</v>
      </c>
      <c r="W861" s="7">
        <f t="shared" si="937"/>
        <v>0</v>
      </c>
      <c r="X861" s="7">
        <f t="shared" si="937"/>
        <v>290570</v>
      </c>
      <c r="Y861" s="7">
        <f t="shared" si="937"/>
        <v>369404</v>
      </c>
      <c r="Z861" s="7">
        <f t="shared" si="937"/>
        <v>326540</v>
      </c>
      <c r="AA861" s="7">
        <f t="shared" ref="AA861:AF861" si="938">AA876+AA862</f>
        <v>-16700</v>
      </c>
      <c r="AB861" s="7">
        <f t="shared" si="938"/>
        <v>969</v>
      </c>
      <c r="AC861" s="7">
        <f t="shared" si="938"/>
        <v>0</v>
      </c>
      <c r="AD861" s="7">
        <f t="shared" si="938"/>
        <v>18401</v>
      </c>
      <c r="AE861" s="7">
        <f t="shared" si="938"/>
        <v>372074</v>
      </c>
      <c r="AF861" s="7">
        <f t="shared" si="938"/>
        <v>344941</v>
      </c>
    </row>
    <row r="862" spans="1:32" ht="33.75" hidden="1" x14ac:dyDescent="0.3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939">G863+G867+G873</f>
        <v>26166</v>
      </c>
      <c r="H862" s="9">
        <f t="shared" si="939"/>
        <v>0</v>
      </c>
      <c r="I862" s="9">
        <f t="shared" si="939"/>
        <v>0</v>
      </c>
      <c r="J862" s="9">
        <f t="shared" si="939"/>
        <v>16698</v>
      </c>
      <c r="K862" s="9">
        <f t="shared" si="939"/>
        <v>0</v>
      </c>
      <c r="L862" s="9">
        <f t="shared" si="939"/>
        <v>35970</v>
      </c>
      <c r="M862" s="9">
        <f t="shared" si="939"/>
        <v>78834</v>
      </c>
      <c r="N862" s="9">
        <f t="shared" si="939"/>
        <v>35970</v>
      </c>
      <c r="O862" s="9">
        <f t="shared" si="939"/>
        <v>0</v>
      </c>
      <c r="P862" s="9">
        <f t="shared" ref="P862:U862" si="940">P863+P867+P873</f>
        <v>0</v>
      </c>
      <c r="Q862" s="9">
        <f t="shared" si="940"/>
        <v>0</v>
      </c>
      <c r="R862" s="9">
        <f t="shared" si="940"/>
        <v>0</v>
      </c>
      <c r="S862" s="9">
        <f t="shared" si="940"/>
        <v>78834</v>
      </c>
      <c r="T862" s="9">
        <f t="shared" si="940"/>
        <v>35970</v>
      </c>
      <c r="U862" s="9">
        <f t="shared" si="940"/>
        <v>0</v>
      </c>
      <c r="V862" s="9">
        <f t="shared" ref="V862:Z862" si="941">V863+V867+V873</f>
        <v>0</v>
      </c>
      <c r="W862" s="9">
        <f t="shared" si="941"/>
        <v>0</v>
      </c>
      <c r="X862" s="9">
        <f t="shared" si="941"/>
        <v>290570</v>
      </c>
      <c r="Y862" s="9">
        <f t="shared" si="941"/>
        <v>369404</v>
      </c>
      <c r="Z862" s="9">
        <f t="shared" si="941"/>
        <v>326540</v>
      </c>
      <c r="AA862" s="9">
        <f>AA863+AA867+AA873+AA870</f>
        <v>-16700</v>
      </c>
      <c r="AB862" s="9">
        <f t="shared" ref="AB862:AF862" si="942">AB863+AB867+AB873+AB870</f>
        <v>969</v>
      </c>
      <c r="AC862" s="9">
        <f t="shared" si="942"/>
        <v>0</v>
      </c>
      <c r="AD862" s="9">
        <f t="shared" si="942"/>
        <v>18401</v>
      </c>
      <c r="AE862" s="9">
        <f t="shared" si="942"/>
        <v>372074</v>
      </c>
      <c r="AF862" s="9">
        <f t="shared" si="942"/>
        <v>344941</v>
      </c>
    </row>
    <row r="863" spans="1:32" ht="20.100000000000001" hidden="1" customHeight="1" x14ac:dyDescent="0.25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943">G864</f>
        <v>8978</v>
      </c>
      <c r="H863" s="9">
        <f t="shared" si="943"/>
        <v>0</v>
      </c>
      <c r="I863" s="9">
        <f t="shared" si="943"/>
        <v>2</v>
      </c>
      <c r="J863" s="9">
        <f t="shared" si="943"/>
        <v>16698</v>
      </c>
      <c r="K863" s="9">
        <f t="shared" si="943"/>
        <v>0</v>
      </c>
      <c r="L863" s="9">
        <f t="shared" si="943"/>
        <v>0</v>
      </c>
      <c r="M863" s="9">
        <f t="shared" si="943"/>
        <v>25678</v>
      </c>
      <c r="N863" s="9">
        <f t="shared" si="943"/>
        <v>0</v>
      </c>
      <c r="O863" s="9">
        <f t="shared" si="943"/>
        <v>0</v>
      </c>
      <c r="P863" s="9">
        <f t="shared" si="943"/>
        <v>0</v>
      </c>
      <c r="Q863" s="9">
        <f t="shared" si="943"/>
        <v>0</v>
      </c>
      <c r="R863" s="9">
        <f t="shared" si="943"/>
        <v>0</v>
      </c>
      <c r="S863" s="9">
        <f t="shared" si="943"/>
        <v>25678</v>
      </c>
      <c r="T863" s="9">
        <f t="shared" si="943"/>
        <v>0</v>
      </c>
      <c r="U863" s="9">
        <f t="shared" si="943"/>
        <v>0</v>
      </c>
      <c r="V863" s="9">
        <f t="shared" si="943"/>
        <v>0</v>
      </c>
      <c r="W863" s="9">
        <f t="shared" ref="U863:AF865" si="944">W864</f>
        <v>0</v>
      </c>
      <c r="X863" s="9">
        <f t="shared" si="944"/>
        <v>0</v>
      </c>
      <c r="Y863" s="9">
        <f t="shared" si="944"/>
        <v>25678</v>
      </c>
      <c r="Z863" s="9">
        <f t="shared" si="944"/>
        <v>0</v>
      </c>
      <c r="AA863" s="9">
        <f t="shared" si="944"/>
        <v>-16700</v>
      </c>
      <c r="AB863" s="9">
        <f t="shared" si="944"/>
        <v>0</v>
      </c>
      <c r="AC863" s="9">
        <f t="shared" si="944"/>
        <v>0</v>
      </c>
      <c r="AD863" s="9">
        <f t="shared" si="944"/>
        <v>0</v>
      </c>
      <c r="AE863" s="9">
        <f t="shared" si="944"/>
        <v>8978</v>
      </c>
      <c r="AF863" s="9">
        <f t="shared" si="944"/>
        <v>0</v>
      </c>
    </row>
    <row r="864" spans="1:32" ht="20.100000000000001" hidden="1" customHeight="1" x14ac:dyDescent="0.25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943"/>
        <v>8978</v>
      </c>
      <c r="H864" s="9">
        <f t="shared" si="943"/>
        <v>0</v>
      </c>
      <c r="I864" s="9">
        <f t="shared" si="943"/>
        <v>2</v>
      </c>
      <c r="J864" s="9">
        <f t="shared" si="943"/>
        <v>16698</v>
      </c>
      <c r="K864" s="9">
        <f t="shared" si="943"/>
        <v>0</v>
      </c>
      <c r="L864" s="9">
        <f t="shared" si="943"/>
        <v>0</v>
      </c>
      <c r="M864" s="9">
        <f t="shared" si="943"/>
        <v>25678</v>
      </c>
      <c r="N864" s="9">
        <f t="shared" si="943"/>
        <v>0</v>
      </c>
      <c r="O864" s="9">
        <f t="shared" si="943"/>
        <v>0</v>
      </c>
      <c r="P864" s="9">
        <f t="shared" si="943"/>
        <v>0</v>
      </c>
      <c r="Q864" s="9">
        <f t="shared" si="943"/>
        <v>0</v>
      </c>
      <c r="R864" s="9">
        <f t="shared" si="943"/>
        <v>0</v>
      </c>
      <c r="S864" s="9">
        <f t="shared" si="943"/>
        <v>25678</v>
      </c>
      <c r="T864" s="9">
        <f t="shared" si="943"/>
        <v>0</v>
      </c>
      <c r="U864" s="9">
        <f t="shared" si="944"/>
        <v>0</v>
      </c>
      <c r="V864" s="9">
        <f t="shared" si="944"/>
        <v>0</v>
      </c>
      <c r="W864" s="9">
        <f t="shared" si="944"/>
        <v>0</v>
      </c>
      <c r="X864" s="9">
        <f t="shared" si="944"/>
        <v>0</v>
      </c>
      <c r="Y864" s="9">
        <f t="shared" si="944"/>
        <v>25678</v>
      </c>
      <c r="Z864" s="9">
        <f t="shared" si="944"/>
        <v>0</v>
      </c>
      <c r="AA864" s="9">
        <f t="shared" si="944"/>
        <v>-16700</v>
      </c>
      <c r="AB864" s="9">
        <f t="shared" si="944"/>
        <v>0</v>
      </c>
      <c r="AC864" s="9">
        <f t="shared" si="944"/>
        <v>0</v>
      </c>
      <c r="AD864" s="9">
        <f t="shared" si="944"/>
        <v>0</v>
      </c>
      <c r="AE864" s="9">
        <f t="shared" si="944"/>
        <v>8978</v>
      </c>
      <c r="AF864" s="9">
        <f t="shared" si="944"/>
        <v>0</v>
      </c>
    </row>
    <row r="865" spans="1:32" ht="33" hidden="1" x14ac:dyDescent="0.25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943"/>
        <v>8978</v>
      </c>
      <c r="H865" s="9">
        <f t="shared" si="943"/>
        <v>0</v>
      </c>
      <c r="I865" s="9">
        <f t="shared" si="943"/>
        <v>2</v>
      </c>
      <c r="J865" s="9">
        <f t="shared" si="943"/>
        <v>16698</v>
      </c>
      <c r="K865" s="9">
        <f t="shared" si="943"/>
        <v>0</v>
      </c>
      <c r="L865" s="9">
        <f t="shared" si="943"/>
        <v>0</v>
      </c>
      <c r="M865" s="9">
        <f t="shared" si="943"/>
        <v>25678</v>
      </c>
      <c r="N865" s="9">
        <f t="shared" si="943"/>
        <v>0</v>
      </c>
      <c r="O865" s="9">
        <f t="shared" si="943"/>
        <v>0</v>
      </c>
      <c r="P865" s="9">
        <f t="shared" si="943"/>
        <v>0</v>
      </c>
      <c r="Q865" s="9">
        <f t="shared" si="943"/>
        <v>0</v>
      </c>
      <c r="R865" s="9">
        <f t="shared" si="943"/>
        <v>0</v>
      </c>
      <c r="S865" s="9">
        <f t="shared" si="943"/>
        <v>25678</v>
      </c>
      <c r="T865" s="9">
        <f t="shared" si="943"/>
        <v>0</v>
      </c>
      <c r="U865" s="9">
        <f t="shared" si="944"/>
        <v>0</v>
      </c>
      <c r="V865" s="9">
        <f t="shared" si="944"/>
        <v>0</v>
      </c>
      <c r="W865" s="9">
        <f t="shared" si="944"/>
        <v>0</v>
      </c>
      <c r="X865" s="9">
        <f t="shared" si="944"/>
        <v>0</v>
      </c>
      <c r="Y865" s="9">
        <f t="shared" si="944"/>
        <v>25678</v>
      </c>
      <c r="Z865" s="9">
        <f t="shared" si="944"/>
        <v>0</v>
      </c>
      <c r="AA865" s="9">
        <f t="shared" si="944"/>
        <v>-16700</v>
      </c>
      <c r="AB865" s="9">
        <f t="shared" si="944"/>
        <v>0</v>
      </c>
      <c r="AC865" s="9">
        <f t="shared" si="944"/>
        <v>0</v>
      </c>
      <c r="AD865" s="9">
        <f t="shared" si="944"/>
        <v>0</v>
      </c>
      <c r="AE865" s="9">
        <f t="shared" si="944"/>
        <v>8978</v>
      </c>
      <c r="AF865" s="9">
        <f t="shared" si="944"/>
        <v>0</v>
      </c>
    </row>
    <row r="866" spans="1:32" ht="20.100000000000001" hidden="1" customHeight="1" x14ac:dyDescent="0.25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</row>
    <row r="867" spans="1:32" ht="33" hidden="1" x14ac:dyDescent="0.25">
      <c r="A867" s="25" t="s">
        <v>738</v>
      </c>
      <c r="B867" s="26">
        <v>914</v>
      </c>
      <c r="C867" s="26" t="s">
        <v>145</v>
      </c>
      <c r="D867" s="26" t="s">
        <v>79</v>
      </c>
      <c r="E867" s="26" t="s">
        <v>737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945">P868</f>
        <v>0</v>
      </c>
      <c r="Q867" s="9">
        <f t="shared" si="945"/>
        <v>0</v>
      </c>
      <c r="R867" s="9">
        <f t="shared" si="945"/>
        <v>0</v>
      </c>
      <c r="S867" s="9">
        <f t="shared" si="945"/>
        <v>15293</v>
      </c>
      <c r="T867" s="9">
        <f t="shared" si="945"/>
        <v>0</v>
      </c>
      <c r="U867" s="9">
        <f>U868</f>
        <v>0</v>
      </c>
      <c r="V867" s="9">
        <f t="shared" si="945"/>
        <v>0</v>
      </c>
      <c r="W867" s="9">
        <f t="shared" si="945"/>
        <v>0</v>
      </c>
      <c r="X867" s="9">
        <f t="shared" si="945"/>
        <v>290570</v>
      </c>
      <c r="Y867" s="9">
        <f t="shared" si="945"/>
        <v>305863</v>
      </c>
      <c r="Z867" s="9">
        <f t="shared" si="945"/>
        <v>290570</v>
      </c>
      <c r="AA867" s="9">
        <f>AA868</f>
        <v>0</v>
      </c>
      <c r="AB867" s="9">
        <f t="shared" si="945"/>
        <v>0</v>
      </c>
      <c r="AC867" s="9">
        <f t="shared" si="945"/>
        <v>0</v>
      </c>
      <c r="AD867" s="9">
        <f t="shared" si="945"/>
        <v>0</v>
      </c>
      <c r="AE867" s="9">
        <f t="shared" si="945"/>
        <v>305863</v>
      </c>
      <c r="AF867" s="9">
        <f t="shared" ref="AB867:AF868" si="946">AF868</f>
        <v>290570</v>
      </c>
    </row>
    <row r="868" spans="1:32" ht="33" hidden="1" x14ac:dyDescent="0.25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737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945"/>
        <v>0</v>
      </c>
      <c r="Q868" s="9">
        <f t="shared" si="945"/>
        <v>0</v>
      </c>
      <c r="R868" s="9">
        <f t="shared" si="945"/>
        <v>0</v>
      </c>
      <c r="S868" s="9">
        <f t="shared" si="945"/>
        <v>15293</v>
      </c>
      <c r="T868" s="9">
        <f t="shared" si="945"/>
        <v>0</v>
      </c>
      <c r="U868" s="9">
        <f>U869</f>
        <v>0</v>
      </c>
      <c r="V868" s="9">
        <f t="shared" si="945"/>
        <v>0</v>
      </c>
      <c r="W868" s="9">
        <f t="shared" si="945"/>
        <v>0</v>
      </c>
      <c r="X868" s="9">
        <f t="shared" si="945"/>
        <v>290570</v>
      </c>
      <c r="Y868" s="9">
        <f t="shared" si="945"/>
        <v>305863</v>
      </c>
      <c r="Z868" s="9">
        <f t="shared" si="945"/>
        <v>290570</v>
      </c>
      <c r="AA868" s="9">
        <f>AA869</f>
        <v>0</v>
      </c>
      <c r="AB868" s="9">
        <f t="shared" si="946"/>
        <v>0</v>
      </c>
      <c r="AC868" s="9">
        <f t="shared" si="946"/>
        <v>0</v>
      </c>
      <c r="AD868" s="9">
        <f t="shared" si="946"/>
        <v>0</v>
      </c>
      <c r="AE868" s="9">
        <f t="shared" si="946"/>
        <v>305863</v>
      </c>
      <c r="AF868" s="9">
        <f t="shared" si="946"/>
        <v>290570</v>
      </c>
    </row>
    <row r="869" spans="1:32" ht="20.100000000000001" hidden="1" customHeight="1" x14ac:dyDescent="0.25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737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</row>
    <row r="870" spans="1:32" ht="33" hidden="1" x14ac:dyDescent="0.25">
      <c r="A870" s="25" t="s">
        <v>738</v>
      </c>
      <c r="B870" s="26">
        <v>914</v>
      </c>
      <c r="C870" s="26" t="s">
        <v>145</v>
      </c>
      <c r="D870" s="26" t="s">
        <v>79</v>
      </c>
      <c r="E870" s="26" t="s">
        <v>784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F871" si="947">AB871</f>
        <v>63</v>
      </c>
      <c r="AC870" s="9">
        <f t="shared" si="947"/>
        <v>0</v>
      </c>
      <c r="AD870" s="9">
        <f t="shared" si="947"/>
        <v>1200</v>
      </c>
      <c r="AE870" s="9">
        <f t="shared" si="947"/>
        <v>1263</v>
      </c>
      <c r="AF870" s="9">
        <f t="shared" si="947"/>
        <v>1200</v>
      </c>
    </row>
    <row r="871" spans="1:32" ht="33" hidden="1" x14ac:dyDescent="0.25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784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947"/>
        <v>63</v>
      </c>
      <c r="AC871" s="9">
        <f t="shared" si="947"/>
        <v>0</v>
      </c>
      <c r="AD871" s="9">
        <f t="shared" si="947"/>
        <v>1200</v>
      </c>
      <c r="AE871" s="9">
        <f t="shared" si="947"/>
        <v>1263</v>
      </c>
      <c r="AF871" s="9">
        <f t="shared" si="947"/>
        <v>1200</v>
      </c>
    </row>
    <row r="872" spans="1:32" ht="20.100000000000001" hidden="1" customHeight="1" x14ac:dyDescent="0.25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784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</row>
    <row r="873" spans="1:32" ht="66" hidden="1" x14ac:dyDescent="0.25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F873" si="948">G874</f>
        <v>17188</v>
      </c>
      <c r="H873" s="9">
        <f t="shared" si="948"/>
        <v>0</v>
      </c>
      <c r="I873" s="9">
        <f t="shared" si="948"/>
        <v>-2</v>
      </c>
      <c r="J873" s="9">
        <f t="shared" si="948"/>
        <v>0</v>
      </c>
      <c r="K873" s="9">
        <f t="shared" si="948"/>
        <v>0</v>
      </c>
      <c r="L873" s="9">
        <f t="shared" si="948"/>
        <v>35970</v>
      </c>
      <c r="M873" s="9">
        <f t="shared" si="948"/>
        <v>53156</v>
      </c>
      <c r="N873" s="9">
        <f t="shared" si="948"/>
        <v>35970</v>
      </c>
      <c r="O873" s="9">
        <f t="shared" si="948"/>
        <v>-15293</v>
      </c>
      <c r="P873" s="9">
        <f t="shared" si="948"/>
        <v>0</v>
      </c>
      <c r="Q873" s="9">
        <f t="shared" si="948"/>
        <v>0</v>
      </c>
      <c r="R873" s="9">
        <f t="shared" si="948"/>
        <v>0</v>
      </c>
      <c r="S873" s="9">
        <f t="shared" si="948"/>
        <v>37863</v>
      </c>
      <c r="T873" s="9">
        <f t="shared" si="948"/>
        <v>35970</v>
      </c>
      <c r="U873" s="9">
        <f t="shared" si="948"/>
        <v>0</v>
      </c>
      <c r="V873" s="9">
        <f t="shared" si="948"/>
        <v>0</v>
      </c>
      <c r="W873" s="9">
        <f t="shared" si="948"/>
        <v>0</v>
      </c>
      <c r="X873" s="9">
        <f t="shared" si="948"/>
        <v>0</v>
      </c>
      <c r="Y873" s="9">
        <f t="shared" si="948"/>
        <v>37863</v>
      </c>
      <c r="Z873" s="9">
        <f t="shared" si="948"/>
        <v>35970</v>
      </c>
      <c r="AA873" s="9">
        <f t="shared" si="948"/>
        <v>0</v>
      </c>
      <c r="AB873" s="9">
        <f t="shared" si="948"/>
        <v>906</v>
      </c>
      <c r="AC873" s="9">
        <f t="shared" si="948"/>
        <v>0</v>
      </c>
      <c r="AD873" s="9">
        <f t="shared" si="948"/>
        <v>17201</v>
      </c>
      <c r="AE873" s="9">
        <f t="shared" si="948"/>
        <v>55970</v>
      </c>
      <c r="AF873" s="9">
        <f t="shared" si="948"/>
        <v>53171</v>
      </c>
    </row>
    <row r="874" spans="1:32" ht="33" hidden="1" x14ac:dyDescent="0.25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F874" si="949">G875</f>
        <v>17188</v>
      </c>
      <c r="H874" s="9">
        <f t="shared" si="949"/>
        <v>0</v>
      </c>
      <c r="I874" s="9">
        <f t="shared" si="949"/>
        <v>-2</v>
      </c>
      <c r="J874" s="9">
        <f t="shared" si="949"/>
        <v>0</v>
      </c>
      <c r="K874" s="9">
        <f t="shared" si="949"/>
        <v>0</v>
      </c>
      <c r="L874" s="9">
        <f t="shared" si="949"/>
        <v>35970</v>
      </c>
      <c r="M874" s="9">
        <f t="shared" si="949"/>
        <v>53156</v>
      </c>
      <c r="N874" s="9">
        <f t="shared" si="949"/>
        <v>35970</v>
      </c>
      <c r="O874" s="9">
        <f t="shared" si="949"/>
        <v>-15293</v>
      </c>
      <c r="P874" s="9">
        <f t="shared" si="949"/>
        <v>0</v>
      </c>
      <c r="Q874" s="9">
        <f t="shared" si="949"/>
        <v>0</v>
      </c>
      <c r="R874" s="9">
        <f t="shared" si="949"/>
        <v>0</v>
      </c>
      <c r="S874" s="9">
        <f t="shared" si="949"/>
        <v>37863</v>
      </c>
      <c r="T874" s="9">
        <f t="shared" si="949"/>
        <v>35970</v>
      </c>
      <c r="U874" s="9">
        <f t="shared" si="949"/>
        <v>0</v>
      </c>
      <c r="V874" s="9">
        <f t="shared" si="949"/>
        <v>0</v>
      </c>
      <c r="W874" s="9">
        <f t="shared" si="949"/>
        <v>0</v>
      </c>
      <c r="X874" s="9">
        <f t="shared" si="949"/>
        <v>0</v>
      </c>
      <c r="Y874" s="9">
        <f t="shared" si="949"/>
        <v>37863</v>
      </c>
      <c r="Z874" s="9">
        <f t="shared" si="949"/>
        <v>35970</v>
      </c>
      <c r="AA874" s="9">
        <f t="shared" si="949"/>
        <v>0</v>
      </c>
      <c r="AB874" s="9">
        <f t="shared" si="949"/>
        <v>906</v>
      </c>
      <c r="AC874" s="9">
        <f t="shared" si="949"/>
        <v>0</v>
      </c>
      <c r="AD874" s="9">
        <f t="shared" si="949"/>
        <v>17201</v>
      </c>
      <c r="AE874" s="9">
        <f t="shared" si="949"/>
        <v>55970</v>
      </c>
      <c r="AF874" s="9">
        <f t="shared" si="949"/>
        <v>53171</v>
      </c>
    </row>
    <row r="875" spans="1:32" ht="20.100000000000001" hidden="1" customHeight="1" x14ac:dyDescent="0.25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</row>
    <row r="876" spans="1:32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950">G877</f>
        <v>0</v>
      </c>
      <c r="H876" s="9">
        <f t="shared" si="950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</row>
    <row r="877" spans="1:32" ht="20.100000000000001" hidden="1" customHeight="1" x14ac:dyDescent="0.25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950"/>
        <v>0</v>
      </c>
      <c r="H877" s="9">
        <f t="shared" si="950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</row>
    <row r="878" spans="1:32" ht="20.100000000000001" hidden="1" customHeight="1" x14ac:dyDescent="0.25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950"/>
        <v>0</v>
      </c>
      <c r="H878" s="9">
        <f t="shared" si="950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</row>
    <row r="879" spans="1:32" ht="33" hidden="1" x14ac:dyDescent="0.25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950"/>
        <v>0</v>
      </c>
      <c r="H879" s="11">
        <f t="shared" si="950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</row>
    <row r="880" spans="1:32" ht="20.100000000000001" hidden="1" customHeight="1" x14ac:dyDescent="0.25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</row>
    <row r="881" spans="1:32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</row>
    <row r="882" spans="1:32" ht="18.75" hidden="1" x14ac:dyDescent="0.3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F882" si="951">G883</f>
        <v>20063</v>
      </c>
      <c r="H882" s="15">
        <f t="shared" si="951"/>
        <v>0</v>
      </c>
      <c r="I882" s="15">
        <f t="shared" si="951"/>
        <v>0</v>
      </c>
      <c r="J882" s="15">
        <f t="shared" si="951"/>
        <v>0</v>
      </c>
      <c r="K882" s="15">
        <f t="shared" si="951"/>
        <v>0</v>
      </c>
      <c r="L882" s="15">
        <f t="shared" si="951"/>
        <v>0</v>
      </c>
      <c r="M882" s="15">
        <f t="shared" si="951"/>
        <v>20063</v>
      </c>
      <c r="N882" s="15">
        <f t="shared" si="951"/>
        <v>0</v>
      </c>
      <c r="O882" s="15">
        <f t="shared" si="951"/>
        <v>0</v>
      </c>
      <c r="P882" s="15">
        <f t="shared" si="951"/>
        <v>0</v>
      </c>
      <c r="Q882" s="15">
        <f t="shared" si="951"/>
        <v>0</v>
      </c>
      <c r="R882" s="15">
        <f t="shared" si="951"/>
        <v>0</v>
      </c>
      <c r="S882" s="15">
        <f t="shared" si="951"/>
        <v>20063</v>
      </c>
      <c r="T882" s="15">
        <f t="shared" si="951"/>
        <v>0</v>
      </c>
      <c r="U882" s="15">
        <f t="shared" si="951"/>
        <v>0</v>
      </c>
      <c r="V882" s="15">
        <f t="shared" si="951"/>
        <v>0</v>
      </c>
      <c r="W882" s="15">
        <f t="shared" si="951"/>
        <v>0</v>
      </c>
      <c r="X882" s="15">
        <f t="shared" si="951"/>
        <v>314002</v>
      </c>
      <c r="Y882" s="15">
        <f t="shared" si="951"/>
        <v>334065</v>
      </c>
      <c r="Z882" s="15">
        <f t="shared" si="951"/>
        <v>314002</v>
      </c>
      <c r="AA882" s="15">
        <f t="shared" si="951"/>
        <v>0</v>
      </c>
      <c r="AB882" s="15">
        <f t="shared" si="951"/>
        <v>99</v>
      </c>
      <c r="AC882" s="15">
        <f t="shared" si="951"/>
        <v>0</v>
      </c>
      <c r="AD882" s="15">
        <f t="shared" si="951"/>
        <v>0</v>
      </c>
      <c r="AE882" s="15">
        <f t="shared" si="951"/>
        <v>334164</v>
      </c>
      <c r="AF882" s="15">
        <f t="shared" si="951"/>
        <v>314002</v>
      </c>
    </row>
    <row r="883" spans="1:32" ht="33" hidden="1" x14ac:dyDescent="0.25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952">G891+G884+G888</f>
        <v>20063</v>
      </c>
      <c r="H883" s="9">
        <f t="shared" ref="H883:N883" si="953">H891+H884+H888</f>
        <v>0</v>
      </c>
      <c r="I883" s="9">
        <f t="shared" si="953"/>
        <v>0</v>
      </c>
      <c r="J883" s="9">
        <f t="shared" si="953"/>
        <v>0</v>
      </c>
      <c r="K883" s="9">
        <f t="shared" si="953"/>
        <v>0</v>
      </c>
      <c r="L883" s="9">
        <f t="shared" si="953"/>
        <v>0</v>
      </c>
      <c r="M883" s="9">
        <f t="shared" si="953"/>
        <v>20063</v>
      </c>
      <c r="N883" s="9">
        <f t="shared" si="953"/>
        <v>0</v>
      </c>
      <c r="O883" s="9">
        <f t="shared" ref="O883:T883" si="954">O891+O884+O888</f>
        <v>0</v>
      </c>
      <c r="P883" s="9">
        <f t="shared" si="954"/>
        <v>0</v>
      </c>
      <c r="Q883" s="9">
        <f t="shared" si="954"/>
        <v>0</v>
      </c>
      <c r="R883" s="9">
        <f t="shared" si="954"/>
        <v>0</v>
      </c>
      <c r="S883" s="9">
        <f t="shared" si="954"/>
        <v>20063</v>
      </c>
      <c r="T883" s="9">
        <f t="shared" si="954"/>
        <v>0</v>
      </c>
      <c r="U883" s="9">
        <f>U891+U884+U888+U894+U897</f>
        <v>0</v>
      </c>
      <c r="V883" s="9">
        <f t="shared" ref="V883:Z883" si="955">V891+V884+V888+V894+V897</f>
        <v>0</v>
      </c>
      <c r="W883" s="9">
        <f t="shared" si="955"/>
        <v>0</v>
      </c>
      <c r="X883" s="9">
        <f t="shared" si="955"/>
        <v>314002</v>
      </c>
      <c r="Y883" s="9">
        <f t="shared" si="955"/>
        <v>334065</v>
      </c>
      <c r="Z883" s="9">
        <f t="shared" si="955"/>
        <v>314002</v>
      </c>
      <c r="AA883" s="9">
        <f>AA891+AA884+AA888+AA894+AA897</f>
        <v>0</v>
      </c>
      <c r="AB883" s="9">
        <f t="shared" ref="AB883:AF883" si="956">AB891+AB884+AB888+AB894+AB897</f>
        <v>99</v>
      </c>
      <c r="AC883" s="9">
        <f t="shared" si="956"/>
        <v>0</v>
      </c>
      <c r="AD883" s="9">
        <f t="shared" si="956"/>
        <v>0</v>
      </c>
      <c r="AE883" s="9">
        <f t="shared" si="956"/>
        <v>334164</v>
      </c>
      <c r="AF883" s="9">
        <f t="shared" si="956"/>
        <v>314002</v>
      </c>
    </row>
    <row r="884" spans="1:32" ht="21" hidden="1" customHeight="1" x14ac:dyDescent="0.25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957">G885</f>
        <v>0</v>
      </c>
      <c r="H884" s="9">
        <f t="shared" si="957"/>
        <v>0</v>
      </c>
      <c r="I884" s="9">
        <f t="shared" si="957"/>
        <v>0</v>
      </c>
      <c r="J884" s="9">
        <f t="shared" si="957"/>
        <v>0</v>
      </c>
      <c r="K884" s="9">
        <f t="shared" si="957"/>
        <v>0</v>
      </c>
      <c r="L884" s="9">
        <f t="shared" si="957"/>
        <v>0</v>
      </c>
      <c r="M884" s="9">
        <f t="shared" si="957"/>
        <v>0</v>
      </c>
      <c r="N884" s="9">
        <f t="shared" si="957"/>
        <v>0</v>
      </c>
      <c r="O884" s="9">
        <f t="shared" si="957"/>
        <v>0</v>
      </c>
      <c r="P884" s="9">
        <f t="shared" si="957"/>
        <v>0</v>
      </c>
      <c r="Q884" s="9">
        <f t="shared" si="957"/>
        <v>0</v>
      </c>
      <c r="R884" s="9">
        <f t="shared" si="957"/>
        <v>0</v>
      </c>
      <c r="S884" s="9">
        <f t="shared" si="957"/>
        <v>0</v>
      </c>
      <c r="T884" s="9">
        <f t="shared" si="957"/>
        <v>0</v>
      </c>
      <c r="U884" s="9">
        <f t="shared" si="957"/>
        <v>0</v>
      </c>
      <c r="V884" s="9">
        <f t="shared" si="957"/>
        <v>0</v>
      </c>
      <c r="W884" s="9">
        <f t="shared" si="957"/>
        <v>0</v>
      </c>
      <c r="X884" s="9">
        <f t="shared" si="957"/>
        <v>0</v>
      </c>
      <c r="Y884" s="9">
        <f t="shared" si="957"/>
        <v>0</v>
      </c>
      <c r="Z884" s="9">
        <f t="shared" si="957"/>
        <v>0</v>
      </c>
      <c r="AA884" s="9">
        <f t="shared" si="957"/>
        <v>0</v>
      </c>
      <c r="AB884" s="9">
        <f t="shared" ref="AA884:AF886" si="958">AB885</f>
        <v>99</v>
      </c>
      <c r="AC884" s="9">
        <f t="shared" si="958"/>
        <v>0</v>
      </c>
      <c r="AD884" s="9">
        <f t="shared" si="958"/>
        <v>0</v>
      </c>
      <c r="AE884" s="9">
        <f t="shared" si="958"/>
        <v>99</v>
      </c>
      <c r="AF884" s="9">
        <f t="shared" si="958"/>
        <v>0</v>
      </c>
    </row>
    <row r="885" spans="1:32" ht="20.100000000000001" hidden="1" customHeight="1" x14ac:dyDescent="0.25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959">G886</f>
        <v>0</v>
      </c>
      <c r="H885" s="9">
        <f t="shared" si="959"/>
        <v>0</v>
      </c>
      <c r="I885" s="9">
        <f t="shared" si="959"/>
        <v>0</v>
      </c>
      <c r="J885" s="9">
        <f t="shared" si="959"/>
        <v>0</v>
      </c>
      <c r="K885" s="9">
        <f t="shared" si="959"/>
        <v>0</v>
      </c>
      <c r="L885" s="9">
        <f t="shared" si="959"/>
        <v>0</v>
      </c>
      <c r="M885" s="9">
        <f t="shared" si="959"/>
        <v>0</v>
      </c>
      <c r="N885" s="9">
        <f t="shared" si="959"/>
        <v>0</v>
      </c>
      <c r="O885" s="9">
        <f t="shared" si="959"/>
        <v>0</v>
      </c>
      <c r="P885" s="9">
        <f t="shared" si="959"/>
        <v>0</v>
      </c>
      <c r="Q885" s="9">
        <f t="shared" si="959"/>
        <v>0</v>
      </c>
      <c r="R885" s="9">
        <f t="shared" si="959"/>
        <v>0</v>
      </c>
      <c r="S885" s="9">
        <f t="shared" si="959"/>
        <v>0</v>
      </c>
      <c r="T885" s="9">
        <f t="shared" si="959"/>
        <v>0</v>
      </c>
      <c r="U885" s="9">
        <f t="shared" si="959"/>
        <v>0</v>
      </c>
      <c r="V885" s="9">
        <f t="shared" si="959"/>
        <v>0</v>
      </c>
      <c r="W885" s="9">
        <f t="shared" si="957"/>
        <v>0</v>
      </c>
      <c r="X885" s="9">
        <f t="shared" si="957"/>
        <v>0</v>
      </c>
      <c r="Y885" s="9">
        <f t="shared" si="957"/>
        <v>0</v>
      </c>
      <c r="Z885" s="9">
        <f t="shared" si="957"/>
        <v>0</v>
      </c>
      <c r="AA885" s="9">
        <f t="shared" si="957"/>
        <v>0</v>
      </c>
      <c r="AB885" s="9">
        <f t="shared" si="958"/>
        <v>99</v>
      </c>
      <c r="AC885" s="9">
        <f t="shared" si="958"/>
        <v>0</v>
      </c>
      <c r="AD885" s="9">
        <f t="shared" si="958"/>
        <v>0</v>
      </c>
      <c r="AE885" s="9">
        <f t="shared" si="958"/>
        <v>99</v>
      </c>
      <c r="AF885" s="9">
        <f t="shared" si="958"/>
        <v>0</v>
      </c>
    </row>
    <row r="886" spans="1:32" ht="33" hidden="1" x14ac:dyDescent="0.25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959"/>
        <v>0</v>
      </c>
      <c r="H886" s="9">
        <f t="shared" si="959"/>
        <v>0</v>
      </c>
      <c r="I886" s="9">
        <f t="shared" si="959"/>
        <v>0</v>
      </c>
      <c r="J886" s="9">
        <f t="shared" si="959"/>
        <v>0</v>
      </c>
      <c r="K886" s="9">
        <f t="shared" si="959"/>
        <v>0</v>
      </c>
      <c r="L886" s="9">
        <f t="shared" si="959"/>
        <v>0</v>
      </c>
      <c r="M886" s="9">
        <f t="shared" si="959"/>
        <v>0</v>
      </c>
      <c r="N886" s="9">
        <f t="shared" si="959"/>
        <v>0</v>
      </c>
      <c r="O886" s="9">
        <f t="shared" si="959"/>
        <v>0</v>
      </c>
      <c r="P886" s="9">
        <f t="shared" si="959"/>
        <v>0</v>
      </c>
      <c r="Q886" s="9">
        <f t="shared" si="959"/>
        <v>0</v>
      </c>
      <c r="R886" s="9">
        <f t="shared" si="959"/>
        <v>0</v>
      </c>
      <c r="S886" s="9">
        <f t="shared" si="959"/>
        <v>0</v>
      </c>
      <c r="T886" s="9">
        <f t="shared" si="959"/>
        <v>0</v>
      </c>
      <c r="U886" s="9">
        <f t="shared" si="957"/>
        <v>0</v>
      </c>
      <c r="V886" s="9">
        <f t="shared" si="957"/>
        <v>0</v>
      </c>
      <c r="W886" s="9">
        <f t="shared" si="957"/>
        <v>0</v>
      </c>
      <c r="X886" s="9">
        <f t="shared" si="957"/>
        <v>0</v>
      </c>
      <c r="Y886" s="9">
        <f t="shared" si="957"/>
        <v>0</v>
      </c>
      <c r="Z886" s="9">
        <f t="shared" si="957"/>
        <v>0</v>
      </c>
      <c r="AA886" s="9">
        <f t="shared" si="958"/>
        <v>0</v>
      </c>
      <c r="AB886" s="9">
        <f t="shared" si="958"/>
        <v>99</v>
      </c>
      <c r="AC886" s="9">
        <f t="shared" si="958"/>
        <v>0</v>
      </c>
      <c r="AD886" s="9">
        <f t="shared" si="958"/>
        <v>0</v>
      </c>
      <c r="AE886" s="9">
        <f t="shared" si="958"/>
        <v>99</v>
      </c>
      <c r="AF886" s="9">
        <f t="shared" si="958"/>
        <v>0</v>
      </c>
    </row>
    <row r="887" spans="1:32" ht="20.100000000000001" hidden="1" customHeight="1" x14ac:dyDescent="0.25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</row>
    <row r="888" spans="1:32" ht="66" hidden="1" x14ac:dyDescent="0.25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960">G889</f>
        <v>8829</v>
      </c>
      <c r="H888" s="9">
        <f t="shared" si="960"/>
        <v>0</v>
      </c>
      <c r="I888" s="9">
        <f t="shared" si="960"/>
        <v>0</v>
      </c>
      <c r="J888" s="9">
        <f t="shared" si="960"/>
        <v>0</v>
      </c>
      <c r="K888" s="9">
        <f t="shared" si="960"/>
        <v>0</v>
      </c>
      <c r="L888" s="9">
        <f t="shared" si="960"/>
        <v>0</v>
      </c>
      <c r="M888" s="9">
        <f t="shared" si="960"/>
        <v>8829</v>
      </c>
      <c r="N888" s="9">
        <f t="shared" si="960"/>
        <v>0</v>
      </c>
      <c r="O888" s="9">
        <f t="shared" si="960"/>
        <v>0</v>
      </c>
      <c r="P888" s="9">
        <f t="shared" si="960"/>
        <v>0</v>
      </c>
      <c r="Q888" s="9">
        <f t="shared" si="960"/>
        <v>0</v>
      </c>
      <c r="R888" s="9">
        <f t="shared" si="960"/>
        <v>0</v>
      </c>
      <c r="S888" s="9">
        <f t="shared" si="960"/>
        <v>8829</v>
      </c>
      <c r="T888" s="9">
        <f t="shared" si="960"/>
        <v>0</v>
      </c>
      <c r="U888" s="9">
        <f t="shared" si="960"/>
        <v>-8829</v>
      </c>
      <c r="V888" s="9">
        <f t="shared" si="960"/>
        <v>0</v>
      </c>
      <c r="W888" s="9">
        <f t="shared" ref="U888:AF889" si="961">W889</f>
        <v>0</v>
      </c>
      <c r="X888" s="9">
        <f t="shared" si="961"/>
        <v>0</v>
      </c>
      <c r="Y888" s="9">
        <f t="shared" si="961"/>
        <v>0</v>
      </c>
      <c r="Z888" s="9">
        <f t="shared" si="961"/>
        <v>0</v>
      </c>
      <c r="AA888" s="9">
        <f t="shared" si="961"/>
        <v>0</v>
      </c>
      <c r="AB888" s="9">
        <f t="shared" si="961"/>
        <v>0</v>
      </c>
      <c r="AC888" s="9">
        <f t="shared" si="961"/>
        <v>0</v>
      </c>
      <c r="AD888" s="9">
        <f t="shared" si="961"/>
        <v>0</v>
      </c>
      <c r="AE888" s="9">
        <f t="shared" si="961"/>
        <v>0</v>
      </c>
      <c r="AF888" s="9">
        <f t="shared" si="961"/>
        <v>0</v>
      </c>
    </row>
    <row r="889" spans="1:32" ht="33" hidden="1" x14ac:dyDescent="0.25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960"/>
        <v>8829</v>
      </c>
      <c r="H889" s="9">
        <f t="shared" si="960"/>
        <v>0</v>
      </c>
      <c r="I889" s="9">
        <f t="shared" si="960"/>
        <v>0</v>
      </c>
      <c r="J889" s="9">
        <f t="shared" si="960"/>
        <v>0</v>
      </c>
      <c r="K889" s="9">
        <f t="shared" si="960"/>
        <v>0</v>
      </c>
      <c r="L889" s="9">
        <f t="shared" si="960"/>
        <v>0</v>
      </c>
      <c r="M889" s="9">
        <f t="shared" si="960"/>
        <v>8829</v>
      </c>
      <c r="N889" s="9">
        <f t="shared" si="960"/>
        <v>0</v>
      </c>
      <c r="O889" s="9">
        <f t="shared" si="960"/>
        <v>0</v>
      </c>
      <c r="P889" s="9">
        <f t="shared" si="960"/>
        <v>0</v>
      </c>
      <c r="Q889" s="9">
        <f t="shared" si="960"/>
        <v>0</v>
      </c>
      <c r="R889" s="9">
        <f t="shared" si="960"/>
        <v>0</v>
      </c>
      <c r="S889" s="9">
        <f t="shared" si="960"/>
        <v>8829</v>
      </c>
      <c r="T889" s="9">
        <f t="shared" si="960"/>
        <v>0</v>
      </c>
      <c r="U889" s="9">
        <f t="shared" si="961"/>
        <v>-8829</v>
      </c>
      <c r="V889" s="9">
        <f t="shared" si="961"/>
        <v>0</v>
      </c>
      <c r="W889" s="9">
        <f t="shared" si="961"/>
        <v>0</v>
      </c>
      <c r="X889" s="9">
        <f t="shared" si="961"/>
        <v>0</v>
      </c>
      <c r="Y889" s="9">
        <f t="shared" si="961"/>
        <v>0</v>
      </c>
      <c r="Z889" s="9">
        <f t="shared" si="961"/>
        <v>0</v>
      </c>
      <c r="AA889" s="9">
        <f t="shared" si="961"/>
        <v>0</v>
      </c>
      <c r="AB889" s="9">
        <f t="shared" si="961"/>
        <v>0</v>
      </c>
      <c r="AC889" s="9">
        <f t="shared" si="961"/>
        <v>0</v>
      </c>
      <c r="AD889" s="9">
        <f t="shared" si="961"/>
        <v>0</v>
      </c>
      <c r="AE889" s="9">
        <f t="shared" si="961"/>
        <v>0</v>
      </c>
      <c r="AF889" s="9">
        <f t="shared" si="961"/>
        <v>0</v>
      </c>
    </row>
    <row r="890" spans="1:32" ht="20.100000000000001" hidden="1" customHeight="1" x14ac:dyDescent="0.25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</row>
    <row r="891" spans="1:32" ht="22.5" hidden="1" customHeight="1" x14ac:dyDescent="0.25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962">G892</f>
        <v>11234</v>
      </c>
      <c r="H891" s="9">
        <f t="shared" si="962"/>
        <v>0</v>
      </c>
      <c r="I891" s="9">
        <f t="shared" si="962"/>
        <v>0</v>
      </c>
      <c r="J891" s="9">
        <f t="shared" si="962"/>
        <v>0</v>
      </c>
      <c r="K891" s="9">
        <f t="shared" si="962"/>
        <v>0</v>
      </c>
      <c r="L891" s="9">
        <f t="shared" si="962"/>
        <v>0</v>
      </c>
      <c r="M891" s="9">
        <f t="shared" si="962"/>
        <v>11234</v>
      </c>
      <c r="N891" s="9">
        <f t="shared" si="962"/>
        <v>0</v>
      </c>
      <c r="O891" s="9">
        <f t="shared" si="962"/>
        <v>0</v>
      </c>
      <c r="P891" s="9">
        <f t="shared" si="962"/>
        <v>0</v>
      </c>
      <c r="Q891" s="9">
        <f t="shared" si="962"/>
        <v>0</v>
      </c>
      <c r="R891" s="9">
        <f t="shared" si="962"/>
        <v>0</v>
      </c>
      <c r="S891" s="9">
        <f t="shared" si="962"/>
        <v>11234</v>
      </c>
      <c r="T891" s="9">
        <f t="shared" si="962"/>
        <v>0</v>
      </c>
      <c r="U891" s="9">
        <f t="shared" si="962"/>
        <v>-11234</v>
      </c>
      <c r="V891" s="9">
        <f t="shared" si="962"/>
        <v>0</v>
      </c>
      <c r="W891" s="9">
        <f t="shared" ref="U891:AF892" si="963">W892</f>
        <v>0</v>
      </c>
      <c r="X891" s="9">
        <f t="shared" si="963"/>
        <v>0</v>
      </c>
      <c r="Y891" s="9">
        <f t="shared" si="963"/>
        <v>0</v>
      </c>
      <c r="Z891" s="9">
        <f t="shared" si="963"/>
        <v>0</v>
      </c>
      <c r="AA891" s="9">
        <f t="shared" si="963"/>
        <v>0</v>
      </c>
      <c r="AB891" s="9">
        <f t="shared" si="963"/>
        <v>0</v>
      </c>
      <c r="AC891" s="9">
        <f t="shared" si="963"/>
        <v>0</v>
      </c>
      <c r="AD891" s="9">
        <f t="shared" si="963"/>
        <v>0</v>
      </c>
      <c r="AE891" s="9">
        <f t="shared" si="963"/>
        <v>0</v>
      </c>
      <c r="AF891" s="9">
        <f t="shared" si="963"/>
        <v>0</v>
      </c>
    </row>
    <row r="892" spans="1:32" ht="33" hidden="1" x14ac:dyDescent="0.25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962"/>
        <v>11234</v>
      </c>
      <c r="H892" s="9">
        <f t="shared" si="962"/>
        <v>0</v>
      </c>
      <c r="I892" s="9">
        <f t="shared" si="962"/>
        <v>0</v>
      </c>
      <c r="J892" s="9">
        <f t="shared" si="962"/>
        <v>0</v>
      </c>
      <c r="K892" s="9">
        <f t="shared" si="962"/>
        <v>0</v>
      </c>
      <c r="L892" s="9">
        <f t="shared" si="962"/>
        <v>0</v>
      </c>
      <c r="M892" s="9">
        <f t="shared" si="962"/>
        <v>11234</v>
      </c>
      <c r="N892" s="9">
        <f t="shared" si="962"/>
        <v>0</v>
      </c>
      <c r="O892" s="9">
        <f t="shared" si="962"/>
        <v>0</v>
      </c>
      <c r="P892" s="9">
        <f t="shared" si="962"/>
        <v>0</v>
      </c>
      <c r="Q892" s="9">
        <f t="shared" si="962"/>
        <v>0</v>
      </c>
      <c r="R892" s="9">
        <f t="shared" si="962"/>
        <v>0</v>
      </c>
      <c r="S892" s="9">
        <f t="shared" si="962"/>
        <v>11234</v>
      </c>
      <c r="T892" s="9">
        <f t="shared" si="962"/>
        <v>0</v>
      </c>
      <c r="U892" s="9">
        <f t="shared" si="963"/>
        <v>-11234</v>
      </c>
      <c r="V892" s="9">
        <f t="shared" si="963"/>
        <v>0</v>
      </c>
      <c r="W892" s="9">
        <f t="shared" si="963"/>
        <v>0</v>
      </c>
      <c r="X892" s="9">
        <f t="shared" si="963"/>
        <v>0</v>
      </c>
      <c r="Y892" s="9">
        <f t="shared" si="963"/>
        <v>0</v>
      </c>
      <c r="Z892" s="9">
        <f t="shared" si="963"/>
        <v>0</v>
      </c>
      <c r="AA892" s="9">
        <f t="shared" si="963"/>
        <v>0</v>
      </c>
      <c r="AB892" s="9">
        <f t="shared" si="963"/>
        <v>0</v>
      </c>
      <c r="AC892" s="9">
        <f t="shared" si="963"/>
        <v>0</v>
      </c>
      <c r="AD892" s="9">
        <f t="shared" si="963"/>
        <v>0</v>
      </c>
      <c r="AE892" s="9">
        <f t="shared" si="963"/>
        <v>0</v>
      </c>
      <c r="AF892" s="9">
        <f t="shared" si="963"/>
        <v>0</v>
      </c>
    </row>
    <row r="893" spans="1:32" ht="20.100000000000001" hidden="1" customHeight="1" x14ac:dyDescent="0.25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</row>
    <row r="894" spans="1:32" ht="33" hidden="1" x14ac:dyDescent="0.25">
      <c r="A894" s="28" t="s">
        <v>758</v>
      </c>
      <c r="B894" s="26" t="s">
        <v>438</v>
      </c>
      <c r="C894" s="26" t="s">
        <v>7</v>
      </c>
      <c r="D894" s="26" t="s">
        <v>21</v>
      </c>
      <c r="E894" s="26" t="s">
        <v>759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F895" si="964">V895</f>
        <v>0</v>
      </c>
      <c r="W894" s="9">
        <f t="shared" si="964"/>
        <v>0</v>
      </c>
      <c r="X894" s="9">
        <f t="shared" si="964"/>
        <v>146251</v>
      </c>
      <c r="Y894" s="9">
        <f t="shared" si="964"/>
        <v>157485</v>
      </c>
      <c r="Z894" s="9">
        <f t="shared" si="964"/>
        <v>146251</v>
      </c>
      <c r="AA894" s="9">
        <f>AA895</f>
        <v>0</v>
      </c>
      <c r="AB894" s="9">
        <f t="shared" si="964"/>
        <v>0</v>
      </c>
      <c r="AC894" s="9">
        <f t="shared" si="964"/>
        <v>0</v>
      </c>
      <c r="AD894" s="9">
        <f t="shared" si="964"/>
        <v>0</v>
      </c>
      <c r="AE894" s="9">
        <f t="shared" si="964"/>
        <v>157485</v>
      </c>
      <c r="AF894" s="9">
        <f t="shared" si="964"/>
        <v>146251</v>
      </c>
    </row>
    <row r="895" spans="1:32" ht="33" hidden="1" x14ac:dyDescent="0.25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759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964"/>
        <v>0</v>
      </c>
      <c r="W895" s="9">
        <f t="shared" si="964"/>
        <v>0</v>
      </c>
      <c r="X895" s="9">
        <f t="shared" si="964"/>
        <v>146251</v>
      </c>
      <c r="Y895" s="9">
        <f t="shared" si="964"/>
        <v>157485</v>
      </c>
      <c r="Z895" s="9">
        <f t="shared" si="964"/>
        <v>146251</v>
      </c>
      <c r="AA895" s="9">
        <f>AA896</f>
        <v>0</v>
      </c>
      <c r="AB895" s="9">
        <f t="shared" si="964"/>
        <v>0</v>
      </c>
      <c r="AC895" s="9">
        <f t="shared" si="964"/>
        <v>0</v>
      </c>
      <c r="AD895" s="9">
        <f t="shared" si="964"/>
        <v>0</v>
      </c>
      <c r="AE895" s="9">
        <f t="shared" si="964"/>
        <v>157485</v>
      </c>
      <c r="AF895" s="9">
        <f t="shared" si="964"/>
        <v>146251</v>
      </c>
    </row>
    <row r="896" spans="1:32" ht="22.5" hidden="1" customHeight="1" x14ac:dyDescent="0.25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759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</row>
    <row r="897" spans="1:32" ht="66" hidden="1" x14ac:dyDescent="0.25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757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F898" si="965">V898</f>
        <v>0</v>
      </c>
      <c r="W897" s="85">
        <f t="shared" si="965"/>
        <v>0</v>
      </c>
      <c r="X897" s="9">
        <f t="shared" si="965"/>
        <v>167751</v>
      </c>
      <c r="Y897" s="9">
        <f t="shared" si="965"/>
        <v>176580</v>
      </c>
      <c r="Z897" s="9">
        <f t="shared" si="965"/>
        <v>167751</v>
      </c>
      <c r="AA897" s="9">
        <f>AA898</f>
        <v>0</v>
      </c>
      <c r="AB897" s="85">
        <f t="shared" si="965"/>
        <v>0</v>
      </c>
      <c r="AC897" s="85">
        <f t="shared" si="965"/>
        <v>0</v>
      </c>
      <c r="AD897" s="9">
        <f t="shared" si="965"/>
        <v>0</v>
      </c>
      <c r="AE897" s="9">
        <f t="shared" si="965"/>
        <v>176580</v>
      </c>
      <c r="AF897" s="9">
        <f t="shared" si="965"/>
        <v>167751</v>
      </c>
    </row>
    <row r="898" spans="1:32" ht="33" hidden="1" x14ac:dyDescent="0.25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757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965"/>
        <v>0</v>
      </c>
      <c r="W898" s="85">
        <f t="shared" si="965"/>
        <v>0</v>
      </c>
      <c r="X898" s="9">
        <f t="shared" si="965"/>
        <v>167751</v>
      </c>
      <c r="Y898" s="9">
        <f t="shared" si="965"/>
        <v>176580</v>
      </c>
      <c r="Z898" s="9">
        <f t="shared" si="965"/>
        <v>167751</v>
      </c>
      <c r="AA898" s="9">
        <f>AA899</f>
        <v>0</v>
      </c>
      <c r="AB898" s="85">
        <f t="shared" si="965"/>
        <v>0</v>
      </c>
      <c r="AC898" s="85">
        <f t="shared" si="965"/>
        <v>0</v>
      </c>
      <c r="AD898" s="9">
        <f t="shared" si="965"/>
        <v>0</v>
      </c>
      <c r="AE898" s="9">
        <f t="shared" si="965"/>
        <v>176580</v>
      </c>
      <c r="AF898" s="9">
        <f t="shared" si="965"/>
        <v>167751</v>
      </c>
    </row>
    <row r="899" spans="1:32" ht="20.100000000000001" hidden="1" customHeight="1" x14ac:dyDescent="0.25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757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</row>
    <row r="900" spans="1:32" hidden="1" x14ac:dyDescent="0.25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</row>
    <row r="901" spans="1:32" ht="18.75" hidden="1" x14ac:dyDescent="0.3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966">G902</f>
        <v>2970</v>
      </c>
      <c r="H901" s="15">
        <f t="shared" si="966"/>
        <v>0</v>
      </c>
      <c r="I901" s="15">
        <f t="shared" si="966"/>
        <v>0</v>
      </c>
      <c r="J901" s="15">
        <f t="shared" si="966"/>
        <v>0</v>
      </c>
      <c r="K901" s="15">
        <f t="shared" si="966"/>
        <v>0</v>
      </c>
      <c r="L901" s="15">
        <f t="shared" si="966"/>
        <v>0</v>
      </c>
      <c r="M901" s="15">
        <f t="shared" si="966"/>
        <v>2970</v>
      </c>
      <c r="N901" s="15">
        <f t="shared" si="966"/>
        <v>0</v>
      </c>
      <c r="O901" s="15">
        <f t="shared" si="966"/>
        <v>0</v>
      </c>
      <c r="P901" s="15">
        <f t="shared" si="966"/>
        <v>0</v>
      </c>
      <c r="Q901" s="15">
        <f t="shared" si="966"/>
        <v>0</v>
      </c>
      <c r="R901" s="15">
        <f t="shared" si="966"/>
        <v>0</v>
      </c>
      <c r="S901" s="15">
        <f t="shared" si="966"/>
        <v>2970</v>
      </c>
      <c r="T901" s="15">
        <f t="shared" si="966"/>
        <v>0</v>
      </c>
      <c r="U901" s="15">
        <f t="shared" si="966"/>
        <v>0</v>
      </c>
      <c r="V901" s="15">
        <f t="shared" si="966"/>
        <v>0</v>
      </c>
      <c r="W901" s="15">
        <f t="shared" ref="U901:AF905" si="967">W902</f>
        <v>0</v>
      </c>
      <c r="X901" s="15">
        <f t="shared" si="967"/>
        <v>0</v>
      </c>
      <c r="Y901" s="15">
        <f t="shared" si="967"/>
        <v>2970</v>
      </c>
      <c r="Z901" s="15">
        <f t="shared" si="967"/>
        <v>0</v>
      </c>
      <c r="AA901" s="15">
        <f t="shared" si="967"/>
        <v>0</v>
      </c>
      <c r="AB901" s="15">
        <f t="shared" si="967"/>
        <v>0</v>
      </c>
      <c r="AC901" s="15">
        <f t="shared" si="967"/>
        <v>0</v>
      </c>
      <c r="AD901" s="15">
        <f t="shared" si="967"/>
        <v>0</v>
      </c>
      <c r="AE901" s="15">
        <f t="shared" si="967"/>
        <v>2970</v>
      </c>
      <c r="AF901" s="15">
        <f t="shared" si="967"/>
        <v>0</v>
      </c>
    </row>
    <row r="902" spans="1:32" ht="33" hidden="1" x14ac:dyDescent="0.25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966"/>
        <v>2970</v>
      </c>
      <c r="H902" s="11">
        <f t="shared" si="966"/>
        <v>0</v>
      </c>
      <c r="I902" s="11">
        <f t="shared" si="966"/>
        <v>0</v>
      </c>
      <c r="J902" s="11">
        <f t="shared" si="966"/>
        <v>0</v>
      </c>
      <c r="K902" s="11">
        <f t="shared" si="966"/>
        <v>0</v>
      </c>
      <c r="L902" s="11">
        <f t="shared" si="966"/>
        <v>0</v>
      </c>
      <c r="M902" s="11">
        <f t="shared" si="966"/>
        <v>2970</v>
      </c>
      <c r="N902" s="11">
        <f t="shared" si="966"/>
        <v>0</v>
      </c>
      <c r="O902" s="11">
        <f t="shared" si="966"/>
        <v>0</v>
      </c>
      <c r="P902" s="11">
        <f t="shared" si="966"/>
        <v>0</v>
      </c>
      <c r="Q902" s="11">
        <f t="shared" si="966"/>
        <v>0</v>
      </c>
      <c r="R902" s="11">
        <f t="shared" si="966"/>
        <v>0</v>
      </c>
      <c r="S902" s="11">
        <f t="shared" si="966"/>
        <v>2970</v>
      </c>
      <c r="T902" s="11">
        <f t="shared" si="966"/>
        <v>0</v>
      </c>
      <c r="U902" s="11">
        <f t="shared" si="967"/>
        <v>0</v>
      </c>
      <c r="V902" s="11">
        <f t="shared" si="967"/>
        <v>0</v>
      </c>
      <c r="W902" s="11">
        <f t="shared" si="967"/>
        <v>0</v>
      </c>
      <c r="X902" s="11">
        <f t="shared" si="967"/>
        <v>0</v>
      </c>
      <c r="Y902" s="11">
        <f t="shared" si="967"/>
        <v>2970</v>
      </c>
      <c r="Z902" s="11">
        <f t="shared" si="967"/>
        <v>0</v>
      </c>
      <c r="AA902" s="11">
        <f t="shared" si="967"/>
        <v>0</v>
      </c>
      <c r="AB902" s="11">
        <f t="shared" si="967"/>
        <v>0</v>
      </c>
      <c r="AC902" s="11">
        <f t="shared" si="967"/>
        <v>0</v>
      </c>
      <c r="AD902" s="11">
        <f t="shared" si="967"/>
        <v>0</v>
      </c>
      <c r="AE902" s="11">
        <f t="shared" si="967"/>
        <v>2970</v>
      </c>
      <c r="AF902" s="11">
        <f t="shared" si="967"/>
        <v>0</v>
      </c>
    </row>
    <row r="903" spans="1:32" ht="20.100000000000001" hidden="1" customHeight="1" x14ac:dyDescent="0.25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966"/>
        <v>2970</v>
      </c>
      <c r="H903" s="9">
        <f t="shared" si="966"/>
        <v>0</v>
      </c>
      <c r="I903" s="9">
        <f t="shared" si="966"/>
        <v>0</v>
      </c>
      <c r="J903" s="9">
        <f t="shared" si="966"/>
        <v>0</v>
      </c>
      <c r="K903" s="9">
        <f t="shared" si="966"/>
        <v>0</v>
      </c>
      <c r="L903" s="9">
        <f t="shared" si="966"/>
        <v>0</v>
      </c>
      <c r="M903" s="9">
        <f t="shared" si="966"/>
        <v>2970</v>
      </c>
      <c r="N903" s="9">
        <f t="shared" si="966"/>
        <v>0</v>
      </c>
      <c r="O903" s="9">
        <f t="shared" si="966"/>
        <v>0</v>
      </c>
      <c r="P903" s="9">
        <f t="shared" si="966"/>
        <v>0</v>
      </c>
      <c r="Q903" s="9">
        <f t="shared" si="966"/>
        <v>0</v>
      </c>
      <c r="R903" s="9">
        <f t="shared" si="966"/>
        <v>0</v>
      </c>
      <c r="S903" s="9">
        <f t="shared" si="966"/>
        <v>2970</v>
      </c>
      <c r="T903" s="9">
        <f t="shared" si="966"/>
        <v>0</v>
      </c>
      <c r="U903" s="9">
        <f t="shared" si="967"/>
        <v>0</v>
      </c>
      <c r="V903" s="9">
        <f t="shared" si="967"/>
        <v>0</v>
      </c>
      <c r="W903" s="9">
        <f t="shared" si="967"/>
        <v>0</v>
      </c>
      <c r="X903" s="9">
        <f t="shared" si="967"/>
        <v>0</v>
      </c>
      <c r="Y903" s="9">
        <f t="shared" si="967"/>
        <v>2970</v>
      </c>
      <c r="Z903" s="9">
        <f t="shared" si="967"/>
        <v>0</v>
      </c>
      <c r="AA903" s="9">
        <f t="shared" si="967"/>
        <v>0</v>
      </c>
      <c r="AB903" s="9">
        <f t="shared" si="967"/>
        <v>0</v>
      </c>
      <c r="AC903" s="9">
        <f t="shared" si="967"/>
        <v>0</v>
      </c>
      <c r="AD903" s="9">
        <f t="shared" si="967"/>
        <v>0</v>
      </c>
      <c r="AE903" s="9">
        <f t="shared" si="967"/>
        <v>2970</v>
      </c>
      <c r="AF903" s="9">
        <f t="shared" si="967"/>
        <v>0</v>
      </c>
    </row>
    <row r="904" spans="1:32" ht="20.100000000000001" hidden="1" customHeight="1" x14ac:dyDescent="0.25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966"/>
        <v>2970</v>
      </c>
      <c r="H904" s="9">
        <f t="shared" si="966"/>
        <v>0</v>
      </c>
      <c r="I904" s="9">
        <f t="shared" si="966"/>
        <v>0</v>
      </c>
      <c r="J904" s="9">
        <f t="shared" si="966"/>
        <v>0</v>
      </c>
      <c r="K904" s="9">
        <f t="shared" si="966"/>
        <v>0</v>
      </c>
      <c r="L904" s="9">
        <f t="shared" si="966"/>
        <v>0</v>
      </c>
      <c r="M904" s="9">
        <f t="shared" si="966"/>
        <v>2970</v>
      </c>
      <c r="N904" s="9">
        <f t="shared" si="966"/>
        <v>0</v>
      </c>
      <c r="O904" s="9">
        <f t="shared" si="966"/>
        <v>0</v>
      </c>
      <c r="P904" s="9">
        <f t="shared" si="966"/>
        <v>0</v>
      </c>
      <c r="Q904" s="9">
        <f t="shared" si="966"/>
        <v>0</v>
      </c>
      <c r="R904" s="9">
        <f t="shared" si="966"/>
        <v>0</v>
      </c>
      <c r="S904" s="9">
        <f t="shared" si="966"/>
        <v>2970</v>
      </c>
      <c r="T904" s="9">
        <f t="shared" si="966"/>
        <v>0</v>
      </c>
      <c r="U904" s="9">
        <f t="shared" si="967"/>
        <v>0</v>
      </c>
      <c r="V904" s="9">
        <f t="shared" si="967"/>
        <v>0</v>
      </c>
      <c r="W904" s="9">
        <f t="shared" si="967"/>
        <v>0</v>
      </c>
      <c r="X904" s="9">
        <f t="shared" si="967"/>
        <v>0</v>
      </c>
      <c r="Y904" s="9">
        <f t="shared" si="967"/>
        <v>2970</v>
      </c>
      <c r="Z904" s="9">
        <f t="shared" si="967"/>
        <v>0</v>
      </c>
      <c r="AA904" s="9">
        <f t="shared" si="967"/>
        <v>0</v>
      </c>
      <c r="AB904" s="9">
        <f t="shared" si="967"/>
        <v>0</v>
      </c>
      <c r="AC904" s="9">
        <f t="shared" si="967"/>
        <v>0</v>
      </c>
      <c r="AD904" s="9">
        <f t="shared" si="967"/>
        <v>0</v>
      </c>
      <c r="AE904" s="9">
        <f t="shared" si="967"/>
        <v>2970</v>
      </c>
      <c r="AF904" s="9">
        <f t="shared" si="967"/>
        <v>0</v>
      </c>
    </row>
    <row r="905" spans="1:32" ht="33" hidden="1" x14ac:dyDescent="0.25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966"/>
        <v>2970</v>
      </c>
      <c r="H905" s="8">
        <f t="shared" si="966"/>
        <v>0</v>
      </c>
      <c r="I905" s="8">
        <f t="shared" si="966"/>
        <v>0</v>
      </c>
      <c r="J905" s="8">
        <f t="shared" si="966"/>
        <v>0</v>
      </c>
      <c r="K905" s="8">
        <f t="shared" si="966"/>
        <v>0</v>
      </c>
      <c r="L905" s="8">
        <f t="shared" si="966"/>
        <v>0</v>
      </c>
      <c r="M905" s="8">
        <f t="shared" si="966"/>
        <v>2970</v>
      </c>
      <c r="N905" s="8">
        <f t="shared" si="966"/>
        <v>0</v>
      </c>
      <c r="O905" s="8">
        <f t="shared" si="966"/>
        <v>0</v>
      </c>
      <c r="P905" s="8">
        <f t="shared" si="966"/>
        <v>0</v>
      </c>
      <c r="Q905" s="8">
        <f t="shared" si="966"/>
        <v>0</v>
      </c>
      <c r="R905" s="8">
        <f t="shared" si="966"/>
        <v>0</v>
      </c>
      <c r="S905" s="8">
        <f t="shared" si="966"/>
        <v>2970</v>
      </c>
      <c r="T905" s="8">
        <f t="shared" si="966"/>
        <v>0</v>
      </c>
      <c r="U905" s="8">
        <f t="shared" si="967"/>
        <v>0</v>
      </c>
      <c r="V905" s="8">
        <f t="shared" si="967"/>
        <v>0</v>
      </c>
      <c r="W905" s="8">
        <f t="shared" si="967"/>
        <v>0</v>
      </c>
      <c r="X905" s="8">
        <f t="shared" si="967"/>
        <v>0</v>
      </c>
      <c r="Y905" s="8">
        <f t="shared" si="967"/>
        <v>2970</v>
      </c>
      <c r="Z905" s="8">
        <f t="shared" si="967"/>
        <v>0</v>
      </c>
      <c r="AA905" s="8">
        <f t="shared" si="967"/>
        <v>0</v>
      </c>
      <c r="AB905" s="8">
        <f t="shared" si="967"/>
        <v>0</v>
      </c>
      <c r="AC905" s="8">
        <f t="shared" si="967"/>
        <v>0</v>
      </c>
      <c r="AD905" s="8">
        <f t="shared" si="967"/>
        <v>0</v>
      </c>
      <c r="AE905" s="8">
        <f t="shared" si="967"/>
        <v>2970</v>
      </c>
      <c r="AF905" s="8">
        <f t="shared" si="967"/>
        <v>0</v>
      </c>
    </row>
    <row r="906" spans="1:32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</row>
    <row r="907" spans="1:32" hidden="1" x14ac:dyDescent="0.25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</row>
    <row r="908" spans="1:32" ht="18.75" hidden="1" x14ac:dyDescent="0.3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968">G909</f>
        <v>0</v>
      </c>
      <c r="H908" s="13">
        <f t="shared" si="968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F908" si="969">AB909</f>
        <v>2436</v>
      </c>
      <c r="AC908" s="13">
        <f t="shared" si="969"/>
        <v>0</v>
      </c>
      <c r="AD908" s="13">
        <f t="shared" si="969"/>
        <v>13253</v>
      </c>
      <c r="AE908" s="13">
        <f t="shared" si="969"/>
        <v>15689</v>
      </c>
      <c r="AF908" s="13">
        <f t="shared" si="969"/>
        <v>13253</v>
      </c>
    </row>
    <row r="909" spans="1:32" ht="24" hidden="1" customHeight="1" x14ac:dyDescent="0.25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968"/>
        <v>0</v>
      </c>
      <c r="H909" s="9">
        <f t="shared" si="968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970">AB910+AB914</f>
        <v>2436</v>
      </c>
      <c r="AC909" s="9">
        <f t="shared" si="970"/>
        <v>0</v>
      </c>
      <c r="AD909" s="9">
        <f t="shared" si="970"/>
        <v>13253</v>
      </c>
      <c r="AE909" s="9">
        <f t="shared" si="970"/>
        <v>15689</v>
      </c>
      <c r="AF909" s="9">
        <f t="shared" si="970"/>
        <v>13253</v>
      </c>
    </row>
    <row r="910" spans="1:32" ht="20.100000000000001" hidden="1" customHeight="1" x14ac:dyDescent="0.25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968"/>
        <v>0</v>
      </c>
      <c r="H910" s="9">
        <f t="shared" si="968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F912" si="971">AB911</f>
        <v>1738</v>
      </c>
      <c r="AC910" s="9">
        <f t="shared" si="971"/>
        <v>0</v>
      </c>
      <c r="AD910" s="9">
        <f t="shared" si="971"/>
        <v>0</v>
      </c>
      <c r="AE910" s="9">
        <f t="shared" si="971"/>
        <v>1738</v>
      </c>
      <c r="AF910" s="9">
        <f t="shared" si="971"/>
        <v>0</v>
      </c>
    </row>
    <row r="911" spans="1:32" ht="20.100000000000001" hidden="1" customHeight="1" x14ac:dyDescent="0.25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968"/>
        <v>0</v>
      </c>
      <c r="H911" s="9">
        <f t="shared" si="968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971"/>
        <v>1738</v>
      </c>
      <c r="AC911" s="9">
        <f t="shared" si="971"/>
        <v>0</v>
      </c>
      <c r="AD911" s="9">
        <f t="shared" si="971"/>
        <v>0</v>
      </c>
      <c r="AE911" s="9">
        <f t="shared" si="971"/>
        <v>1738</v>
      </c>
      <c r="AF911" s="9">
        <f t="shared" si="971"/>
        <v>0</v>
      </c>
    </row>
    <row r="912" spans="1:32" ht="33" hidden="1" x14ac:dyDescent="0.25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968"/>
        <v>0</v>
      </c>
      <c r="H912" s="9">
        <f t="shared" si="968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971"/>
        <v>1738</v>
      </c>
      <c r="AC912" s="9">
        <f t="shared" si="971"/>
        <v>0</v>
      </c>
      <c r="AD912" s="9">
        <f t="shared" si="971"/>
        <v>0</v>
      </c>
      <c r="AE912" s="9">
        <f t="shared" si="971"/>
        <v>1738</v>
      </c>
      <c r="AF912" s="9">
        <f t="shared" si="971"/>
        <v>0</v>
      </c>
    </row>
    <row r="913" spans="1:32" ht="18" hidden="1" customHeight="1" x14ac:dyDescent="0.25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</row>
    <row r="914" spans="1:32" ht="19.5" hidden="1" customHeight="1" x14ac:dyDescent="0.25">
      <c r="A914" s="28" t="s">
        <v>786</v>
      </c>
      <c r="B914" s="26" t="s">
        <v>438</v>
      </c>
      <c r="C914" s="26" t="s">
        <v>20</v>
      </c>
      <c r="D914" s="26" t="s">
        <v>21</v>
      </c>
      <c r="E914" s="26" t="s">
        <v>785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F915" si="972">AB915</f>
        <v>698</v>
      </c>
      <c r="AC914" s="85">
        <f t="shared" si="972"/>
        <v>0</v>
      </c>
      <c r="AD914" s="9">
        <f t="shared" si="972"/>
        <v>13253</v>
      </c>
      <c r="AE914" s="9">
        <f t="shared" si="972"/>
        <v>13951</v>
      </c>
      <c r="AF914" s="9">
        <f t="shared" si="972"/>
        <v>13253</v>
      </c>
    </row>
    <row r="915" spans="1:32" ht="33" hidden="1" x14ac:dyDescent="0.25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785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972"/>
        <v>698</v>
      </c>
      <c r="AC915" s="85">
        <f t="shared" si="972"/>
        <v>0</v>
      </c>
      <c r="AD915" s="9">
        <f t="shared" si="972"/>
        <v>13253</v>
      </c>
      <c r="AE915" s="9">
        <f t="shared" si="972"/>
        <v>13951</v>
      </c>
      <c r="AF915" s="9">
        <f t="shared" si="972"/>
        <v>13253</v>
      </c>
    </row>
    <row r="916" spans="1:32" ht="18" hidden="1" customHeight="1" x14ac:dyDescent="0.25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785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</row>
    <row r="917" spans="1:32" ht="18" hidden="1" customHeight="1" x14ac:dyDescent="0.25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</row>
    <row r="918" spans="1:32" ht="18" hidden="1" customHeight="1" x14ac:dyDescent="0.3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973">G919</f>
        <v>4166</v>
      </c>
      <c r="H918" s="15">
        <f t="shared" si="973"/>
        <v>0</v>
      </c>
      <c r="I918" s="15">
        <f t="shared" si="973"/>
        <v>0</v>
      </c>
      <c r="J918" s="15">
        <f t="shared" si="973"/>
        <v>57101</v>
      </c>
      <c r="K918" s="15">
        <f t="shared" si="973"/>
        <v>0</v>
      </c>
      <c r="L918" s="15">
        <f t="shared" si="973"/>
        <v>33718</v>
      </c>
      <c r="M918" s="15">
        <f t="shared" si="973"/>
        <v>94985</v>
      </c>
      <c r="N918" s="15">
        <f t="shared" si="973"/>
        <v>33718</v>
      </c>
      <c r="O918" s="15">
        <f t="shared" ref="O918:T918" si="974">O919+O930</f>
        <v>0</v>
      </c>
      <c r="P918" s="15">
        <f t="shared" si="974"/>
        <v>518</v>
      </c>
      <c r="Q918" s="15">
        <f t="shared" si="974"/>
        <v>0</v>
      </c>
      <c r="R918" s="15">
        <f t="shared" si="974"/>
        <v>9841</v>
      </c>
      <c r="S918" s="15">
        <f t="shared" si="974"/>
        <v>105344</v>
      </c>
      <c r="T918" s="15">
        <f t="shared" si="974"/>
        <v>43559</v>
      </c>
      <c r="U918" s="15">
        <f>U919</f>
        <v>0</v>
      </c>
      <c r="V918" s="15">
        <f t="shared" ref="V918:AF918" si="975">V919</f>
        <v>0</v>
      </c>
      <c r="W918" s="15">
        <f t="shared" si="975"/>
        <v>0</v>
      </c>
      <c r="X918" s="15">
        <f t="shared" si="975"/>
        <v>0</v>
      </c>
      <c r="Y918" s="15">
        <f t="shared" si="975"/>
        <v>105344</v>
      </c>
      <c r="Z918" s="15">
        <f t="shared" si="975"/>
        <v>43559</v>
      </c>
      <c r="AA918" s="15">
        <f>AA919</f>
        <v>-54246</v>
      </c>
      <c r="AB918" s="15">
        <f t="shared" si="975"/>
        <v>10428</v>
      </c>
      <c r="AC918" s="15">
        <f t="shared" si="975"/>
        <v>0</v>
      </c>
      <c r="AD918" s="15">
        <f t="shared" si="975"/>
        <v>54246</v>
      </c>
      <c r="AE918" s="15">
        <f t="shared" si="975"/>
        <v>115772</v>
      </c>
      <c r="AF918" s="15">
        <f t="shared" si="975"/>
        <v>97805</v>
      </c>
    </row>
    <row r="919" spans="1:32" ht="38.25" hidden="1" customHeight="1" x14ac:dyDescent="0.25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976">G920+G924</f>
        <v>4166</v>
      </c>
      <c r="H919" s="9">
        <f t="shared" ref="H919" si="977">H920+H924</f>
        <v>0</v>
      </c>
      <c r="I919" s="9">
        <f t="shared" ref="I919:T919" si="978">I920+I924+I927</f>
        <v>0</v>
      </c>
      <c r="J919" s="9">
        <f t="shared" si="978"/>
        <v>57101</v>
      </c>
      <c r="K919" s="9">
        <f t="shared" si="978"/>
        <v>0</v>
      </c>
      <c r="L919" s="9">
        <f t="shared" si="978"/>
        <v>33718</v>
      </c>
      <c r="M919" s="9">
        <f t="shared" si="978"/>
        <v>94985</v>
      </c>
      <c r="N919" s="9">
        <f t="shared" si="978"/>
        <v>33718</v>
      </c>
      <c r="O919" s="9">
        <f t="shared" si="978"/>
        <v>0</v>
      </c>
      <c r="P919" s="9">
        <f t="shared" si="978"/>
        <v>0</v>
      </c>
      <c r="Q919" s="9">
        <f t="shared" si="978"/>
        <v>0</v>
      </c>
      <c r="R919" s="9">
        <f t="shared" si="978"/>
        <v>0</v>
      </c>
      <c r="S919" s="9">
        <f t="shared" si="978"/>
        <v>94985</v>
      </c>
      <c r="T919" s="9">
        <f t="shared" si="978"/>
        <v>33718</v>
      </c>
      <c r="U919" s="9">
        <f t="shared" ref="U919:Z919" si="979">U920+U924+U927+U930</f>
        <v>0</v>
      </c>
      <c r="V919" s="9">
        <f t="shared" si="979"/>
        <v>0</v>
      </c>
      <c r="W919" s="9">
        <f t="shared" si="979"/>
        <v>0</v>
      </c>
      <c r="X919" s="9">
        <f t="shared" si="979"/>
        <v>0</v>
      </c>
      <c r="Y919" s="9">
        <f t="shared" si="979"/>
        <v>105344</v>
      </c>
      <c r="Z919" s="9">
        <f t="shared" si="979"/>
        <v>43559</v>
      </c>
      <c r="AA919" s="9">
        <f>AA920+AA924+AA927+AA930+AA933</f>
        <v>-54246</v>
      </c>
      <c r="AB919" s="9">
        <f t="shared" ref="AB919:AF919" si="980">AB920+AB924+AB927+AB930+AB933</f>
        <v>10428</v>
      </c>
      <c r="AC919" s="9">
        <f t="shared" si="980"/>
        <v>0</v>
      </c>
      <c r="AD919" s="9">
        <f t="shared" si="980"/>
        <v>54246</v>
      </c>
      <c r="AE919" s="9">
        <f t="shared" si="980"/>
        <v>115772</v>
      </c>
      <c r="AF919" s="9">
        <f t="shared" si="980"/>
        <v>97805</v>
      </c>
    </row>
    <row r="920" spans="1:32" ht="22.5" hidden="1" customHeight="1" x14ac:dyDescent="0.25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981">G921</f>
        <v>2391</v>
      </c>
      <c r="H920" s="9">
        <f t="shared" si="981"/>
        <v>0</v>
      </c>
      <c r="I920" s="9">
        <f t="shared" si="981"/>
        <v>0</v>
      </c>
      <c r="J920" s="9">
        <f t="shared" si="981"/>
        <v>57101</v>
      </c>
      <c r="K920" s="9">
        <f t="shared" si="981"/>
        <v>0</v>
      </c>
      <c r="L920" s="9">
        <f t="shared" si="981"/>
        <v>0</v>
      </c>
      <c r="M920" s="9">
        <f t="shared" si="981"/>
        <v>59492</v>
      </c>
      <c r="N920" s="9">
        <f t="shared" si="981"/>
        <v>0</v>
      </c>
      <c r="O920" s="9">
        <f t="shared" si="981"/>
        <v>0</v>
      </c>
      <c r="P920" s="9">
        <f t="shared" si="981"/>
        <v>0</v>
      </c>
      <c r="Q920" s="9">
        <f t="shared" si="981"/>
        <v>0</v>
      </c>
      <c r="R920" s="9">
        <f t="shared" si="981"/>
        <v>0</v>
      </c>
      <c r="S920" s="9">
        <f t="shared" si="981"/>
        <v>59492</v>
      </c>
      <c r="T920" s="9">
        <f t="shared" si="981"/>
        <v>0</v>
      </c>
      <c r="U920" s="9">
        <f t="shared" si="981"/>
        <v>0</v>
      </c>
      <c r="V920" s="9">
        <f t="shared" si="981"/>
        <v>0</v>
      </c>
      <c r="W920" s="9">
        <f t="shared" ref="U920:AF922" si="982">W921</f>
        <v>0</v>
      </c>
      <c r="X920" s="9">
        <f t="shared" si="982"/>
        <v>0</v>
      </c>
      <c r="Y920" s="9">
        <f t="shared" si="982"/>
        <v>59492</v>
      </c>
      <c r="Z920" s="9">
        <f t="shared" si="982"/>
        <v>0</v>
      </c>
      <c r="AA920" s="9">
        <f t="shared" si="982"/>
        <v>-57101</v>
      </c>
      <c r="AB920" s="9">
        <f t="shared" si="982"/>
        <v>10428</v>
      </c>
      <c r="AC920" s="9">
        <f t="shared" si="982"/>
        <v>0</v>
      </c>
      <c r="AD920" s="9">
        <f t="shared" si="982"/>
        <v>0</v>
      </c>
      <c r="AE920" s="9">
        <f t="shared" si="982"/>
        <v>12819</v>
      </c>
      <c r="AF920" s="9">
        <f t="shared" si="982"/>
        <v>0</v>
      </c>
    </row>
    <row r="921" spans="1:32" ht="21.75" hidden="1" customHeight="1" x14ac:dyDescent="0.25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981"/>
        <v>2391</v>
      </c>
      <c r="H921" s="9">
        <f t="shared" si="981"/>
        <v>0</v>
      </c>
      <c r="I921" s="9">
        <f t="shared" si="981"/>
        <v>0</v>
      </c>
      <c r="J921" s="9">
        <f t="shared" si="981"/>
        <v>57101</v>
      </c>
      <c r="K921" s="9">
        <f t="shared" si="981"/>
        <v>0</v>
      </c>
      <c r="L921" s="9">
        <f t="shared" si="981"/>
        <v>0</v>
      </c>
      <c r="M921" s="9">
        <f t="shared" si="981"/>
        <v>59492</v>
      </c>
      <c r="N921" s="9">
        <f t="shared" si="981"/>
        <v>0</v>
      </c>
      <c r="O921" s="9">
        <f t="shared" si="981"/>
        <v>0</v>
      </c>
      <c r="P921" s="9">
        <f t="shared" si="981"/>
        <v>0</v>
      </c>
      <c r="Q921" s="9">
        <f t="shared" si="981"/>
        <v>0</v>
      </c>
      <c r="R921" s="9">
        <f t="shared" si="981"/>
        <v>0</v>
      </c>
      <c r="S921" s="9">
        <f t="shared" si="981"/>
        <v>59492</v>
      </c>
      <c r="T921" s="9">
        <f t="shared" si="981"/>
        <v>0</v>
      </c>
      <c r="U921" s="9">
        <f t="shared" si="982"/>
        <v>0</v>
      </c>
      <c r="V921" s="9">
        <f t="shared" si="982"/>
        <v>0</v>
      </c>
      <c r="W921" s="9">
        <f t="shared" si="982"/>
        <v>0</v>
      </c>
      <c r="X921" s="9">
        <f t="shared" si="982"/>
        <v>0</v>
      </c>
      <c r="Y921" s="9">
        <f t="shared" si="982"/>
        <v>59492</v>
      </c>
      <c r="Z921" s="9">
        <f t="shared" si="982"/>
        <v>0</v>
      </c>
      <c r="AA921" s="9">
        <f t="shared" si="982"/>
        <v>-57101</v>
      </c>
      <c r="AB921" s="9">
        <f t="shared" si="982"/>
        <v>10428</v>
      </c>
      <c r="AC921" s="9">
        <f t="shared" si="982"/>
        <v>0</v>
      </c>
      <c r="AD921" s="9">
        <f t="shared" si="982"/>
        <v>0</v>
      </c>
      <c r="AE921" s="9">
        <f t="shared" si="982"/>
        <v>12819</v>
      </c>
      <c r="AF921" s="9">
        <f t="shared" si="982"/>
        <v>0</v>
      </c>
    </row>
    <row r="922" spans="1:32" ht="38.25" hidden="1" customHeight="1" x14ac:dyDescent="0.25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981"/>
        <v>2391</v>
      </c>
      <c r="H922" s="9">
        <f t="shared" si="981"/>
        <v>0</v>
      </c>
      <c r="I922" s="9">
        <f t="shared" si="981"/>
        <v>0</v>
      </c>
      <c r="J922" s="9">
        <f t="shared" si="981"/>
        <v>57101</v>
      </c>
      <c r="K922" s="9">
        <f t="shared" si="981"/>
        <v>0</v>
      </c>
      <c r="L922" s="9">
        <f t="shared" si="981"/>
        <v>0</v>
      </c>
      <c r="M922" s="9">
        <f t="shared" si="981"/>
        <v>59492</v>
      </c>
      <c r="N922" s="9">
        <f t="shared" si="981"/>
        <v>0</v>
      </c>
      <c r="O922" s="9">
        <f t="shared" si="981"/>
        <v>0</v>
      </c>
      <c r="P922" s="9">
        <f t="shared" si="981"/>
        <v>0</v>
      </c>
      <c r="Q922" s="9">
        <f t="shared" si="981"/>
        <v>0</v>
      </c>
      <c r="R922" s="9">
        <f t="shared" si="981"/>
        <v>0</v>
      </c>
      <c r="S922" s="9">
        <f t="shared" si="981"/>
        <v>59492</v>
      </c>
      <c r="T922" s="9">
        <f t="shared" si="981"/>
        <v>0</v>
      </c>
      <c r="U922" s="9">
        <f t="shared" si="982"/>
        <v>0</v>
      </c>
      <c r="V922" s="9">
        <f t="shared" si="982"/>
        <v>0</v>
      </c>
      <c r="W922" s="9">
        <f t="shared" si="982"/>
        <v>0</v>
      </c>
      <c r="X922" s="9">
        <f t="shared" si="982"/>
        <v>0</v>
      </c>
      <c r="Y922" s="9">
        <f t="shared" si="982"/>
        <v>59492</v>
      </c>
      <c r="Z922" s="9">
        <f t="shared" si="982"/>
        <v>0</v>
      </c>
      <c r="AA922" s="9">
        <f t="shared" si="982"/>
        <v>-57101</v>
      </c>
      <c r="AB922" s="9">
        <f t="shared" si="982"/>
        <v>10428</v>
      </c>
      <c r="AC922" s="9">
        <f t="shared" si="982"/>
        <v>0</v>
      </c>
      <c r="AD922" s="9">
        <f t="shared" si="982"/>
        <v>0</v>
      </c>
      <c r="AE922" s="9">
        <f t="shared" si="982"/>
        <v>12819</v>
      </c>
      <c r="AF922" s="9">
        <f t="shared" si="982"/>
        <v>0</v>
      </c>
    </row>
    <row r="923" spans="1:32" ht="23.25" hidden="1" customHeight="1" x14ac:dyDescent="0.25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</row>
    <row r="924" spans="1:32" ht="82.5" hidden="1" x14ac:dyDescent="0.25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983">G925</f>
        <v>1775</v>
      </c>
      <c r="H924" s="9">
        <f t="shared" si="983"/>
        <v>0</v>
      </c>
      <c r="I924" s="9">
        <f t="shared" si="983"/>
        <v>-1775</v>
      </c>
      <c r="J924" s="9">
        <f t="shared" si="983"/>
        <v>0</v>
      </c>
      <c r="K924" s="9">
        <f t="shared" si="983"/>
        <v>0</v>
      </c>
      <c r="L924" s="9">
        <f t="shared" si="983"/>
        <v>0</v>
      </c>
      <c r="M924" s="9">
        <f t="shared" si="983"/>
        <v>0</v>
      </c>
      <c r="N924" s="9">
        <f t="shared" si="983"/>
        <v>0</v>
      </c>
      <c r="O924" s="9">
        <f t="shared" si="983"/>
        <v>0</v>
      </c>
      <c r="P924" s="9">
        <f t="shared" si="983"/>
        <v>0</v>
      </c>
      <c r="Q924" s="9">
        <f t="shared" si="983"/>
        <v>0</v>
      </c>
      <c r="R924" s="9">
        <f t="shared" si="983"/>
        <v>0</v>
      </c>
      <c r="S924" s="9">
        <f t="shared" si="983"/>
        <v>0</v>
      </c>
      <c r="T924" s="9">
        <f t="shared" si="983"/>
        <v>0</v>
      </c>
      <c r="U924" s="9">
        <f t="shared" si="983"/>
        <v>0</v>
      </c>
      <c r="V924" s="9">
        <f t="shared" si="983"/>
        <v>0</v>
      </c>
      <c r="W924" s="9">
        <f t="shared" ref="U924:AF925" si="984">W925</f>
        <v>0</v>
      </c>
      <c r="X924" s="9">
        <f t="shared" si="984"/>
        <v>0</v>
      </c>
      <c r="Y924" s="9">
        <f t="shared" si="984"/>
        <v>0</v>
      </c>
      <c r="Z924" s="9">
        <f t="shared" si="984"/>
        <v>0</v>
      </c>
      <c r="AA924" s="9">
        <f t="shared" si="984"/>
        <v>0</v>
      </c>
      <c r="AB924" s="9">
        <f t="shared" si="984"/>
        <v>0</v>
      </c>
      <c r="AC924" s="9">
        <f t="shared" si="984"/>
        <v>0</v>
      </c>
      <c r="AD924" s="9">
        <f t="shared" si="984"/>
        <v>0</v>
      </c>
      <c r="AE924" s="9">
        <f t="shared" si="984"/>
        <v>0</v>
      </c>
      <c r="AF924" s="9">
        <f t="shared" si="984"/>
        <v>0</v>
      </c>
    </row>
    <row r="925" spans="1:32" ht="33" hidden="1" x14ac:dyDescent="0.25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983"/>
        <v>1775</v>
      </c>
      <c r="H925" s="9">
        <f t="shared" si="983"/>
        <v>0</v>
      </c>
      <c r="I925" s="9">
        <f t="shared" si="983"/>
        <v>-1775</v>
      </c>
      <c r="J925" s="9">
        <f t="shared" si="983"/>
        <v>0</v>
      </c>
      <c r="K925" s="9">
        <f t="shared" si="983"/>
        <v>0</v>
      </c>
      <c r="L925" s="9">
        <f t="shared" si="983"/>
        <v>0</v>
      </c>
      <c r="M925" s="9">
        <f t="shared" si="983"/>
        <v>0</v>
      </c>
      <c r="N925" s="9">
        <f t="shared" si="983"/>
        <v>0</v>
      </c>
      <c r="O925" s="9">
        <f t="shared" si="983"/>
        <v>0</v>
      </c>
      <c r="P925" s="9">
        <f t="shared" si="983"/>
        <v>0</v>
      </c>
      <c r="Q925" s="9">
        <f t="shared" si="983"/>
        <v>0</v>
      </c>
      <c r="R925" s="9">
        <f t="shared" si="983"/>
        <v>0</v>
      </c>
      <c r="S925" s="9">
        <f t="shared" si="983"/>
        <v>0</v>
      </c>
      <c r="T925" s="9">
        <f t="shared" si="983"/>
        <v>0</v>
      </c>
      <c r="U925" s="9">
        <f t="shared" si="984"/>
        <v>0</v>
      </c>
      <c r="V925" s="9">
        <f t="shared" si="984"/>
        <v>0</v>
      </c>
      <c r="W925" s="9">
        <f t="shared" si="984"/>
        <v>0</v>
      </c>
      <c r="X925" s="9">
        <f t="shared" si="984"/>
        <v>0</v>
      </c>
      <c r="Y925" s="9">
        <f t="shared" si="984"/>
        <v>0</v>
      </c>
      <c r="Z925" s="9">
        <f t="shared" si="984"/>
        <v>0</v>
      </c>
      <c r="AA925" s="9">
        <f t="shared" si="984"/>
        <v>0</v>
      </c>
      <c r="AB925" s="9">
        <f t="shared" si="984"/>
        <v>0</v>
      </c>
      <c r="AC925" s="9">
        <f t="shared" si="984"/>
        <v>0</v>
      </c>
      <c r="AD925" s="9">
        <f t="shared" si="984"/>
        <v>0</v>
      </c>
      <c r="AE925" s="9">
        <f t="shared" si="984"/>
        <v>0</v>
      </c>
      <c r="AF925" s="9">
        <f t="shared" si="984"/>
        <v>0</v>
      </c>
    </row>
    <row r="926" spans="1:32" ht="18" hidden="1" customHeight="1" x14ac:dyDescent="0.25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</row>
    <row r="927" spans="1:32" ht="33" hidden="1" x14ac:dyDescent="0.25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985">J928</f>
        <v>0</v>
      </c>
      <c r="K927" s="9">
        <f t="shared" si="985"/>
        <v>0</v>
      </c>
      <c r="L927" s="9">
        <f t="shared" si="985"/>
        <v>33718</v>
      </c>
      <c r="M927" s="9">
        <f t="shared" si="985"/>
        <v>35493</v>
      </c>
      <c r="N927" s="9">
        <f t="shared" si="985"/>
        <v>33718</v>
      </c>
      <c r="O927" s="9">
        <f>O928</f>
        <v>0</v>
      </c>
      <c r="P927" s="9">
        <f t="shared" si="985"/>
        <v>0</v>
      </c>
      <c r="Q927" s="9">
        <f t="shared" si="985"/>
        <v>0</v>
      </c>
      <c r="R927" s="9">
        <f t="shared" si="985"/>
        <v>0</v>
      </c>
      <c r="S927" s="9">
        <f t="shared" si="985"/>
        <v>35493</v>
      </c>
      <c r="T927" s="9">
        <f t="shared" si="985"/>
        <v>33718</v>
      </c>
      <c r="U927" s="9">
        <f>U928</f>
        <v>0</v>
      </c>
      <c r="V927" s="9">
        <f t="shared" si="985"/>
        <v>0</v>
      </c>
      <c r="W927" s="9">
        <f t="shared" si="985"/>
        <v>0</v>
      </c>
      <c r="X927" s="9">
        <f t="shared" si="985"/>
        <v>0</v>
      </c>
      <c r="Y927" s="9">
        <f t="shared" si="985"/>
        <v>35493</v>
      </c>
      <c r="Z927" s="9">
        <f t="shared" ref="V927:Z928" si="986">Z928</f>
        <v>33718</v>
      </c>
      <c r="AA927" s="9">
        <f>AA928</f>
        <v>0</v>
      </c>
      <c r="AB927" s="9">
        <f t="shared" ref="AB927:AF928" si="987">AB928</f>
        <v>0</v>
      </c>
      <c r="AC927" s="9">
        <f t="shared" si="987"/>
        <v>0</v>
      </c>
      <c r="AD927" s="9">
        <f t="shared" si="987"/>
        <v>0</v>
      </c>
      <c r="AE927" s="9">
        <f t="shared" si="987"/>
        <v>35493</v>
      </c>
      <c r="AF927" s="9">
        <f t="shared" si="987"/>
        <v>33718</v>
      </c>
    </row>
    <row r="928" spans="1:32" ht="33" hidden="1" x14ac:dyDescent="0.25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985"/>
        <v>0</v>
      </c>
      <c r="K928" s="9">
        <f t="shared" si="985"/>
        <v>0</v>
      </c>
      <c r="L928" s="9">
        <f t="shared" si="985"/>
        <v>33718</v>
      </c>
      <c r="M928" s="9">
        <f t="shared" si="985"/>
        <v>35493</v>
      </c>
      <c r="N928" s="9">
        <f t="shared" si="985"/>
        <v>33718</v>
      </c>
      <c r="O928" s="9">
        <f>O929</f>
        <v>0</v>
      </c>
      <c r="P928" s="9">
        <f t="shared" si="985"/>
        <v>0</v>
      </c>
      <c r="Q928" s="9">
        <f t="shared" si="985"/>
        <v>0</v>
      </c>
      <c r="R928" s="9">
        <f t="shared" si="985"/>
        <v>0</v>
      </c>
      <c r="S928" s="9">
        <f t="shared" si="985"/>
        <v>35493</v>
      </c>
      <c r="T928" s="9">
        <f t="shared" si="985"/>
        <v>33718</v>
      </c>
      <c r="U928" s="9">
        <f>U929</f>
        <v>0</v>
      </c>
      <c r="V928" s="9">
        <f t="shared" si="986"/>
        <v>0</v>
      </c>
      <c r="W928" s="9">
        <f t="shared" si="986"/>
        <v>0</v>
      </c>
      <c r="X928" s="9">
        <f t="shared" si="986"/>
        <v>0</v>
      </c>
      <c r="Y928" s="9">
        <f t="shared" si="986"/>
        <v>35493</v>
      </c>
      <c r="Z928" s="9">
        <f t="shared" si="986"/>
        <v>33718</v>
      </c>
      <c r="AA928" s="9">
        <f>AA929</f>
        <v>0</v>
      </c>
      <c r="AB928" s="9">
        <f t="shared" si="987"/>
        <v>0</v>
      </c>
      <c r="AC928" s="9">
        <f t="shared" si="987"/>
        <v>0</v>
      </c>
      <c r="AD928" s="9">
        <f t="shared" si="987"/>
        <v>0</v>
      </c>
      <c r="AE928" s="9">
        <f t="shared" si="987"/>
        <v>35493</v>
      </c>
      <c r="AF928" s="9">
        <f t="shared" si="987"/>
        <v>33718</v>
      </c>
    </row>
    <row r="929" spans="1:32" ht="18" hidden="1" customHeight="1" x14ac:dyDescent="0.25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</row>
    <row r="930" spans="1:32" ht="49.5" hidden="1" x14ac:dyDescent="0.25">
      <c r="A930" s="25" t="s">
        <v>740</v>
      </c>
      <c r="B930" s="26" t="s">
        <v>438</v>
      </c>
      <c r="C930" s="26" t="s">
        <v>152</v>
      </c>
      <c r="D930" s="26" t="s">
        <v>8</v>
      </c>
      <c r="E930" s="26" t="s">
        <v>739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988">P931</f>
        <v>518</v>
      </c>
      <c r="Q930" s="9">
        <f t="shared" si="988"/>
        <v>0</v>
      </c>
      <c r="R930" s="9">
        <f t="shared" si="988"/>
        <v>9841</v>
      </c>
      <c r="S930" s="9">
        <f t="shared" si="988"/>
        <v>10359</v>
      </c>
      <c r="T930" s="9">
        <f t="shared" si="988"/>
        <v>9841</v>
      </c>
      <c r="U930" s="9">
        <f>U931</f>
        <v>0</v>
      </c>
      <c r="V930" s="9">
        <f t="shared" si="988"/>
        <v>0</v>
      </c>
      <c r="W930" s="9">
        <f t="shared" si="988"/>
        <v>0</v>
      </c>
      <c r="X930" s="9">
        <f t="shared" si="988"/>
        <v>0</v>
      </c>
      <c r="Y930" s="9">
        <f t="shared" si="988"/>
        <v>10359</v>
      </c>
      <c r="Z930" s="9">
        <f t="shared" si="988"/>
        <v>9841</v>
      </c>
      <c r="AA930" s="9">
        <f>AA931</f>
        <v>0</v>
      </c>
      <c r="AB930" s="9">
        <f t="shared" si="988"/>
        <v>0</v>
      </c>
      <c r="AC930" s="9">
        <f t="shared" si="988"/>
        <v>0</v>
      </c>
      <c r="AD930" s="9">
        <f t="shared" si="988"/>
        <v>0</v>
      </c>
      <c r="AE930" s="9">
        <f t="shared" si="988"/>
        <v>10359</v>
      </c>
      <c r="AF930" s="9">
        <f t="shared" ref="AB930:AF931" si="989">AF931</f>
        <v>9841</v>
      </c>
    </row>
    <row r="931" spans="1:32" ht="33" hidden="1" x14ac:dyDescent="0.25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739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988"/>
        <v>518</v>
      </c>
      <c r="Q931" s="9">
        <f t="shared" si="988"/>
        <v>0</v>
      </c>
      <c r="R931" s="9">
        <f t="shared" si="988"/>
        <v>9841</v>
      </c>
      <c r="S931" s="9">
        <f t="shared" si="988"/>
        <v>10359</v>
      </c>
      <c r="T931" s="9">
        <f t="shared" si="988"/>
        <v>9841</v>
      </c>
      <c r="U931" s="9">
        <f>U932</f>
        <v>0</v>
      </c>
      <c r="V931" s="9">
        <f t="shared" si="988"/>
        <v>0</v>
      </c>
      <c r="W931" s="9">
        <f t="shared" si="988"/>
        <v>0</v>
      </c>
      <c r="X931" s="9">
        <f t="shared" si="988"/>
        <v>0</v>
      </c>
      <c r="Y931" s="9">
        <f t="shared" si="988"/>
        <v>10359</v>
      </c>
      <c r="Z931" s="9">
        <f t="shared" si="988"/>
        <v>9841</v>
      </c>
      <c r="AA931" s="9">
        <f>AA932</f>
        <v>0</v>
      </c>
      <c r="AB931" s="9">
        <f t="shared" si="989"/>
        <v>0</v>
      </c>
      <c r="AC931" s="9">
        <f t="shared" si="989"/>
        <v>0</v>
      </c>
      <c r="AD931" s="9">
        <f t="shared" si="989"/>
        <v>0</v>
      </c>
      <c r="AE931" s="9">
        <f t="shared" si="989"/>
        <v>10359</v>
      </c>
      <c r="AF931" s="9">
        <f t="shared" si="989"/>
        <v>9841</v>
      </c>
    </row>
    <row r="932" spans="1:32" ht="18" hidden="1" customHeight="1" x14ac:dyDescent="0.25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739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</row>
    <row r="933" spans="1:32" ht="33" hidden="1" x14ac:dyDescent="0.25">
      <c r="A933" s="25" t="s">
        <v>788</v>
      </c>
      <c r="B933" s="26" t="s">
        <v>438</v>
      </c>
      <c r="C933" s="26" t="s">
        <v>152</v>
      </c>
      <c r="D933" s="26" t="s">
        <v>8</v>
      </c>
      <c r="E933" s="26" t="s">
        <v>787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F934" si="990">AB934</f>
        <v>0</v>
      </c>
      <c r="AC933" s="9">
        <f t="shared" si="990"/>
        <v>0</v>
      </c>
      <c r="AD933" s="9">
        <f t="shared" si="990"/>
        <v>54246</v>
      </c>
      <c r="AE933" s="9">
        <f t="shared" si="990"/>
        <v>57101</v>
      </c>
      <c r="AF933" s="9">
        <f t="shared" si="990"/>
        <v>54246</v>
      </c>
    </row>
    <row r="934" spans="1:32" ht="33" hidden="1" x14ac:dyDescent="0.25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787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990"/>
        <v>0</v>
      </c>
      <c r="AC934" s="9">
        <f t="shared" si="990"/>
        <v>0</v>
      </c>
      <c r="AD934" s="9">
        <f t="shared" si="990"/>
        <v>54246</v>
      </c>
      <c r="AE934" s="9">
        <f t="shared" si="990"/>
        <v>57101</v>
      </c>
      <c r="AF934" s="9">
        <f t="shared" si="990"/>
        <v>54246</v>
      </c>
    </row>
    <row r="935" spans="1:32" ht="18" hidden="1" customHeight="1" x14ac:dyDescent="0.25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787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</row>
    <row r="936" spans="1:32" hidden="1" x14ac:dyDescent="0.25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</row>
    <row r="937" spans="1:32" ht="40.5" hidden="1" x14ac:dyDescent="0.3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991">G939+G964+G971</f>
        <v>30498</v>
      </c>
      <c r="H937" s="6">
        <f t="shared" ref="H937:N937" si="992">H939+H964+H971</f>
        <v>20701</v>
      </c>
      <c r="I937" s="6">
        <f t="shared" si="992"/>
        <v>0</v>
      </c>
      <c r="J937" s="6">
        <f t="shared" si="992"/>
        <v>0</v>
      </c>
      <c r="K937" s="6">
        <f t="shared" si="992"/>
        <v>0</v>
      </c>
      <c r="L937" s="6">
        <f t="shared" si="992"/>
        <v>0</v>
      </c>
      <c r="M937" s="6">
        <f t="shared" si="992"/>
        <v>30498</v>
      </c>
      <c r="N937" s="6">
        <f t="shared" si="992"/>
        <v>20701</v>
      </c>
      <c r="O937" s="6">
        <f t="shared" ref="O937:T937" si="993">O939+O964+O971</f>
        <v>0</v>
      </c>
      <c r="P937" s="6">
        <f t="shared" si="993"/>
        <v>0</v>
      </c>
      <c r="Q937" s="6">
        <f t="shared" si="993"/>
        <v>0</v>
      </c>
      <c r="R937" s="6">
        <f t="shared" si="993"/>
        <v>0</v>
      </c>
      <c r="S937" s="6">
        <f t="shared" si="993"/>
        <v>30498</v>
      </c>
      <c r="T937" s="6">
        <f t="shared" si="993"/>
        <v>20701</v>
      </c>
      <c r="U937" s="6">
        <f t="shared" ref="U937:Z937" si="994">U939+U964+U971</f>
        <v>0</v>
      </c>
      <c r="V937" s="6">
        <f t="shared" si="994"/>
        <v>0</v>
      </c>
      <c r="W937" s="6">
        <f t="shared" si="994"/>
        <v>0</v>
      </c>
      <c r="X937" s="6">
        <f t="shared" si="994"/>
        <v>0</v>
      </c>
      <c r="Y937" s="6">
        <f t="shared" si="994"/>
        <v>30498</v>
      </c>
      <c r="Z937" s="6">
        <f t="shared" si="994"/>
        <v>20701</v>
      </c>
      <c r="AA937" s="6">
        <f t="shared" ref="AA937:AF937" si="995">AA939+AA964+AA971</f>
        <v>105</v>
      </c>
      <c r="AB937" s="6">
        <f t="shared" si="995"/>
        <v>0</v>
      </c>
      <c r="AC937" s="6">
        <f t="shared" si="995"/>
        <v>0</v>
      </c>
      <c r="AD937" s="6">
        <f t="shared" si="995"/>
        <v>0</v>
      </c>
      <c r="AE937" s="6">
        <f t="shared" si="995"/>
        <v>30603</v>
      </c>
      <c r="AF937" s="6">
        <f t="shared" si="995"/>
        <v>20701</v>
      </c>
    </row>
    <row r="938" spans="1:32" s="72" customFormat="1" hidden="1" x14ac:dyDescent="0.25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8.75" hidden="1" x14ac:dyDescent="0.3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996">G940</f>
        <v>7987</v>
      </c>
      <c r="H939" s="13">
        <f t="shared" si="996"/>
        <v>0</v>
      </c>
      <c r="I939" s="13">
        <f t="shared" si="996"/>
        <v>0</v>
      </c>
      <c r="J939" s="13">
        <f t="shared" si="996"/>
        <v>0</v>
      </c>
      <c r="K939" s="13">
        <f t="shared" si="996"/>
        <v>0</v>
      </c>
      <c r="L939" s="13">
        <f t="shared" si="996"/>
        <v>0</v>
      </c>
      <c r="M939" s="13">
        <f t="shared" si="996"/>
        <v>7987</v>
      </c>
      <c r="N939" s="13">
        <f t="shared" si="996"/>
        <v>0</v>
      </c>
      <c r="O939" s="13">
        <f t="shared" si="996"/>
        <v>0</v>
      </c>
      <c r="P939" s="13">
        <f t="shared" si="996"/>
        <v>0</v>
      </c>
      <c r="Q939" s="13">
        <f t="shared" si="996"/>
        <v>0</v>
      </c>
      <c r="R939" s="13">
        <f t="shared" si="996"/>
        <v>0</v>
      </c>
      <c r="S939" s="13">
        <f t="shared" si="996"/>
        <v>7987</v>
      </c>
      <c r="T939" s="13">
        <f t="shared" si="996"/>
        <v>0</v>
      </c>
      <c r="U939" s="13">
        <f t="shared" si="996"/>
        <v>0</v>
      </c>
      <c r="V939" s="13">
        <f t="shared" si="996"/>
        <v>0</v>
      </c>
      <c r="W939" s="13">
        <f t="shared" ref="U939:AF940" si="997">W940</f>
        <v>0</v>
      </c>
      <c r="X939" s="13">
        <f t="shared" si="997"/>
        <v>0</v>
      </c>
      <c r="Y939" s="13">
        <f t="shared" si="997"/>
        <v>7987</v>
      </c>
      <c r="Z939" s="13">
        <f t="shared" si="997"/>
        <v>0</v>
      </c>
      <c r="AA939" s="13">
        <f t="shared" si="997"/>
        <v>105</v>
      </c>
      <c r="AB939" s="13">
        <f t="shared" si="997"/>
        <v>0</v>
      </c>
      <c r="AC939" s="13">
        <f t="shared" si="997"/>
        <v>0</v>
      </c>
      <c r="AD939" s="13">
        <f t="shared" si="997"/>
        <v>0</v>
      </c>
      <c r="AE939" s="13">
        <f t="shared" si="997"/>
        <v>8092</v>
      </c>
      <c r="AF939" s="13">
        <f t="shared" si="997"/>
        <v>0</v>
      </c>
    </row>
    <row r="940" spans="1:32" ht="66" hidden="1" x14ac:dyDescent="0.25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996"/>
        <v>7987</v>
      </c>
      <c r="H940" s="11">
        <f t="shared" si="996"/>
        <v>0</v>
      </c>
      <c r="I940" s="11">
        <f t="shared" si="996"/>
        <v>0</v>
      </c>
      <c r="J940" s="11">
        <f t="shared" si="996"/>
        <v>0</v>
      </c>
      <c r="K940" s="11">
        <f t="shared" si="996"/>
        <v>0</v>
      </c>
      <c r="L940" s="11">
        <f t="shared" si="996"/>
        <v>0</v>
      </c>
      <c r="M940" s="11">
        <f t="shared" si="996"/>
        <v>7987</v>
      </c>
      <c r="N940" s="11">
        <f t="shared" si="996"/>
        <v>0</v>
      </c>
      <c r="O940" s="11">
        <f t="shared" si="996"/>
        <v>0</v>
      </c>
      <c r="P940" s="11">
        <f t="shared" si="996"/>
        <v>0</v>
      </c>
      <c r="Q940" s="11">
        <f t="shared" si="996"/>
        <v>0</v>
      </c>
      <c r="R940" s="11">
        <f t="shared" si="996"/>
        <v>0</v>
      </c>
      <c r="S940" s="11">
        <f t="shared" si="996"/>
        <v>7987</v>
      </c>
      <c r="T940" s="11">
        <f t="shared" si="996"/>
        <v>0</v>
      </c>
      <c r="U940" s="11">
        <f t="shared" si="997"/>
        <v>0</v>
      </c>
      <c r="V940" s="11">
        <f t="shared" si="997"/>
        <v>0</v>
      </c>
      <c r="W940" s="11">
        <f t="shared" si="997"/>
        <v>0</v>
      </c>
      <c r="X940" s="11">
        <f t="shared" si="997"/>
        <v>0</v>
      </c>
      <c r="Y940" s="11">
        <f t="shared" si="997"/>
        <v>7987</v>
      </c>
      <c r="Z940" s="11">
        <f t="shared" si="997"/>
        <v>0</v>
      </c>
      <c r="AA940" s="11">
        <f t="shared" si="997"/>
        <v>105</v>
      </c>
      <c r="AB940" s="11">
        <f t="shared" si="997"/>
        <v>0</v>
      </c>
      <c r="AC940" s="11">
        <f t="shared" si="997"/>
        <v>0</v>
      </c>
      <c r="AD940" s="11">
        <f t="shared" si="997"/>
        <v>0</v>
      </c>
      <c r="AE940" s="11">
        <f t="shared" si="997"/>
        <v>8092</v>
      </c>
      <c r="AF940" s="11">
        <f t="shared" si="997"/>
        <v>0</v>
      </c>
    </row>
    <row r="941" spans="1:32" ht="20.100000000000001" hidden="1" customHeight="1" x14ac:dyDescent="0.25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998">G942+G945+G948+G951+G954+G957+G960</f>
        <v>7987</v>
      </c>
      <c r="H941" s="9">
        <f t="shared" ref="H941:N941" si="999">H942+H945+H948+H951+H954+H957+H960</f>
        <v>0</v>
      </c>
      <c r="I941" s="9">
        <f t="shared" si="999"/>
        <v>0</v>
      </c>
      <c r="J941" s="9">
        <f t="shared" si="999"/>
        <v>0</v>
      </c>
      <c r="K941" s="9">
        <f t="shared" si="999"/>
        <v>0</v>
      </c>
      <c r="L941" s="9">
        <f t="shared" si="999"/>
        <v>0</v>
      </c>
      <c r="M941" s="9">
        <f t="shared" si="999"/>
        <v>7987</v>
      </c>
      <c r="N941" s="9">
        <f t="shared" si="999"/>
        <v>0</v>
      </c>
      <c r="O941" s="9">
        <f t="shared" ref="O941:T941" si="1000">O942+O945+O948+O951+O954+O957+O960</f>
        <v>0</v>
      </c>
      <c r="P941" s="9">
        <f t="shared" si="1000"/>
        <v>0</v>
      </c>
      <c r="Q941" s="9">
        <f t="shared" si="1000"/>
        <v>0</v>
      </c>
      <c r="R941" s="9">
        <f t="shared" si="1000"/>
        <v>0</v>
      </c>
      <c r="S941" s="9">
        <f t="shared" si="1000"/>
        <v>7987</v>
      </c>
      <c r="T941" s="9">
        <f t="shared" si="1000"/>
        <v>0</v>
      </c>
      <c r="U941" s="9">
        <f t="shared" ref="U941:Z941" si="1001">U942+U945+U948+U951+U954+U957+U960</f>
        <v>0</v>
      </c>
      <c r="V941" s="9">
        <f t="shared" si="1001"/>
        <v>0</v>
      </c>
      <c r="W941" s="9">
        <f t="shared" si="1001"/>
        <v>0</v>
      </c>
      <c r="X941" s="9">
        <f t="shared" si="1001"/>
        <v>0</v>
      </c>
      <c r="Y941" s="9">
        <f t="shared" si="1001"/>
        <v>7987</v>
      </c>
      <c r="Z941" s="9">
        <f t="shared" si="1001"/>
        <v>0</v>
      </c>
      <c r="AA941" s="9">
        <f t="shared" ref="AA941:AF941" si="1002">AA942+AA945+AA948+AA951+AA954+AA957+AA960</f>
        <v>105</v>
      </c>
      <c r="AB941" s="9">
        <f t="shared" si="1002"/>
        <v>0</v>
      </c>
      <c r="AC941" s="9">
        <f t="shared" si="1002"/>
        <v>0</v>
      </c>
      <c r="AD941" s="9">
        <f t="shared" si="1002"/>
        <v>0</v>
      </c>
      <c r="AE941" s="9">
        <f t="shared" si="1002"/>
        <v>8092</v>
      </c>
      <c r="AF941" s="9">
        <f t="shared" si="1002"/>
        <v>0</v>
      </c>
    </row>
    <row r="942" spans="1:32" ht="67.5" hidden="1" x14ac:dyDescent="0.25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003">G943</f>
        <v>90</v>
      </c>
      <c r="H942" s="11">
        <f t="shared" si="1003"/>
        <v>0</v>
      </c>
      <c r="I942" s="11">
        <f t="shared" si="1003"/>
        <v>0</v>
      </c>
      <c r="J942" s="11">
        <f t="shared" si="1003"/>
        <v>0</v>
      </c>
      <c r="K942" s="11">
        <f t="shared" si="1003"/>
        <v>0</v>
      </c>
      <c r="L942" s="11">
        <f t="shared" si="1003"/>
        <v>0</v>
      </c>
      <c r="M942" s="11">
        <f t="shared" si="1003"/>
        <v>90</v>
      </c>
      <c r="N942" s="11">
        <f t="shared" si="1003"/>
        <v>0</v>
      </c>
      <c r="O942" s="11">
        <f t="shared" si="1003"/>
        <v>0</v>
      </c>
      <c r="P942" s="11">
        <f t="shared" si="1003"/>
        <v>0</v>
      </c>
      <c r="Q942" s="11">
        <f t="shared" si="1003"/>
        <v>0</v>
      </c>
      <c r="R942" s="11">
        <f t="shared" si="1003"/>
        <v>0</v>
      </c>
      <c r="S942" s="11">
        <f t="shared" si="1003"/>
        <v>90</v>
      </c>
      <c r="T942" s="11">
        <f t="shared" si="1003"/>
        <v>0</v>
      </c>
      <c r="U942" s="11">
        <f t="shared" si="1003"/>
        <v>0</v>
      </c>
      <c r="V942" s="11">
        <f t="shared" si="1003"/>
        <v>0</v>
      </c>
      <c r="W942" s="11">
        <f t="shared" ref="U942:AF943" si="1004">W943</f>
        <v>0</v>
      </c>
      <c r="X942" s="11">
        <f t="shared" si="1004"/>
        <v>0</v>
      </c>
      <c r="Y942" s="11">
        <f t="shared" si="1004"/>
        <v>90</v>
      </c>
      <c r="Z942" s="11">
        <f t="shared" si="1004"/>
        <v>0</v>
      </c>
      <c r="AA942" s="11">
        <f t="shared" si="1004"/>
        <v>30</v>
      </c>
      <c r="AB942" s="11">
        <f t="shared" si="1004"/>
        <v>0</v>
      </c>
      <c r="AC942" s="11">
        <f t="shared" si="1004"/>
        <v>0</v>
      </c>
      <c r="AD942" s="11">
        <f t="shared" si="1004"/>
        <v>0</v>
      </c>
      <c r="AE942" s="11">
        <f t="shared" si="1004"/>
        <v>120</v>
      </c>
      <c r="AF942" s="11">
        <f t="shared" si="1004"/>
        <v>0</v>
      </c>
    </row>
    <row r="943" spans="1:32" ht="20.100000000000001" hidden="1" customHeight="1" x14ac:dyDescent="0.25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003"/>
        <v>90</v>
      </c>
      <c r="H943" s="9">
        <f t="shared" si="1003"/>
        <v>0</v>
      </c>
      <c r="I943" s="9">
        <f t="shared" si="1003"/>
        <v>0</v>
      </c>
      <c r="J943" s="9">
        <f t="shared" si="1003"/>
        <v>0</v>
      </c>
      <c r="K943" s="9">
        <f t="shared" si="1003"/>
        <v>0</v>
      </c>
      <c r="L943" s="9">
        <f t="shared" si="1003"/>
        <v>0</v>
      </c>
      <c r="M943" s="9">
        <f t="shared" si="1003"/>
        <v>90</v>
      </c>
      <c r="N943" s="9">
        <f t="shared" si="1003"/>
        <v>0</v>
      </c>
      <c r="O943" s="9">
        <f t="shared" si="1003"/>
        <v>0</v>
      </c>
      <c r="P943" s="9">
        <f t="shared" si="1003"/>
        <v>0</v>
      </c>
      <c r="Q943" s="9">
        <f t="shared" si="1003"/>
        <v>0</v>
      </c>
      <c r="R943" s="9">
        <f t="shared" si="1003"/>
        <v>0</v>
      </c>
      <c r="S943" s="9">
        <f t="shared" si="1003"/>
        <v>90</v>
      </c>
      <c r="T943" s="9">
        <f t="shared" si="1003"/>
        <v>0</v>
      </c>
      <c r="U943" s="9">
        <f t="shared" si="1004"/>
        <v>0</v>
      </c>
      <c r="V943" s="9">
        <f t="shared" si="1004"/>
        <v>0</v>
      </c>
      <c r="W943" s="9">
        <f t="shared" si="1004"/>
        <v>0</v>
      </c>
      <c r="X943" s="9">
        <f t="shared" si="1004"/>
        <v>0</v>
      </c>
      <c r="Y943" s="9">
        <f t="shared" si="1004"/>
        <v>90</v>
      </c>
      <c r="Z943" s="9">
        <f t="shared" si="1004"/>
        <v>0</v>
      </c>
      <c r="AA943" s="9">
        <f t="shared" si="1004"/>
        <v>30</v>
      </c>
      <c r="AB943" s="9">
        <f t="shared" si="1004"/>
        <v>0</v>
      </c>
      <c r="AC943" s="9">
        <f t="shared" si="1004"/>
        <v>0</v>
      </c>
      <c r="AD943" s="9">
        <f t="shared" si="1004"/>
        <v>0</v>
      </c>
      <c r="AE943" s="9">
        <f t="shared" si="1004"/>
        <v>120</v>
      </c>
      <c r="AF943" s="9">
        <f t="shared" si="1004"/>
        <v>0</v>
      </c>
    </row>
    <row r="944" spans="1:32" ht="20.100000000000001" hidden="1" customHeight="1" x14ac:dyDescent="0.25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</row>
    <row r="945" spans="1:32" ht="20.100000000000001" hidden="1" customHeight="1" x14ac:dyDescent="0.25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005">G946</f>
        <v>430</v>
      </c>
      <c r="H945" s="9">
        <f t="shared" si="1005"/>
        <v>0</v>
      </c>
      <c r="I945" s="9">
        <f t="shared" si="1005"/>
        <v>0</v>
      </c>
      <c r="J945" s="9">
        <f t="shared" si="1005"/>
        <v>0</v>
      </c>
      <c r="K945" s="9">
        <f t="shared" si="1005"/>
        <v>0</v>
      </c>
      <c r="L945" s="9">
        <f t="shared" si="1005"/>
        <v>0</v>
      </c>
      <c r="M945" s="9">
        <f t="shared" si="1005"/>
        <v>430</v>
      </c>
      <c r="N945" s="9">
        <f t="shared" si="1005"/>
        <v>0</v>
      </c>
      <c r="O945" s="9">
        <f t="shared" si="1005"/>
        <v>0</v>
      </c>
      <c r="P945" s="9">
        <f t="shared" si="1005"/>
        <v>0</v>
      </c>
      <c r="Q945" s="9">
        <f t="shared" si="1005"/>
        <v>0</v>
      </c>
      <c r="R945" s="9">
        <f t="shared" si="1005"/>
        <v>0</v>
      </c>
      <c r="S945" s="9">
        <f t="shared" si="1005"/>
        <v>430</v>
      </c>
      <c r="T945" s="9">
        <f t="shared" si="1005"/>
        <v>0</v>
      </c>
      <c r="U945" s="9">
        <f t="shared" si="1005"/>
        <v>0</v>
      </c>
      <c r="V945" s="9">
        <f t="shared" si="1005"/>
        <v>0</v>
      </c>
      <c r="W945" s="9">
        <f t="shared" ref="U945:AF946" si="1006">W946</f>
        <v>0</v>
      </c>
      <c r="X945" s="9">
        <f t="shared" si="1006"/>
        <v>0</v>
      </c>
      <c r="Y945" s="9">
        <f t="shared" si="1006"/>
        <v>430</v>
      </c>
      <c r="Z945" s="9">
        <f t="shared" si="1006"/>
        <v>0</v>
      </c>
      <c r="AA945" s="9">
        <f t="shared" si="1006"/>
        <v>105</v>
      </c>
      <c r="AB945" s="9">
        <f t="shared" si="1006"/>
        <v>0</v>
      </c>
      <c r="AC945" s="9">
        <f t="shared" si="1006"/>
        <v>0</v>
      </c>
      <c r="AD945" s="9">
        <f t="shared" si="1006"/>
        <v>0</v>
      </c>
      <c r="AE945" s="9">
        <f t="shared" si="1006"/>
        <v>535</v>
      </c>
      <c r="AF945" s="9">
        <f t="shared" si="1006"/>
        <v>0</v>
      </c>
    </row>
    <row r="946" spans="1:32" ht="20.100000000000001" hidden="1" customHeight="1" x14ac:dyDescent="0.25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005"/>
        <v>430</v>
      </c>
      <c r="H946" s="9">
        <f t="shared" si="1005"/>
        <v>0</v>
      </c>
      <c r="I946" s="9">
        <f t="shared" si="1005"/>
        <v>0</v>
      </c>
      <c r="J946" s="9">
        <f t="shared" si="1005"/>
        <v>0</v>
      </c>
      <c r="K946" s="9">
        <f t="shared" si="1005"/>
        <v>0</v>
      </c>
      <c r="L946" s="9">
        <f t="shared" si="1005"/>
        <v>0</v>
      </c>
      <c r="M946" s="9">
        <f t="shared" si="1005"/>
        <v>430</v>
      </c>
      <c r="N946" s="9">
        <f t="shared" si="1005"/>
        <v>0</v>
      </c>
      <c r="O946" s="9">
        <f t="shared" si="1005"/>
        <v>0</v>
      </c>
      <c r="P946" s="9">
        <f t="shared" si="1005"/>
        <v>0</v>
      </c>
      <c r="Q946" s="9">
        <f t="shared" si="1005"/>
        <v>0</v>
      </c>
      <c r="R946" s="9">
        <f t="shared" si="1005"/>
        <v>0</v>
      </c>
      <c r="S946" s="9">
        <f t="shared" si="1005"/>
        <v>430</v>
      </c>
      <c r="T946" s="9">
        <f t="shared" si="1005"/>
        <v>0</v>
      </c>
      <c r="U946" s="9">
        <f t="shared" si="1006"/>
        <v>0</v>
      </c>
      <c r="V946" s="9">
        <f t="shared" si="1006"/>
        <v>0</v>
      </c>
      <c r="W946" s="9">
        <f t="shared" si="1006"/>
        <v>0</v>
      </c>
      <c r="X946" s="9">
        <f t="shared" si="1006"/>
        <v>0</v>
      </c>
      <c r="Y946" s="9">
        <f t="shared" si="1006"/>
        <v>430</v>
      </c>
      <c r="Z946" s="9">
        <f t="shared" si="1006"/>
        <v>0</v>
      </c>
      <c r="AA946" s="9">
        <f t="shared" si="1006"/>
        <v>105</v>
      </c>
      <c r="AB946" s="9">
        <f t="shared" si="1006"/>
        <v>0</v>
      </c>
      <c r="AC946" s="9">
        <f t="shared" si="1006"/>
        <v>0</v>
      </c>
      <c r="AD946" s="9">
        <f t="shared" si="1006"/>
        <v>0</v>
      </c>
      <c r="AE946" s="9">
        <f t="shared" si="1006"/>
        <v>535</v>
      </c>
      <c r="AF946" s="9">
        <f t="shared" si="1006"/>
        <v>0</v>
      </c>
    </row>
    <row r="947" spans="1:32" ht="20.100000000000001" hidden="1" customHeight="1" x14ac:dyDescent="0.25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</row>
    <row r="948" spans="1:32" ht="66" hidden="1" x14ac:dyDescent="0.25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007">G949</f>
        <v>172</v>
      </c>
      <c r="H948" s="11">
        <f t="shared" si="1007"/>
        <v>0</v>
      </c>
      <c r="I948" s="11">
        <f t="shared" si="1007"/>
        <v>0</v>
      </c>
      <c r="J948" s="11">
        <f t="shared" si="1007"/>
        <v>0</v>
      </c>
      <c r="K948" s="11">
        <f t="shared" si="1007"/>
        <v>0</v>
      </c>
      <c r="L948" s="11">
        <f t="shared" si="1007"/>
        <v>0</v>
      </c>
      <c r="M948" s="11">
        <f t="shared" si="1007"/>
        <v>172</v>
      </c>
      <c r="N948" s="11">
        <f t="shared" si="1007"/>
        <v>0</v>
      </c>
      <c r="O948" s="11">
        <f t="shared" si="1007"/>
        <v>0</v>
      </c>
      <c r="P948" s="11">
        <f t="shared" si="1007"/>
        <v>0</v>
      </c>
      <c r="Q948" s="11">
        <f t="shared" si="1007"/>
        <v>0</v>
      </c>
      <c r="R948" s="11">
        <f t="shared" si="1007"/>
        <v>0</v>
      </c>
      <c r="S948" s="11">
        <f t="shared" si="1007"/>
        <v>172</v>
      </c>
      <c r="T948" s="11">
        <f t="shared" si="1007"/>
        <v>0</v>
      </c>
      <c r="U948" s="11">
        <f t="shared" si="1007"/>
        <v>0</v>
      </c>
      <c r="V948" s="11">
        <f t="shared" si="1007"/>
        <v>0</v>
      </c>
      <c r="W948" s="11">
        <f t="shared" ref="U948:AF949" si="1008">W949</f>
        <v>0</v>
      </c>
      <c r="X948" s="11">
        <f t="shared" si="1008"/>
        <v>0</v>
      </c>
      <c r="Y948" s="11">
        <f t="shared" si="1008"/>
        <v>172</v>
      </c>
      <c r="Z948" s="11">
        <f t="shared" si="1008"/>
        <v>0</v>
      </c>
      <c r="AA948" s="11">
        <f t="shared" si="1008"/>
        <v>0</v>
      </c>
      <c r="AB948" s="11">
        <f t="shared" si="1008"/>
        <v>0</v>
      </c>
      <c r="AC948" s="11">
        <f t="shared" si="1008"/>
        <v>0</v>
      </c>
      <c r="AD948" s="11">
        <f t="shared" si="1008"/>
        <v>0</v>
      </c>
      <c r="AE948" s="11">
        <f t="shared" si="1008"/>
        <v>172</v>
      </c>
      <c r="AF948" s="11">
        <f t="shared" si="1008"/>
        <v>0</v>
      </c>
    </row>
    <row r="949" spans="1:32" ht="20.100000000000001" hidden="1" customHeight="1" x14ac:dyDescent="0.25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007"/>
        <v>172</v>
      </c>
      <c r="H949" s="9">
        <f t="shared" si="1007"/>
        <v>0</v>
      </c>
      <c r="I949" s="9">
        <f t="shared" si="1007"/>
        <v>0</v>
      </c>
      <c r="J949" s="9">
        <f t="shared" si="1007"/>
        <v>0</v>
      </c>
      <c r="K949" s="9">
        <f t="shared" si="1007"/>
        <v>0</v>
      </c>
      <c r="L949" s="9">
        <f t="shared" si="1007"/>
        <v>0</v>
      </c>
      <c r="M949" s="9">
        <f t="shared" si="1007"/>
        <v>172</v>
      </c>
      <c r="N949" s="9">
        <f t="shared" si="1007"/>
        <v>0</v>
      </c>
      <c r="O949" s="9">
        <f t="shared" si="1007"/>
        <v>0</v>
      </c>
      <c r="P949" s="9">
        <f t="shared" si="1007"/>
        <v>0</v>
      </c>
      <c r="Q949" s="9">
        <f t="shared" si="1007"/>
        <v>0</v>
      </c>
      <c r="R949" s="9">
        <f t="shared" si="1007"/>
        <v>0</v>
      </c>
      <c r="S949" s="9">
        <f t="shared" si="1007"/>
        <v>172</v>
      </c>
      <c r="T949" s="9">
        <f t="shared" si="1007"/>
        <v>0</v>
      </c>
      <c r="U949" s="9">
        <f t="shared" si="1008"/>
        <v>0</v>
      </c>
      <c r="V949" s="9">
        <f t="shared" si="1008"/>
        <v>0</v>
      </c>
      <c r="W949" s="9">
        <f t="shared" si="1008"/>
        <v>0</v>
      </c>
      <c r="X949" s="9">
        <f t="shared" si="1008"/>
        <v>0</v>
      </c>
      <c r="Y949" s="9">
        <f t="shared" si="1008"/>
        <v>172</v>
      </c>
      <c r="Z949" s="9">
        <f t="shared" si="1008"/>
        <v>0</v>
      </c>
      <c r="AA949" s="9">
        <f t="shared" si="1008"/>
        <v>0</v>
      </c>
      <c r="AB949" s="9">
        <f t="shared" si="1008"/>
        <v>0</v>
      </c>
      <c r="AC949" s="9">
        <f t="shared" si="1008"/>
        <v>0</v>
      </c>
      <c r="AD949" s="9">
        <f t="shared" si="1008"/>
        <v>0</v>
      </c>
      <c r="AE949" s="9">
        <f t="shared" si="1008"/>
        <v>172</v>
      </c>
      <c r="AF949" s="9">
        <f t="shared" si="1008"/>
        <v>0</v>
      </c>
    </row>
    <row r="950" spans="1:32" ht="20.100000000000001" hidden="1" customHeight="1" x14ac:dyDescent="0.25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</row>
    <row r="951" spans="1:32" ht="66" hidden="1" x14ac:dyDescent="0.25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009">G952</f>
        <v>53</v>
      </c>
      <c r="H951" s="11">
        <f t="shared" si="1009"/>
        <v>0</v>
      </c>
      <c r="I951" s="11">
        <f t="shared" si="1009"/>
        <v>0</v>
      </c>
      <c r="J951" s="11">
        <f t="shared" si="1009"/>
        <v>0</v>
      </c>
      <c r="K951" s="11">
        <f t="shared" si="1009"/>
        <v>0</v>
      </c>
      <c r="L951" s="11">
        <f t="shared" si="1009"/>
        <v>0</v>
      </c>
      <c r="M951" s="11">
        <f t="shared" si="1009"/>
        <v>53</v>
      </c>
      <c r="N951" s="11">
        <f t="shared" si="1009"/>
        <v>0</v>
      </c>
      <c r="O951" s="11">
        <f t="shared" si="1009"/>
        <v>0</v>
      </c>
      <c r="P951" s="11">
        <f t="shared" si="1009"/>
        <v>0</v>
      </c>
      <c r="Q951" s="11">
        <f t="shared" si="1009"/>
        <v>0</v>
      </c>
      <c r="R951" s="11">
        <f t="shared" si="1009"/>
        <v>0</v>
      </c>
      <c r="S951" s="11">
        <f t="shared" si="1009"/>
        <v>53</v>
      </c>
      <c r="T951" s="11">
        <f t="shared" si="1009"/>
        <v>0</v>
      </c>
      <c r="U951" s="11">
        <f t="shared" si="1009"/>
        <v>0</v>
      </c>
      <c r="V951" s="11">
        <f t="shared" si="1009"/>
        <v>0</v>
      </c>
      <c r="W951" s="11">
        <f t="shared" ref="U951:AF952" si="1010">W952</f>
        <v>0</v>
      </c>
      <c r="X951" s="11">
        <f t="shared" si="1010"/>
        <v>0</v>
      </c>
      <c r="Y951" s="11">
        <f t="shared" si="1010"/>
        <v>53</v>
      </c>
      <c r="Z951" s="11">
        <f t="shared" si="1010"/>
        <v>0</v>
      </c>
      <c r="AA951" s="11">
        <f t="shared" si="1010"/>
        <v>0</v>
      </c>
      <c r="AB951" s="11">
        <f t="shared" si="1010"/>
        <v>0</v>
      </c>
      <c r="AC951" s="11">
        <f t="shared" si="1010"/>
        <v>0</v>
      </c>
      <c r="AD951" s="11">
        <f t="shared" si="1010"/>
        <v>0</v>
      </c>
      <c r="AE951" s="11">
        <f t="shared" si="1010"/>
        <v>53</v>
      </c>
      <c r="AF951" s="11">
        <f t="shared" si="1010"/>
        <v>0</v>
      </c>
    </row>
    <row r="952" spans="1:32" ht="20.100000000000001" hidden="1" customHeight="1" x14ac:dyDescent="0.25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009"/>
        <v>53</v>
      </c>
      <c r="H952" s="9">
        <f t="shared" si="1009"/>
        <v>0</v>
      </c>
      <c r="I952" s="9">
        <f t="shared" si="1009"/>
        <v>0</v>
      </c>
      <c r="J952" s="9">
        <f t="shared" si="1009"/>
        <v>0</v>
      </c>
      <c r="K952" s="9">
        <f t="shared" si="1009"/>
        <v>0</v>
      </c>
      <c r="L952" s="9">
        <f t="shared" si="1009"/>
        <v>0</v>
      </c>
      <c r="M952" s="9">
        <f t="shared" si="1009"/>
        <v>53</v>
      </c>
      <c r="N952" s="9">
        <f t="shared" si="1009"/>
        <v>0</v>
      </c>
      <c r="O952" s="9">
        <f t="shared" si="1009"/>
        <v>0</v>
      </c>
      <c r="P952" s="9">
        <f t="shared" si="1009"/>
        <v>0</v>
      </c>
      <c r="Q952" s="9">
        <f t="shared" si="1009"/>
        <v>0</v>
      </c>
      <c r="R952" s="9">
        <f t="shared" si="1009"/>
        <v>0</v>
      </c>
      <c r="S952" s="9">
        <f t="shared" si="1009"/>
        <v>53</v>
      </c>
      <c r="T952" s="9">
        <f t="shared" si="1009"/>
        <v>0</v>
      </c>
      <c r="U952" s="9">
        <f t="shared" si="1010"/>
        <v>0</v>
      </c>
      <c r="V952" s="9">
        <f t="shared" si="1010"/>
        <v>0</v>
      </c>
      <c r="W952" s="9">
        <f t="shared" si="1010"/>
        <v>0</v>
      </c>
      <c r="X952" s="9">
        <f t="shared" si="1010"/>
        <v>0</v>
      </c>
      <c r="Y952" s="9">
        <f t="shared" si="1010"/>
        <v>53</v>
      </c>
      <c r="Z952" s="9">
        <f t="shared" si="1010"/>
        <v>0</v>
      </c>
      <c r="AA952" s="9">
        <f t="shared" si="1010"/>
        <v>0</v>
      </c>
      <c r="AB952" s="9">
        <f t="shared" si="1010"/>
        <v>0</v>
      </c>
      <c r="AC952" s="9">
        <f t="shared" si="1010"/>
        <v>0</v>
      </c>
      <c r="AD952" s="9">
        <f t="shared" si="1010"/>
        <v>0</v>
      </c>
      <c r="AE952" s="9">
        <f t="shared" si="1010"/>
        <v>53</v>
      </c>
      <c r="AF952" s="9">
        <f t="shared" si="1010"/>
        <v>0</v>
      </c>
    </row>
    <row r="953" spans="1:32" ht="20.100000000000001" hidden="1" customHeight="1" x14ac:dyDescent="0.25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</row>
    <row r="954" spans="1:32" ht="33" hidden="1" x14ac:dyDescent="0.25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011">G955</f>
        <v>174</v>
      </c>
      <c r="H954" s="9">
        <f t="shared" si="1011"/>
        <v>0</v>
      </c>
      <c r="I954" s="9">
        <f t="shared" si="1011"/>
        <v>0</v>
      </c>
      <c r="J954" s="9">
        <f t="shared" si="1011"/>
        <v>0</v>
      </c>
      <c r="K954" s="9">
        <f t="shared" si="1011"/>
        <v>0</v>
      </c>
      <c r="L954" s="9">
        <f t="shared" si="1011"/>
        <v>0</v>
      </c>
      <c r="M954" s="9">
        <f t="shared" si="1011"/>
        <v>174</v>
      </c>
      <c r="N954" s="9">
        <f t="shared" si="1011"/>
        <v>0</v>
      </c>
      <c r="O954" s="9">
        <f t="shared" si="1011"/>
        <v>0</v>
      </c>
      <c r="P954" s="9">
        <f t="shared" si="1011"/>
        <v>0</v>
      </c>
      <c r="Q954" s="9">
        <f t="shared" si="1011"/>
        <v>0</v>
      </c>
      <c r="R954" s="9">
        <f t="shared" si="1011"/>
        <v>0</v>
      </c>
      <c r="S954" s="9">
        <f t="shared" si="1011"/>
        <v>174</v>
      </c>
      <c r="T954" s="9">
        <f t="shared" si="1011"/>
        <v>0</v>
      </c>
      <c r="U954" s="9">
        <f t="shared" si="1011"/>
        <v>0</v>
      </c>
      <c r="V954" s="9">
        <f t="shared" si="1011"/>
        <v>0</v>
      </c>
      <c r="W954" s="9">
        <f t="shared" ref="U954:AF955" si="1012">W955</f>
        <v>0</v>
      </c>
      <c r="X954" s="9">
        <f t="shared" si="1012"/>
        <v>0</v>
      </c>
      <c r="Y954" s="9">
        <f t="shared" si="1012"/>
        <v>174</v>
      </c>
      <c r="Z954" s="9">
        <f t="shared" si="1012"/>
        <v>0</v>
      </c>
      <c r="AA954" s="9">
        <f t="shared" si="1012"/>
        <v>0</v>
      </c>
      <c r="AB954" s="9">
        <f t="shared" si="1012"/>
        <v>0</v>
      </c>
      <c r="AC954" s="9">
        <f t="shared" si="1012"/>
        <v>0</v>
      </c>
      <c r="AD954" s="9">
        <f t="shared" si="1012"/>
        <v>0</v>
      </c>
      <c r="AE954" s="9">
        <f t="shared" si="1012"/>
        <v>174</v>
      </c>
      <c r="AF954" s="9">
        <f t="shared" si="1012"/>
        <v>0</v>
      </c>
    </row>
    <row r="955" spans="1:32" ht="20.100000000000001" hidden="1" customHeight="1" x14ac:dyDescent="0.25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011"/>
        <v>174</v>
      </c>
      <c r="H955" s="9">
        <f t="shared" si="1011"/>
        <v>0</v>
      </c>
      <c r="I955" s="9">
        <f t="shared" si="1011"/>
        <v>0</v>
      </c>
      <c r="J955" s="9">
        <f t="shared" si="1011"/>
        <v>0</v>
      </c>
      <c r="K955" s="9">
        <f t="shared" si="1011"/>
        <v>0</v>
      </c>
      <c r="L955" s="9">
        <f t="shared" si="1011"/>
        <v>0</v>
      </c>
      <c r="M955" s="9">
        <f t="shared" si="1011"/>
        <v>174</v>
      </c>
      <c r="N955" s="9">
        <f t="shared" si="1011"/>
        <v>0</v>
      </c>
      <c r="O955" s="9">
        <f t="shared" si="1011"/>
        <v>0</v>
      </c>
      <c r="P955" s="9">
        <f t="shared" si="1011"/>
        <v>0</v>
      </c>
      <c r="Q955" s="9">
        <f t="shared" si="1011"/>
        <v>0</v>
      </c>
      <c r="R955" s="9">
        <f t="shared" si="1011"/>
        <v>0</v>
      </c>
      <c r="S955" s="9">
        <f t="shared" si="1011"/>
        <v>174</v>
      </c>
      <c r="T955" s="9">
        <f t="shared" si="1011"/>
        <v>0</v>
      </c>
      <c r="U955" s="9">
        <f t="shared" si="1012"/>
        <v>0</v>
      </c>
      <c r="V955" s="9">
        <f t="shared" si="1012"/>
        <v>0</v>
      </c>
      <c r="W955" s="9">
        <f t="shared" si="1012"/>
        <v>0</v>
      </c>
      <c r="X955" s="9">
        <f t="shared" si="1012"/>
        <v>0</v>
      </c>
      <c r="Y955" s="9">
        <f t="shared" si="1012"/>
        <v>174</v>
      </c>
      <c r="Z955" s="9">
        <f t="shared" si="1012"/>
        <v>0</v>
      </c>
      <c r="AA955" s="9">
        <f t="shared" si="1012"/>
        <v>0</v>
      </c>
      <c r="AB955" s="9">
        <f t="shared" si="1012"/>
        <v>0</v>
      </c>
      <c r="AC955" s="9">
        <f t="shared" si="1012"/>
        <v>0</v>
      </c>
      <c r="AD955" s="9">
        <f t="shared" si="1012"/>
        <v>0</v>
      </c>
      <c r="AE955" s="9">
        <f t="shared" si="1012"/>
        <v>174</v>
      </c>
      <c r="AF955" s="9">
        <f t="shared" si="1012"/>
        <v>0</v>
      </c>
    </row>
    <row r="956" spans="1:32" ht="20.100000000000001" hidden="1" customHeight="1" x14ac:dyDescent="0.25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</row>
    <row r="957" spans="1:32" ht="49.5" hidden="1" x14ac:dyDescent="0.25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013">G958</f>
        <v>300</v>
      </c>
      <c r="H957" s="9">
        <f t="shared" si="1013"/>
        <v>0</v>
      </c>
      <c r="I957" s="9">
        <f t="shared" si="1013"/>
        <v>0</v>
      </c>
      <c r="J957" s="9">
        <f t="shared" si="1013"/>
        <v>0</v>
      </c>
      <c r="K957" s="9">
        <f t="shared" si="1013"/>
        <v>0</v>
      </c>
      <c r="L957" s="9">
        <f t="shared" si="1013"/>
        <v>0</v>
      </c>
      <c r="M957" s="9">
        <f t="shared" si="1013"/>
        <v>300</v>
      </c>
      <c r="N957" s="9">
        <f t="shared" si="1013"/>
        <v>0</v>
      </c>
      <c r="O957" s="9">
        <f t="shared" si="1013"/>
        <v>0</v>
      </c>
      <c r="P957" s="9">
        <f t="shared" si="1013"/>
        <v>0</v>
      </c>
      <c r="Q957" s="9">
        <f t="shared" si="1013"/>
        <v>0</v>
      </c>
      <c r="R957" s="9">
        <f t="shared" si="1013"/>
        <v>0</v>
      </c>
      <c r="S957" s="9">
        <f t="shared" si="1013"/>
        <v>300</v>
      </c>
      <c r="T957" s="9">
        <f t="shared" si="1013"/>
        <v>0</v>
      </c>
      <c r="U957" s="9">
        <f t="shared" si="1013"/>
        <v>0</v>
      </c>
      <c r="V957" s="9">
        <f t="shared" si="1013"/>
        <v>0</v>
      </c>
      <c r="W957" s="9">
        <f t="shared" ref="U957:AF958" si="1014">W958</f>
        <v>0</v>
      </c>
      <c r="X957" s="9">
        <f t="shared" si="1014"/>
        <v>0</v>
      </c>
      <c r="Y957" s="9">
        <f t="shared" si="1014"/>
        <v>300</v>
      </c>
      <c r="Z957" s="9">
        <f t="shared" si="1014"/>
        <v>0</v>
      </c>
      <c r="AA957" s="9">
        <f t="shared" si="1014"/>
        <v>0</v>
      </c>
      <c r="AB957" s="9">
        <f t="shared" si="1014"/>
        <v>0</v>
      </c>
      <c r="AC957" s="9">
        <f t="shared" si="1014"/>
        <v>0</v>
      </c>
      <c r="AD957" s="9">
        <f t="shared" si="1014"/>
        <v>0</v>
      </c>
      <c r="AE957" s="9">
        <f t="shared" si="1014"/>
        <v>300</v>
      </c>
      <c r="AF957" s="9">
        <f t="shared" si="1014"/>
        <v>0</v>
      </c>
    </row>
    <row r="958" spans="1:32" ht="20.100000000000001" hidden="1" customHeight="1" x14ac:dyDescent="0.25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013"/>
        <v>300</v>
      </c>
      <c r="H958" s="9">
        <f t="shared" si="1013"/>
        <v>0</v>
      </c>
      <c r="I958" s="9">
        <f t="shared" si="1013"/>
        <v>0</v>
      </c>
      <c r="J958" s="9">
        <f t="shared" si="1013"/>
        <v>0</v>
      </c>
      <c r="K958" s="9">
        <f t="shared" si="1013"/>
        <v>0</v>
      </c>
      <c r="L958" s="9">
        <f t="shared" si="1013"/>
        <v>0</v>
      </c>
      <c r="M958" s="9">
        <f t="shared" si="1013"/>
        <v>300</v>
      </c>
      <c r="N958" s="9">
        <f t="shared" si="1013"/>
        <v>0</v>
      </c>
      <c r="O958" s="9">
        <f t="shared" si="1013"/>
        <v>0</v>
      </c>
      <c r="P958" s="9">
        <f t="shared" si="1013"/>
        <v>0</v>
      </c>
      <c r="Q958" s="9">
        <f t="shared" si="1013"/>
        <v>0</v>
      </c>
      <c r="R958" s="9">
        <f t="shared" si="1013"/>
        <v>0</v>
      </c>
      <c r="S958" s="9">
        <f t="shared" si="1013"/>
        <v>300</v>
      </c>
      <c r="T958" s="9">
        <f t="shared" si="1013"/>
        <v>0</v>
      </c>
      <c r="U958" s="9">
        <f t="shared" si="1014"/>
        <v>0</v>
      </c>
      <c r="V958" s="9">
        <f t="shared" si="1014"/>
        <v>0</v>
      </c>
      <c r="W958" s="9">
        <f t="shared" si="1014"/>
        <v>0</v>
      </c>
      <c r="X958" s="9">
        <f t="shared" si="1014"/>
        <v>0</v>
      </c>
      <c r="Y958" s="9">
        <f t="shared" si="1014"/>
        <v>300</v>
      </c>
      <c r="Z958" s="9">
        <f t="shared" si="1014"/>
        <v>0</v>
      </c>
      <c r="AA958" s="9">
        <f t="shared" si="1014"/>
        <v>0</v>
      </c>
      <c r="AB958" s="9">
        <f t="shared" si="1014"/>
        <v>0</v>
      </c>
      <c r="AC958" s="9">
        <f t="shared" si="1014"/>
        <v>0</v>
      </c>
      <c r="AD958" s="9">
        <f t="shared" si="1014"/>
        <v>0</v>
      </c>
      <c r="AE958" s="9">
        <f t="shared" si="1014"/>
        <v>300</v>
      </c>
      <c r="AF958" s="9">
        <f t="shared" si="1014"/>
        <v>0</v>
      </c>
    </row>
    <row r="959" spans="1:32" ht="20.100000000000001" hidden="1" customHeight="1" x14ac:dyDescent="0.25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</row>
    <row r="960" spans="1:32" ht="33" hidden="1" x14ac:dyDescent="0.25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015">G961</f>
        <v>6768</v>
      </c>
      <c r="H960" s="9">
        <f t="shared" si="1015"/>
        <v>0</v>
      </c>
      <c r="I960" s="9">
        <f t="shared" si="1015"/>
        <v>0</v>
      </c>
      <c r="J960" s="9">
        <f t="shared" si="1015"/>
        <v>0</v>
      </c>
      <c r="K960" s="9">
        <f t="shared" si="1015"/>
        <v>0</v>
      </c>
      <c r="L960" s="9">
        <f t="shared" si="1015"/>
        <v>0</v>
      </c>
      <c r="M960" s="9">
        <f t="shared" si="1015"/>
        <v>6768</v>
      </c>
      <c r="N960" s="9">
        <f t="shared" si="1015"/>
        <v>0</v>
      </c>
      <c r="O960" s="9">
        <f t="shared" si="1015"/>
        <v>0</v>
      </c>
      <c r="P960" s="9">
        <f t="shared" si="1015"/>
        <v>0</v>
      </c>
      <c r="Q960" s="9">
        <f t="shared" si="1015"/>
        <v>0</v>
      </c>
      <c r="R960" s="9">
        <f t="shared" si="1015"/>
        <v>0</v>
      </c>
      <c r="S960" s="9">
        <f t="shared" si="1015"/>
        <v>6768</v>
      </c>
      <c r="T960" s="9">
        <f t="shared" si="1015"/>
        <v>0</v>
      </c>
      <c r="U960" s="9">
        <f t="shared" si="1015"/>
        <v>0</v>
      </c>
      <c r="V960" s="9">
        <f t="shared" si="1015"/>
        <v>0</v>
      </c>
      <c r="W960" s="9">
        <f t="shared" ref="U960:AF961" si="1016">W961</f>
        <v>0</v>
      </c>
      <c r="X960" s="9">
        <f t="shared" si="1016"/>
        <v>0</v>
      </c>
      <c r="Y960" s="9">
        <f t="shared" si="1016"/>
        <v>6768</v>
      </c>
      <c r="Z960" s="9">
        <f t="shared" si="1016"/>
        <v>0</v>
      </c>
      <c r="AA960" s="9">
        <f t="shared" si="1016"/>
        <v>-30</v>
      </c>
      <c r="AB960" s="9">
        <f t="shared" si="1016"/>
        <v>0</v>
      </c>
      <c r="AC960" s="9">
        <f t="shared" si="1016"/>
        <v>0</v>
      </c>
      <c r="AD960" s="9">
        <f t="shared" si="1016"/>
        <v>0</v>
      </c>
      <c r="AE960" s="9">
        <f t="shared" si="1016"/>
        <v>6738</v>
      </c>
      <c r="AF960" s="9">
        <f t="shared" si="1016"/>
        <v>0</v>
      </c>
    </row>
    <row r="961" spans="1:32" ht="20.100000000000001" hidden="1" customHeight="1" x14ac:dyDescent="0.25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015"/>
        <v>6768</v>
      </c>
      <c r="H961" s="9">
        <f t="shared" si="1015"/>
        <v>0</v>
      </c>
      <c r="I961" s="9">
        <f t="shared" si="1015"/>
        <v>0</v>
      </c>
      <c r="J961" s="9">
        <f t="shared" si="1015"/>
        <v>0</v>
      </c>
      <c r="K961" s="9">
        <f t="shared" si="1015"/>
        <v>0</v>
      </c>
      <c r="L961" s="9">
        <f t="shared" si="1015"/>
        <v>0</v>
      </c>
      <c r="M961" s="9">
        <f t="shared" si="1015"/>
        <v>6768</v>
      </c>
      <c r="N961" s="9">
        <f t="shared" si="1015"/>
        <v>0</v>
      </c>
      <c r="O961" s="9">
        <f t="shared" si="1015"/>
        <v>0</v>
      </c>
      <c r="P961" s="9">
        <f t="shared" si="1015"/>
        <v>0</v>
      </c>
      <c r="Q961" s="9">
        <f t="shared" si="1015"/>
        <v>0</v>
      </c>
      <c r="R961" s="9">
        <f t="shared" si="1015"/>
        <v>0</v>
      </c>
      <c r="S961" s="9">
        <f t="shared" si="1015"/>
        <v>6768</v>
      </c>
      <c r="T961" s="9">
        <f t="shared" si="1015"/>
        <v>0</v>
      </c>
      <c r="U961" s="9">
        <f t="shared" si="1016"/>
        <v>0</v>
      </c>
      <c r="V961" s="9">
        <f t="shared" si="1016"/>
        <v>0</v>
      </c>
      <c r="W961" s="9">
        <f t="shared" si="1016"/>
        <v>0</v>
      </c>
      <c r="X961" s="9">
        <f t="shared" si="1016"/>
        <v>0</v>
      </c>
      <c r="Y961" s="9">
        <f t="shared" si="1016"/>
        <v>6768</v>
      </c>
      <c r="Z961" s="9">
        <f t="shared" si="1016"/>
        <v>0</v>
      </c>
      <c r="AA961" s="9">
        <f t="shared" si="1016"/>
        <v>-30</v>
      </c>
      <c r="AB961" s="9">
        <f t="shared" si="1016"/>
        <v>0</v>
      </c>
      <c r="AC961" s="9">
        <f t="shared" si="1016"/>
        <v>0</v>
      </c>
      <c r="AD961" s="9">
        <f t="shared" si="1016"/>
        <v>0</v>
      </c>
      <c r="AE961" s="9">
        <f t="shared" si="1016"/>
        <v>6738</v>
      </c>
      <c r="AF961" s="9">
        <f t="shared" si="1016"/>
        <v>0</v>
      </c>
    </row>
    <row r="962" spans="1:32" ht="20.100000000000001" hidden="1" customHeight="1" x14ac:dyDescent="0.25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</row>
    <row r="963" spans="1:32" hidden="1" x14ac:dyDescent="0.25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</row>
    <row r="964" spans="1:32" ht="18.75" hidden="1" x14ac:dyDescent="0.3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017">G965</f>
        <v>20701</v>
      </c>
      <c r="H964" s="15">
        <f t="shared" si="1017"/>
        <v>20701</v>
      </c>
      <c r="I964" s="15">
        <f t="shared" si="1017"/>
        <v>0</v>
      </c>
      <c r="J964" s="15">
        <f t="shared" si="1017"/>
        <v>0</v>
      </c>
      <c r="K964" s="15">
        <f t="shared" si="1017"/>
        <v>0</v>
      </c>
      <c r="L964" s="15">
        <f t="shared" si="1017"/>
        <v>0</v>
      </c>
      <c r="M964" s="15">
        <f t="shared" si="1017"/>
        <v>20701</v>
      </c>
      <c r="N964" s="15">
        <f t="shared" si="1017"/>
        <v>20701</v>
      </c>
      <c r="O964" s="15">
        <f t="shared" si="1017"/>
        <v>0</v>
      </c>
      <c r="P964" s="15">
        <f t="shared" si="1017"/>
        <v>0</v>
      </c>
      <c r="Q964" s="15">
        <f t="shared" si="1017"/>
        <v>0</v>
      </c>
      <c r="R964" s="15">
        <f t="shared" si="1017"/>
        <v>0</v>
      </c>
      <c r="S964" s="15">
        <f t="shared" si="1017"/>
        <v>20701</v>
      </c>
      <c r="T964" s="15">
        <f t="shared" si="1017"/>
        <v>20701</v>
      </c>
      <c r="U964" s="15">
        <f t="shared" si="1017"/>
        <v>0</v>
      </c>
      <c r="V964" s="15">
        <f t="shared" si="1017"/>
        <v>0</v>
      </c>
      <c r="W964" s="15">
        <f t="shared" ref="U964:AF968" si="1018">W965</f>
        <v>0</v>
      </c>
      <c r="X964" s="15">
        <f t="shared" si="1018"/>
        <v>0</v>
      </c>
      <c r="Y964" s="15">
        <f t="shared" si="1018"/>
        <v>20701</v>
      </c>
      <c r="Z964" s="15">
        <f t="shared" si="1018"/>
        <v>20701</v>
      </c>
      <c r="AA964" s="15">
        <f t="shared" si="1018"/>
        <v>0</v>
      </c>
      <c r="AB964" s="15">
        <f t="shared" si="1018"/>
        <v>0</v>
      </c>
      <c r="AC964" s="15">
        <f t="shared" si="1018"/>
        <v>0</v>
      </c>
      <c r="AD964" s="15">
        <f t="shared" si="1018"/>
        <v>0</v>
      </c>
      <c r="AE964" s="15">
        <f t="shared" si="1018"/>
        <v>20701</v>
      </c>
      <c r="AF964" s="15">
        <f t="shared" si="1018"/>
        <v>20701</v>
      </c>
    </row>
    <row r="965" spans="1:32" ht="66" hidden="1" x14ac:dyDescent="0.25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017"/>
        <v>20701</v>
      </c>
      <c r="H965" s="9">
        <f t="shared" si="1017"/>
        <v>20701</v>
      </c>
      <c r="I965" s="9">
        <f t="shared" si="1017"/>
        <v>0</v>
      </c>
      <c r="J965" s="9">
        <f t="shared" si="1017"/>
        <v>0</v>
      </c>
      <c r="K965" s="9">
        <f t="shared" si="1017"/>
        <v>0</v>
      </c>
      <c r="L965" s="9">
        <f t="shared" si="1017"/>
        <v>0</v>
      </c>
      <c r="M965" s="9">
        <f t="shared" si="1017"/>
        <v>20701</v>
      </c>
      <c r="N965" s="9">
        <f t="shared" si="1017"/>
        <v>20701</v>
      </c>
      <c r="O965" s="9">
        <f t="shared" si="1017"/>
        <v>0</v>
      </c>
      <c r="P965" s="9">
        <f t="shared" si="1017"/>
        <v>0</v>
      </c>
      <c r="Q965" s="9">
        <f t="shared" si="1017"/>
        <v>0</v>
      </c>
      <c r="R965" s="9">
        <f t="shared" si="1017"/>
        <v>0</v>
      </c>
      <c r="S965" s="9">
        <f t="shared" si="1017"/>
        <v>20701</v>
      </c>
      <c r="T965" s="9">
        <f t="shared" si="1017"/>
        <v>20701</v>
      </c>
      <c r="U965" s="9">
        <f t="shared" si="1018"/>
        <v>0</v>
      </c>
      <c r="V965" s="9">
        <f t="shared" si="1018"/>
        <v>0</v>
      </c>
      <c r="W965" s="9">
        <f t="shared" si="1018"/>
        <v>0</v>
      </c>
      <c r="X965" s="9">
        <f t="shared" si="1018"/>
        <v>0</v>
      </c>
      <c r="Y965" s="9">
        <f t="shared" si="1018"/>
        <v>20701</v>
      </c>
      <c r="Z965" s="9">
        <f t="shared" si="1018"/>
        <v>20701</v>
      </c>
      <c r="AA965" s="9">
        <f t="shared" si="1018"/>
        <v>0</v>
      </c>
      <c r="AB965" s="9">
        <f t="shared" si="1018"/>
        <v>0</v>
      </c>
      <c r="AC965" s="9">
        <f t="shared" si="1018"/>
        <v>0</v>
      </c>
      <c r="AD965" s="9">
        <f t="shared" si="1018"/>
        <v>0</v>
      </c>
      <c r="AE965" s="9">
        <f t="shared" si="1018"/>
        <v>20701</v>
      </c>
      <c r="AF965" s="9">
        <f t="shared" si="1018"/>
        <v>20701</v>
      </c>
    </row>
    <row r="966" spans="1:32" ht="16.5" hidden="1" customHeight="1" x14ac:dyDescent="0.25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017"/>
        <v>20701</v>
      </c>
      <c r="H966" s="9">
        <f t="shared" si="1017"/>
        <v>20701</v>
      </c>
      <c r="I966" s="9">
        <f t="shared" si="1017"/>
        <v>0</v>
      </c>
      <c r="J966" s="9">
        <f t="shared" si="1017"/>
        <v>0</v>
      </c>
      <c r="K966" s="9">
        <f t="shared" si="1017"/>
        <v>0</v>
      </c>
      <c r="L966" s="9">
        <f t="shared" si="1017"/>
        <v>0</v>
      </c>
      <c r="M966" s="9">
        <f t="shared" si="1017"/>
        <v>20701</v>
      </c>
      <c r="N966" s="9">
        <f t="shared" si="1017"/>
        <v>20701</v>
      </c>
      <c r="O966" s="9">
        <f t="shared" si="1017"/>
        <v>0</v>
      </c>
      <c r="P966" s="9">
        <f t="shared" si="1017"/>
        <v>0</v>
      </c>
      <c r="Q966" s="9">
        <f t="shared" si="1017"/>
        <v>0</v>
      </c>
      <c r="R966" s="9">
        <f t="shared" si="1017"/>
        <v>0</v>
      </c>
      <c r="S966" s="9">
        <f t="shared" si="1017"/>
        <v>20701</v>
      </c>
      <c r="T966" s="9">
        <f t="shared" si="1017"/>
        <v>20701</v>
      </c>
      <c r="U966" s="9">
        <f t="shared" si="1018"/>
        <v>0</v>
      </c>
      <c r="V966" s="9">
        <f t="shared" si="1018"/>
        <v>0</v>
      </c>
      <c r="W966" s="9">
        <f t="shared" si="1018"/>
        <v>0</v>
      </c>
      <c r="X966" s="9">
        <f t="shared" si="1018"/>
        <v>0</v>
      </c>
      <c r="Y966" s="9">
        <f t="shared" si="1018"/>
        <v>20701</v>
      </c>
      <c r="Z966" s="9">
        <f t="shared" si="1018"/>
        <v>20701</v>
      </c>
      <c r="AA966" s="9">
        <f t="shared" si="1018"/>
        <v>0</v>
      </c>
      <c r="AB966" s="9">
        <f t="shared" si="1018"/>
        <v>0</v>
      </c>
      <c r="AC966" s="9">
        <f t="shared" si="1018"/>
        <v>0</v>
      </c>
      <c r="AD966" s="9">
        <f t="shared" si="1018"/>
        <v>0</v>
      </c>
      <c r="AE966" s="9">
        <f t="shared" si="1018"/>
        <v>20701</v>
      </c>
      <c r="AF966" s="9">
        <f t="shared" si="1018"/>
        <v>20701</v>
      </c>
    </row>
    <row r="967" spans="1:32" ht="33" hidden="1" x14ac:dyDescent="0.25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019">G968</f>
        <v>20701</v>
      </c>
      <c r="H967" s="9">
        <f t="shared" si="1017"/>
        <v>20701</v>
      </c>
      <c r="I967" s="9">
        <f t="shared" si="1017"/>
        <v>0</v>
      </c>
      <c r="J967" s="9">
        <f t="shared" si="1017"/>
        <v>0</v>
      </c>
      <c r="K967" s="9">
        <f t="shared" si="1017"/>
        <v>0</v>
      </c>
      <c r="L967" s="9">
        <f t="shared" si="1017"/>
        <v>0</v>
      </c>
      <c r="M967" s="9">
        <f t="shared" si="1017"/>
        <v>20701</v>
      </c>
      <c r="N967" s="9">
        <f t="shared" si="1017"/>
        <v>20701</v>
      </c>
      <c r="O967" s="9">
        <f t="shared" si="1017"/>
        <v>0</v>
      </c>
      <c r="P967" s="9">
        <f t="shared" si="1017"/>
        <v>0</v>
      </c>
      <c r="Q967" s="9">
        <f t="shared" si="1017"/>
        <v>0</v>
      </c>
      <c r="R967" s="9">
        <f t="shared" si="1017"/>
        <v>0</v>
      </c>
      <c r="S967" s="9">
        <f t="shared" si="1017"/>
        <v>20701</v>
      </c>
      <c r="T967" s="9">
        <f t="shared" si="1017"/>
        <v>20701</v>
      </c>
      <c r="U967" s="9">
        <f t="shared" si="1018"/>
        <v>0</v>
      </c>
      <c r="V967" s="9">
        <f t="shared" si="1018"/>
        <v>0</v>
      </c>
      <c r="W967" s="9">
        <f t="shared" si="1018"/>
        <v>0</v>
      </c>
      <c r="X967" s="9">
        <f t="shared" si="1018"/>
        <v>0</v>
      </c>
      <c r="Y967" s="9">
        <f t="shared" si="1018"/>
        <v>20701</v>
      </c>
      <c r="Z967" s="9">
        <f t="shared" si="1018"/>
        <v>20701</v>
      </c>
      <c r="AA967" s="9">
        <f t="shared" si="1018"/>
        <v>0</v>
      </c>
      <c r="AB967" s="9">
        <f t="shared" si="1018"/>
        <v>0</v>
      </c>
      <c r="AC967" s="9">
        <f t="shared" si="1018"/>
        <v>0</v>
      </c>
      <c r="AD967" s="9">
        <f t="shared" si="1018"/>
        <v>0</v>
      </c>
      <c r="AE967" s="9">
        <f t="shared" si="1018"/>
        <v>20701</v>
      </c>
      <c r="AF967" s="9">
        <f t="shared" si="1018"/>
        <v>20701</v>
      </c>
    </row>
    <row r="968" spans="1:32" ht="16.5" hidden="1" customHeight="1" x14ac:dyDescent="0.25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020">G969</f>
        <v>20701</v>
      </c>
      <c r="H968" s="9">
        <f t="shared" si="1017"/>
        <v>20701</v>
      </c>
      <c r="I968" s="9">
        <f t="shared" si="1017"/>
        <v>0</v>
      </c>
      <c r="J968" s="9">
        <f t="shared" si="1017"/>
        <v>0</v>
      </c>
      <c r="K968" s="9">
        <f t="shared" si="1017"/>
        <v>0</v>
      </c>
      <c r="L968" s="9">
        <f t="shared" si="1017"/>
        <v>0</v>
      </c>
      <c r="M968" s="9">
        <f t="shared" si="1017"/>
        <v>20701</v>
      </c>
      <c r="N968" s="9">
        <f t="shared" si="1017"/>
        <v>20701</v>
      </c>
      <c r="O968" s="9">
        <f t="shared" si="1017"/>
        <v>0</v>
      </c>
      <c r="P968" s="9">
        <f t="shared" si="1017"/>
        <v>0</v>
      </c>
      <c r="Q968" s="9">
        <f t="shared" si="1017"/>
        <v>0</v>
      </c>
      <c r="R968" s="9">
        <f t="shared" si="1017"/>
        <v>0</v>
      </c>
      <c r="S968" s="9">
        <f t="shared" si="1017"/>
        <v>20701</v>
      </c>
      <c r="T968" s="9">
        <f t="shared" si="1017"/>
        <v>20701</v>
      </c>
      <c r="U968" s="9">
        <f t="shared" si="1018"/>
        <v>0</v>
      </c>
      <c r="V968" s="9">
        <f t="shared" si="1018"/>
        <v>0</v>
      </c>
      <c r="W968" s="9">
        <f t="shared" si="1018"/>
        <v>0</v>
      </c>
      <c r="X968" s="9">
        <f t="shared" si="1018"/>
        <v>0</v>
      </c>
      <c r="Y968" s="9">
        <f t="shared" si="1018"/>
        <v>20701</v>
      </c>
      <c r="Z968" s="9">
        <f t="shared" si="1018"/>
        <v>20701</v>
      </c>
      <c r="AA968" s="9">
        <f t="shared" si="1018"/>
        <v>0</v>
      </c>
      <c r="AB968" s="9">
        <f t="shared" si="1018"/>
        <v>0</v>
      </c>
      <c r="AC968" s="9">
        <f t="shared" si="1018"/>
        <v>0</v>
      </c>
      <c r="AD968" s="9">
        <f t="shared" si="1018"/>
        <v>0</v>
      </c>
      <c r="AE968" s="9">
        <f t="shared" si="1018"/>
        <v>20701</v>
      </c>
      <c r="AF968" s="9">
        <f t="shared" si="1018"/>
        <v>20701</v>
      </c>
    </row>
    <row r="969" spans="1:32" ht="33" hidden="1" x14ac:dyDescent="0.25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</row>
    <row r="970" spans="1:32" hidden="1" x14ac:dyDescent="0.25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</row>
    <row r="971" spans="1:32" ht="18.75" hidden="1" x14ac:dyDescent="0.3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021">G972</f>
        <v>1810</v>
      </c>
      <c r="H971" s="13">
        <f t="shared" si="1021"/>
        <v>0</v>
      </c>
      <c r="I971" s="13">
        <f t="shared" si="1021"/>
        <v>0</v>
      </c>
      <c r="J971" s="13">
        <f t="shared" si="1021"/>
        <v>0</v>
      </c>
      <c r="K971" s="13">
        <f t="shared" si="1021"/>
        <v>0</v>
      </c>
      <c r="L971" s="13">
        <f t="shared" si="1021"/>
        <v>0</v>
      </c>
      <c r="M971" s="13">
        <f t="shared" si="1021"/>
        <v>1810</v>
      </c>
      <c r="N971" s="13">
        <f t="shared" si="1021"/>
        <v>0</v>
      </c>
      <c r="O971" s="13">
        <f t="shared" si="1021"/>
        <v>0</v>
      </c>
      <c r="P971" s="13">
        <f t="shared" si="1021"/>
        <v>0</v>
      </c>
      <c r="Q971" s="13">
        <f t="shared" si="1021"/>
        <v>0</v>
      </c>
      <c r="R971" s="13">
        <f t="shared" si="1021"/>
        <v>0</v>
      </c>
      <c r="S971" s="13">
        <f t="shared" si="1021"/>
        <v>1810</v>
      </c>
      <c r="T971" s="13">
        <f t="shared" si="1021"/>
        <v>0</v>
      </c>
      <c r="U971" s="13">
        <f t="shared" si="1021"/>
        <v>0</v>
      </c>
      <c r="V971" s="13">
        <f t="shared" si="1021"/>
        <v>0</v>
      </c>
      <c r="W971" s="13">
        <f t="shared" ref="U971:AF972" si="1022">W972</f>
        <v>0</v>
      </c>
      <c r="X971" s="13">
        <f t="shared" si="1022"/>
        <v>0</v>
      </c>
      <c r="Y971" s="13">
        <f t="shared" si="1022"/>
        <v>1810</v>
      </c>
      <c r="Z971" s="13">
        <f t="shared" si="1022"/>
        <v>0</v>
      </c>
      <c r="AA971" s="13">
        <f t="shared" si="1022"/>
        <v>0</v>
      </c>
      <c r="AB971" s="13">
        <f t="shared" si="1022"/>
        <v>0</v>
      </c>
      <c r="AC971" s="13">
        <f t="shared" si="1022"/>
        <v>0</v>
      </c>
      <c r="AD971" s="13">
        <f t="shared" si="1022"/>
        <v>0</v>
      </c>
      <c r="AE971" s="13">
        <f t="shared" si="1022"/>
        <v>1810</v>
      </c>
      <c r="AF971" s="13">
        <f t="shared" si="1022"/>
        <v>0</v>
      </c>
    </row>
    <row r="972" spans="1:32" ht="66" hidden="1" x14ac:dyDescent="0.25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021"/>
        <v>1810</v>
      </c>
      <c r="H972" s="11">
        <f t="shared" si="1021"/>
        <v>0</v>
      </c>
      <c r="I972" s="11">
        <f t="shared" si="1021"/>
        <v>0</v>
      </c>
      <c r="J972" s="11">
        <f t="shared" si="1021"/>
        <v>0</v>
      </c>
      <c r="K972" s="11">
        <f t="shared" si="1021"/>
        <v>0</v>
      </c>
      <c r="L972" s="11">
        <f t="shared" si="1021"/>
        <v>0</v>
      </c>
      <c r="M972" s="11">
        <f t="shared" si="1021"/>
        <v>1810</v>
      </c>
      <c r="N972" s="11">
        <f t="shared" si="1021"/>
        <v>0</v>
      </c>
      <c r="O972" s="11">
        <f t="shared" si="1021"/>
        <v>0</v>
      </c>
      <c r="P972" s="11">
        <f t="shared" si="1021"/>
        <v>0</v>
      </c>
      <c r="Q972" s="11">
        <f t="shared" si="1021"/>
        <v>0</v>
      </c>
      <c r="R972" s="11">
        <f t="shared" si="1021"/>
        <v>0</v>
      </c>
      <c r="S972" s="11">
        <f t="shared" si="1021"/>
        <v>1810</v>
      </c>
      <c r="T972" s="11">
        <f t="shared" si="1021"/>
        <v>0</v>
      </c>
      <c r="U972" s="11">
        <f t="shared" si="1022"/>
        <v>0</v>
      </c>
      <c r="V972" s="11">
        <f t="shared" si="1022"/>
        <v>0</v>
      </c>
      <c r="W972" s="11">
        <f t="shared" si="1022"/>
        <v>0</v>
      </c>
      <c r="X972" s="11">
        <f t="shared" si="1022"/>
        <v>0</v>
      </c>
      <c r="Y972" s="11">
        <f t="shared" si="1022"/>
        <v>1810</v>
      </c>
      <c r="Z972" s="11">
        <f t="shared" si="1022"/>
        <v>0</v>
      </c>
      <c r="AA972" s="11">
        <f t="shared" si="1022"/>
        <v>0</v>
      </c>
      <c r="AB972" s="11">
        <f t="shared" si="1022"/>
        <v>0</v>
      </c>
      <c r="AC972" s="11">
        <f t="shared" si="1022"/>
        <v>0</v>
      </c>
      <c r="AD972" s="11">
        <f t="shared" si="1022"/>
        <v>0</v>
      </c>
      <c r="AE972" s="11">
        <f t="shared" si="1022"/>
        <v>1810</v>
      </c>
      <c r="AF972" s="11">
        <f t="shared" si="1022"/>
        <v>0</v>
      </c>
    </row>
    <row r="973" spans="1:32" hidden="1" x14ac:dyDescent="0.25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023">G977+G974</f>
        <v>1810</v>
      </c>
      <c r="H973" s="11">
        <f t="shared" ref="H973:N973" si="1024">H977+H974</f>
        <v>0</v>
      </c>
      <c r="I973" s="11">
        <f t="shared" si="1024"/>
        <v>0</v>
      </c>
      <c r="J973" s="11">
        <f t="shared" si="1024"/>
        <v>0</v>
      </c>
      <c r="K973" s="11">
        <f t="shared" si="1024"/>
        <v>0</v>
      </c>
      <c r="L973" s="11">
        <f t="shared" si="1024"/>
        <v>0</v>
      </c>
      <c r="M973" s="11">
        <f t="shared" si="1024"/>
        <v>1810</v>
      </c>
      <c r="N973" s="11">
        <f t="shared" si="1024"/>
        <v>0</v>
      </c>
      <c r="O973" s="11">
        <f t="shared" ref="O973:T973" si="1025">O977+O974</f>
        <v>0</v>
      </c>
      <c r="P973" s="11">
        <f t="shared" si="1025"/>
        <v>0</v>
      </c>
      <c r="Q973" s="11">
        <f t="shared" si="1025"/>
        <v>0</v>
      </c>
      <c r="R973" s="11">
        <f t="shared" si="1025"/>
        <v>0</v>
      </c>
      <c r="S973" s="11">
        <f t="shared" si="1025"/>
        <v>1810</v>
      </c>
      <c r="T973" s="11">
        <f t="shared" si="1025"/>
        <v>0</v>
      </c>
      <c r="U973" s="11">
        <f t="shared" ref="U973:Z973" si="1026">U977+U974</f>
        <v>0</v>
      </c>
      <c r="V973" s="11">
        <f t="shared" si="1026"/>
        <v>0</v>
      </c>
      <c r="W973" s="11">
        <f t="shared" si="1026"/>
        <v>0</v>
      </c>
      <c r="X973" s="11">
        <f t="shared" si="1026"/>
        <v>0</v>
      </c>
      <c r="Y973" s="11">
        <f t="shared" si="1026"/>
        <v>1810</v>
      </c>
      <c r="Z973" s="11">
        <f t="shared" si="1026"/>
        <v>0</v>
      </c>
      <c r="AA973" s="11">
        <f t="shared" ref="AA973:AF973" si="1027">AA977+AA974</f>
        <v>0</v>
      </c>
      <c r="AB973" s="11">
        <f t="shared" si="1027"/>
        <v>0</v>
      </c>
      <c r="AC973" s="11">
        <f t="shared" si="1027"/>
        <v>0</v>
      </c>
      <c r="AD973" s="11">
        <f t="shared" si="1027"/>
        <v>0</v>
      </c>
      <c r="AE973" s="11">
        <f t="shared" si="1027"/>
        <v>1810</v>
      </c>
      <c r="AF973" s="11">
        <f t="shared" si="1027"/>
        <v>0</v>
      </c>
    </row>
    <row r="974" spans="1:32" ht="17.25" hidden="1" customHeight="1" x14ac:dyDescent="0.25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028">G975</f>
        <v>113</v>
      </c>
      <c r="H974" s="11">
        <f t="shared" si="1028"/>
        <v>0</v>
      </c>
      <c r="I974" s="11">
        <f t="shared" si="1028"/>
        <v>0</v>
      </c>
      <c r="J974" s="11">
        <f t="shared" si="1028"/>
        <v>0</v>
      </c>
      <c r="K974" s="11">
        <f t="shared" si="1028"/>
        <v>0</v>
      </c>
      <c r="L974" s="11">
        <f t="shared" si="1028"/>
        <v>0</v>
      </c>
      <c r="M974" s="11">
        <f t="shared" si="1028"/>
        <v>113</v>
      </c>
      <c r="N974" s="11">
        <f t="shared" si="1028"/>
        <v>0</v>
      </c>
      <c r="O974" s="11">
        <f t="shared" si="1028"/>
        <v>0</v>
      </c>
      <c r="P974" s="11">
        <f t="shared" si="1028"/>
        <v>0</v>
      </c>
      <c r="Q974" s="11">
        <f t="shared" si="1028"/>
        <v>0</v>
      </c>
      <c r="R974" s="11">
        <f t="shared" si="1028"/>
        <v>0</v>
      </c>
      <c r="S974" s="11">
        <f t="shared" si="1028"/>
        <v>113</v>
      </c>
      <c r="T974" s="11">
        <f t="shared" si="1028"/>
        <v>0</v>
      </c>
      <c r="U974" s="11">
        <f t="shared" si="1028"/>
        <v>0</v>
      </c>
      <c r="V974" s="11">
        <f t="shared" si="1028"/>
        <v>0</v>
      </c>
      <c r="W974" s="11">
        <f t="shared" ref="U974:AF975" si="1029">W975</f>
        <v>0</v>
      </c>
      <c r="X974" s="11">
        <f t="shared" si="1029"/>
        <v>0</v>
      </c>
      <c r="Y974" s="11">
        <f t="shared" si="1029"/>
        <v>113</v>
      </c>
      <c r="Z974" s="11">
        <f t="shared" si="1029"/>
        <v>0</v>
      </c>
      <c r="AA974" s="11">
        <f t="shared" si="1029"/>
        <v>0</v>
      </c>
      <c r="AB974" s="11">
        <f t="shared" si="1029"/>
        <v>0</v>
      </c>
      <c r="AC974" s="11">
        <f t="shared" si="1029"/>
        <v>0</v>
      </c>
      <c r="AD974" s="11">
        <f t="shared" si="1029"/>
        <v>0</v>
      </c>
      <c r="AE974" s="11">
        <f t="shared" si="1029"/>
        <v>113</v>
      </c>
      <c r="AF974" s="11">
        <f t="shared" si="1029"/>
        <v>0</v>
      </c>
    </row>
    <row r="975" spans="1:32" ht="33" hidden="1" x14ac:dyDescent="0.25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028"/>
        <v>113</v>
      </c>
      <c r="H975" s="11">
        <f t="shared" si="1028"/>
        <v>0</v>
      </c>
      <c r="I975" s="11">
        <f t="shared" si="1028"/>
        <v>0</v>
      </c>
      <c r="J975" s="11">
        <f t="shared" si="1028"/>
        <v>0</v>
      </c>
      <c r="K975" s="11">
        <f t="shared" si="1028"/>
        <v>0</v>
      </c>
      <c r="L975" s="11">
        <f t="shared" si="1028"/>
        <v>0</v>
      </c>
      <c r="M975" s="11">
        <f t="shared" si="1028"/>
        <v>113</v>
      </c>
      <c r="N975" s="11">
        <f t="shared" si="1028"/>
        <v>0</v>
      </c>
      <c r="O975" s="11">
        <f t="shared" si="1028"/>
        <v>0</v>
      </c>
      <c r="P975" s="11">
        <f t="shared" si="1028"/>
        <v>0</v>
      </c>
      <c r="Q975" s="11">
        <f t="shared" si="1028"/>
        <v>0</v>
      </c>
      <c r="R975" s="11">
        <f t="shared" si="1028"/>
        <v>0</v>
      </c>
      <c r="S975" s="11">
        <f t="shared" si="1028"/>
        <v>113</v>
      </c>
      <c r="T975" s="11">
        <f t="shared" si="1028"/>
        <v>0</v>
      </c>
      <c r="U975" s="11">
        <f t="shared" si="1029"/>
        <v>0</v>
      </c>
      <c r="V975" s="11">
        <f t="shared" si="1029"/>
        <v>0</v>
      </c>
      <c r="W975" s="11">
        <f t="shared" si="1029"/>
        <v>0</v>
      </c>
      <c r="X975" s="11">
        <f t="shared" si="1029"/>
        <v>0</v>
      </c>
      <c r="Y975" s="11">
        <f t="shared" si="1029"/>
        <v>113</v>
      </c>
      <c r="Z975" s="11">
        <f t="shared" si="1029"/>
        <v>0</v>
      </c>
      <c r="AA975" s="11">
        <f t="shared" si="1029"/>
        <v>0</v>
      </c>
      <c r="AB975" s="11">
        <f t="shared" si="1029"/>
        <v>0</v>
      </c>
      <c r="AC975" s="11">
        <f t="shared" si="1029"/>
        <v>0</v>
      </c>
      <c r="AD975" s="11">
        <f t="shared" si="1029"/>
        <v>0</v>
      </c>
      <c r="AE975" s="11">
        <f t="shared" si="1029"/>
        <v>113</v>
      </c>
      <c r="AF975" s="11">
        <f t="shared" si="1029"/>
        <v>0</v>
      </c>
    </row>
    <row r="976" spans="1:32" ht="33" hidden="1" x14ac:dyDescent="0.25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</row>
    <row r="977" spans="1:32" hidden="1" x14ac:dyDescent="0.25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030">G978</f>
        <v>1697</v>
      </c>
      <c r="H977" s="11">
        <f t="shared" si="1030"/>
        <v>0</v>
      </c>
      <c r="I977" s="11">
        <f t="shared" si="1030"/>
        <v>0</v>
      </c>
      <c r="J977" s="11">
        <f t="shared" si="1030"/>
        <v>0</v>
      </c>
      <c r="K977" s="11">
        <f t="shared" si="1030"/>
        <v>0</v>
      </c>
      <c r="L977" s="11">
        <f t="shared" si="1030"/>
        <v>0</v>
      </c>
      <c r="M977" s="11">
        <f t="shared" si="1030"/>
        <v>1697</v>
      </c>
      <c r="N977" s="11">
        <f t="shared" si="1030"/>
        <v>0</v>
      </c>
      <c r="O977" s="11">
        <f t="shared" si="1030"/>
        <v>0</v>
      </c>
      <c r="P977" s="11">
        <f t="shared" si="1030"/>
        <v>0</v>
      </c>
      <c r="Q977" s="11">
        <f t="shared" si="1030"/>
        <v>0</v>
      </c>
      <c r="R977" s="11">
        <f t="shared" si="1030"/>
        <v>0</v>
      </c>
      <c r="S977" s="11">
        <f t="shared" si="1030"/>
        <v>1697</v>
      </c>
      <c r="T977" s="11">
        <f t="shared" si="1030"/>
        <v>0</v>
      </c>
      <c r="U977" s="11">
        <f t="shared" si="1030"/>
        <v>0</v>
      </c>
      <c r="V977" s="11">
        <f t="shared" si="1030"/>
        <v>0</v>
      </c>
      <c r="W977" s="11">
        <f t="shared" ref="U977:AF978" si="1031">W978</f>
        <v>0</v>
      </c>
      <c r="X977" s="11">
        <f t="shared" si="1031"/>
        <v>0</v>
      </c>
      <c r="Y977" s="11">
        <f t="shared" si="1031"/>
        <v>1697</v>
      </c>
      <c r="Z977" s="11">
        <f t="shared" si="1031"/>
        <v>0</v>
      </c>
      <c r="AA977" s="11">
        <f t="shared" si="1031"/>
        <v>0</v>
      </c>
      <c r="AB977" s="11">
        <f t="shared" si="1031"/>
        <v>0</v>
      </c>
      <c r="AC977" s="11">
        <f t="shared" si="1031"/>
        <v>0</v>
      </c>
      <c r="AD977" s="11">
        <f t="shared" si="1031"/>
        <v>0</v>
      </c>
      <c r="AE977" s="11">
        <f t="shared" si="1031"/>
        <v>1697</v>
      </c>
      <c r="AF977" s="11">
        <f t="shared" si="1031"/>
        <v>0</v>
      </c>
    </row>
    <row r="978" spans="1:32" ht="33" hidden="1" x14ac:dyDescent="0.25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030"/>
        <v>1697</v>
      </c>
      <c r="H978" s="11">
        <f t="shared" si="1030"/>
        <v>0</v>
      </c>
      <c r="I978" s="11">
        <f t="shared" si="1030"/>
        <v>0</v>
      </c>
      <c r="J978" s="11">
        <f t="shared" si="1030"/>
        <v>0</v>
      </c>
      <c r="K978" s="11">
        <f t="shared" si="1030"/>
        <v>0</v>
      </c>
      <c r="L978" s="11">
        <f t="shared" si="1030"/>
        <v>0</v>
      </c>
      <c r="M978" s="11">
        <f t="shared" si="1030"/>
        <v>1697</v>
      </c>
      <c r="N978" s="11">
        <f t="shared" si="1030"/>
        <v>0</v>
      </c>
      <c r="O978" s="11">
        <f t="shared" si="1030"/>
        <v>0</v>
      </c>
      <c r="P978" s="11">
        <f t="shared" si="1030"/>
        <v>0</v>
      </c>
      <c r="Q978" s="11">
        <f t="shared" si="1030"/>
        <v>0</v>
      </c>
      <c r="R978" s="11">
        <f t="shared" si="1030"/>
        <v>0</v>
      </c>
      <c r="S978" s="11">
        <f t="shared" si="1030"/>
        <v>1697</v>
      </c>
      <c r="T978" s="11">
        <f t="shared" si="1030"/>
        <v>0</v>
      </c>
      <c r="U978" s="11">
        <f t="shared" si="1031"/>
        <v>0</v>
      </c>
      <c r="V978" s="11">
        <f t="shared" si="1031"/>
        <v>0</v>
      </c>
      <c r="W978" s="11">
        <f t="shared" si="1031"/>
        <v>0</v>
      </c>
      <c r="X978" s="11">
        <f t="shared" si="1031"/>
        <v>0</v>
      </c>
      <c r="Y978" s="11">
        <f t="shared" si="1031"/>
        <v>1697</v>
      </c>
      <c r="Z978" s="11">
        <f t="shared" si="1031"/>
        <v>0</v>
      </c>
      <c r="AA978" s="11">
        <f t="shared" si="1031"/>
        <v>0</v>
      </c>
      <c r="AB978" s="11">
        <f t="shared" si="1031"/>
        <v>0</v>
      </c>
      <c r="AC978" s="11">
        <f t="shared" si="1031"/>
        <v>0</v>
      </c>
      <c r="AD978" s="11">
        <f t="shared" si="1031"/>
        <v>0</v>
      </c>
      <c r="AE978" s="11">
        <f t="shared" si="1031"/>
        <v>1697</v>
      </c>
      <c r="AF978" s="11">
        <f t="shared" si="1031"/>
        <v>0</v>
      </c>
    </row>
    <row r="979" spans="1:32" ht="33" hidden="1" x14ac:dyDescent="0.25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</row>
    <row r="980" spans="1:32" hidden="1" x14ac:dyDescent="0.25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</row>
    <row r="981" spans="1:32" ht="40.5" hidden="1" x14ac:dyDescent="0.3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032">H983+H1031+H1055</f>
        <v>41066</v>
      </c>
      <c r="I981" s="6">
        <f t="shared" si="1032"/>
        <v>0</v>
      </c>
      <c r="J981" s="6">
        <f t="shared" si="1032"/>
        <v>0</v>
      </c>
      <c r="K981" s="6">
        <f t="shared" si="1032"/>
        <v>0</v>
      </c>
      <c r="L981" s="6">
        <f t="shared" si="1032"/>
        <v>0</v>
      </c>
      <c r="M981" s="6">
        <f t="shared" si="1032"/>
        <v>551896</v>
      </c>
      <c r="N981" s="6">
        <f t="shared" si="1032"/>
        <v>41066</v>
      </c>
      <c r="O981" s="6">
        <f t="shared" ref="O981:T981" si="1033">O983+O1031+O1055</f>
        <v>0</v>
      </c>
      <c r="P981" s="6">
        <f t="shared" si="1033"/>
        <v>528</v>
      </c>
      <c r="Q981" s="6">
        <f t="shared" si="1033"/>
        <v>0</v>
      </c>
      <c r="R981" s="6">
        <f t="shared" si="1033"/>
        <v>6769</v>
      </c>
      <c r="S981" s="6">
        <f t="shared" si="1033"/>
        <v>559193</v>
      </c>
      <c r="T981" s="6">
        <f t="shared" si="1033"/>
        <v>47835</v>
      </c>
      <c r="U981" s="6">
        <f t="shared" ref="U981:Z981" si="1034">U983+U1031+U1055</f>
        <v>0</v>
      </c>
      <c r="V981" s="6">
        <f t="shared" si="1034"/>
        <v>0</v>
      </c>
      <c r="W981" s="6">
        <f t="shared" si="1034"/>
        <v>0</v>
      </c>
      <c r="X981" s="6">
        <f t="shared" si="1034"/>
        <v>0</v>
      </c>
      <c r="Y981" s="6">
        <f t="shared" si="1034"/>
        <v>559193</v>
      </c>
      <c r="Z981" s="6">
        <f t="shared" si="1034"/>
        <v>47835</v>
      </c>
      <c r="AA981" s="6">
        <f t="shared" ref="AA981:AF981" si="1035">AA983+AA1031+AA1055</f>
        <v>0</v>
      </c>
      <c r="AB981" s="6">
        <f t="shared" si="1035"/>
        <v>1182</v>
      </c>
      <c r="AC981" s="6">
        <f t="shared" si="1035"/>
        <v>0</v>
      </c>
      <c r="AD981" s="6">
        <f t="shared" si="1035"/>
        <v>0</v>
      </c>
      <c r="AE981" s="6">
        <f t="shared" si="1035"/>
        <v>560375</v>
      </c>
      <c r="AF981" s="6">
        <f t="shared" si="1035"/>
        <v>47835</v>
      </c>
    </row>
    <row r="982" spans="1:32" s="72" customFormat="1" hidden="1" x14ac:dyDescent="0.25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8.75" hidden="1" x14ac:dyDescent="0.3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036">H984+H1016+H1011+H1021+H1025</f>
        <v>41066</v>
      </c>
      <c r="I983" s="15">
        <f t="shared" si="1036"/>
        <v>0</v>
      </c>
      <c r="J983" s="15">
        <f t="shared" si="1036"/>
        <v>0</v>
      </c>
      <c r="K983" s="15">
        <f t="shared" si="1036"/>
        <v>0</v>
      </c>
      <c r="L983" s="15">
        <f t="shared" si="1036"/>
        <v>0</v>
      </c>
      <c r="M983" s="15">
        <f t="shared" si="1036"/>
        <v>526430</v>
      </c>
      <c r="N983" s="15">
        <f t="shared" si="1036"/>
        <v>41066</v>
      </c>
      <c r="O983" s="15">
        <f t="shared" ref="O983:T983" si="1037">O984+O1016+O1011+O1021+O1025</f>
        <v>0</v>
      </c>
      <c r="P983" s="15">
        <f t="shared" si="1037"/>
        <v>528</v>
      </c>
      <c r="Q983" s="15">
        <f t="shared" si="1037"/>
        <v>0</v>
      </c>
      <c r="R983" s="15">
        <f t="shared" si="1037"/>
        <v>6769</v>
      </c>
      <c r="S983" s="15">
        <f t="shared" si="1037"/>
        <v>533727</v>
      </c>
      <c r="T983" s="15">
        <f t="shared" si="1037"/>
        <v>47835</v>
      </c>
      <c r="U983" s="15">
        <f t="shared" ref="U983:Z983" si="1038">U984+U1016+U1011+U1021+U1025</f>
        <v>0</v>
      </c>
      <c r="V983" s="15">
        <f t="shared" si="1038"/>
        <v>0</v>
      </c>
      <c r="W983" s="15">
        <f t="shared" si="1038"/>
        <v>0</v>
      </c>
      <c r="X983" s="15">
        <f t="shared" si="1038"/>
        <v>0</v>
      </c>
      <c r="Y983" s="15">
        <f t="shared" si="1038"/>
        <v>533727</v>
      </c>
      <c r="Z983" s="15">
        <f t="shared" si="1038"/>
        <v>47835</v>
      </c>
      <c r="AA983" s="15">
        <f t="shared" ref="AA983:AF983" si="1039">AA984+AA1016+AA1011+AA1021+AA1025</f>
        <v>0</v>
      </c>
      <c r="AB983" s="15">
        <f t="shared" si="1039"/>
        <v>1182</v>
      </c>
      <c r="AC983" s="15">
        <f t="shared" si="1039"/>
        <v>0</v>
      </c>
      <c r="AD983" s="15">
        <f t="shared" si="1039"/>
        <v>0</v>
      </c>
      <c r="AE983" s="15">
        <f t="shared" si="1039"/>
        <v>534909</v>
      </c>
      <c r="AF983" s="15">
        <f t="shared" si="1039"/>
        <v>47835</v>
      </c>
    </row>
    <row r="984" spans="1:32" ht="33" hidden="1" x14ac:dyDescent="0.25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040">H985+H989+H995+H1005+H999+H1008</f>
        <v>41066</v>
      </c>
      <c r="I984" s="9">
        <f t="shared" si="1040"/>
        <v>0</v>
      </c>
      <c r="J984" s="9">
        <f t="shared" si="1040"/>
        <v>0</v>
      </c>
      <c r="K984" s="9">
        <f t="shared" si="1040"/>
        <v>0</v>
      </c>
      <c r="L984" s="9">
        <f t="shared" si="1040"/>
        <v>0</v>
      </c>
      <c r="M984" s="9">
        <f t="shared" si="1040"/>
        <v>526020</v>
      </c>
      <c r="N984" s="9">
        <f t="shared" si="1040"/>
        <v>41066</v>
      </c>
      <c r="O984" s="9">
        <f>O985+O989+O995+O1005+O999+O1008+O1002</f>
        <v>0</v>
      </c>
      <c r="P984" s="9">
        <f t="shared" ref="P984:T984" si="1041">P985+P989+P995+P1005+P999+P1008+P1002</f>
        <v>528</v>
      </c>
      <c r="Q984" s="9">
        <f t="shared" si="1041"/>
        <v>0</v>
      </c>
      <c r="R984" s="9">
        <f t="shared" si="1041"/>
        <v>6769</v>
      </c>
      <c r="S984" s="9">
        <f t="shared" si="1041"/>
        <v>533317</v>
      </c>
      <c r="T984" s="9">
        <f t="shared" si="1041"/>
        <v>47835</v>
      </c>
      <c r="U984" s="9">
        <f>U985+U989+U995+U1005+U999+U1008+U1002</f>
        <v>0</v>
      </c>
      <c r="V984" s="9">
        <f t="shared" ref="V984:Z984" si="1042">V985+V989+V995+V1005+V999+V1008+V1002</f>
        <v>0</v>
      </c>
      <c r="W984" s="9">
        <f t="shared" si="1042"/>
        <v>0</v>
      </c>
      <c r="X984" s="9">
        <f t="shared" si="1042"/>
        <v>0</v>
      </c>
      <c r="Y984" s="9">
        <f t="shared" si="1042"/>
        <v>533317</v>
      </c>
      <c r="Z984" s="9">
        <f t="shared" si="1042"/>
        <v>47835</v>
      </c>
      <c r="AA984" s="9">
        <f>AA985+AA989+AA995+AA1005+AA999+AA1008+AA1002</f>
        <v>0</v>
      </c>
      <c r="AB984" s="9">
        <f t="shared" ref="AB984:AF984" si="1043">AB985+AB989+AB995+AB1005+AB999+AB1008+AB1002</f>
        <v>1060</v>
      </c>
      <c r="AC984" s="9">
        <f t="shared" si="1043"/>
        <v>0</v>
      </c>
      <c r="AD984" s="9">
        <f t="shared" si="1043"/>
        <v>0</v>
      </c>
      <c r="AE984" s="9">
        <f t="shared" si="1043"/>
        <v>534377</v>
      </c>
      <c r="AF984" s="9">
        <f t="shared" si="1043"/>
        <v>47835</v>
      </c>
    </row>
    <row r="985" spans="1:32" ht="33" hidden="1" x14ac:dyDescent="0.25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044">G986</f>
        <v>478527</v>
      </c>
      <c r="H985" s="17">
        <f t="shared" si="1044"/>
        <v>0</v>
      </c>
      <c r="I985" s="17">
        <f t="shared" si="1044"/>
        <v>0</v>
      </c>
      <c r="J985" s="17">
        <f t="shared" si="1044"/>
        <v>0</v>
      </c>
      <c r="K985" s="17">
        <f t="shared" si="1044"/>
        <v>0</v>
      </c>
      <c r="L985" s="17">
        <f t="shared" si="1044"/>
        <v>0</v>
      </c>
      <c r="M985" s="17">
        <f t="shared" si="1044"/>
        <v>478527</v>
      </c>
      <c r="N985" s="17">
        <f t="shared" si="1044"/>
        <v>0</v>
      </c>
      <c r="O985" s="17">
        <f t="shared" si="1044"/>
        <v>0</v>
      </c>
      <c r="P985" s="17">
        <f t="shared" si="1044"/>
        <v>0</v>
      </c>
      <c r="Q985" s="17">
        <f t="shared" si="1044"/>
        <v>0</v>
      </c>
      <c r="R985" s="17">
        <f t="shared" si="1044"/>
        <v>0</v>
      </c>
      <c r="S985" s="17">
        <f t="shared" si="1044"/>
        <v>478527</v>
      </c>
      <c r="T985" s="17">
        <f t="shared" si="1044"/>
        <v>0</v>
      </c>
      <c r="U985" s="17">
        <f t="shared" si="1044"/>
        <v>-2047</v>
      </c>
      <c r="V985" s="17">
        <f t="shared" si="1044"/>
        <v>0</v>
      </c>
      <c r="W985" s="17">
        <f t="shared" ref="U985:AF987" si="1045">W986</f>
        <v>0</v>
      </c>
      <c r="X985" s="17">
        <f t="shared" si="1045"/>
        <v>0</v>
      </c>
      <c r="Y985" s="17">
        <f t="shared" si="1045"/>
        <v>476480</v>
      </c>
      <c r="Z985" s="17">
        <f t="shared" si="1045"/>
        <v>0</v>
      </c>
      <c r="AA985" s="17">
        <f t="shared" si="1045"/>
        <v>0</v>
      </c>
      <c r="AB985" s="17">
        <f t="shared" si="1045"/>
        <v>0</v>
      </c>
      <c r="AC985" s="17">
        <f t="shared" si="1045"/>
        <v>0</v>
      </c>
      <c r="AD985" s="17">
        <f t="shared" si="1045"/>
        <v>0</v>
      </c>
      <c r="AE985" s="17">
        <f t="shared" si="1045"/>
        <v>476480</v>
      </c>
      <c r="AF985" s="17">
        <f t="shared" si="1045"/>
        <v>0</v>
      </c>
    </row>
    <row r="986" spans="1:32" ht="19.5" hidden="1" customHeight="1" x14ac:dyDescent="0.25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044"/>
        <v>478527</v>
      </c>
      <c r="H986" s="17">
        <f t="shared" si="1044"/>
        <v>0</v>
      </c>
      <c r="I986" s="17">
        <f t="shared" si="1044"/>
        <v>0</v>
      </c>
      <c r="J986" s="17">
        <f t="shared" si="1044"/>
        <v>0</v>
      </c>
      <c r="K986" s="17">
        <f t="shared" si="1044"/>
        <v>0</v>
      </c>
      <c r="L986" s="17">
        <f t="shared" si="1044"/>
        <v>0</v>
      </c>
      <c r="M986" s="17">
        <f t="shared" si="1044"/>
        <v>478527</v>
      </c>
      <c r="N986" s="17">
        <f t="shared" si="1044"/>
        <v>0</v>
      </c>
      <c r="O986" s="17">
        <f t="shared" si="1044"/>
        <v>0</v>
      </c>
      <c r="P986" s="17">
        <f t="shared" si="1044"/>
        <v>0</v>
      </c>
      <c r="Q986" s="17">
        <f t="shared" si="1044"/>
        <v>0</v>
      </c>
      <c r="R986" s="17">
        <f t="shared" si="1044"/>
        <v>0</v>
      </c>
      <c r="S986" s="17">
        <f t="shared" si="1044"/>
        <v>478527</v>
      </c>
      <c r="T986" s="17">
        <f t="shared" si="1044"/>
        <v>0</v>
      </c>
      <c r="U986" s="17">
        <f t="shared" si="1045"/>
        <v>-2047</v>
      </c>
      <c r="V986" s="17">
        <f t="shared" si="1045"/>
        <v>0</v>
      </c>
      <c r="W986" s="17">
        <f t="shared" si="1045"/>
        <v>0</v>
      </c>
      <c r="X986" s="17">
        <f t="shared" si="1045"/>
        <v>0</v>
      </c>
      <c r="Y986" s="17">
        <f t="shared" si="1045"/>
        <v>476480</v>
      </c>
      <c r="Z986" s="17">
        <f t="shared" si="1045"/>
        <v>0</v>
      </c>
      <c r="AA986" s="17">
        <f t="shared" si="1045"/>
        <v>0</v>
      </c>
      <c r="AB986" s="17">
        <f t="shared" si="1045"/>
        <v>0</v>
      </c>
      <c r="AC986" s="17">
        <f t="shared" si="1045"/>
        <v>0</v>
      </c>
      <c r="AD986" s="17">
        <f t="shared" si="1045"/>
        <v>0</v>
      </c>
      <c r="AE986" s="17">
        <f t="shared" si="1045"/>
        <v>476480</v>
      </c>
      <c r="AF986" s="17">
        <f t="shared" si="1045"/>
        <v>0</v>
      </c>
    </row>
    <row r="987" spans="1:32" ht="33" hidden="1" x14ac:dyDescent="0.25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044"/>
        <v>478527</v>
      </c>
      <c r="H987" s="18">
        <f t="shared" si="1044"/>
        <v>0</v>
      </c>
      <c r="I987" s="18">
        <f t="shared" si="1044"/>
        <v>0</v>
      </c>
      <c r="J987" s="18">
        <f t="shared" si="1044"/>
        <v>0</v>
      </c>
      <c r="K987" s="18">
        <f t="shared" si="1044"/>
        <v>0</v>
      </c>
      <c r="L987" s="18">
        <f t="shared" si="1044"/>
        <v>0</v>
      </c>
      <c r="M987" s="18">
        <f t="shared" si="1044"/>
        <v>478527</v>
      </c>
      <c r="N987" s="18">
        <f t="shared" si="1044"/>
        <v>0</v>
      </c>
      <c r="O987" s="18">
        <f t="shared" si="1044"/>
        <v>0</v>
      </c>
      <c r="P987" s="18">
        <f t="shared" si="1044"/>
        <v>0</v>
      </c>
      <c r="Q987" s="18">
        <f t="shared" si="1044"/>
        <v>0</v>
      </c>
      <c r="R987" s="18">
        <f t="shared" si="1044"/>
        <v>0</v>
      </c>
      <c r="S987" s="18">
        <f t="shared" si="1044"/>
        <v>478527</v>
      </c>
      <c r="T987" s="18">
        <f t="shared" si="1044"/>
        <v>0</v>
      </c>
      <c r="U987" s="18">
        <f t="shared" si="1045"/>
        <v>-2047</v>
      </c>
      <c r="V987" s="18">
        <f t="shared" si="1045"/>
        <v>0</v>
      </c>
      <c r="W987" s="18">
        <f t="shared" si="1045"/>
        <v>0</v>
      </c>
      <c r="X987" s="18">
        <f t="shared" si="1045"/>
        <v>0</v>
      </c>
      <c r="Y987" s="18">
        <f t="shared" si="1045"/>
        <v>476480</v>
      </c>
      <c r="Z987" s="18">
        <f t="shared" si="1045"/>
        <v>0</v>
      </c>
      <c r="AA987" s="18">
        <f t="shared" si="1045"/>
        <v>0</v>
      </c>
      <c r="AB987" s="18">
        <f t="shared" si="1045"/>
        <v>0</v>
      </c>
      <c r="AC987" s="18">
        <f t="shared" si="1045"/>
        <v>0</v>
      </c>
      <c r="AD987" s="18">
        <f t="shared" si="1045"/>
        <v>0</v>
      </c>
      <c r="AE987" s="18">
        <f t="shared" si="1045"/>
        <v>476480</v>
      </c>
      <c r="AF987" s="18">
        <f t="shared" si="1045"/>
        <v>0</v>
      </c>
    </row>
    <row r="988" spans="1:32" ht="20.100000000000001" hidden="1" customHeight="1" x14ac:dyDescent="0.25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</row>
    <row r="989" spans="1:32" ht="20.100000000000001" hidden="1" customHeight="1" x14ac:dyDescent="0.25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F989" si="1046">G990</f>
        <v>6427</v>
      </c>
      <c r="H989" s="17">
        <f t="shared" si="1046"/>
        <v>0</v>
      </c>
      <c r="I989" s="17">
        <f t="shared" si="1046"/>
        <v>0</v>
      </c>
      <c r="J989" s="17">
        <f t="shared" si="1046"/>
        <v>0</v>
      </c>
      <c r="K989" s="17">
        <f t="shared" si="1046"/>
        <v>0</v>
      </c>
      <c r="L989" s="17">
        <f t="shared" si="1046"/>
        <v>0</v>
      </c>
      <c r="M989" s="17">
        <f t="shared" si="1046"/>
        <v>6427</v>
      </c>
      <c r="N989" s="17">
        <f t="shared" si="1046"/>
        <v>0</v>
      </c>
      <c r="O989" s="17">
        <f t="shared" si="1046"/>
        <v>-357</v>
      </c>
      <c r="P989" s="17">
        <f t="shared" si="1046"/>
        <v>528</v>
      </c>
      <c r="Q989" s="17">
        <f t="shared" si="1046"/>
        <v>0</v>
      </c>
      <c r="R989" s="17">
        <f t="shared" si="1046"/>
        <v>0</v>
      </c>
      <c r="S989" s="17">
        <f t="shared" si="1046"/>
        <v>6598</v>
      </c>
      <c r="T989" s="17">
        <f t="shared" si="1046"/>
        <v>0</v>
      </c>
      <c r="U989" s="17">
        <f t="shared" si="1046"/>
        <v>2047</v>
      </c>
      <c r="V989" s="17">
        <f t="shared" si="1046"/>
        <v>0</v>
      </c>
      <c r="W989" s="17">
        <f t="shared" si="1046"/>
        <v>0</v>
      </c>
      <c r="X989" s="17">
        <f t="shared" si="1046"/>
        <v>0</v>
      </c>
      <c r="Y989" s="17">
        <f t="shared" si="1046"/>
        <v>8645</v>
      </c>
      <c r="Z989" s="17">
        <f t="shared" si="1046"/>
        <v>0</v>
      </c>
      <c r="AA989" s="17">
        <f t="shared" si="1046"/>
        <v>0</v>
      </c>
      <c r="AB989" s="17">
        <f t="shared" si="1046"/>
        <v>1060</v>
      </c>
      <c r="AC989" s="17">
        <f t="shared" si="1046"/>
        <v>0</v>
      </c>
      <c r="AD989" s="17">
        <f t="shared" si="1046"/>
        <v>0</v>
      </c>
      <c r="AE989" s="17">
        <f t="shared" si="1046"/>
        <v>9705</v>
      </c>
      <c r="AF989" s="17">
        <f t="shared" si="1046"/>
        <v>0</v>
      </c>
    </row>
    <row r="990" spans="1:32" ht="20.100000000000001" hidden="1" customHeight="1" x14ac:dyDescent="0.25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047">G993+G991</f>
        <v>6427</v>
      </c>
      <c r="H990" s="17">
        <f t="shared" ref="H990:N990" si="1048">H993+H991</f>
        <v>0</v>
      </c>
      <c r="I990" s="17">
        <f t="shared" si="1048"/>
        <v>0</v>
      </c>
      <c r="J990" s="17">
        <f t="shared" si="1048"/>
        <v>0</v>
      </c>
      <c r="K990" s="17">
        <f t="shared" si="1048"/>
        <v>0</v>
      </c>
      <c r="L990" s="17">
        <f t="shared" si="1048"/>
        <v>0</v>
      </c>
      <c r="M990" s="17">
        <f t="shared" si="1048"/>
        <v>6427</v>
      </c>
      <c r="N990" s="17">
        <f t="shared" si="1048"/>
        <v>0</v>
      </c>
      <c r="O990" s="17">
        <f t="shared" ref="O990:T990" si="1049">O993+O991</f>
        <v>-357</v>
      </c>
      <c r="P990" s="17">
        <f t="shared" si="1049"/>
        <v>528</v>
      </c>
      <c r="Q990" s="17">
        <f t="shared" si="1049"/>
        <v>0</v>
      </c>
      <c r="R990" s="17">
        <f t="shared" si="1049"/>
        <v>0</v>
      </c>
      <c r="S990" s="17">
        <f t="shared" si="1049"/>
        <v>6598</v>
      </c>
      <c r="T990" s="17">
        <f t="shared" si="1049"/>
        <v>0</v>
      </c>
      <c r="U990" s="17">
        <f t="shared" ref="U990:Z990" si="1050">U993+U991</f>
        <v>2047</v>
      </c>
      <c r="V990" s="17">
        <f t="shared" si="1050"/>
        <v>0</v>
      </c>
      <c r="W990" s="17">
        <f t="shared" si="1050"/>
        <v>0</v>
      </c>
      <c r="X990" s="17">
        <f t="shared" si="1050"/>
        <v>0</v>
      </c>
      <c r="Y990" s="17">
        <f t="shared" si="1050"/>
        <v>8645</v>
      </c>
      <c r="Z990" s="17">
        <f t="shared" si="1050"/>
        <v>0</v>
      </c>
      <c r="AA990" s="17">
        <f t="shared" ref="AA990:AF990" si="1051">AA993+AA991</f>
        <v>0</v>
      </c>
      <c r="AB990" s="17">
        <f t="shared" si="1051"/>
        <v>1060</v>
      </c>
      <c r="AC990" s="17">
        <f t="shared" si="1051"/>
        <v>0</v>
      </c>
      <c r="AD990" s="17">
        <f t="shared" si="1051"/>
        <v>0</v>
      </c>
      <c r="AE990" s="17">
        <f t="shared" si="1051"/>
        <v>9705</v>
      </c>
      <c r="AF990" s="17">
        <f t="shared" si="1051"/>
        <v>0</v>
      </c>
    </row>
    <row r="991" spans="1:32" ht="33" hidden="1" x14ac:dyDescent="0.25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F991" si="1052">G992</f>
        <v>0</v>
      </c>
      <c r="H991" s="17">
        <f t="shared" si="1052"/>
        <v>0</v>
      </c>
      <c r="I991" s="17">
        <f t="shared" si="1052"/>
        <v>0</v>
      </c>
      <c r="J991" s="17">
        <f t="shared" si="1052"/>
        <v>0</v>
      </c>
      <c r="K991" s="17">
        <f t="shared" si="1052"/>
        <v>0</v>
      </c>
      <c r="L991" s="17">
        <f t="shared" si="1052"/>
        <v>0</v>
      </c>
      <c r="M991" s="17">
        <f t="shared" si="1052"/>
        <v>0</v>
      </c>
      <c r="N991" s="17">
        <f t="shared" si="1052"/>
        <v>0</v>
      </c>
      <c r="O991" s="17">
        <f t="shared" si="1052"/>
        <v>0</v>
      </c>
      <c r="P991" s="17">
        <f t="shared" si="1052"/>
        <v>0</v>
      </c>
      <c r="Q991" s="17">
        <f t="shared" si="1052"/>
        <v>0</v>
      </c>
      <c r="R991" s="17">
        <f t="shared" si="1052"/>
        <v>0</v>
      </c>
      <c r="S991" s="17">
        <f t="shared" si="1052"/>
        <v>0</v>
      </c>
      <c r="T991" s="17">
        <f t="shared" si="1052"/>
        <v>0</v>
      </c>
      <c r="U991" s="17">
        <f t="shared" si="1052"/>
        <v>0</v>
      </c>
      <c r="V991" s="17">
        <f t="shared" si="1052"/>
        <v>0</v>
      </c>
      <c r="W991" s="17">
        <f t="shared" si="1052"/>
        <v>0</v>
      </c>
      <c r="X991" s="17">
        <f t="shared" si="1052"/>
        <v>0</v>
      </c>
      <c r="Y991" s="17">
        <f t="shared" si="1052"/>
        <v>0</v>
      </c>
      <c r="Z991" s="17">
        <f t="shared" si="1052"/>
        <v>0</v>
      </c>
      <c r="AA991" s="17">
        <f t="shared" si="1052"/>
        <v>0</v>
      </c>
      <c r="AB991" s="17">
        <f t="shared" si="1052"/>
        <v>0</v>
      </c>
      <c r="AC991" s="17">
        <f t="shared" si="1052"/>
        <v>0</v>
      </c>
      <c r="AD991" s="17">
        <f t="shared" si="1052"/>
        <v>0</v>
      </c>
      <c r="AE991" s="17">
        <f t="shared" si="1052"/>
        <v>0</v>
      </c>
      <c r="AF991" s="17">
        <f t="shared" si="1052"/>
        <v>0</v>
      </c>
    </row>
    <row r="992" spans="1:32" ht="115.5" hidden="1" x14ac:dyDescent="0.25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33" hidden="1" x14ac:dyDescent="0.25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F993" si="1053">G994</f>
        <v>6427</v>
      </c>
      <c r="H993" s="18">
        <f t="shared" si="1053"/>
        <v>0</v>
      </c>
      <c r="I993" s="18">
        <f t="shared" si="1053"/>
        <v>0</v>
      </c>
      <c r="J993" s="18">
        <f t="shared" si="1053"/>
        <v>0</v>
      </c>
      <c r="K993" s="18">
        <f t="shared" si="1053"/>
        <v>0</v>
      </c>
      <c r="L993" s="18">
        <f t="shared" si="1053"/>
        <v>0</v>
      </c>
      <c r="M993" s="18">
        <f t="shared" si="1053"/>
        <v>6427</v>
      </c>
      <c r="N993" s="18">
        <f t="shared" si="1053"/>
        <v>0</v>
      </c>
      <c r="O993" s="18">
        <f t="shared" si="1053"/>
        <v>-357</v>
      </c>
      <c r="P993" s="18">
        <f t="shared" si="1053"/>
        <v>528</v>
      </c>
      <c r="Q993" s="18">
        <f t="shared" si="1053"/>
        <v>0</v>
      </c>
      <c r="R993" s="18">
        <f t="shared" si="1053"/>
        <v>0</v>
      </c>
      <c r="S993" s="18">
        <f t="shared" si="1053"/>
        <v>6598</v>
      </c>
      <c r="T993" s="18">
        <f t="shared" si="1053"/>
        <v>0</v>
      </c>
      <c r="U993" s="18">
        <f t="shared" si="1053"/>
        <v>2047</v>
      </c>
      <c r="V993" s="18">
        <f t="shared" si="1053"/>
        <v>0</v>
      </c>
      <c r="W993" s="18">
        <f t="shared" si="1053"/>
        <v>0</v>
      </c>
      <c r="X993" s="18">
        <f t="shared" si="1053"/>
        <v>0</v>
      </c>
      <c r="Y993" s="18">
        <f t="shared" si="1053"/>
        <v>8645</v>
      </c>
      <c r="Z993" s="18">
        <f t="shared" si="1053"/>
        <v>0</v>
      </c>
      <c r="AA993" s="18">
        <f t="shared" si="1053"/>
        <v>0</v>
      </c>
      <c r="AB993" s="18">
        <f t="shared" si="1053"/>
        <v>1060</v>
      </c>
      <c r="AC993" s="18">
        <f t="shared" si="1053"/>
        <v>0</v>
      </c>
      <c r="AD993" s="18">
        <f t="shared" si="1053"/>
        <v>0</v>
      </c>
      <c r="AE993" s="18">
        <f t="shared" si="1053"/>
        <v>9705</v>
      </c>
      <c r="AF993" s="18">
        <f t="shared" si="1053"/>
        <v>0</v>
      </c>
    </row>
    <row r="994" spans="1:32" ht="18" hidden="1" customHeight="1" x14ac:dyDescent="0.25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</row>
    <row r="995" spans="1:32" ht="33" hidden="1" x14ac:dyDescent="0.25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054">G996</f>
        <v>41066</v>
      </c>
      <c r="H995" s="9">
        <f t="shared" si="1054"/>
        <v>41066</v>
      </c>
      <c r="I995" s="9">
        <f t="shared" si="1054"/>
        <v>0</v>
      </c>
      <c r="J995" s="9">
        <f t="shared" si="1054"/>
        <v>0</v>
      </c>
      <c r="K995" s="9">
        <f t="shared" si="1054"/>
        <v>0</v>
      </c>
      <c r="L995" s="9">
        <f t="shared" si="1054"/>
        <v>0</v>
      </c>
      <c r="M995" s="9">
        <f t="shared" si="1054"/>
        <v>41066</v>
      </c>
      <c r="N995" s="9">
        <f t="shared" si="1054"/>
        <v>41066</v>
      </c>
      <c r="O995" s="9">
        <f t="shared" si="1054"/>
        <v>0</v>
      </c>
      <c r="P995" s="9">
        <f t="shared" si="1054"/>
        <v>0</v>
      </c>
      <c r="Q995" s="9">
        <f t="shared" si="1054"/>
        <v>0</v>
      </c>
      <c r="R995" s="9">
        <f t="shared" si="1054"/>
        <v>0</v>
      </c>
      <c r="S995" s="9">
        <f t="shared" si="1054"/>
        <v>41066</v>
      </c>
      <c r="T995" s="9">
        <f t="shared" si="1054"/>
        <v>41066</v>
      </c>
      <c r="U995" s="9">
        <f t="shared" si="1054"/>
        <v>0</v>
      </c>
      <c r="V995" s="9">
        <f t="shared" si="1054"/>
        <v>0</v>
      </c>
      <c r="W995" s="9">
        <f t="shared" ref="U995:AF997" si="1055">W996</f>
        <v>0</v>
      </c>
      <c r="X995" s="9">
        <f t="shared" si="1055"/>
        <v>0</v>
      </c>
      <c r="Y995" s="9">
        <f t="shared" si="1055"/>
        <v>41066</v>
      </c>
      <c r="Z995" s="9">
        <f t="shared" si="1055"/>
        <v>41066</v>
      </c>
      <c r="AA995" s="9">
        <f t="shared" si="1055"/>
        <v>0</v>
      </c>
      <c r="AB995" s="9">
        <f t="shared" si="1055"/>
        <v>0</v>
      </c>
      <c r="AC995" s="9">
        <f t="shared" si="1055"/>
        <v>0</v>
      </c>
      <c r="AD995" s="9">
        <f t="shared" si="1055"/>
        <v>0</v>
      </c>
      <c r="AE995" s="9">
        <f t="shared" si="1055"/>
        <v>41066</v>
      </c>
      <c r="AF995" s="9">
        <f t="shared" si="1055"/>
        <v>41066</v>
      </c>
    </row>
    <row r="996" spans="1:32" ht="33" hidden="1" x14ac:dyDescent="0.25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054"/>
        <v>41066</v>
      </c>
      <c r="H996" s="9">
        <f t="shared" si="1054"/>
        <v>41066</v>
      </c>
      <c r="I996" s="9">
        <f t="shared" si="1054"/>
        <v>0</v>
      </c>
      <c r="J996" s="9">
        <f t="shared" si="1054"/>
        <v>0</v>
      </c>
      <c r="K996" s="9">
        <f t="shared" si="1054"/>
        <v>0</v>
      </c>
      <c r="L996" s="9">
        <f t="shared" si="1054"/>
        <v>0</v>
      </c>
      <c r="M996" s="9">
        <f t="shared" si="1054"/>
        <v>41066</v>
      </c>
      <c r="N996" s="9">
        <f t="shared" si="1054"/>
        <v>41066</v>
      </c>
      <c r="O996" s="9">
        <f t="shared" si="1054"/>
        <v>0</v>
      </c>
      <c r="P996" s="9">
        <f t="shared" si="1054"/>
        <v>0</v>
      </c>
      <c r="Q996" s="9">
        <f t="shared" si="1054"/>
        <v>0</v>
      </c>
      <c r="R996" s="9">
        <f t="shared" si="1054"/>
        <v>0</v>
      </c>
      <c r="S996" s="9">
        <f t="shared" si="1054"/>
        <v>41066</v>
      </c>
      <c r="T996" s="9">
        <f t="shared" si="1054"/>
        <v>41066</v>
      </c>
      <c r="U996" s="9">
        <f t="shared" si="1055"/>
        <v>0</v>
      </c>
      <c r="V996" s="9">
        <f t="shared" si="1055"/>
        <v>0</v>
      </c>
      <c r="W996" s="9">
        <f t="shared" si="1055"/>
        <v>0</v>
      </c>
      <c r="X996" s="9">
        <f t="shared" si="1055"/>
        <v>0</v>
      </c>
      <c r="Y996" s="9">
        <f t="shared" si="1055"/>
        <v>41066</v>
      </c>
      <c r="Z996" s="9">
        <f t="shared" si="1055"/>
        <v>41066</v>
      </c>
      <c r="AA996" s="9">
        <f t="shared" si="1055"/>
        <v>0</v>
      </c>
      <c r="AB996" s="9">
        <f t="shared" si="1055"/>
        <v>0</v>
      </c>
      <c r="AC996" s="9">
        <f t="shared" si="1055"/>
        <v>0</v>
      </c>
      <c r="AD996" s="9">
        <f t="shared" si="1055"/>
        <v>0</v>
      </c>
      <c r="AE996" s="9">
        <f t="shared" si="1055"/>
        <v>41066</v>
      </c>
      <c r="AF996" s="9">
        <f t="shared" si="1055"/>
        <v>41066</v>
      </c>
    </row>
    <row r="997" spans="1:32" ht="33" hidden="1" x14ac:dyDescent="0.25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054"/>
        <v>41066</v>
      </c>
      <c r="H997" s="9">
        <f t="shared" si="1054"/>
        <v>41066</v>
      </c>
      <c r="I997" s="9">
        <f t="shared" si="1054"/>
        <v>0</v>
      </c>
      <c r="J997" s="9">
        <f t="shared" si="1054"/>
        <v>0</v>
      </c>
      <c r="K997" s="9">
        <f t="shared" si="1054"/>
        <v>0</v>
      </c>
      <c r="L997" s="9">
        <f t="shared" si="1054"/>
        <v>0</v>
      </c>
      <c r="M997" s="9">
        <f t="shared" si="1054"/>
        <v>41066</v>
      </c>
      <c r="N997" s="9">
        <f t="shared" si="1054"/>
        <v>41066</v>
      </c>
      <c r="O997" s="9">
        <f t="shared" si="1054"/>
        <v>0</v>
      </c>
      <c r="P997" s="9">
        <f t="shared" si="1054"/>
        <v>0</v>
      </c>
      <c r="Q997" s="9">
        <f t="shared" si="1054"/>
        <v>0</v>
      </c>
      <c r="R997" s="9">
        <f t="shared" si="1054"/>
        <v>0</v>
      </c>
      <c r="S997" s="9">
        <f t="shared" si="1054"/>
        <v>41066</v>
      </c>
      <c r="T997" s="9">
        <f t="shared" si="1054"/>
        <v>41066</v>
      </c>
      <c r="U997" s="9">
        <f t="shared" si="1055"/>
        <v>0</v>
      </c>
      <c r="V997" s="9">
        <f t="shared" si="1055"/>
        <v>0</v>
      </c>
      <c r="W997" s="9">
        <f t="shared" si="1055"/>
        <v>0</v>
      </c>
      <c r="X997" s="9">
        <f t="shared" si="1055"/>
        <v>0</v>
      </c>
      <c r="Y997" s="9">
        <f t="shared" si="1055"/>
        <v>41066</v>
      </c>
      <c r="Z997" s="9">
        <f t="shared" si="1055"/>
        <v>41066</v>
      </c>
      <c r="AA997" s="9">
        <f t="shared" si="1055"/>
        <v>0</v>
      </c>
      <c r="AB997" s="9">
        <f t="shared" si="1055"/>
        <v>0</v>
      </c>
      <c r="AC997" s="9">
        <f t="shared" si="1055"/>
        <v>0</v>
      </c>
      <c r="AD997" s="9">
        <f t="shared" si="1055"/>
        <v>0</v>
      </c>
      <c r="AE997" s="9">
        <f t="shared" si="1055"/>
        <v>41066</v>
      </c>
      <c r="AF997" s="9">
        <f t="shared" si="1055"/>
        <v>41066</v>
      </c>
    </row>
    <row r="998" spans="1:32" ht="33" hidden="1" x14ac:dyDescent="0.25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</row>
    <row r="999" spans="1:32" ht="51" hidden="1" x14ac:dyDescent="0.3">
      <c r="A999" s="68" t="s">
        <v>743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056">G1000</f>
        <v>0</v>
      </c>
      <c r="H999" s="9">
        <f t="shared" si="1056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057">P1000</f>
        <v>0</v>
      </c>
      <c r="Q999" s="9">
        <f t="shared" si="1057"/>
        <v>0</v>
      </c>
      <c r="R999" s="9">
        <f t="shared" si="1057"/>
        <v>2209</v>
      </c>
      <c r="S999" s="9">
        <f t="shared" si="1057"/>
        <v>2326</v>
      </c>
      <c r="T999" s="9">
        <f t="shared" si="1057"/>
        <v>2209</v>
      </c>
      <c r="U999" s="9">
        <f>U1000</f>
        <v>0</v>
      </c>
      <c r="V999" s="9">
        <f t="shared" si="1057"/>
        <v>0</v>
      </c>
      <c r="W999" s="9">
        <f t="shared" si="1057"/>
        <v>0</v>
      </c>
      <c r="X999" s="9">
        <f t="shared" si="1057"/>
        <v>0</v>
      </c>
      <c r="Y999" s="9">
        <f t="shared" si="1057"/>
        <v>2326</v>
      </c>
      <c r="Z999" s="9">
        <f t="shared" si="1057"/>
        <v>2209</v>
      </c>
      <c r="AA999" s="9">
        <f>AA1000</f>
        <v>0</v>
      </c>
      <c r="AB999" s="9">
        <f t="shared" si="1057"/>
        <v>0</v>
      </c>
      <c r="AC999" s="9">
        <f t="shared" si="1057"/>
        <v>0</v>
      </c>
      <c r="AD999" s="9">
        <f t="shared" si="1057"/>
        <v>0</v>
      </c>
      <c r="AE999" s="9">
        <f t="shared" si="1057"/>
        <v>2326</v>
      </c>
      <c r="AF999" s="9">
        <f t="shared" ref="AB999:AF1000" si="1058">AF1000</f>
        <v>2209</v>
      </c>
    </row>
    <row r="1000" spans="1:32" ht="33" hidden="1" x14ac:dyDescent="0.25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056"/>
        <v>0</v>
      </c>
      <c r="H1000" s="9">
        <f t="shared" si="1056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057"/>
        <v>0</v>
      </c>
      <c r="Q1000" s="9">
        <f t="shared" si="1057"/>
        <v>0</v>
      </c>
      <c r="R1000" s="9">
        <f t="shared" si="1057"/>
        <v>2209</v>
      </c>
      <c r="S1000" s="9">
        <f t="shared" si="1057"/>
        <v>2326</v>
      </c>
      <c r="T1000" s="9">
        <f t="shared" si="1057"/>
        <v>2209</v>
      </c>
      <c r="U1000" s="9">
        <f>U1001</f>
        <v>0</v>
      </c>
      <c r="V1000" s="9">
        <f t="shared" si="1057"/>
        <v>0</v>
      </c>
      <c r="W1000" s="9">
        <f t="shared" si="1057"/>
        <v>0</v>
      </c>
      <c r="X1000" s="9">
        <f t="shared" si="1057"/>
        <v>0</v>
      </c>
      <c r="Y1000" s="9">
        <f t="shared" si="1057"/>
        <v>2326</v>
      </c>
      <c r="Z1000" s="9">
        <f t="shared" si="1057"/>
        <v>2209</v>
      </c>
      <c r="AA1000" s="9">
        <f>AA1001</f>
        <v>0</v>
      </c>
      <c r="AB1000" s="9">
        <f t="shared" si="1058"/>
        <v>0</v>
      </c>
      <c r="AC1000" s="9">
        <f t="shared" si="1058"/>
        <v>0</v>
      </c>
      <c r="AD1000" s="9">
        <f t="shared" si="1058"/>
        <v>0</v>
      </c>
      <c r="AE1000" s="9">
        <f t="shared" si="1058"/>
        <v>2326</v>
      </c>
      <c r="AF1000" s="9">
        <f t="shared" si="1058"/>
        <v>2209</v>
      </c>
    </row>
    <row r="1001" spans="1:32" ht="17.25" hidden="1" customHeight="1" x14ac:dyDescent="0.25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</row>
    <row r="1002" spans="1:32" ht="51" hidden="1" x14ac:dyDescent="0.3">
      <c r="A1002" s="68" t="s">
        <v>743</v>
      </c>
      <c r="B1002" s="59" t="s">
        <v>226</v>
      </c>
      <c r="C1002" s="59" t="s">
        <v>7</v>
      </c>
      <c r="D1002" s="59" t="s">
        <v>79</v>
      </c>
      <c r="E1002" s="59" t="s">
        <v>742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059">P1003</f>
        <v>0</v>
      </c>
      <c r="Q1002" s="9">
        <f t="shared" si="1059"/>
        <v>0</v>
      </c>
      <c r="R1002" s="9">
        <f t="shared" si="1059"/>
        <v>4560</v>
      </c>
      <c r="S1002" s="9">
        <f t="shared" si="1059"/>
        <v>4800</v>
      </c>
      <c r="T1002" s="9">
        <f t="shared" si="1059"/>
        <v>4560</v>
      </c>
      <c r="U1002" s="9">
        <f>U1003</f>
        <v>0</v>
      </c>
      <c r="V1002" s="9">
        <f t="shared" si="1059"/>
        <v>0</v>
      </c>
      <c r="W1002" s="9">
        <f t="shared" si="1059"/>
        <v>0</v>
      </c>
      <c r="X1002" s="9">
        <f t="shared" si="1059"/>
        <v>0</v>
      </c>
      <c r="Y1002" s="9">
        <f t="shared" si="1059"/>
        <v>4800</v>
      </c>
      <c r="Z1002" s="9">
        <f t="shared" si="1059"/>
        <v>4560</v>
      </c>
      <c r="AA1002" s="9">
        <f>AA1003</f>
        <v>0</v>
      </c>
      <c r="AB1002" s="9">
        <f t="shared" si="1059"/>
        <v>0</v>
      </c>
      <c r="AC1002" s="9">
        <f t="shared" si="1059"/>
        <v>0</v>
      </c>
      <c r="AD1002" s="9">
        <f t="shared" si="1059"/>
        <v>0</v>
      </c>
      <c r="AE1002" s="9">
        <f t="shared" si="1059"/>
        <v>4800</v>
      </c>
      <c r="AF1002" s="9">
        <f t="shared" ref="AB1002:AF1003" si="1060">AF1003</f>
        <v>4560</v>
      </c>
    </row>
    <row r="1003" spans="1:32" ht="33" hidden="1" x14ac:dyDescent="0.25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742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059"/>
        <v>0</v>
      </c>
      <c r="Q1003" s="9">
        <f t="shared" si="1059"/>
        <v>0</v>
      </c>
      <c r="R1003" s="9">
        <f t="shared" si="1059"/>
        <v>4560</v>
      </c>
      <c r="S1003" s="9">
        <f t="shared" si="1059"/>
        <v>4800</v>
      </c>
      <c r="T1003" s="9">
        <f t="shared" si="1059"/>
        <v>4560</v>
      </c>
      <c r="U1003" s="9">
        <f>U1004</f>
        <v>0</v>
      </c>
      <c r="V1003" s="9">
        <f t="shared" si="1059"/>
        <v>0</v>
      </c>
      <c r="W1003" s="9">
        <f t="shared" si="1059"/>
        <v>0</v>
      </c>
      <c r="X1003" s="9">
        <f t="shared" si="1059"/>
        <v>0</v>
      </c>
      <c r="Y1003" s="9">
        <f t="shared" si="1059"/>
        <v>4800</v>
      </c>
      <c r="Z1003" s="9">
        <f t="shared" si="1059"/>
        <v>4560</v>
      </c>
      <c r="AA1003" s="9">
        <f>AA1004</f>
        <v>0</v>
      </c>
      <c r="AB1003" s="9">
        <f t="shared" si="1060"/>
        <v>0</v>
      </c>
      <c r="AC1003" s="9">
        <f t="shared" si="1060"/>
        <v>0</v>
      </c>
      <c r="AD1003" s="9">
        <f t="shared" si="1060"/>
        <v>0</v>
      </c>
      <c r="AE1003" s="9">
        <f t="shared" si="1060"/>
        <v>4800</v>
      </c>
      <c r="AF1003" s="9">
        <f t="shared" si="1060"/>
        <v>4560</v>
      </c>
    </row>
    <row r="1004" spans="1:32" ht="17.25" hidden="1" customHeight="1" x14ac:dyDescent="0.25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742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</row>
    <row r="1005" spans="1:32" ht="49.5" hidden="1" x14ac:dyDescent="0.25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061">G1006</f>
        <v>0</v>
      </c>
      <c r="H1005" s="9">
        <f t="shared" si="1061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</row>
    <row r="1006" spans="1:32" ht="33" hidden="1" x14ac:dyDescent="0.25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062">G1007</f>
        <v>0</v>
      </c>
      <c r="H1006" s="9">
        <f t="shared" si="1062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</row>
    <row r="1007" spans="1:32" ht="20.100000000000001" hidden="1" customHeight="1" x14ac:dyDescent="0.25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</row>
    <row r="1008" spans="1:32" ht="20.100000000000001" hidden="1" customHeight="1" x14ac:dyDescent="0.25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063">G1009</f>
        <v>0</v>
      </c>
      <c r="H1008" s="9">
        <f t="shared" si="1063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</row>
    <row r="1009" spans="1:32" ht="33" hidden="1" x14ac:dyDescent="0.25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063"/>
        <v>0</v>
      </c>
      <c r="H1009" s="9">
        <f t="shared" si="1063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</row>
    <row r="1010" spans="1:32" ht="16.5" hidden="1" customHeight="1" x14ac:dyDescent="0.25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</row>
    <row r="1011" spans="1:32" ht="82.5" hidden="1" x14ac:dyDescent="0.25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064">G1012</f>
        <v>0</v>
      </c>
      <c r="H1011" s="17">
        <f t="shared" si="1064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</row>
    <row r="1012" spans="1:32" ht="20.100000000000001" hidden="1" customHeight="1" x14ac:dyDescent="0.25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064"/>
        <v>0</v>
      </c>
      <c r="H1012" s="17">
        <f t="shared" si="1064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</row>
    <row r="1013" spans="1:32" ht="20.100000000000001" hidden="1" customHeight="1" x14ac:dyDescent="0.25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064"/>
        <v>0</v>
      </c>
      <c r="H1013" s="17">
        <f t="shared" si="1064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</row>
    <row r="1014" spans="1:32" ht="33" hidden="1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064"/>
        <v>0</v>
      </c>
      <c r="H1014" s="18">
        <f t="shared" si="1064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</row>
    <row r="1015" spans="1:32" ht="18.75" hidden="1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</row>
    <row r="1016" spans="1:32" ht="82.5" hidden="1" x14ac:dyDescent="0.25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065">G1017</f>
        <v>410</v>
      </c>
      <c r="H1016" s="9">
        <f t="shared" si="1065"/>
        <v>0</v>
      </c>
      <c r="I1016" s="9">
        <f t="shared" si="1065"/>
        <v>0</v>
      </c>
      <c r="J1016" s="9">
        <f t="shared" si="1065"/>
        <v>0</v>
      </c>
      <c r="K1016" s="9">
        <f t="shared" si="1065"/>
        <v>0</v>
      </c>
      <c r="L1016" s="9">
        <f t="shared" si="1065"/>
        <v>0</v>
      </c>
      <c r="M1016" s="9">
        <f t="shared" si="1065"/>
        <v>410</v>
      </c>
      <c r="N1016" s="9">
        <f t="shared" si="1065"/>
        <v>0</v>
      </c>
      <c r="O1016" s="9">
        <f t="shared" si="1065"/>
        <v>0</v>
      </c>
      <c r="P1016" s="9">
        <f t="shared" si="1065"/>
        <v>0</v>
      </c>
      <c r="Q1016" s="9">
        <f t="shared" si="1065"/>
        <v>0</v>
      </c>
      <c r="R1016" s="9">
        <f t="shared" si="1065"/>
        <v>0</v>
      </c>
      <c r="S1016" s="9">
        <f t="shared" si="1065"/>
        <v>410</v>
      </c>
      <c r="T1016" s="9">
        <f t="shared" si="1065"/>
        <v>0</v>
      </c>
      <c r="U1016" s="9">
        <f t="shared" si="1065"/>
        <v>0</v>
      </c>
      <c r="V1016" s="9">
        <f t="shared" si="1065"/>
        <v>0</v>
      </c>
      <c r="W1016" s="9">
        <f t="shared" ref="U1016:AF1019" si="1066">W1017</f>
        <v>0</v>
      </c>
      <c r="X1016" s="9">
        <f t="shared" si="1066"/>
        <v>0</v>
      </c>
      <c r="Y1016" s="9">
        <f t="shared" si="1066"/>
        <v>410</v>
      </c>
      <c r="Z1016" s="9">
        <f t="shared" si="1066"/>
        <v>0</v>
      </c>
      <c r="AA1016" s="9">
        <f t="shared" si="1066"/>
        <v>0</v>
      </c>
      <c r="AB1016" s="9">
        <f t="shared" si="1066"/>
        <v>0</v>
      </c>
      <c r="AC1016" s="9">
        <f t="shared" si="1066"/>
        <v>0</v>
      </c>
      <c r="AD1016" s="9">
        <f t="shared" si="1066"/>
        <v>0</v>
      </c>
      <c r="AE1016" s="9">
        <f t="shared" si="1066"/>
        <v>410</v>
      </c>
      <c r="AF1016" s="9">
        <f t="shared" si="1066"/>
        <v>0</v>
      </c>
    </row>
    <row r="1017" spans="1:32" ht="20.100000000000001" hidden="1" customHeight="1" x14ac:dyDescent="0.25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065"/>
        <v>410</v>
      </c>
      <c r="H1017" s="9">
        <f t="shared" si="1065"/>
        <v>0</v>
      </c>
      <c r="I1017" s="9">
        <f t="shared" si="1065"/>
        <v>0</v>
      </c>
      <c r="J1017" s="9">
        <f t="shared" si="1065"/>
        <v>0</v>
      </c>
      <c r="K1017" s="9">
        <f t="shared" si="1065"/>
        <v>0</v>
      </c>
      <c r="L1017" s="9">
        <f t="shared" si="1065"/>
        <v>0</v>
      </c>
      <c r="M1017" s="9">
        <f t="shared" si="1065"/>
        <v>410</v>
      </c>
      <c r="N1017" s="9">
        <f t="shared" si="1065"/>
        <v>0</v>
      </c>
      <c r="O1017" s="9">
        <f t="shared" si="1065"/>
        <v>0</v>
      </c>
      <c r="P1017" s="9">
        <f t="shared" si="1065"/>
        <v>0</v>
      </c>
      <c r="Q1017" s="9">
        <f t="shared" si="1065"/>
        <v>0</v>
      </c>
      <c r="R1017" s="9">
        <f t="shared" si="1065"/>
        <v>0</v>
      </c>
      <c r="S1017" s="9">
        <f t="shared" si="1065"/>
        <v>410</v>
      </c>
      <c r="T1017" s="9">
        <f t="shared" si="1065"/>
        <v>0</v>
      </c>
      <c r="U1017" s="9">
        <f t="shared" si="1066"/>
        <v>0</v>
      </c>
      <c r="V1017" s="9">
        <f t="shared" si="1066"/>
        <v>0</v>
      </c>
      <c r="W1017" s="9">
        <f t="shared" si="1066"/>
        <v>0</v>
      </c>
      <c r="X1017" s="9">
        <f t="shared" si="1066"/>
        <v>0</v>
      </c>
      <c r="Y1017" s="9">
        <f t="shared" si="1066"/>
        <v>410</v>
      </c>
      <c r="Z1017" s="9">
        <f t="shared" si="1066"/>
        <v>0</v>
      </c>
      <c r="AA1017" s="9">
        <f t="shared" si="1066"/>
        <v>0</v>
      </c>
      <c r="AB1017" s="9">
        <f t="shared" si="1066"/>
        <v>0</v>
      </c>
      <c r="AC1017" s="9">
        <f t="shared" si="1066"/>
        <v>0</v>
      </c>
      <c r="AD1017" s="9">
        <f t="shared" si="1066"/>
        <v>0</v>
      </c>
      <c r="AE1017" s="9">
        <f t="shared" si="1066"/>
        <v>410</v>
      </c>
      <c r="AF1017" s="9">
        <f t="shared" si="1066"/>
        <v>0</v>
      </c>
    </row>
    <row r="1018" spans="1:32" ht="20.100000000000001" hidden="1" customHeight="1" x14ac:dyDescent="0.25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065"/>
        <v>410</v>
      </c>
      <c r="H1018" s="9">
        <f t="shared" si="1065"/>
        <v>0</v>
      </c>
      <c r="I1018" s="9">
        <f t="shared" si="1065"/>
        <v>0</v>
      </c>
      <c r="J1018" s="9">
        <f t="shared" si="1065"/>
        <v>0</v>
      </c>
      <c r="K1018" s="9">
        <f t="shared" si="1065"/>
        <v>0</v>
      </c>
      <c r="L1018" s="9">
        <f t="shared" si="1065"/>
        <v>0</v>
      </c>
      <c r="M1018" s="9">
        <f t="shared" si="1065"/>
        <v>410</v>
      </c>
      <c r="N1018" s="9">
        <f t="shared" si="1065"/>
        <v>0</v>
      </c>
      <c r="O1018" s="9">
        <f t="shared" si="1065"/>
        <v>0</v>
      </c>
      <c r="P1018" s="9">
        <f t="shared" si="1065"/>
        <v>0</v>
      </c>
      <c r="Q1018" s="9">
        <f t="shared" si="1065"/>
        <v>0</v>
      </c>
      <c r="R1018" s="9">
        <f t="shared" si="1065"/>
        <v>0</v>
      </c>
      <c r="S1018" s="9">
        <f t="shared" si="1065"/>
        <v>410</v>
      </c>
      <c r="T1018" s="9">
        <f t="shared" si="1065"/>
        <v>0</v>
      </c>
      <c r="U1018" s="9">
        <f t="shared" si="1066"/>
        <v>0</v>
      </c>
      <c r="V1018" s="9">
        <f t="shared" si="1066"/>
        <v>0</v>
      </c>
      <c r="W1018" s="9">
        <f t="shared" si="1066"/>
        <v>0</v>
      </c>
      <c r="X1018" s="9">
        <f t="shared" si="1066"/>
        <v>0</v>
      </c>
      <c r="Y1018" s="9">
        <f t="shared" si="1066"/>
        <v>410</v>
      </c>
      <c r="Z1018" s="9">
        <f t="shared" si="1066"/>
        <v>0</v>
      </c>
      <c r="AA1018" s="9">
        <f t="shared" si="1066"/>
        <v>0</v>
      </c>
      <c r="AB1018" s="9">
        <f t="shared" si="1066"/>
        <v>0</v>
      </c>
      <c r="AC1018" s="9">
        <f t="shared" si="1066"/>
        <v>0</v>
      </c>
      <c r="AD1018" s="9">
        <f t="shared" si="1066"/>
        <v>0</v>
      </c>
      <c r="AE1018" s="9">
        <f t="shared" si="1066"/>
        <v>410</v>
      </c>
      <c r="AF1018" s="9">
        <f t="shared" si="1066"/>
        <v>0</v>
      </c>
    </row>
    <row r="1019" spans="1:32" ht="33" hidden="1" x14ac:dyDescent="0.25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065"/>
        <v>410</v>
      </c>
      <c r="H1019" s="9">
        <f t="shared" si="1065"/>
        <v>0</v>
      </c>
      <c r="I1019" s="9">
        <f t="shared" si="1065"/>
        <v>0</v>
      </c>
      <c r="J1019" s="9">
        <f t="shared" si="1065"/>
        <v>0</v>
      </c>
      <c r="K1019" s="9">
        <f t="shared" si="1065"/>
        <v>0</v>
      </c>
      <c r="L1019" s="9">
        <f t="shared" si="1065"/>
        <v>0</v>
      </c>
      <c r="M1019" s="9">
        <f t="shared" si="1065"/>
        <v>410</v>
      </c>
      <c r="N1019" s="9">
        <f t="shared" si="1065"/>
        <v>0</v>
      </c>
      <c r="O1019" s="9">
        <f t="shared" si="1065"/>
        <v>0</v>
      </c>
      <c r="P1019" s="9">
        <f t="shared" si="1065"/>
        <v>0</v>
      </c>
      <c r="Q1019" s="9">
        <f t="shared" si="1065"/>
        <v>0</v>
      </c>
      <c r="R1019" s="9">
        <f t="shared" si="1065"/>
        <v>0</v>
      </c>
      <c r="S1019" s="9">
        <f t="shared" si="1065"/>
        <v>410</v>
      </c>
      <c r="T1019" s="9">
        <f t="shared" si="1065"/>
        <v>0</v>
      </c>
      <c r="U1019" s="9">
        <f t="shared" si="1066"/>
        <v>0</v>
      </c>
      <c r="V1019" s="9">
        <f t="shared" si="1066"/>
        <v>0</v>
      </c>
      <c r="W1019" s="9">
        <f t="shared" si="1066"/>
        <v>0</v>
      </c>
      <c r="X1019" s="9">
        <f t="shared" si="1066"/>
        <v>0</v>
      </c>
      <c r="Y1019" s="9">
        <f t="shared" si="1066"/>
        <v>410</v>
      </c>
      <c r="Z1019" s="9">
        <f t="shared" si="1066"/>
        <v>0</v>
      </c>
      <c r="AA1019" s="9">
        <f t="shared" si="1066"/>
        <v>0</v>
      </c>
      <c r="AB1019" s="9">
        <f t="shared" si="1066"/>
        <v>0</v>
      </c>
      <c r="AC1019" s="9">
        <f t="shared" si="1066"/>
        <v>0</v>
      </c>
      <c r="AD1019" s="9">
        <f t="shared" si="1066"/>
        <v>0</v>
      </c>
      <c r="AE1019" s="9">
        <f t="shared" si="1066"/>
        <v>410</v>
      </c>
      <c r="AF1019" s="9">
        <f t="shared" si="1066"/>
        <v>0</v>
      </c>
    </row>
    <row r="1020" spans="1:32" ht="15" hidden="1" customHeight="1" x14ac:dyDescent="0.25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</row>
    <row r="1021" spans="1:32" ht="33" hidden="1" x14ac:dyDescent="0.25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067">G1022</f>
        <v>0</v>
      </c>
      <c r="H1021" s="9">
        <f t="shared" si="1067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</row>
    <row r="1022" spans="1:32" ht="66" hidden="1" x14ac:dyDescent="0.25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067"/>
        <v>0</v>
      </c>
      <c r="H1022" s="9">
        <f t="shared" si="1067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</row>
    <row r="1023" spans="1:32" ht="33" hidden="1" x14ac:dyDescent="0.25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067"/>
        <v>0</v>
      </c>
      <c r="H1023" s="9">
        <f t="shared" si="1067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</row>
    <row r="1024" spans="1:32" ht="20.100000000000001" hidden="1" customHeight="1" x14ac:dyDescent="0.25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</row>
    <row r="1025" spans="1:32" ht="20.100000000000001" hidden="1" customHeight="1" x14ac:dyDescent="0.25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F1028" si="1068">AB1026</f>
        <v>122</v>
      </c>
      <c r="AC1025" s="9">
        <f t="shared" si="1068"/>
        <v>0</v>
      </c>
      <c r="AD1025" s="9">
        <f t="shared" si="1068"/>
        <v>0</v>
      </c>
      <c r="AE1025" s="9">
        <f t="shared" si="1068"/>
        <v>122</v>
      </c>
      <c r="AF1025" s="9">
        <f t="shared" si="1068"/>
        <v>0</v>
      </c>
    </row>
    <row r="1026" spans="1:32" ht="20.100000000000001" hidden="1" customHeight="1" x14ac:dyDescent="0.25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068"/>
        <v>122</v>
      </c>
      <c r="AC1026" s="9">
        <f t="shared" si="1068"/>
        <v>0</v>
      </c>
      <c r="AD1026" s="9">
        <f t="shared" si="1068"/>
        <v>0</v>
      </c>
      <c r="AE1026" s="9">
        <f t="shared" si="1068"/>
        <v>122</v>
      </c>
      <c r="AF1026" s="9">
        <f t="shared" si="1068"/>
        <v>0</v>
      </c>
    </row>
    <row r="1027" spans="1:32" ht="20.100000000000001" hidden="1" customHeight="1" x14ac:dyDescent="0.25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069">G1028</f>
        <v>0</v>
      </c>
      <c r="H1027" s="9">
        <f t="shared" si="1069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068"/>
        <v>122</v>
      </c>
      <c r="AC1027" s="9">
        <f t="shared" si="1068"/>
        <v>0</v>
      </c>
      <c r="AD1027" s="9">
        <f t="shared" si="1068"/>
        <v>0</v>
      </c>
      <c r="AE1027" s="9">
        <f t="shared" si="1068"/>
        <v>122</v>
      </c>
      <c r="AF1027" s="9">
        <f t="shared" si="1068"/>
        <v>0</v>
      </c>
    </row>
    <row r="1028" spans="1:32" ht="33" hidden="1" x14ac:dyDescent="0.25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069"/>
        <v>0</v>
      </c>
      <c r="H1028" s="9">
        <f t="shared" si="1069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068"/>
        <v>122</v>
      </c>
      <c r="AC1028" s="9">
        <f t="shared" si="1068"/>
        <v>0</v>
      </c>
      <c r="AD1028" s="9">
        <f t="shared" si="1068"/>
        <v>0</v>
      </c>
      <c r="AE1028" s="9">
        <f t="shared" si="1068"/>
        <v>122</v>
      </c>
      <c r="AF1028" s="9">
        <f t="shared" si="1068"/>
        <v>0</v>
      </c>
    </row>
    <row r="1029" spans="1:32" ht="16.5" hidden="1" customHeight="1" x14ac:dyDescent="0.25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</row>
    <row r="1030" spans="1:32" hidden="1" x14ac:dyDescent="0.25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</row>
    <row r="1031" spans="1:32" ht="18.75" hidden="1" x14ac:dyDescent="0.3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070">H1032+H1049+H1044</f>
        <v>0</v>
      </c>
      <c r="I1031" s="15">
        <f t="shared" si="1070"/>
        <v>0</v>
      </c>
      <c r="J1031" s="15">
        <f t="shared" si="1070"/>
        <v>0</v>
      </c>
      <c r="K1031" s="15">
        <f t="shared" si="1070"/>
        <v>0</v>
      </c>
      <c r="L1031" s="15">
        <f t="shared" si="1070"/>
        <v>0</v>
      </c>
      <c r="M1031" s="15">
        <f t="shared" si="1070"/>
        <v>18203</v>
      </c>
      <c r="N1031" s="15">
        <f t="shared" si="1070"/>
        <v>0</v>
      </c>
      <c r="O1031" s="15">
        <f t="shared" ref="O1031:T1031" si="1071">O1032+O1049+O1044</f>
        <v>0</v>
      </c>
      <c r="P1031" s="15">
        <f t="shared" si="1071"/>
        <v>0</v>
      </c>
      <c r="Q1031" s="15">
        <f t="shared" si="1071"/>
        <v>0</v>
      </c>
      <c r="R1031" s="15">
        <f t="shared" si="1071"/>
        <v>0</v>
      </c>
      <c r="S1031" s="15">
        <f t="shared" si="1071"/>
        <v>18203</v>
      </c>
      <c r="T1031" s="15">
        <f t="shared" si="1071"/>
        <v>0</v>
      </c>
      <c r="U1031" s="15">
        <f t="shared" ref="U1031:Z1031" si="1072">U1032+U1049+U1044</f>
        <v>0</v>
      </c>
      <c r="V1031" s="15">
        <f t="shared" si="1072"/>
        <v>0</v>
      </c>
      <c r="W1031" s="15">
        <f t="shared" si="1072"/>
        <v>0</v>
      </c>
      <c r="X1031" s="15">
        <f t="shared" si="1072"/>
        <v>0</v>
      </c>
      <c r="Y1031" s="15">
        <f t="shared" si="1072"/>
        <v>18203</v>
      </c>
      <c r="Z1031" s="15">
        <f t="shared" si="1072"/>
        <v>0</v>
      </c>
      <c r="AA1031" s="15">
        <f t="shared" ref="AA1031:AF1031" si="1073">AA1032+AA1049+AA1044</f>
        <v>0</v>
      </c>
      <c r="AB1031" s="15">
        <f t="shared" si="1073"/>
        <v>0</v>
      </c>
      <c r="AC1031" s="15">
        <f t="shared" si="1073"/>
        <v>0</v>
      </c>
      <c r="AD1031" s="15">
        <f t="shared" si="1073"/>
        <v>0</v>
      </c>
      <c r="AE1031" s="15">
        <f t="shared" si="1073"/>
        <v>18203</v>
      </c>
      <c r="AF1031" s="15">
        <f t="shared" si="1073"/>
        <v>0</v>
      </c>
    </row>
    <row r="1032" spans="1:32" ht="33" hidden="1" x14ac:dyDescent="0.25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074">G1033+G1037</f>
        <v>18185</v>
      </c>
      <c r="H1032" s="17">
        <f t="shared" ref="H1032:N1032" si="1075">H1033+H1037</f>
        <v>0</v>
      </c>
      <c r="I1032" s="17">
        <f t="shared" si="1075"/>
        <v>0</v>
      </c>
      <c r="J1032" s="17">
        <f t="shared" si="1075"/>
        <v>0</v>
      </c>
      <c r="K1032" s="17">
        <f t="shared" si="1075"/>
        <v>0</v>
      </c>
      <c r="L1032" s="17">
        <f t="shared" si="1075"/>
        <v>0</v>
      </c>
      <c r="M1032" s="17">
        <f t="shared" si="1075"/>
        <v>18185</v>
      </c>
      <c r="N1032" s="17">
        <f t="shared" si="1075"/>
        <v>0</v>
      </c>
      <c r="O1032" s="17">
        <f t="shared" ref="O1032:T1032" si="1076">O1033+O1037</f>
        <v>0</v>
      </c>
      <c r="P1032" s="17">
        <f t="shared" si="1076"/>
        <v>0</v>
      </c>
      <c r="Q1032" s="17">
        <f t="shared" si="1076"/>
        <v>0</v>
      </c>
      <c r="R1032" s="17">
        <f t="shared" si="1076"/>
        <v>0</v>
      </c>
      <c r="S1032" s="17">
        <f t="shared" si="1076"/>
        <v>18185</v>
      </c>
      <c r="T1032" s="17">
        <f t="shared" si="1076"/>
        <v>0</v>
      </c>
      <c r="U1032" s="17">
        <f t="shared" ref="U1032:Z1032" si="1077">U1033+U1037</f>
        <v>0</v>
      </c>
      <c r="V1032" s="17">
        <f t="shared" si="1077"/>
        <v>0</v>
      </c>
      <c r="W1032" s="17">
        <f t="shared" si="1077"/>
        <v>0</v>
      </c>
      <c r="X1032" s="17">
        <f t="shared" si="1077"/>
        <v>0</v>
      </c>
      <c r="Y1032" s="17">
        <f t="shared" si="1077"/>
        <v>18185</v>
      </c>
      <c r="Z1032" s="17">
        <f t="shared" si="1077"/>
        <v>0</v>
      </c>
      <c r="AA1032" s="17">
        <f t="shared" ref="AA1032:AF1032" si="1078">AA1033+AA1037</f>
        <v>0</v>
      </c>
      <c r="AB1032" s="17">
        <f t="shared" si="1078"/>
        <v>0</v>
      </c>
      <c r="AC1032" s="17">
        <f t="shared" si="1078"/>
        <v>0</v>
      </c>
      <c r="AD1032" s="17">
        <f t="shared" si="1078"/>
        <v>0</v>
      </c>
      <c r="AE1032" s="17">
        <f t="shared" si="1078"/>
        <v>18185</v>
      </c>
      <c r="AF1032" s="17">
        <f t="shared" si="1078"/>
        <v>0</v>
      </c>
    </row>
    <row r="1033" spans="1:32" ht="33" hidden="1" x14ac:dyDescent="0.25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079">G1034</f>
        <v>18058</v>
      </c>
      <c r="H1033" s="17">
        <f t="shared" si="1079"/>
        <v>0</v>
      </c>
      <c r="I1033" s="17">
        <f t="shared" si="1079"/>
        <v>0</v>
      </c>
      <c r="J1033" s="17">
        <f t="shared" si="1079"/>
        <v>0</v>
      </c>
      <c r="K1033" s="17">
        <f t="shared" si="1079"/>
        <v>0</v>
      </c>
      <c r="L1033" s="17">
        <f t="shared" si="1079"/>
        <v>0</v>
      </c>
      <c r="M1033" s="17">
        <f t="shared" si="1079"/>
        <v>18058</v>
      </c>
      <c r="N1033" s="17">
        <f t="shared" si="1079"/>
        <v>0</v>
      </c>
      <c r="O1033" s="17">
        <f t="shared" si="1079"/>
        <v>0</v>
      </c>
      <c r="P1033" s="17">
        <f t="shared" si="1079"/>
        <v>0</v>
      </c>
      <c r="Q1033" s="17">
        <f t="shared" si="1079"/>
        <v>0</v>
      </c>
      <c r="R1033" s="17">
        <f t="shared" si="1079"/>
        <v>0</v>
      </c>
      <c r="S1033" s="17">
        <f t="shared" si="1079"/>
        <v>18058</v>
      </c>
      <c r="T1033" s="17">
        <f t="shared" si="1079"/>
        <v>0</v>
      </c>
      <c r="U1033" s="17">
        <f t="shared" si="1079"/>
        <v>0</v>
      </c>
      <c r="V1033" s="17">
        <f t="shared" si="1079"/>
        <v>0</v>
      </c>
      <c r="W1033" s="17">
        <f t="shared" ref="U1033:AF1035" si="1080">W1034</f>
        <v>0</v>
      </c>
      <c r="X1033" s="17">
        <f t="shared" si="1080"/>
        <v>0</v>
      </c>
      <c r="Y1033" s="17">
        <f t="shared" si="1080"/>
        <v>18058</v>
      </c>
      <c r="Z1033" s="17">
        <f t="shared" si="1080"/>
        <v>0</v>
      </c>
      <c r="AA1033" s="17">
        <f t="shared" si="1080"/>
        <v>0</v>
      </c>
      <c r="AB1033" s="17">
        <f t="shared" si="1080"/>
        <v>0</v>
      </c>
      <c r="AC1033" s="17">
        <f t="shared" si="1080"/>
        <v>0</v>
      </c>
      <c r="AD1033" s="17">
        <f t="shared" si="1080"/>
        <v>0</v>
      </c>
      <c r="AE1033" s="17">
        <f t="shared" si="1080"/>
        <v>18058</v>
      </c>
      <c r="AF1033" s="17">
        <f t="shared" si="1080"/>
        <v>0</v>
      </c>
    </row>
    <row r="1034" spans="1:32" ht="33" hidden="1" x14ac:dyDescent="0.25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079"/>
        <v>18058</v>
      </c>
      <c r="H1034" s="17">
        <f t="shared" si="1079"/>
        <v>0</v>
      </c>
      <c r="I1034" s="17">
        <f t="shared" si="1079"/>
        <v>0</v>
      </c>
      <c r="J1034" s="17">
        <f t="shared" si="1079"/>
        <v>0</v>
      </c>
      <c r="K1034" s="17">
        <f t="shared" si="1079"/>
        <v>0</v>
      </c>
      <c r="L1034" s="17">
        <f t="shared" si="1079"/>
        <v>0</v>
      </c>
      <c r="M1034" s="17">
        <f t="shared" si="1079"/>
        <v>18058</v>
      </c>
      <c r="N1034" s="17">
        <f t="shared" si="1079"/>
        <v>0</v>
      </c>
      <c r="O1034" s="17">
        <f t="shared" si="1079"/>
        <v>0</v>
      </c>
      <c r="P1034" s="17">
        <f t="shared" si="1079"/>
        <v>0</v>
      </c>
      <c r="Q1034" s="17">
        <f t="shared" si="1079"/>
        <v>0</v>
      </c>
      <c r="R1034" s="17">
        <f t="shared" si="1079"/>
        <v>0</v>
      </c>
      <c r="S1034" s="17">
        <f t="shared" si="1079"/>
        <v>18058</v>
      </c>
      <c r="T1034" s="17">
        <f t="shared" si="1079"/>
        <v>0</v>
      </c>
      <c r="U1034" s="17">
        <f t="shared" si="1080"/>
        <v>0</v>
      </c>
      <c r="V1034" s="17">
        <f t="shared" si="1080"/>
        <v>0</v>
      </c>
      <c r="W1034" s="17">
        <f t="shared" si="1080"/>
        <v>0</v>
      </c>
      <c r="X1034" s="17">
        <f t="shared" si="1080"/>
        <v>0</v>
      </c>
      <c r="Y1034" s="17">
        <f t="shared" si="1080"/>
        <v>18058</v>
      </c>
      <c r="Z1034" s="17">
        <f t="shared" si="1080"/>
        <v>0</v>
      </c>
      <c r="AA1034" s="17">
        <f t="shared" si="1080"/>
        <v>0</v>
      </c>
      <c r="AB1034" s="17">
        <f t="shared" si="1080"/>
        <v>0</v>
      </c>
      <c r="AC1034" s="17">
        <f t="shared" si="1080"/>
        <v>0</v>
      </c>
      <c r="AD1034" s="17">
        <f t="shared" si="1080"/>
        <v>0</v>
      </c>
      <c r="AE1034" s="17">
        <f t="shared" si="1080"/>
        <v>18058</v>
      </c>
      <c r="AF1034" s="17">
        <f t="shared" si="1080"/>
        <v>0</v>
      </c>
    </row>
    <row r="1035" spans="1:32" ht="33" hidden="1" x14ac:dyDescent="0.25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079"/>
        <v>18058</v>
      </c>
      <c r="H1035" s="18">
        <f t="shared" si="1079"/>
        <v>0</v>
      </c>
      <c r="I1035" s="18">
        <f t="shared" si="1079"/>
        <v>0</v>
      </c>
      <c r="J1035" s="18">
        <f t="shared" si="1079"/>
        <v>0</v>
      </c>
      <c r="K1035" s="18">
        <f t="shared" si="1079"/>
        <v>0</v>
      </c>
      <c r="L1035" s="18">
        <f t="shared" si="1079"/>
        <v>0</v>
      </c>
      <c r="M1035" s="18">
        <f t="shared" si="1079"/>
        <v>18058</v>
      </c>
      <c r="N1035" s="18">
        <f t="shared" si="1079"/>
        <v>0</v>
      </c>
      <c r="O1035" s="18">
        <f t="shared" si="1079"/>
        <v>0</v>
      </c>
      <c r="P1035" s="18">
        <f t="shared" si="1079"/>
        <v>0</v>
      </c>
      <c r="Q1035" s="18">
        <f t="shared" si="1079"/>
        <v>0</v>
      </c>
      <c r="R1035" s="18">
        <f t="shared" si="1079"/>
        <v>0</v>
      </c>
      <c r="S1035" s="18">
        <f t="shared" si="1079"/>
        <v>18058</v>
      </c>
      <c r="T1035" s="18">
        <f t="shared" si="1079"/>
        <v>0</v>
      </c>
      <c r="U1035" s="18">
        <f t="shared" si="1080"/>
        <v>0</v>
      </c>
      <c r="V1035" s="18">
        <f t="shared" si="1080"/>
        <v>0</v>
      </c>
      <c r="W1035" s="18">
        <f t="shared" si="1080"/>
        <v>0</v>
      </c>
      <c r="X1035" s="18">
        <f t="shared" si="1080"/>
        <v>0</v>
      </c>
      <c r="Y1035" s="18">
        <f t="shared" si="1080"/>
        <v>18058</v>
      </c>
      <c r="Z1035" s="18">
        <f t="shared" si="1080"/>
        <v>0</v>
      </c>
      <c r="AA1035" s="18">
        <f t="shared" si="1080"/>
        <v>0</v>
      </c>
      <c r="AB1035" s="18">
        <f t="shared" si="1080"/>
        <v>0</v>
      </c>
      <c r="AC1035" s="18">
        <f t="shared" si="1080"/>
        <v>0</v>
      </c>
      <c r="AD1035" s="18">
        <f t="shared" si="1080"/>
        <v>0</v>
      </c>
      <c r="AE1035" s="18">
        <f t="shared" si="1080"/>
        <v>18058</v>
      </c>
      <c r="AF1035" s="18">
        <f t="shared" si="1080"/>
        <v>0</v>
      </c>
    </row>
    <row r="1036" spans="1:32" ht="20.100000000000001" hidden="1" customHeight="1" x14ac:dyDescent="0.25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</row>
    <row r="1037" spans="1:32" ht="20.100000000000001" hidden="1" customHeight="1" x14ac:dyDescent="0.25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081">G1038+G1041</f>
        <v>127</v>
      </c>
      <c r="H1037" s="9">
        <f t="shared" ref="H1037:N1037" si="1082">H1038+H1041</f>
        <v>0</v>
      </c>
      <c r="I1037" s="9">
        <f t="shared" si="1082"/>
        <v>0</v>
      </c>
      <c r="J1037" s="9">
        <f t="shared" si="1082"/>
        <v>0</v>
      </c>
      <c r="K1037" s="9">
        <f t="shared" si="1082"/>
        <v>0</v>
      </c>
      <c r="L1037" s="9">
        <f t="shared" si="1082"/>
        <v>0</v>
      </c>
      <c r="M1037" s="9">
        <f t="shared" si="1082"/>
        <v>127</v>
      </c>
      <c r="N1037" s="9">
        <f t="shared" si="1082"/>
        <v>0</v>
      </c>
      <c r="O1037" s="9">
        <f t="shared" ref="O1037:T1037" si="1083">O1038+O1041</f>
        <v>0</v>
      </c>
      <c r="P1037" s="9">
        <f t="shared" si="1083"/>
        <v>0</v>
      </c>
      <c r="Q1037" s="9">
        <f t="shared" si="1083"/>
        <v>0</v>
      </c>
      <c r="R1037" s="9">
        <f t="shared" si="1083"/>
        <v>0</v>
      </c>
      <c r="S1037" s="9">
        <f t="shared" si="1083"/>
        <v>127</v>
      </c>
      <c r="T1037" s="9">
        <f t="shared" si="1083"/>
        <v>0</v>
      </c>
      <c r="U1037" s="9">
        <f t="shared" ref="U1037:Z1037" si="1084">U1038+U1041</f>
        <v>0</v>
      </c>
      <c r="V1037" s="9">
        <f t="shared" si="1084"/>
        <v>0</v>
      </c>
      <c r="W1037" s="9">
        <f t="shared" si="1084"/>
        <v>0</v>
      </c>
      <c r="X1037" s="9">
        <f t="shared" si="1084"/>
        <v>0</v>
      </c>
      <c r="Y1037" s="9">
        <f t="shared" si="1084"/>
        <v>127</v>
      </c>
      <c r="Z1037" s="9">
        <f t="shared" si="1084"/>
        <v>0</v>
      </c>
      <c r="AA1037" s="9">
        <f t="shared" ref="AA1037:AF1037" si="1085">AA1038+AA1041</f>
        <v>0</v>
      </c>
      <c r="AB1037" s="9">
        <f t="shared" si="1085"/>
        <v>0</v>
      </c>
      <c r="AC1037" s="9">
        <f t="shared" si="1085"/>
        <v>0</v>
      </c>
      <c r="AD1037" s="9">
        <f t="shared" si="1085"/>
        <v>0</v>
      </c>
      <c r="AE1037" s="9">
        <f t="shared" si="1085"/>
        <v>127</v>
      </c>
      <c r="AF1037" s="9">
        <f t="shared" si="1085"/>
        <v>0</v>
      </c>
    </row>
    <row r="1038" spans="1:32" ht="20.100000000000001" hidden="1" customHeight="1" x14ac:dyDescent="0.25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086">G1039</f>
        <v>21</v>
      </c>
      <c r="H1038" s="9">
        <f t="shared" si="1086"/>
        <v>0</v>
      </c>
      <c r="I1038" s="9">
        <f t="shared" si="1086"/>
        <v>0</v>
      </c>
      <c r="J1038" s="9">
        <f t="shared" si="1086"/>
        <v>0</v>
      </c>
      <c r="K1038" s="9">
        <f t="shared" si="1086"/>
        <v>0</v>
      </c>
      <c r="L1038" s="9">
        <f t="shared" si="1086"/>
        <v>0</v>
      </c>
      <c r="M1038" s="9">
        <f t="shared" si="1086"/>
        <v>21</v>
      </c>
      <c r="N1038" s="9">
        <f t="shared" si="1086"/>
        <v>0</v>
      </c>
      <c r="O1038" s="9">
        <f t="shared" si="1086"/>
        <v>0</v>
      </c>
      <c r="P1038" s="9">
        <f t="shared" si="1086"/>
        <v>0</v>
      </c>
      <c r="Q1038" s="9">
        <f t="shared" si="1086"/>
        <v>0</v>
      </c>
      <c r="R1038" s="9">
        <f t="shared" si="1086"/>
        <v>0</v>
      </c>
      <c r="S1038" s="9">
        <f t="shared" si="1086"/>
        <v>21</v>
      </c>
      <c r="T1038" s="9">
        <f t="shared" si="1086"/>
        <v>0</v>
      </c>
      <c r="U1038" s="9">
        <f t="shared" si="1086"/>
        <v>0</v>
      </c>
      <c r="V1038" s="9">
        <f t="shared" si="1086"/>
        <v>0</v>
      </c>
      <c r="W1038" s="9">
        <f t="shared" ref="U1038:AF1039" si="1087">W1039</f>
        <v>0</v>
      </c>
      <c r="X1038" s="9">
        <f t="shared" si="1087"/>
        <v>0</v>
      </c>
      <c r="Y1038" s="9">
        <f t="shared" si="1087"/>
        <v>21</v>
      </c>
      <c r="Z1038" s="9">
        <f t="shared" si="1087"/>
        <v>0</v>
      </c>
      <c r="AA1038" s="9">
        <f t="shared" si="1087"/>
        <v>0</v>
      </c>
      <c r="AB1038" s="9">
        <f t="shared" si="1087"/>
        <v>0</v>
      </c>
      <c r="AC1038" s="9">
        <f t="shared" si="1087"/>
        <v>0</v>
      </c>
      <c r="AD1038" s="9">
        <f t="shared" si="1087"/>
        <v>0</v>
      </c>
      <c r="AE1038" s="9">
        <f t="shared" si="1087"/>
        <v>21</v>
      </c>
      <c r="AF1038" s="9">
        <f t="shared" si="1087"/>
        <v>0</v>
      </c>
    </row>
    <row r="1039" spans="1:32" ht="33" hidden="1" x14ac:dyDescent="0.25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086"/>
        <v>21</v>
      </c>
      <c r="H1039" s="18">
        <f t="shared" si="1086"/>
        <v>0</v>
      </c>
      <c r="I1039" s="18">
        <f t="shared" si="1086"/>
        <v>0</v>
      </c>
      <c r="J1039" s="18">
        <f t="shared" si="1086"/>
        <v>0</v>
      </c>
      <c r="K1039" s="18">
        <f t="shared" si="1086"/>
        <v>0</v>
      </c>
      <c r="L1039" s="18">
        <f t="shared" si="1086"/>
        <v>0</v>
      </c>
      <c r="M1039" s="18">
        <f t="shared" si="1086"/>
        <v>21</v>
      </c>
      <c r="N1039" s="18">
        <f t="shared" si="1086"/>
        <v>0</v>
      </c>
      <c r="O1039" s="18">
        <f t="shared" si="1086"/>
        <v>0</v>
      </c>
      <c r="P1039" s="18">
        <f t="shared" si="1086"/>
        <v>0</v>
      </c>
      <c r="Q1039" s="18">
        <f t="shared" si="1086"/>
        <v>0</v>
      </c>
      <c r="R1039" s="18">
        <f t="shared" si="1086"/>
        <v>0</v>
      </c>
      <c r="S1039" s="18">
        <f t="shared" si="1086"/>
        <v>21</v>
      </c>
      <c r="T1039" s="18">
        <f t="shared" si="1086"/>
        <v>0</v>
      </c>
      <c r="U1039" s="18">
        <f t="shared" si="1087"/>
        <v>0</v>
      </c>
      <c r="V1039" s="18">
        <f t="shared" si="1087"/>
        <v>0</v>
      </c>
      <c r="W1039" s="18">
        <f t="shared" si="1087"/>
        <v>0</v>
      </c>
      <c r="X1039" s="18">
        <f t="shared" si="1087"/>
        <v>0</v>
      </c>
      <c r="Y1039" s="18">
        <f t="shared" si="1087"/>
        <v>21</v>
      </c>
      <c r="Z1039" s="18">
        <f t="shared" si="1087"/>
        <v>0</v>
      </c>
      <c r="AA1039" s="18">
        <f t="shared" si="1087"/>
        <v>0</v>
      </c>
      <c r="AB1039" s="18">
        <f t="shared" si="1087"/>
        <v>0</v>
      </c>
      <c r="AC1039" s="18">
        <f t="shared" si="1087"/>
        <v>0</v>
      </c>
      <c r="AD1039" s="18">
        <f t="shared" si="1087"/>
        <v>0</v>
      </c>
      <c r="AE1039" s="18">
        <f t="shared" si="1087"/>
        <v>21</v>
      </c>
      <c r="AF1039" s="18">
        <f t="shared" si="1087"/>
        <v>0</v>
      </c>
    </row>
    <row r="1040" spans="1:32" ht="17.25" hidden="1" customHeight="1" x14ac:dyDescent="0.25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</row>
    <row r="1041" spans="1:32" ht="33" hidden="1" x14ac:dyDescent="0.25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088">G1042</f>
        <v>106</v>
      </c>
      <c r="H1041" s="9">
        <f t="shared" si="1088"/>
        <v>0</v>
      </c>
      <c r="I1041" s="9">
        <f t="shared" si="1088"/>
        <v>0</v>
      </c>
      <c r="J1041" s="9">
        <f t="shared" si="1088"/>
        <v>0</v>
      </c>
      <c r="K1041" s="9">
        <f t="shared" si="1088"/>
        <v>0</v>
      </c>
      <c r="L1041" s="9">
        <f t="shared" si="1088"/>
        <v>0</v>
      </c>
      <c r="M1041" s="9">
        <f t="shared" si="1088"/>
        <v>106</v>
      </c>
      <c r="N1041" s="9">
        <f t="shared" si="1088"/>
        <v>0</v>
      </c>
      <c r="O1041" s="9">
        <f t="shared" si="1088"/>
        <v>0</v>
      </c>
      <c r="P1041" s="9">
        <f t="shared" si="1088"/>
        <v>0</v>
      </c>
      <c r="Q1041" s="9">
        <f t="shared" si="1088"/>
        <v>0</v>
      </c>
      <c r="R1041" s="9">
        <f t="shared" si="1088"/>
        <v>0</v>
      </c>
      <c r="S1041" s="9">
        <f t="shared" si="1088"/>
        <v>106</v>
      </c>
      <c r="T1041" s="9">
        <f t="shared" si="1088"/>
        <v>0</v>
      </c>
      <c r="U1041" s="9">
        <f t="shared" si="1088"/>
        <v>0</v>
      </c>
      <c r="V1041" s="9">
        <f t="shared" si="1088"/>
        <v>0</v>
      </c>
      <c r="W1041" s="9">
        <f t="shared" ref="U1041:AF1042" si="1089">W1042</f>
        <v>0</v>
      </c>
      <c r="X1041" s="9">
        <f t="shared" si="1089"/>
        <v>0</v>
      </c>
      <c r="Y1041" s="9">
        <f t="shared" si="1089"/>
        <v>106</v>
      </c>
      <c r="Z1041" s="9">
        <f t="shared" si="1089"/>
        <v>0</v>
      </c>
      <c r="AA1041" s="9">
        <f t="shared" si="1089"/>
        <v>0</v>
      </c>
      <c r="AB1041" s="9">
        <f t="shared" si="1089"/>
        <v>0</v>
      </c>
      <c r="AC1041" s="9">
        <f t="shared" si="1089"/>
        <v>0</v>
      </c>
      <c r="AD1041" s="9">
        <f t="shared" si="1089"/>
        <v>0</v>
      </c>
      <c r="AE1041" s="9">
        <f t="shared" si="1089"/>
        <v>106</v>
      </c>
      <c r="AF1041" s="9">
        <f t="shared" si="1089"/>
        <v>0</v>
      </c>
    </row>
    <row r="1042" spans="1:32" ht="33" hidden="1" x14ac:dyDescent="0.25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088"/>
        <v>106</v>
      </c>
      <c r="H1042" s="9">
        <f t="shared" si="1088"/>
        <v>0</v>
      </c>
      <c r="I1042" s="9">
        <f t="shared" si="1088"/>
        <v>0</v>
      </c>
      <c r="J1042" s="9">
        <f t="shared" si="1088"/>
        <v>0</v>
      </c>
      <c r="K1042" s="9">
        <f t="shared" si="1088"/>
        <v>0</v>
      </c>
      <c r="L1042" s="9">
        <f t="shared" si="1088"/>
        <v>0</v>
      </c>
      <c r="M1042" s="9">
        <f t="shared" si="1088"/>
        <v>106</v>
      </c>
      <c r="N1042" s="9">
        <f t="shared" si="1088"/>
        <v>0</v>
      </c>
      <c r="O1042" s="9">
        <f t="shared" si="1088"/>
        <v>0</v>
      </c>
      <c r="P1042" s="9">
        <f t="shared" si="1088"/>
        <v>0</v>
      </c>
      <c r="Q1042" s="9">
        <f t="shared" si="1088"/>
        <v>0</v>
      </c>
      <c r="R1042" s="9">
        <f t="shared" si="1088"/>
        <v>0</v>
      </c>
      <c r="S1042" s="9">
        <f t="shared" si="1088"/>
        <v>106</v>
      </c>
      <c r="T1042" s="9">
        <f t="shared" si="1088"/>
        <v>0</v>
      </c>
      <c r="U1042" s="9">
        <f t="shared" si="1089"/>
        <v>0</v>
      </c>
      <c r="V1042" s="9">
        <f t="shared" si="1089"/>
        <v>0</v>
      </c>
      <c r="W1042" s="9">
        <f t="shared" si="1089"/>
        <v>0</v>
      </c>
      <c r="X1042" s="9">
        <f t="shared" si="1089"/>
        <v>0</v>
      </c>
      <c r="Y1042" s="9">
        <f t="shared" si="1089"/>
        <v>106</v>
      </c>
      <c r="Z1042" s="9">
        <f t="shared" si="1089"/>
        <v>0</v>
      </c>
      <c r="AA1042" s="9">
        <f t="shared" si="1089"/>
        <v>0</v>
      </c>
      <c r="AB1042" s="9">
        <f t="shared" si="1089"/>
        <v>0</v>
      </c>
      <c r="AC1042" s="9">
        <f t="shared" si="1089"/>
        <v>0</v>
      </c>
      <c r="AD1042" s="9">
        <f t="shared" si="1089"/>
        <v>0</v>
      </c>
      <c r="AE1042" s="9">
        <f t="shared" si="1089"/>
        <v>106</v>
      </c>
      <c r="AF1042" s="9">
        <f t="shared" si="1089"/>
        <v>0</v>
      </c>
    </row>
    <row r="1043" spans="1:32" ht="33" hidden="1" x14ac:dyDescent="0.25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</row>
    <row r="1044" spans="1:32" ht="82.5" hidden="1" x14ac:dyDescent="0.25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F1044" si="1090">G1045</f>
        <v>18</v>
      </c>
      <c r="H1044" s="9">
        <f t="shared" si="1090"/>
        <v>0</v>
      </c>
      <c r="I1044" s="9">
        <f t="shared" si="1090"/>
        <v>0</v>
      </c>
      <c r="J1044" s="9">
        <f t="shared" si="1090"/>
        <v>0</v>
      </c>
      <c r="K1044" s="9">
        <f t="shared" si="1090"/>
        <v>0</v>
      </c>
      <c r="L1044" s="9">
        <f t="shared" si="1090"/>
        <v>0</v>
      </c>
      <c r="M1044" s="9">
        <f t="shared" si="1090"/>
        <v>18</v>
      </c>
      <c r="N1044" s="9">
        <f t="shared" si="1090"/>
        <v>0</v>
      </c>
      <c r="O1044" s="9">
        <f t="shared" si="1090"/>
        <v>0</v>
      </c>
      <c r="P1044" s="9">
        <f t="shared" si="1090"/>
        <v>0</v>
      </c>
      <c r="Q1044" s="9">
        <f t="shared" si="1090"/>
        <v>0</v>
      </c>
      <c r="R1044" s="9">
        <f t="shared" si="1090"/>
        <v>0</v>
      </c>
      <c r="S1044" s="9">
        <f t="shared" si="1090"/>
        <v>18</v>
      </c>
      <c r="T1044" s="9">
        <f t="shared" si="1090"/>
        <v>0</v>
      </c>
      <c r="U1044" s="9">
        <f t="shared" si="1090"/>
        <v>0</v>
      </c>
      <c r="V1044" s="9">
        <f t="shared" si="1090"/>
        <v>0</v>
      </c>
      <c r="W1044" s="9">
        <f t="shared" si="1090"/>
        <v>0</v>
      </c>
      <c r="X1044" s="9">
        <f t="shared" si="1090"/>
        <v>0</v>
      </c>
      <c r="Y1044" s="9">
        <f t="shared" si="1090"/>
        <v>18</v>
      </c>
      <c r="Z1044" s="9">
        <f t="shared" si="1090"/>
        <v>0</v>
      </c>
      <c r="AA1044" s="9">
        <f t="shared" si="1090"/>
        <v>0</v>
      </c>
      <c r="AB1044" s="9">
        <f t="shared" si="1090"/>
        <v>0</v>
      </c>
      <c r="AC1044" s="9">
        <f t="shared" si="1090"/>
        <v>0</v>
      </c>
      <c r="AD1044" s="9">
        <f t="shared" si="1090"/>
        <v>0</v>
      </c>
      <c r="AE1044" s="9">
        <f t="shared" si="1090"/>
        <v>18</v>
      </c>
      <c r="AF1044" s="9">
        <f t="shared" si="1090"/>
        <v>0</v>
      </c>
    </row>
    <row r="1045" spans="1:32" ht="21" hidden="1" customHeight="1" x14ac:dyDescent="0.25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091">H1047</f>
        <v>0</v>
      </c>
      <c r="I1045" s="9">
        <f t="shared" si="1091"/>
        <v>0</v>
      </c>
      <c r="J1045" s="9">
        <f t="shared" si="1091"/>
        <v>0</v>
      </c>
      <c r="K1045" s="9">
        <f t="shared" si="1091"/>
        <v>0</v>
      </c>
      <c r="L1045" s="9">
        <f t="shared" si="1091"/>
        <v>0</v>
      </c>
      <c r="M1045" s="9">
        <f t="shared" si="1091"/>
        <v>18</v>
      </c>
      <c r="N1045" s="9">
        <f t="shared" si="1091"/>
        <v>0</v>
      </c>
      <c r="O1045" s="9">
        <f t="shared" ref="O1045:T1045" si="1092">O1047</f>
        <v>0</v>
      </c>
      <c r="P1045" s="9">
        <f t="shared" si="1092"/>
        <v>0</v>
      </c>
      <c r="Q1045" s="9">
        <f t="shared" si="1092"/>
        <v>0</v>
      </c>
      <c r="R1045" s="9">
        <f t="shared" si="1092"/>
        <v>0</v>
      </c>
      <c r="S1045" s="9">
        <f t="shared" si="1092"/>
        <v>18</v>
      </c>
      <c r="T1045" s="9">
        <f t="shared" si="1092"/>
        <v>0</v>
      </c>
      <c r="U1045" s="9">
        <f t="shared" ref="U1045:Z1045" si="1093">U1047</f>
        <v>0</v>
      </c>
      <c r="V1045" s="9">
        <f t="shared" si="1093"/>
        <v>0</v>
      </c>
      <c r="W1045" s="9">
        <f t="shared" si="1093"/>
        <v>0</v>
      </c>
      <c r="X1045" s="9">
        <f t="shared" si="1093"/>
        <v>0</v>
      </c>
      <c r="Y1045" s="9">
        <f t="shared" si="1093"/>
        <v>18</v>
      </c>
      <c r="Z1045" s="9">
        <f t="shared" si="1093"/>
        <v>0</v>
      </c>
      <c r="AA1045" s="9">
        <f t="shared" ref="AA1045:AF1045" si="1094">AA1047</f>
        <v>0</v>
      </c>
      <c r="AB1045" s="9">
        <f t="shared" si="1094"/>
        <v>0</v>
      </c>
      <c r="AC1045" s="9">
        <f t="shared" si="1094"/>
        <v>0</v>
      </c>
      <c r="AD1045" s="9">
        <f t="shared" si="1094"/>
        <v>0</v>
      </c>
      <c r="AE1045" s="9">
        <f t="shared" si="1094"/>
        <v>18</v>
      </c>
      <c r="AF1045" s="9">
        <f t="shared" si="1094"/>
        <v>0</v>
      </c>
    </row>
    <row r="1046" spans="1:32" ht="23.25" hidden="1" customHeight="1" x14ac:dyDescent="0.25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095">H1047</f>
        <v>0</v>
      </c>
      <c r="I1046" s="9">
        <f t="shared" si="1095"/>
        <v>0</v>
      </c>
      <c r="J1046" s="9">
        <f t="shared" si="1095"/>
        <v>0</v>
      </c>
      <c r="K1046" s="9">
        <f t="shared" si="1095"/>
        <v>0</v>
      </c>
      <c r="L1046" s="9">
        <f t="shared" si="1095"/>
        <v>0</v>
      </c>
      <c r="M1046" s="9">
        <f t="shared" si="1095"/>
        <v>18</v>
      </c>
      <c r="N1046" s="9">
        <f t="shared" si="1095"/>
        <v>0</v>
      </c>
      <c r="O1046" s="9">
        <f t="shared" si="1095"/>
        <v>0</v>
      </c>
      <c r="P1046" s="9">
        <f t="shared" si="1095"/>
        <v>0</v>
      </c>
      <c r="Q1046" s="9">
        <f t="shared" si="1095"/>
        <v>0</v>
      </c>
      <c r="R1046" s="9">
        <f t="shared" si="1095"/>
        <v>0</v>
      </c>
      <c r="S1046" s="9">
        <f t="shared" si="1095"/>
        <v>18</v>
      </c>
      <c r="T1046" s="9">
        <f t="shared" si="1095"/>
        <v>0</v>
      </c>
      <c r="U1046" s="9">
        <f t="shared" si="1095"/>
        <v>0</v>
      </c>
      <c r="V1046" s="9">
        <f t="shared" si="1095"/>
        <v>0</v>
      </c>
      <c r="W1046" s="9">
        <f t="shared" si="1095"/>
        <v>0</v>
      </c>
      <c r="X1046" s="9">
        <f t="shared" ref="U1046:AF1047" si="1096">X1047</f>
        <v>0</v>
      </c>
      <c r="Y1046" s="9">
        <f t="shared" si="1096"/>
        <v>18</v>
      </c>
      <c r="Z1046" s="9">
        <f t="shared" si="1096"/>
        <v>0</v>
      </c>
      <c r="AA1046" s="9">
        <f t="shared" si="1096"/>
        <v>0</v>
      </c>
      <c r="AB1046" s="9">
        <f t="shared" si="1096"/>
        <v>0</v>
      </c>
      <c r="AC1046" s="9">
        <f t="shared" si="1096"/>
        <v>0</v>
      </c>
      <c r="AD1046" s="9">
        <f t="shared" si="1096"/>
        <v>0</v>
      </c>
      <c r="AE1046" s="9">
        <f t="shared" si="1096"/>
        <v>18</v>
      </c>
      <c r="AF1046" s="9">
        <f t="shared" si="1096"/>
        <v>0</v>
      </c>
    </row>
    <row r="1047" spans="1:32" ht="38.25" hidden="1" customHeight="1" x14ac:dyDescent="0.25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095"/>
        <v>0</v>
      </c>
      <c r="I1047" s="9">
        <f t="shared" si="1095"/>
        <v>0</v>
      </c>
      <c r="J1047" s="9">
        <f t="shared" si="1095"/>
        <v>0</v>
      </c>
      <c r="K1047" s="9">
        <f t="shared" si="1095"/>
        <v>0</v>
      </c>
      <c r="L1047" s="9">
        <f t="shared" si="1095"/>
        <v>0</v>
      </c>
      <c r="M1047" s="9">
        <f t="shared" si="1095"/>
        <v>18</v>
      </c>
      <c r="N1047" s="9">
        <f t="shared" si="1095"/>
        <v>0</v>
      </c>
      <c r="O1047" s="9">
        <f t="shared" si="1095"/>
        <v>0</v>
      </c>
      <c r="P1047" s="9">
        <f t="shared" si="1095"/>
        <v>0</v>
      </c>
      <c r="Q1047" s="9">
        <f t="shared" si="1095"/>
        <v>0</v>
      </c>
      <c r="R1047" s="9">
        <f t="shared" si="1095"/>
        <v>0</v>
      </c>
      <c r="S1047" s="9">
        <f t="shared" si="1095"/>
        <v>18</v>
      </c>
      <c r="T1047" s="9">
        <f t="shared" si="1095"/>
        <v>0</v>
      </c>
      <c r="U1047" s="9">
        <f t="shared" si="1096"/>
        <v>0</v>
      </c>
      <c r="V1047" s="9">
        <f t="shared" si="1096"/>
        <v>0</v>
      </c>
      <c r="W1047" s="9">
        <f t="shared" si="1096"/>
        <v>0</v>
      </c>
      <c r="X1047" s="9">
        <f t="shared" si="1096"/>
        <v>0</v>
      </c>
      <c r="Y1047" s="9">
        <f t="shared" si="1096"/>
        <v>18</v>
      </c>
      <c r="Z1047" s="9">
        <f t="shared" si="1096"/>
        <v>0</v>
      </c>
      <c r="AA1047" s="9">
        <f t="shared" si="1096"/>
        <v>0</v>
      </c>
      <c r="AB1047" s="9">
        <f t="shared" si="1096"/>
        <v>0</v>
      </c>
      <c r="AC1047" s="9">
        <f t="shared" si="1096"/>
        <v>0</v>
      </c>
      <c r="AD1047" s="9">
        <f t="shared" si="1096"/>
        <v>0</v>
      </c>
      <c r="AE1047" s="9">
        <f t="shared" si="1096"/>
        <v>18</v>
      </c>
      <c r="AF1047" s="9">
        <f t="shared" si="1096"/>
        <v>0</v>
      </c>
    </row>
    <row r="1048" spans="1:32" ht="23.25" hidden="1" customHeight="1" x14ac:dyDescent="0.25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</row>
    <row r="1049" spans="1:32" ht="66" hidden="1" x14ac:dyDescent="0.25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097">G1050</f>
        <v>0</v>
      </c>
      <c r="H1049" s="18">
        <f t="shared" si="1097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</row>
    <row r="1050" spans="1:32" hidden="1" x14ac:dyDescent="0.25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097"/>
        <v>0</v>
      </c>
      <c r="H1050" s="18">
        <f t="shared" si="1097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</row>
    <row r="1051" spans="1:32" ht="33" hidden="1" x14ac:dyDescent="0.25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097"/>
        <v>0</v>
      </c>
      <c r="H1051" s="18">
        <f t="shared" si="1097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</row>
    <row r="1052" spans="1:32" ht="33" hidden="1" x14ac:dyDescent="0.25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097"/>
        <v>0</v>
      </c>
      <c r="H1052" s="18">
        <f t="shared" si="1097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</row>
    <row r="1053" spans="1:32" ht="33" hidden="1" x14ac:dyDescent="0.25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</row>
    <row r="1054" spans="1:32" hidden="1" x14ac:dyDescent="0.25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</row>
    <row r="1055" spans="1:32" ht="18.75" hidden="1" x14ac:dyDescent="0.3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098">G1056</f>
        <v>7263</v>
      </c>
      <c r="H1055" s="16">
        <f t="shared" si="1098"/>
        <v>0</v>
      </c>
      <c r="I1055" s="16">
        <f t="shared" si="1098"/>
        <v>0</v>
      </c>
      <c r="J1055" s="16">
        <f t="shared" si="1098"/>
        <v>0</v>
      </c>
      <c r="K1055" s="16">
        <f t="shared" si="1098"/>
        <v>0</v>
      </c>
      <c r="L1055" s="16">
        <f t="shared" si="1098"/>
        <v>0</v>
      </c>
      <c r="M1055" s="16">
        <f t="shared" si="1098"/>
        <v>7263</v>
      </c>
      <c r="N1055" s="16">
        <f t="shared" si="1098"/>
        <v>0</v>
      </c>
      <c r="O1055" s="16">
        <f t="shared" si="1098"/>
        <v>0</v>
      </c>
      <c r="P1055" s="16">
        <f t="shared" si="1098"/>
        <v>0</v>
      </c>
      <c r="Q1055" s="16">
        <f t="shared" si="1098"/>
        <v>0</v>
      </c>
      <c r="R1055" s="16">
        <f t="shared" si="1098"/>
        <v>0</v>
      </c>
      <c r="S1055" s="16">
        <f t="shared" si="1098"/>
        <v>7263</v>
      </c>
      <c r="T1055" s="16">
        <f t="shared" si="1098"/>
        <v>0</v>
      </c>
      <c r="U1055" s="16">
        <f t="shared" si="1098"/>
        <v>0</v>
      </c>
      <c r="V1055" s="16">
        <f t="shared" si="1098"/>
        <v>0</v>
      </c>
      <c r="W1055" s="16">
        <f t="shared" ref="U1055:AF1059" si="1099">W1056</f>
        <v>0</v>
      </c>
      <c r="X1055" s="16">
        <f t="shared" si="1099"/>
        <v>0</v>
      </c>
      <c r="Y1055" s="16">
        <f t="shared" si="1099"/>
        <v>7263</v>
      </c>
      <c r="Z1055" s="16">
        <f t="shared" si="1099"/>
        <v>0</v>
      </c>
      <c r="AA1055" s="16">
        <f t="shared" si="1099"/>
        <v>0</v>
      </c>
      <c r="AB1055" s="16">
        <f t="shared" si="1099"/>
        <v>0</v>
      </c>
      <c r="AC1055" s="16">
        <f t="shared" si="1099"/>
        <v>0</v>
      </c>
      <c r="AD1055" s="16">
        <f t="shared" si="1099"/>
        <v>0</v>
      </c>
      <c r="AE1055" s="16">
        <f t="shared" si="1099"/>
        <v>7263</v>
      </c>
      <c r="AF1055" s="16">
        <f t="shared" si="1099"/>
        <v>0</v>
      </c>
    </row>
    <row r="1056" spans="1:32" ht="33" hidden="1" x14ac:dyDescent="0.25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098"/>
        <v>7263</v>
      </c>
      <c r="H1056" s="17">
        <f t="shared" si="1098"/>
        <v>0</v>
      </c>
      <c r="I1056" s="17">
        <f t="shared" si="1098"/>
        <v>0</v>
      </c>
      <c r="J1056" s="17">
        <f t="shared" si="1098"/>
        <v>0</v>
      </c>
      <c r="K1056" s="17">
        <f t="shared" si="1098"/>
        <v>0</v>
      </c>
      <c r="L1056" s="17">
        <f t="shared" si="1098"/>
        <v>0</v>
      </c>
      <c r="M1056" s="17">
        <f t="shared" si="1098"/>
        <v>7263</v>
      </c>
      <c r="N1056" s="17">
        <f t="shared" si="1098"/>
        <v>0</v>
      </c>
      <c r="O1056" s="17">
        <f t="shared" si="1098"/>
        <v>0</v>
      </c>
      <c r="P1056" s="17">
        <f t="shared" si="1098"/>
        <v>0</v>
      </c>
      <c r="Q1056" s="17">
        <f t="shared" si="1098"/>
        <v>0</v>
      </c>
      <c r="R1056" s="17">
        <f t="shared" si="1098"/>
        <v>0</v>
      </c>
      <c r="S1056" s="17">
        <f t="shared" si="1098"/>
        <v>7263</v>
      </c>
      <c r="T1056" s="17">
        <f t="shared" si="1098"/>
        <v>0</v>
      </c>
      <c r="U1056" s="17">
        <f t="shared" si="1099"/>
        <v>0</v>
      </c>
      <c r="V1056" s="17">
        <f t="shared" si="1099"/>
        <v>0</v>
      </c>
      <c r="W1056" s="17">
        <f t="shared" si="1099"/>
        <v>0</v>
      </c>
      <c r="X1056" s="17">
        <f t="shared" si="1099"/>
        <v>0</v>
      </c>
      <c r="Y1056" s="17">
        <f t="shared" si="1099"/>
        <v>7263</v>
      </c>
      <c r="Z1056" s="17">
        <f t="shared" si="1099"/>
        <v>0</v>
      </c>
      <c r="AA1056" s="17">
        <f t="shared" si="1099"/>
        <v>0</v>
      </c>
      <c r="AB1056" s="17">
        <f t="shared" si="1099"/>
        <v>0</v>
      </c>
      <c r="AC1056" s="17">
        <f t="shared" si="1099"/>
        <v>0</v>
      </c>
      <c r="AD1056" s="17">
        <f t="shared" si="1099"/>
        <v>0</v>
      </c>
      <c r="AE1056" s="17">
        <f t="shared" si="1099"/>
        <v>7263</v>
      </c>
      <c r="AF1056" s="17">
        <f t="shared" si="1099"/>
        <v>0</v>
      </c>
    </row>
    <row r="1057" spans="1:32" ht="20.100000000000001" hidden="1" customHeight="1" x14ac:dyDescent="0.25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098"/>
        <v>7263</v>
      </c>
      <c r="H1057" s="17">
        <f t="shared" si="1098"/>
        <v>0</v>
      </c>
      <c r="I1057" s="17">
        <f t="shared" si="1098"/>
        <v>0</v>
      </c>
      <c r="J1057" s="17">
        <f t="shared" si="1098"/>
        <v>0</v>
      </c>
      <c r="K1057" s="17">
        <f t="shared" si="1098"/>
        <v>0</v>
      </c>
      <c r="L1057" s="17">
        <f t="shared" si="1098"/>
        <v>0</v>
      </c>
      <c r="M1057" s="17">
        <f t="shared" si="1098"/>
        <v>7263</v>
      </c>
      <c r="N1057" s="17">
        <f t="shared" si="1098"/>
        <v>0</v>
      </c>
      <c r="O1057" s="17">
        <f t="shared" si="1098"/>
        <v>0</v>
      </c>
      <c r="P1057" s="17">
        <f t="shared" si="1098"/>
        <v>0</v>
      </c>
      <c r="Q1057" s="17">
        <f t="shared" si="1098"/>
        <v>0</v>
      </c>
      <c r="R1057" s="17">
        <f t="shared" si="1098"/>
        <v>0</v>
      </c>
      <c r="S1057" s="17">
        <f t="shared" si="1098"/>
        <v>7263</v>
      </c>
      <c r="T1057" s="17">
        <f t="shared" si="1098"/>
        <v>0</v>
      </c>
      <c r="U1057" s="17">
        <f t="shared" si="1099"/>
        <v>0</v>
      </c>
      <c r="V1057" s="17">
        <f t="shared" si="1099"/>
        <v>0</v>
      </c>
      <c r="W1057" s="17">
        <f t="shared" si="1099"/>
        <v>0</v>
      </c>
      <c r="X1057" s="17">
        <f t="shared" si="1099"/>
        <v>0</v>
      </c>
      <c r="Y1057" s="17">
        <f t="shared" si="1099"/>
        <v>7263</v>
      </c>
      <c r="Z1057" s="17">
        <f t="shared" si="1099"/>
        <v>0</v>
      </c>
      <c r="AA1057" s="17">
        <f t="shared" si="1099"/>
        <v>0</v>
      </c>
      <c r="AB1057" s="17">
        <f t="shared" si="1099"/>
        <v>0</v>
      </c>
      <c r="AC1057" s="17">
        <f t="shared" si="1099"/>
        <v>0</v>
      </c>
      <c r="AD1057" s="17">
        <f t="shared" si="1099"/>
        <v>0</v>
      </c>
      <c r="AE1057" s="17">
        <f t="shared" si="1099"/>
        <v>7263</v>
      </c>
      <c r="AF1057" s="17">
        <f t="shared" si="1099"/>
        <v>0</v>
      </c>
    </row>
    <row r="1058" spans="1:32" ht="20.100000000000001" hidden="1" customHeight="1" x14ac:dyDescent="0.25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098"/>
        <v>7263</v>
      </c>
      <c r="H1058" s="17">
        <f t="shared" si="1098"/>
        <v>0</v>
      </c>
      <c r="I1058" s="17">
        <f t="shared" si="1098"/>
        <v>0</v>
      </c>
      <c r="J1058" s="17">
        <f t="shared" si="1098"/>
        <v>0</v>
      </c>
      <c r="K1058" s="17">
        <f t="shared" si="1098"/>
        <v>0</v>
      </c>
      <c r="L1058" s="17">
        <f t="shared" si="1098"/>
        <v>0</v>
      </c>
      <c r="M1058" s="17">
        <f t="shared" si="1098"/>
        <v>7263</v>
      </c>
      <c r="N1058" s="17">
        <f t="shared" si="1098"/>
        <v>0</v>
      </c>
      <c r="O1058" s="17">
        <f t="shared" si="1098"/>
        <v>0</v>
      </c>
      <c r="P1058" s="17">
        <f t="shared" si="1098"/>
        <v>0</v>
      </c>
      <c r="Q1058" s="17">
        <f t="shared" si="1098"/>
        <v>0</v>
      </c>
      <c r="R1058" s="17">
        <f t="shared" si="1098"/>
        <v>0</v>
      </c>
      <c r="S1058" s="17">
        <f t="shared" si="1098"/>
        <v>7263</v>
      </c>
      <c r="T1058" s="17">
        <f t="shared" si="1098"/>
        <v>0</v>
      </c>
      <c r="U1058" s="17">
        <f t="shared" si="1099"/>
        <v>0</v>
      </c>
      <c r="V1058" s="17">
        <f t="shared" si="1099"/>
        <v>0</v>
      </c>
      <c r="W1058" s="17">
        <f t="shared" si="1099"/>
        <v>0</v>
      </c>
      <c r="X1058" s="17">
        <f t="shared" si="1099"/>
        <v>0</v>
      </c>
      <c r="Y1058" s="17">
        <f t="shared" si="1099"/>
        <v>7263</v>
      </c>
      <c r="Z1058" s="17">
        <f t="shared" si="1099"/>
        <v>0</v>
      </c>
      <c r="AA1058" s="17">
        <f t="shared" si="1099"/>
        <v>0</v>
      </c>
      <c r="AB1058" s="17">
        <f t="shared" si="1099"/>
        <v>0</v>
      </c>
      <c r="AC1058" s="17">
        <f t="shared" si="1099"/>
        <v>0</v>
      </c>
      <c r="AD1058" s="17">
        <f t="shared" si="1099"/>
        <v>0</v>
      </c>
      <c r="AE1058" s="17">
        <f t="shared" si="1099"/>
        <v>7263</v>
      </c>
      <c r="AF1058" s="17">
        <f t="shared" si="1099"/>
        <v>0</v>
      </c>
    </row>
    <row r="1059" spans="1:32" ht="33" hidden="1" x14ac:dyDescent="0.25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098"/>
        <v>7263</v>
      </c>
      <c r="H1059" s="18">
        <f t="shared" si="1098"/>
        <v>0</v>
      </c>
      <c r="I1059" s="18">
        <f t="shared" si="1098"/>
        <v>0</v>
      </c>
      <c r="J1059" s="18">
        <f t="shared" si="1098"/>
        <v>0</v>
      </c>
      <c r="K1059" s="18">
        <f t="shared" si="1098"/>
        <v>0</v>
      </c>
      <c r="L1059" s="18">
        <f t="shared" si="1098"/>
        <v>0</v>
      </c>
      <c r="M1059" s="18">
        <f t="shared" si="1098"/>
        <v>7263</v>
      </c>
      <c r="N1059" s="18">
        <f t="shared" si="1098"/>
        <v>0</v>
      </c>
      <c r="O1059" s="18">
        <f t="shared" si="1098"/>
        <v>0</v>
      </c>
      <c r="P1059" s="18">
        <f t="shared" si="1098"/>
        <v>0</v>
      </c>
      <c r="Q1059" s="18">
        <f t="shared" si="1098"/>
        <v>0</v>
      </c>
      <c r="R1059" s="18">
        <f t="shared" si="1098"/>
        <v>0</v>
      </c>
      <c r="S1059" s="18">
        <f t="shared" si="1098"/>
        <v>7263</v>
      </c>
      <c r="T1059" s="18">
        <f t="shared" si="1098"/>
        <v>0</v>
      </c>
      <c r="U1059" s="18">
        <f t="shared" si="1099"/>
        <v>0</v>
      </c>
      <c r="V1059" s="18">
        <f t="shared" si="1099"/>
        <v>0</v>
      </c>
      <c r="W1059" s="18">
        <f t="shared" si="1099"/>
        <v>0</v>
      </c>
      <c r="X1059" s="18">
        <f t="shared" si="1099"/>
        <v>0</v>
      </c>
      <c r="Y1059" s="18">
        <f t="shared" si="1099"/>
        <v>7263</v>
      </c>
      <c r="Z1059" s="18">
        <f t="shared" si="1099"/>
        <v>0</v>
      </c>
      <c r="AA1059" s="18">
        <f t="shared" si="1099"/>
        <v>0</v>
      </c>
      <c r="AB1059" s="18">
        <f t="shared" si="1099"/>
        <v>0</v>
      </c>
      <c r="AC1059" s="18">
        <f t="shared" si="1099"/>
        <v>0</v>
      </c>
      <c r="AD1059" s="18">
        <f t="shared" si="1099"/>
        <v>0</v>
      </c>
      <c r="AE1059" s="18">
        <f t="shared" si="1099"/>
        <v>7263</v>
      </c>
      <c r="AF1059" s="18">
        <f t="shared" si="1099"/>
        <v>0</v>
      </c>
    </row>
    <row r="1060" spans="1:32" ht="18" hidden="1" customHeight="1" x14ac:dyDescent="0.25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</row>
    <row r="1061" spans="1:32" hidden="1" x14ac:dyDescent="0.25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</row>
    <row r="1062" spans="1:32" ht="40.5" hidden="1" x14ac:dyDescent="0.3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100">G1064</f>
        <v>264</v>
      </c>
      <c r="H1062" s="12">
        <f t="shared" ref="H1062:N1062" si="1101">H1064</f>
        <v>0</v>
      </c>
      <c r="I1062" s="12">
        <f t="shared" si="1101"/>
        <v>0</v>
      </c>
      <c r="J1062" s="12">
        <f t="shared" si="1101"/>
        <v>0</v>
      </c>
      <c r="K1062" s="12">
        <f t="shared" si="1101"/>
        <v>0</v>
      </c>
      <c r="L1062" s="12">
        <f t="shared" si="1101"/>
        <v>0</v>
      </c>
      <c r="M1062" s="12">
        <f t="shared" si="1101"/>
        <v>264</v>
      </c>
      <c r="N1062" s="12">
        <f t="shared" si="1101"/>
        <v>0</v>
      </c>
      <c r="O1062" s="12">
        <f t="shared" ref="O1062:T1062" si="1102">O1064</f>
        <v>0</v>
      </c>
      <c r="P1062" s="12">
        <f t="shared" si="1102"/>
        <v>0</v>
      </c>
      <c r="Q1062" s="12">
        <f t="shared" si="1102"/>
        <v>0</v>
      </c>
      <c r="R1062" s="12">
        <f t="shared" si="1102"/>
        <v>0</v>
      </c>
      <c r="S1062" s="12">
        <f t="shared" si="1102"/>
        <v>264</v>
      </c>
      <c r="T1062" s="12">
        <f t="shared" si="1102"/>
        <v>0</v>
      </c>
      <c r="U1062" s="12">
        <f t="shared" ref="U1062:Z1062" si="1103">U1064</f>
        <v>0</v>
      </c>
      <c r="V1062" s="12">
        <f t="shared" si="1103"/>
        <v>0</v>
      </c>
      <c r="W1062" s="12">
        <f t="shared" si="1103"/>
        <v>0</v>
      </c>
      <c r="X1062" s="12">
        <f t="shared" si="1103"/>
        <v>0</v>
      </c>
      <c r="Y1062" s="12">
        <f t="shared" si="1103"/>
        <v>264</v>
      </c>
      <c r="Z1062" s="12">
        <f t="shared" si="1103"/>
        <v>0</v>
      </c>
      <c r="AA1062" s="12">
        <f t="shared" ref="AA1062:AF1062" si="1104">AA1064</f>
        <v>0</v>
      </c>
      <c r="AB1062" s="12">
        <f t="shared" si="1104"/>
        <v>0</v>
      </c>
      <c r="AC1062" s="12">
        <f t="shared" si="1104"/>
        <v>0</v>
      </c>
      <c r="AD1062" s="12">
        <f t="shared" si="1104"/>
        <v>0</v>
      </c>
      <c r="AE1062" s="12">
        <f t="shared" si="1104"/>
        <v>264</v>
      </c>
      <c r="AF1062" s="12">
        <f t="shared" si="1104"/>
        <v>0</v>
      </c>
    </row>
    <row r="1063" spans="1:32" s="72" customFormat="1" hidden="1" x14ac:dyDescent="0.25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</row>
    <row r="1064" spans="1:32" ht="18.75" hidden="1" x14ac:dyDescent="0.3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F1064" si="1105">G1065</f>
        <v>264</v>
      </c>
      <c r="H1064" s="13">
        <f t="shared" si="1105"/>
        <v>0</v>
      </c>
      <c r="I1064" s="13">
        <f t="shared" si="1105"/>
        <v>0</v>
      </c>
      <c r="J1064" s="13">
        <f t="shared" si="1105"/>
        <v>0</v>
      </c>
      <c r="K1064" s="13">
        <f t="shared" si="1105"/>
        <v>0</v>
      </c>
      <c r="L1064" s="13">
        <f t="shared" si="1105"/>
        <v>0</v>
      </c>
      <c r="M1064" s="13">
        <f t="shared" si="1105"/>
        <v>264</v>
      </c>
      <c r="N1064" s="13">
        <f t="shared" si="1105"/>
        <v>0</v>
      </c>
      <c r="O1064" s="13">
        <f t="shared" si="1105"/>
        <v>0</v>
      </c>
      <c r="P1064" s="13">
        <f t="shared" si="1105"/>
        <v>0</v>
      </c>
      <c r="Q1064" s="13">
        <f t="shared" si="1105"/>
        <v>0</v>
      </c>
      <c r="R1064" s="13">
        <f t="shared" si="1105"/>
        <v>0</v>
      </c>
      <c r="S1064" s="13">
        <f t="shared" si="1105"/>
        <v>264</v>
      </c>
      <c r="T1064" s="13">
        <f t="shared" si="1105"/>
        <v>0</v>
      </c>
      <c r="U1064" s="13">
        <f t="shared" si="1105"/>
        <v>0</v>
      </c>
      <c r="V1064" s="13">
        <f t="shared" si="1105"/>
        <v>0</v>
      </c>
      <c r="W1064" s="13">
        <f t="shared" si="1105"/>
        <v>0</v>
      </c>
      <c r="X1064" s="13">
        <f t="shared" si="1105"/>
        <v>0</v>
      </c>
      <c r="Y1064" s="13">
        <f t="shared" si="1105"/>
        <v>264</v>
      </c>
      <c r="Z1064" s="13">
        <f t="shared" si="1105"/>
        <v>0</v>
      </c>
      <c r="AA1064" s="13">
        <f t="shared" si="1105"/>
        <v>0</v>
      </c>
      <c r="AB1064" s="13">
        <f t="shared" si="1105"/>
        <v>0</v>
      </c>
      <c r="AC1064" s="13">
        <f t="shared" si="1105"/>
        <v>0</v>
      </c>
      <c r="AD1064" s="13">
        <f t="shared" si="1105"/>
        <v>0</v>
      </c>
      <c r="AE1064" s="13">
        <f t="shared" si="1105"/>
        <v>264</v>
      </c>
      <c r="AF1064" s="13">
        <f t="shared" si="1105"/>
        <v>0</v>
      </c>
    </row>
    <row r="1065" spans="1:32" ht="20.100000000000001" hidden="1" customHeight="1" x14ac:dyDescent="0.25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106">G1068</f>
        <v>264</v>
      </c>
      <c r="H1065" s="17">
        <f t="shared" ref="H1065:N1065" si="1107">H1068</f>
        <v>0</v>
      </c>
      <c r="I1065" s="17">
        <f t="shared" si="1107"/>
        <v>0</v>
      </c>
      <c r="J1065" s="17">
        <f t="shared" si="1107"/>
        <v>0</v>
      </c>
      <c r="K1065" s="17">
        <f t="shared" si="1107"/>
        <v>0</v>
      </c>
      <c r="L1065" s="17">
        <f t="shared" si="1107"/>
        <v>0</v>
      </c>
      <c r="M1065" s="17">
        <f t="shared" si="1107"/>
        <v>264</v>
      </c>
      <c r="N1065" s="17">
        <f t="shared" si="1107"/>
        <v>0</v>
      </c>
      <c r="O1065" s="17">
        <f t="shared" ref="O1065:T1065" si="1108">O1068</f>
        <v>0</v>
      </c>
      <c r="P1065" s="17">
        <f t="shared" si="1108"/>
        <v>0</v>
      </c>
      <c r="Q1065" s="17">
        <f t="shared" si="1108"/>
        <v>0</v>
      </c>
      <c r="R1065" s="17">
        <f t="shared" si="1108"/>
        <v>0</v>
      </c>
      <c r="S1065" s="17">
        <f t="shared" si="1108"/>
        <v>264</v>
      </c>
      <c r="T1065" s="17">
        <f t="shared" si="1108"/>
        <v>0</v>
      </c>
      <c r="U1065" s="17">
        <f t="shared" ref="U1065:Z1065" si="1109">U1068</f>
        <v>0</v>
      </c>
      <c r="V1065" s="17">
        <f t="shared" si="1109"/>
        <v>0</v>
      </c>
      <c r="W1065" s="17">
        <f t="shared" si="1109"/>
        <v>0</v>
      </c>
      <c r="X1065" s="17">
        <f t="shared" si="1109"/>
        <v>0</v>
      </c>
      <c r="Y1065" s="17">
        <f t="shared" si="1109"/>
        <v>264</v>
      </c>
      <c r="Z1065" s="17">
        <f t="shared" si="1109"/>
        <v>0</v>
      </c>
      <c r="AA1065" s="17">
        <f t="shared" ref="AA1065:AF1065" si="1110">AA1068</f>
        <v>0</v>
      </c>
      <c r="AB1065" s="17">
        <f t="shared" si="1110"/>
        <v>0</v>
      </c>
      <c r="AC1065" s="17">
        <f t="shared" si="1110"/>
        <v>0</v>
      </c>
      <c r="AD1065" s="17">
        <f t="shared" si="1110"/>
        <v>0</v>
      </c>
      <c r="AE1065" s="17">
        <f t="shared" si="1110"/>
        <v>264</v>
      </c>
      <c r="AF1065" s="17">
        <f t="shared" si="1110"/>
        <v>0</v>
      </c>
    </row>
    <row r="1066" spans="1:32" ht="20.100000000000001" hidden="1" customHeight="1" x14ac:dyDescent="0.25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111">G1068</f>
        <v>264</v>
      </c>
      <c r="H1066" s="17">
        <f t="shared" ref="H1066:N1066" si="1112">H1068</f>
        <v>0</v>
      </c>
      <c r="I1066" s="17">
        <f t="shared" si="1112"/>
        <v>0</v>
      </c>
      <c r="J1066" s="17">
        <f t="shared" si="1112"/>
        <v>0</v>
      </c>
      <c r="K1066" s="17">
        <f t="shared" si="1112"/>
        <v>0</v>
      </c>
      <c r="L1066" s="17">
        <f t="shared" si="1112"/>
        <v>0</v>
      </c>
      <c r="M1066" s="17">
        <f t="shared" si="1112"/>
        <v>264</v>
      </c>
      <c r="N1066" s="17">
        <f t="shared" si="1112"/>
        <v>0</v>
      </c>
      <c r="O1066" s="17">
        <f t="shared" ref="O1066:T1066" si="1113">O1068</f>
        <v>0</v>
      </c>
      <c r="P1066" s="17">
        <f t="shared" si="1113"/>
        <v>0</v>
      </c>
      <c r="Q1066" s="17">
        <f t="shared" si="1113"/>
        <v>0</v>
      </c>
      <c r="R1066" s="17">
        <f t="shared" si="1113"/>
        <v>0</v>
      </c>
      <c r="S1066" s="17">
        <f t="shared" si="1113"/>
        <v>264</v>
      </c>
      <c r="T1066" s="17">
        <f t="shared" si="1113"/>
        <v>0</v>
      </c>
      <c r="U1066" s="17">
        <f t="shared" ref="U1066:Z1066" si="1114">U1068</f>
        <v>0</v>
      </c>
      <c r="V1066" s="17">
        <f t="shared" si="1114"/>
        <v>0</v>
      </c>
      <c r="W1066" s="17">
        <f t="shared" si="1114"/>
        <v>0</v>
      </c>
      <c r="X1066" s="17">
        <f t="shared" si="1114"/>
        <v>0</v>
      </c>
      <c r="Y1066" s="17">
        <f t="shared" si="1114"/>
        <v>264</v>
      </c>
      <c r="Z1066" s="17">
        <f t="shared" si="1114"/>
        <v>0</v>
      </c>
      <c r="AA1066" s="17">
        <f t="shared" ref="AA1066:AF1066" si="1115">AA1068</f>
        <v>0</v>
      </c>
      <c r="AB1066" s="17">
        <f t="shared" si="1115"/>
        <v>0</v>
      </c>
      <c r="AC1066" s="17">
        <f t="shared" si="1115"/>
        <v>0</v>
      </c>
      <c r="AD1066" s="17">
        <f t="shared" si="1115"/>
        <v>0</v>
      </c>
      <c r="AE1066" s="17">
        <f t="shared" si="1115"/>
        <v>264</v>
      </c>
      <c r="AF1066" s="17">
        <f t="shared" si="1115"/>
        <v>0</v>
      </c>
    </row>
    <row r="1067" spans="1:32" ht="20.100000000000001" hidden="1" customHeight="1" x14ac:dyDescent="0.25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116">G1068</f>
        <v>264</v>
      </c>
      <c r="H1067" s="17">
        <f t="shared" si="1116"/>
        <v>0</v>
      </c>
      <c r="I1067" s="17">
        <f t="shared" si="1116"/>
        <v>0</v>
      </c>
      <c r="J1067" s="17">
        <f t="shared" si="1116"/>
        <v>0</v>
      </c>
      <c r="K1067" s="17">
        <f t="shared" si="1116"/>
        <v>0</v>
      </c>
      <c r="L1067" s="17">
        <f t="shared" si="1116"/>
        <v>0</v>
      </c>
      <c r="M1067" s="17">
        <f t="shared" si="1116"/>
        <v>264</v>
      </c>
      <c r="N1067" s="17">
        <f t="shared" si="1116"/>
        <v>0</v>
      </c>
      <c r="O1067" s="17">
        <f t="shared" si="1116"/>
        <v>0</v>
      </c>
      <c r="P1067" s="17">
        <f t="shared" si="1116"/>
        <v>0</v>
      </c>
      <c r="Q1067" s="17">
        <f t="shared" si="1116"/>
        <v>0</v>
      </c>
      <c r="R1067" s="17">
        <f t="shared" si="1116"/>
        <v>0</v>
      </c>
      <c r="S1067" s="17">
        <f t="shared" si="1116"/>
        <v>264</v>
      </c>
      <c r="T1067" s="17">
        <f t="shared" si="1116"/>
        <v>0</v>
      </c>
      <c r="U1067" s="17">
        <f t="shared" si="1116"/>
        <v>0</v>
      </c>
      <c r="V1067" s="17">
        <f t="shared" si="1116"/>
        <v>0</v>
      </c>
      <c r="W1067" s="17">
        <f t="shared" ref="U1067:AF1068" si="1117">W1068</f>
        <v>0</v>
      </c>
      <c r="X1067" s="17">
        <f t="shared" si="1117"/>
        <v>0</v>
      </c>
      <c r="Y1067" s="17">
        <f t="shared" si="1117"/>
        <v>264</v>
      </c>
      <c r="Z1067" s="17">
        <f t="shared" si="1117"/>
        <v>0</v>
      </c>
      <c r="AA1067" s="17">
        <f t="shared" si="1117"/>
        <v>0</v>
      </c>
      <c r="AB1067" s="17">
        <f t="shared" si="1117"/>
        <v>0</v>
      </c>
      <c r="AC1067" s="17">
        <f t="shared" si="1117"/>
        <v>0</v>
      </c>
      <c r="AD1067" s="17">
        <f t="shared" si="1117"/>
        <v>0</v>
      </c>
      <c r="AE1067" s="17">
        <f t="shared" si="1117"/>
        <v>264</v>
      </c>
      <c r="AF1067" s="17">
        <f t="shared" si="1117"/>
        <v>0</v>
      </c>
    </row>
    <row r="1068" spans="1:32" ht="33" hidden="1" x14ac:dyDescent="0.25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116"/>
        <v>264</v>
      </c>
      <c r="H1068" s="11">
        <f t="shared" si="1116"/>
        <v>0</v>
      </c>
      <c r="I1068" s="11">
        <f t="shared" si="1116"/>
        <v>0</v>
      </c>
      <c r="J1068" s="11">
        <f t="shared" si="1116"/>
        <v>0</v>
      </c>
      <c r="K1068" s="11">
        <f t="shared" si="1116"/>
        <v>0</v>
      </c>
      <c r="L1068" s="11">
        <f t="shared" si="1116"/>
        <v>0</v>
      </c>
      <c r="M1068" s="11">
        <f t="shared" si="1116"/>
        <v>264</v>
      </c>
      <c r="N1068" s="11">
        <f t="shared" si="1116"/>
        <v>0</v>
      </c>
      <c r="O1068" s="11">
        <f t="shared" si="1116"/>
        <v>0</v>
      </c>
      <c r="P1068" s="11">
        <f t="shared" si="1116"/>
        <v>0</v>
      </c>
      <c r="Q1068" s="11">
        <f t="shared" si="1116"/>
        <v>0</v>
      </c>
      <c r="R1068" s="11">
        <f t="shared" si="1116"/>
        <v>0</v>
      </c>
      <c r="S1068" s="11">
        <f t="shared" si="1116"/>
        <v>264</v>
      </c>
      <c r="T1068" s="11">
        <f t="shared" si="1116"/>
        <v>0</v>
      </c>
      <c r="U1068" s="11">
        <f t="shared" si="1117"/>
        <v>0</v>
      </c>
      <c r="V1068" s="11">
        <f t="shared" si="1117"/>
        <v>0</v>
      </c>
      <c r="W1068" s="11">
        <f t="shared" si="1117"/>
        <v>0</v>
      </c>
      <c r="X1068" s="11">
        <f t="shared" si="1117"/>
        <v>0</v>
      </c>
      <c r="Y1068" s="11">
        <f t="shared" si="1117"/>
        <v>264</v>
      </c>
      <c r="Z1068" s="11">
        <f t="shared" si="1117"/>
        <v>0</v>
      </c>
      <c r="AA1068" s="11">
        <f t="shared" si="1117"/>
        <v>0</v>
      </c>
      <c r="AB1068" s="11">
        <f t="shared" si="1117"/>
        <v>0</v>
      </c>
      <c r="AC1068" s="11">
        <f t="shared" si="1117"/>
        <v>0</v>
      </c>
      <c r="AD1068" s="11">
        <f t="shared" si="1117"/>
        <v>0</v>
      </c>
      <c r="AE1068" s="11">
        <f t="shared" si="1117"/>
        <v>264</v>
      </c>
      <c r="AF1068" s="11">
        <f t="shared" si="1117"/>
        <v>0</v>
      </c>
    </row>
    <row r="1069" spans="1:32" ht="33" hidden="1" x14ac:dyDescent="0.25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</row>
    <row r="1070" spans="1:32" hidden="1" x14ac:dyDescent="0.25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</row>
    <row r="1071" spans="1:32" ht="40.5" hidden="1" x14ac:dyDescent="0.3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118">G1073+G1090+G1113+G1123+G1145+G1167+G1225+G1260+G1267</f>
        <v>914281</v>
      </c>
      <c r="H1071" s="6">
        <f t="shared" si="1118"/>
        <v>66588</v>
      </c>
      <c r="I1071" s="6">
        <f t="shared" si="1118"/>
        <v>0</v>
      </c>
      <c r="J1071" s="6">
        <f t="shared" si="1118"/>
        <v>0</v>
      </c>
      <c r="K1071" s="6">
        <f t="shared" si="1118"/>
        <v>0</v>
      </c>
      <c r="L1071" s="6">
        <f t="shared" si="1118"/>
        <v>0</v>
      </c>
      <c r="M1071" s="6">
        <f t="shared" si="1118"/>
        <v>914281</v>
      </c>
      <c r="N1071" s="6">
        <f t="shared" si="1118"/>
        <v>66588</v>
      </c>
      <c r="O1071" s="6">
        <f t="shared" ref="O1071:AF1071" si="1119">O1073+O1090+O1113+O1123+O1145+O1167+O1225+O1260+O1267+O1083</f>
        <v>-85</v>
      </c>
      <c r="P1071" s="6">
        <f t="shared" si="1119"/>
        <v>2339</v>
      </c>
      <c r="Q1071" s="6">
        <f t="shared" si="1119"/>
        <v>0</v>
      </c>
      <c r="R1071" s="6">
        <f t="shared" si="1119"/>
        <v>1682</v>
      </c>
      <c r="S1071" s="6">
        <f t="shared" si="1119"/>
        <v>918217</v>
      </c>
      <c r="T1071" s="6">
        <f t="shared" si="1119"/>
        <v>68270</v>
      </c>
      <c r="U1071" s="6">
        <f t="shared" si="1119"/>
        <v>0</v>
      </c>
      <c r="V1071" s="6">
        <f t="shared" si="1119"/>
        <v>709</v>
      </c>
      <c r="W1071" s="6">
        <f t="shared" si="1119"/>
        <v>0</v>
      </c>
      <c r="X1071" s="6">
        <f t="shared" si="1119"/>
        <v>3478</v>
      </c>
      <c r="Y1071" s="6">
        <f t="shared" si="1119"/>
        <v>922404</v>
      </c>
      <c r="Z1071" s="6">
        <f t="shared" si="1119"/>
        <v>71748</v>
      </c>
      <c r="AA1071" s="6">
        <f t="shared" si="1119"/>
        <v>-23939</v>
      </c>
      <c r="AB1071" s="6">
        <f t="shared" si="1119"/>
        <v>20128</v>
      </c>
      <c r="AC1071" s="6">
        <f t="shared" si="1119"/>
        <v>0</v>
      </c>
      <c r="AD1071" s="6">
        <f t="shared" si="1119"/>
        <v>152890</v>
      </c>
      <c r="AE1071" s="6">
        <f t="shared" si="1119"/>
        <v>1071483</v>
      </c>
      <c r="AF1071" s="6">
        <f t="shared" si="1119"/>
        <v>224638</v>
      </c>
    </row>
    <row r="1072" spans="1:32" s="72" customFormat="1" hidden="1" x14ac:dyDescent="0.25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 spans="1:32" ht="18.75" hidden="1" x14ac:dyDescent="0.3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120">G1074</f>
        <v>5095</v>
      </c>
      <c r="H1073" s="15">
        <f t="shared" si="1120"/>
        <v>0</v>
      </c>
      <c r="I1073" s="15">
        <f t="shared" si="1120"/>
        <v>0</v>
      </c>
      <c r="J1073" s="15">
        <f t="shared" si="1120"/>
        <v>0</v>
      </c>
      <c r="K1073" s="15">
        <f t="shared" si="1120"/>
        <v>0</v>
      </c>
      <c r="L1073" s="15">
        <f t="shared" si="1120"/>
        <v>0</v>
      </c>
      <c r="M1073" s="15">
        <f t="shared" si="1120"/>
        <v>5095</v>
      </c>
      <c r="N1073" s="15">
        <f t="shared" si="1120"/>
        <v>0</v>
      </c>
      <c r="O1073" s="15">
        <f t="shared" si="1120"/>
        <v>0</v>
      </c>
      <c r="P1073" s="15">
        <f t="shared" si="1120"/>
        <v>0</v>
      </c>
      <c r="Q1073" s="15">
        <f t="shared" si="1120"/>
        <v>0</v>
      </c>
      <c r="R1073" s="15">
        <f t="shared" si="1120"/>
        <v>0</v>
      </c>
      <c r="S1073" s="15">
        <f t="shared" si="1120"/>
        <v>5095</v>
      </c>
      <c r="T1073" s="15">
        <f t="shared" si="1120"/>
        <v>0</v>
      </c>
      <c r="U1073" s="15">
        <f t="shared" si="1120"/>
        <v>0</v>
      </c>
      <c r="V1073" s="15">
        <f t="shared" si="1120"/>
        <v>30</v>
      </c>
      <c r="W1073" s="15">
        <f t="shared" ref="U1073:AF1077" si="1121">W1074</f>
        <v>0</v>
      </c>
      <c r="X1073" s="15">
        <f t="shared" si="1121"/>
        <v>0</v>
      </c>
      <c r="Y1073" s="15">
        <f t="shared" si="1121"/>
        <v>5125</v>
      </c>
      <c r="Z1073" s="15">
        <f t="shared" si="1121"/>
        <v>0</v>
      </c>
      <c r="AA1073" s="15">
        <f t="shared" si="1121"/>
        <v>0</v>
      </c>
      <c r="AB1073" s="15">
        <f t="shared" si="1121"/>
        <v>2284</v>
      </c>
      <c r="AC1073" s="15">
        <f t="shared" si="1121"/>
        <v>0</v>
      </c>
      <c r="AD1073" s="15">
        <f t="shared" si="1121"/>
        <v>0</v>
      </c>
      <c r="AE1073" s="15">
        <f t="shared" si="1121"/>
        <v>7409</v>
      </c>
      <c r="AF1073" s="15">
        <f t="shared" si="1121"/>
        <v>0</v>
      </c>
    </row>
    <row r="1074" spans="1:32" ht="20.100000000000001" hidden="1" customHeight="1" x14ac:dyDescent="0.25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120"/>
        <v>5095</v>
      </c>
      <c r="H1074" s="17">
        <f t="shared" si="1120"/>
        <v>0</v>
      </c>
      <c r="I1074" s="17">
        <f t="shared" si="1120"/>
        <v>0</v>
      </c>
      <c r="J1074" s="17">
        <f t="shared" si="1120"/>
        <v>0</v>
      </c>
      <c r="K1074" s="17">
        <f t="shared" si="1120"/>
        <v>0</v>
      </c>
      <c r="L1074" s="17">
        <f t="shared" si="1120"/>
        <v>0</v>
      </c>
      <c r="M1074" s="17">
        <f t="shared" si="1120"/>
        <v>5095</v>
      </c>
      <c r="N1074" s="17">
        <f t="shared" si="1120"/>
        <v>0</v>
      </c>
      <c r="O1074" s="17">
        <f t="shared" si="1120"/>
        <v>0</v>
      </c>
      <c r="P1074" s="17">
        <f t="shared" si="1120"/>
        <v>0</v>
      </c>
      <c r="Q1074" s="17">
        <f t="shared" si="1120"/>
        <v>0</v>
      </c>
      <c r="R1074" s="17">
        <f t="shared" si="1120"/>
        <v>0</v>
      </c>
      <c r="S1074" s="17">
        <f t="shared" si="1120"/>
        <v>5095</v>
      </c>
      <c r="T1074" s="17">
        <f t="shared" si="1120"/>
        <v>0</v>
      </c>
      <c r="U1074" s="17">
        <f t="shared" si="1121"/>
        <v>0</v>
      </c>
      <c r="V1074" s="17">
        <f t="shared" si="1121"/>
        <v>30</v>
      </c>
      <c r="W1074" s="17">
        <f t="shared" si="1121"/>
        <v>0</v>
      </c>
      <c r="X1074" s="17">
        <f t="shared" si="1121"/>
        <v>0</v>
      </c>
      <c r="Y1074" s="17">
        <f t="shared" si="1121"/>
        <v>5125</v>
      </c>
      <c r="Z1074" s="17">
        <f t="shared" si="1121"/>
        <v>0</v>
      </c>
      <c r="AA1074" s="17">
        <f t="shared" si="1121"/>
        <v>0</v>
      </c>
      <c r="AB1074" s="17">
        <f t="shared" si="1121"/>
        <v>2284</v>
      </c>
      <c r="AC1074" s="17">
        <f t="shared" si="1121"/>
        <v>0</v>
      </c>
      <c r="AD1074" s="17">
        <f t="shared" si="1121"/>
        <v>0</v>
      </c>
      <c r="AE1074" s="17">
        <f t="shared" si="1121"/>
        <v>7409</v>
      </c>
      <c r="AF1074" s="17">
        <f t="shared" si="1121"/>
        <v>0</v>
      </c>
    </row>
    <row r="1075" spans="1:32" ht="20.100000000000001" hidden="1" customHeight="1" x14ac:dyDescent="0.25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120"/>
        <v>5095</v>
      </c>
      <c r="H1075" s="17">
        <f t="shared" si="1120"/>
        <v>0</v>
      </c>
      <c r="I1075" s="17">
        <f t="shared" si="1120"/>
        <v>0</v>
      </c>
      <c r="J1075" s="17">
        <f t="shared" si="1120"/>
        <v>0</v>
      </c>
      <c r="K1075" s="17">
        <f t="shared" si="1120"/>
        <v>0</v>
      </c>
      <c r="L1075" s="17">
        <f t="shared" si="1120"/>
        <v>0</v>
      </c>
      <c r="M1075" s="17">
        <f t="shared" si="1120"/>
        <v>5095</v>
      </c>
      <c r="N1075" s="17">
        <f t="shared" si="1120"/>
        <v>0</v>
      </c>
      <c r="O1075" s="17">
        <f t="shared" si="1120"/>
        <v>0</v>
      </c>
      <c r="P1075" s="17">
        <f t="shared" si="1120"/>
        <v>0</v>
      </c>
      <c r="Q1075" s="17">
        <f t="shared" si="1120"/>
        <v>0</v>
      </c>
      <c r="R1075" s="17">
        <f t="shared" si="1120"/>
        <v>0</v>
      </c>
      <c r="S1075" s="17">
        <f t="shared" si="1120"/>
        <v>5095</v>
      </c>
      <c r="T1075" s="17">
        <f t="shared" si="1120"/>
        <v>0</v>
      </c>
      <c r="U1075" s="17">
        <f t="shared" si="1121"/>
        <v>0</v>
      </c>
      <c r="V1075" s="17">
        <f t="shared" si="1121"/>
        <v>30</v>
      </c>
      <c r="W1075" s="17">
        <f t="shared" si="1121"/>
        <v>0</v>
      </c>
      <c r="X1075" s="17">
        <f t="shared" si="1121"/>
        <v>0</v>
      </c>
      <c r="Y1075" s="17">
        <f t="shared" si="1121"/>
        <v>5125</v>
      </c>
      <c r="Z1075" s="17">
        <f t="shared" si="1121"/>
        <v>0</v>
      </c>
      <c r="AA1075" s="17">
        <f t="shared" si="1121"/>
        <v>0</v>
      </c>
      <c r="AB1075" s="17">
        <f t="shared" si="1121"/>
        <v>2284</v>
      </c>
      <c r="AC1075" s="17">
        <f t="shared" si="1121"/>
        <v>0</v>
      </c>
      <c r="AD1075" s="17">
        <f t="shared" si="1121"/>
        <v>0</v>
      </c>
      <c r="AE1075" s="17">
        <f t="shared" si="1121"/>
        <v>7409</v>
      </c>
      <c r="AF1075" s="17">
        <f t="shared" si="1121"/>
        <v>0</v>
      </c>
    </row>
    <row r="1076" spans="1:32" ht="20.100000000000001" hidden="1" customHeight="1" x14ac:dyDescent="0.25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120"/>
        <v>5095</v>
      </c>
      <c r="H1076" s="17">
        <f t="shared" si="1120"/>
        <v>0</v>
      </c>
      <c r="I1076" s="17">
        <f t="shared" si="1120"/>
        <v>0</v>
      </c>
      <c r="J1076" s="17">
        <f t="shared" si="1120"/>
        <v>0</v>
      </c>
      <c r="K1076" s="17">
        <f t="shared" si="1120"/>
        <v>0</v>
      </c>
      <c r="L1076" s="17">
        <f t="shared" si="1120"/>
        <v>0</v>
      </c>
      <c r="M1076" s="17">
        <f t="shared" si="1120"/>
        <v>5095</v>
      </c>
      <c r="N1076" s="17">
        <f t="shared" si="1120"/>
        <v>0</v>
      </c>
      <c r="O1076" s="17">
        <f t="shared" si="1120"/>
        <v>0</v>
      </c>
      <c r="P1076" s="17">
        <f t="shared" si="1120"/>
        <v>0</v>
      </c>
      <c r="Q1076" s="17">
        <f t="shared" si="1120"/>
        <v>0</v>
      </c>
      <c r="R1076" s="17">
        <f t="shared" si="1120"/>
        <v>0</v>
      </c>
      <c r="S1076" s="17">
        <f t="shared" si="1120"/>
        <v>5095</v>
      </c>
      <c r="T1076" s="17">
        <f t="shared" si="1120"/>
        <v>0</v>
      </c>
      <c r="U1076" s="17">
        <f>U1077+U1079</f>
        <v>0</v>
      </c>
      <c r="V1076" s="17">
        <f t="shared" ref="V1076:Z1076" si="1122">V1077+V1079</f>
        <v>30</v>
      </c>
      <c r="W1076" s="17">
        <f t="shared" si="1122"/>
        <v>0</v>
      </c>
      <c r="X1076" s="17">
        <f t="shared" si="1122"/>
        <v>0</v>
      </c>
      <c r="Y1076" s="17">
        <f t="shared" si="1122"/>
        <v>5125</v>
      </c>
      <c r="Z1076" s="17">
        <f t="shared" si="1122"/>
        <v>0</v>
      </c>
      <c r="AA1076" s="17">
        <f>AA1077+AA1079</f>
        <v>0</v>
      </c>
      <c r="AB1076" s="17">
        <f t="shared" ref="AB1076:AF1076" si="1123">AB1077+AB1079</f>
        <v>2284</v>
      </c>
      <c r="AC1076" s="17">
        <f t="shared" si="1123"/>
        <v>0</v>
      </c>
      <c r="AD1076" s="17">
        <f t="shared" si="1123"/>
        <v>0</v>
      </c>
      <c r="AE1076" s="17">
        <f t="shared" si="1123"/>
        <v>7409</v>
      </c>
      <c r="AF1076" s="17">
        <f t="shared" si="1123"/>
        <v>0</v>
      </c>
    </row>
    <row r="1077" spans="1:32" ht="33" hidden="1" x14ac:dyDescent="0.25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120"/>
        <v>5095</v>
      </c>
      <c r="H1077" s="9">
        <f t="shared" si="1120"/>
        <v>0</v>
      </c>
      <c r="I1077" s="9">
        <f t="shared" si="1120"/>
        <v>0</v>
      </c>
      <c r="J1077" s="9">
        <f t="shared" si="1120"/>
        <v>0</v>
      </c>
      <c r="K1077" s="9">
        <f t="shared" si="1120"/>
        <v>0</v>
      </c>
      <c r="L1077" s="9">
        <f t="shared" si="1120"/>
        <v>0</v>
      </c>
      <c r="M1077" s="9">
        <f t="shared" si="1120"/>
        <v>5095</v>
      </c>
      <c r="N1077" s="9">
        <f t="shared" si="1120"/>
        <v>0</v>
      </c>
      <c r="O1077" s="9">
        <f t="shared" si="1120"/>
        <v>0</v>
      </c>
      <c r="P1077" s="9">
        <f t="shared" si="1120"/>
        <v>0</v>
      </c>
      <c r="Q1077" s="9">
        <f t="shared" si="1120"/>
        <v>0</v>
      </c>
      <c r="R1077" s="9">
        <f t="shared" si="1120"/>
        <v>0</v>
      </c>
      <c r="S1077" s="9">
        <f t="shared" si="1120"/>
        <v>5095</v>
      </c>
      <c r="T1077" s="9">
        <f t="shared" si="1120"/>
        <v>0</v>
      </c>
      <c r="U1077" s="9">
        <f t="shared" si="1121"/>
        <v>0</v>
      </c>
      <c r="V1077" s="9">
        <f t="shared" si="1121"/>
        <v>0</v>
      </c>
      <c r="W1077" s="9">
        <f t="shared" si="1121"/>
        <v>0</v>
      </c>
      <c r="X1077" s="9">
        <f t="shared" si="1121"/>
        <v>0</v>
      </c>
      <c r="Y1077" s="9">
        <f t="shared" si="1121"/>
        <v>5095</v>
      </c>
      <c r="Z1077" s="9">
        <f t="shared" si="1121"/>
        <v>0</v>
      </c>
      <c r="AA1077" s="9">
        <f t="shared" si="1121"/>
        <v>0</v>
      </c>
      <c r="AB1077" s="9">
        <f t="shared" si="1121"/>
        <v>1318</v>
      </c>
      <c r="AC1077" s="9">
        <f t="shared" si="1121"/>
        <v>0</v>
      </c>
      <c r="AD1077" s="9">
        <f t="shared" si="1121"/>
        <v>0</v>
      </c>
      <c r="AE1077" s="9">
        <f t="shared" si="1121"/>
        <v>6413</v>
      </c>
      <c r="AF1077" s="9">
        <f t="shared" si="1121"/>
        <v>0</v>
      </c>
    </row>
    <row r="1078" spans="1:32" ht="33" hidden="1" x14ac:dyDescent="0.25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</row>
    <row r="1079" spans="1:32" ht="21" hidden="1" customHeight="1" x14ac:dyDescent="0.25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124">V1080</f>
        <v>30</v>
      </c>
      <c r="W1079" s="17">
        <f t="shared" si="1124"/>
        <v>0</v>
      </c>
      <c r="X1079" s="17">
        <f t="shared" si="1124"/>
        <v>0</v>
      </c>
      <c r="Y1079" s="17">
        <f t="shared" si="1124"/>
        <v>30</v>
      </c>
      <c r="Z1079" s="17">
        <f t="shared" si="1124"/>
        <v>0</v>
      </c>
      <c r="AA1079" s="17">
        <f>AA1080+AA1081</f>
        <v>0</v>
      </c>
      <c r="AB1079" s="17">
        <f t="shared" ref="AB1079:AF1079" si="1125">AB1080+AB1081</f>
        <v>966</v>
      </c>
      <c r="AC1079" s="17">
        <f t="shared" si="1125"/>
        <v>0</v>
      </c>
      <c r="AD1079" s="17">
        <f t="shared" si="1125"/>
        <v>0</v>
      </c>
      <c r="AE1079" s="17">
        <f t="shared" si="1125"/>
        <v>996</v>
      </c>
      <c r="AF1079" s="17">
        <f t="shared" si="1125"/>
        <v>0</v>
      </c>
    </row>
    <row r="1080" spans="1:32" ht="25.5" hidden="1" customHeight="1" x14ac:dyDescent="0.25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</row>
    <row r="1081" spans="1:32" ht="25.5" hidden="1" customHeight="1" x14ac:dyDescent="0.25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</row>
    <row r="1082" spans="1:32" hidden="1" x14ac:dyDescent="0.25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</row>
    <row r="1083" spans="1:32" ht="18.75" hidden="1" x14ac:dyDescent="0.3">
      <c r="A1083" s="23" t="s">
        <v>744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126">P1084</f>
        <v>0</v>
      </c>
      <c r="Q1083" s="85">
        <f t="shared" si="1126"/>
        <v>0</v>
      </c>
      <c r="R1083" s="13">
        <f t="shared" si="1126"/>
        <v>1682</v>
      </c>
      <c r="S1083" s="13">
        <f t="shared" si="1126"/>
        <v>1682</v>
      </c>
      <c r="T1083" s="13">
        <f t="shared" si="1126"/>
        <v>1682</v>
      </c>
      <c r="U1083" s="85">
        <f>U1084</f>
        <v>0</v>
      </c>
      <c r="V1083" s="85">
        <f t="shared" si="1126"/>
        <v>0</v>
      </c>
      <c r="W1083" s="85">
        <f t="shared" si="1126"/>
        <v>0</v>
      </c>
      <c r="X1083" s="13">
        <f t="shared" si="1126"/>
        <v>0</v>
      </c>
      <c r="Y1083" s="13">
        <f t="shared" si="1126"/>
        <v>1682</v>
      </c>
      <c r="Z1083" s="13">
        <f t="shared" si="1126"/>
        <v>1682</v>
      </c>
      <c r="AA1083" s="85">
        <f>AA1084</f>
        <v>0</v>
      </c>
      <c r="AB1083" s="85">
        <f t="shared" si="1126"/>
        <v>0</v>
      </c>
      <c r="AC1083" s="85">
        <f t="shared" si="1126"/>
        <v>0</v>
      </c>
      <c r="AD1083" s="13">
        <f t="shared" si="1126"/>
        <v>0</v>
      </c>
      <c r="AE1083" s="13">
        <f t="shared" si="1126"/>
        <v>1682</v>
      </c>
      <c r="AF1083" s="13">
        <f t="shared" ref="AB1083:AF1087" si="1127">AF1084</f>
        <v>1682</v>
      </c>
    </row>
    <row r="1084" spans="1:32" ht="33" hidden="1" x14ac:dyDescent="0.25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126"/>
        <v>0</v>
      </c>
      <c r="Q1084" s="85">
        <f t="shared" si="1126"/>
        <v>0</v>
      </c>
      <c r="R1084" s="9">
        <f t="shared" si="1126"/>
        <v>1682</v>
      </c>
      <c r="S1084" s="9">
        <f t="shared" si="1126"/>
        <v>1682</v>
      </c>
      <c r="T1084" s="9">
        <f t="shared" si="1126"/>
        <v>1682</v>
      </c>
      <c r="U1084" s="85">
        <f>U1085</f>
        <v>0</v>
      </c>
      <c r="V1084" s="85">
        <f t="shared" si="1126"/>
        <v>0</v>
      </c>
      <c r="W1084" s="85">
        <f t="shared" si="1126"/>
        <v>0</v>
      </c>
      <c r="X1084" s="9">
        <f t="shared" si="1126"/>
        <v>0</v>
      </c>
      <c r="Y1084" s="9">
        <f t="shared" si="1126"/>
        <v>1682</v>
      </c>
      <c r="Z1084" s="9">
        <f t="shared" si="1126"/>
        <v>1682</v>
      </c>
      <c r="AA1084" s="85">
        <f>AA1085</f>
        <v>0</v>
      </c>
      <c r="AB1084" s="85">
        <f t="shared" si="1127"/>
        <v>0</v>
      </c>
      <c r="AC1084" s="85">
        <f t="shared" si="1127"/>
        <v>0</v>
      </c>
      <c r="AD1084" s="9">
        <f t="shared" si="1127"/>
        <v>0</v>
      </c>
      <c r="AE1084" s="9">
        <f t="shared" si="1127"/>
        <v>1682</v>
      </c>
      <c r="AF1084" s="9">
        <f t="shared" si="1127"/>
        <v>1682</v>
      </c>
    </row>
    <row r="1085" spans="1:32" ht="16.5" hidden="1" customHeight="1" x14ac:dyDescent="0.25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745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126"/>
        <v>0</v>
      </c>
      <c r="Q1085" s="85">
        <f t="shared" si="1126"/>
        <v>0</v>
      </c>
      <c r="R1085" s="9">
        <f t="shared" si="1126"/>
        <v>1682</v>
      </c>
      <c r="S1085" s="9">
        <f t="shared" si="1126"/>
        <v>1682</v>
      </c>
      <c r="T1085" s="9">
        <f t="shared" si="1126"/>
        <v>1682</v>
      </c>
      <c r="U1085" s="85">
        <f>U1086</f>
        <v>0</v>
      </c>
      <c r="V1085" s="85">
        <f t="shared" si="1126"/>
        <v>0</v>
      </c>
      <c r="W1085" s="85">
        <f t="shared" si="1126"/>
        <v>0</v>
      </c>
      <c r="X1085" s="9">
        <f t="shared" si="1126"/>
        <v>0</v>
      </c>
      <c r="Y1085" s="9">
        <f t="shared" si="1126"/>
        <v>1682</v>
      </c>
      <c r="Z1085" s="9">
        <f t="shared" si="1126"/>
        <v>1682</v>
      </c>
      <c r="AA1085" s="85">
        <f>AA1086</f>
        <v>0</v>
      </c>
      <c r="AB1085" s="85">
        <f t="shared" si="1127"/>
        <v>0</v>
      </c>
      <c r="AC1085" s="85">
        <f t="shared" si="1127"/>
        <v>0</v>
      </c>
      <c r="AD1085" s="9">
        <f t="shared" si="1127"/>
        <v>0</v>
      </c>
      <c r="AE1085" s="9">
        <f t="shared" si="1127"/>
        <v>1682</v>
      </c>
      <c r="AF1085" s="9">
        <f t="shared" si="1127"/>
        <v>1682</v>
      </c>
    </row>
    <row r="1086" spans="1:32" ht="33" hidden="1" x14ac:dyDescent="0.25">
      <c r="A1086" s="28" t="s">
        <v>736</v>
      </c>
      <c r="B1086" s="26" t="s">
        <v>317</v>
      </c>
      <c r="C1086" s="26" t="s">
        <v>28</v>
      </c>
      <c r="D1086" s="26" t="s">
        <v>145</v>
      </c>
      <c r="E1086" s="26" t="s">
        <v>746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126"/>
        <v>0</v>
      </c>
      <c r="Q1086" s="85">
        <f t="shared" si="1126"/>
        <v>0</v>
      </c>
      <c r="R1086" s="9">
        <f t="shared" si="1126"/>
        <v>1682</v>
      </c>
      <c r="S1086" s="9">
        <f t="shared" si="1126"/>
        <v>1682</v>
      </c>
      <c r="T1086" s="9">
        <f t="shared" si="1126"/>
        <v>1682</v>
      </c>
      <c r="U1086" s="85">
        <f>U1087</f>
        <v>0</v>
      </c>
      <c r="V1086" s="85">
        <f t="shared" si="1126"/>
        <v>0</v>
      </c>
      <c r="W1086" s="85">
        <f t="shared" si="1126"/>
        <v>0</v>
      </c>
      <c r="X1086" s="9">
        <f t="shared" si="1126"/>
        <v>0</v>
      </c>
      <c r="Y1086" s="9">
        <f t="shared" si="1126"/>
        <v>1682</v>
      </c>
      <c r="Z1086" s="9">
        <f t="shared" si="1126"/>
        <v>1682</v>
      </c>
      <c r="AA1086" s="85">
        <f>AA1087</f>
        <v>0</v>
      </c>
      <c r="AB1086" s="85">
        <f t="shared" si="1127"/>
        <v>0</v>
      </c>
      <c r="AC1086" s="85">
        <f t="shared" si="1127"/>
        <v>0</v>
      </c>
      <c r="AD1086" s="9">
        <f t="shared" si="1127"/>
        <v>0</v>
      </c>
      <c r="AE1086" s="9">
        <f t="shared" si="1127"/>
        <v>1682</v>
      </c>
      <c r="AF1086" s="9">
        <f t="shared" si="1127"/>
        <v>1682</v>
      </c>
    </row>
    <row r="1087" spans="1:32" ht="33" hidden="1" x14ac:dyDescent="0.25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746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126"/>
        <v>0</v>
      </c>
      <c r="Q1087" s="85">
        <f t="shared" si="1126"/>
        <v>0</v>
      </c>
      <c r="R1087" s="9">
        <f t="shared" si="1126"/>
        <v>1682</v>
      </c>
      <c r="S1087" s="9">
        <f t="shared" si="1126"/>
        <v>1682</v>
      </c>
      <c r="T1087" s="9">
        <f t="shared" si="1126"/>
        <v>1682</v>
      </c>
      <c r="U1087" s="85">
        <f>U1088</f>
        <v>0</v>
      </c>
      <c r="V1087" s="85">
        <f t="shared" si="1126"/>
        <v>0</v>
      </c>
      <c r="W1087" s="85">
        <f t="shared" si="1126"/>
        <v>0</v>
      </c>
      <c r="X1087" s="9">
        <f t="shared" si="1126"/>
        <v>0</v>
      </c>
      <c r="Y1087" s="9">
        <f t="shared" si="1126"/>
        <v>1682</v>
      </c>
      <c r="Z1087" s="9">
        <f t="shared" si="1126"/>
        <v>1682</v>
      </c>
      <c r="AA1087" s="85">
        <f>AA1088</f>
        <v>0</v>
      </c>
      <c r="AB1087" s="85">
        <f t="shared" si="1127"/>
        <v>0</v>
      </c>
      <c r="AC1087" s="85">
        <f t="shared" si="1127"/>
        <v>0</v>
      </c>
      <c r="AD1087" s="9">
        <f t="shared" si="1127"/>
        <v>0</v>
      </c>
      <c r="AE1087" s="9">
        <f t="shared" si="1127"/>
        <v>1682</v>
      </c>
      <c r="AF1087" s="9">
        <f t="shared" si="1127"/>
        <v>1682</v>
      </c>
    </row>
    <row r="1088" spans="1:32" ht="33" hidden="1" x14ac:dyDescent="0.25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746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</row>
    <row r="1089" spans="1:32" hidden="1" x14ac:dyDescent="0.25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</row>
    <row r="1090" spans="1:32" ht="18.75" hidden="1" x14ac:dyDescent="0.3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128">G1091</f>
        <v>11331</v>
      </c>
      <c r="H1090" s="15">
        <f t="shared" si="1128"/>
        <v>0</v>
      </c>
      <c r="I1090" s="15">
        <f t="shared" si="1128"/>
        <v>0</v>
      </c>
      <c r="J1090" s="15">
        <f t="shared" si="1128"/>
        <v>0</v>
      </c>
      <c r="K1090" s="15">
        <f t="shared" si="1128"/>
        <v>0</v>
      </c>
      <c r="L1090" s="15">
        <f t="shared" si="1128"/>
        <v>0</v>
      </c>
      <c r="M1090" s="15">
        <f t="shared" si="1128"/>
        <v>11331</v>
      </c>
      <c r="N1090" s="15">
        <f t="shared" si="1128"/>
        <v>0</v>
      </c>
      <c r="O1090" s="15">
        <f t="shared" si="1128"/>
        <v>0</v>
      </c>
      <c r="P1090" s="15">
        <f t="shared" si="1128"/>
        <v>0</v>
      </c>
      <c r="Q1090" s="15">
        <f t="shared" si="1128"/>
        <v>0</v>
      </c>
      <c r="R1090" s="15">
        <f t="shared" si="1128"/>
        <v>0</v>
      </c>
      <c r="S1090" s="15">
        <f t="shared" si="1128"/>
        <v>11331</v>
      </c>
      <c r="T1090" s="15">
        <f t="shared" si="1128"/>
        <v>0</v>
      </c>
      <c r="U1090" s="15">
        <f t="shared" si="1128"/>
        <v>0</v>
      </c>
      <c r="V1090" s="15">
        <f t="shared" si="1128"/>
        <v>679</v>
      </c>
      <c r="W1090" s="15">
        <f t="shared" ref="U1090:AF1094" si="1129">W1091</f>
        <v>0</v>
      </c>
      <c r="X1090" s="15">
        <f t="shared" si="1129"/>
        <v>3478</v>
      </c>
      <c r="Y1090" s="15">
        <f t="shared" si="1129"/>
        <v>15488</v>
      </c>
      <c r="Z1090" s="15">
        <f t="shared" si="1129"/>
        <v>3478</v>
      </c>
      <c r="AA1090" s="15">
        <f t="shared" si="1129"/>
        <v>0</v>
      </c>
      <c r="AB1090" s="15">
        <f t="shared" si="1129"/>
        <v>0</v>
      </c>
      <c r="AC1090" s="15">
        <f t="shared" si="1129"/>
        <v>0</v>
      </c>
      <c r="AD1090" s="15">
        <f t="shared" si="1129"/>
        <v>0</v>
      </c>
      <c r="AE1090" s="15">
        <f t="shared" si="1129"/>
        <v>15488</v>
      </c>
      <c r="AF1090" s="15">
        <f t="shared" si="1129"/>
        <v>3478</v>
      </c>
    </row>
    <row r="1091" spans="1:32" ht="49.5" hidden="1" x14ac:dyDescent="0.25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130">H1092+H1100+H1106+H1109+H1096+H1103</f>
        <v>0</v>
      </c>
      <c r="I1091" s="9">
        <f t="shared" si="1130"/>
        <v>0</v>
      </c>
      <c r="J1091" s="9">
        <f t="shared" si="1130"/>
        <v>0</v>
      </c>
      <c r="K1091" s="9">
        <f t="shared" si="1130"/>
        <v>0</v>
      </c>
      <c r="L1091" s="9">
        <f t="shared" si="1130"/>
        <v>0</v>
      </c>
      <c r="M1091" s="9">
        <f t="shared" si="1130"/>
        <v>11331</v>
      </c>
      <c r="N1091" s="9">
        <f t="shared" si="1130"/>
        <v>0</v>
      </c>
      <c r="O1091" s="9">
        <f t="shared" ref="O1091:T1091" si="1131">O1092+O1100+O1106+O1109+O1096+O1103</f>
        <v>0</v>
      </c>
      <c r="P1091" s="9">
        <f t="shared" si="1131"/>
        <v>0</v>
      </c>
      <c r="Q1091" s="9">
        <f t="shared" si="1131"/>
        <v>0</v>
      </c>
      <c r="R1091" s="9">
        <f t="shared" si="1131"/>
        <v>0</v>
      </c>
      <c r="S1091" s="9">
        <f t="shared" si="1131"/>
        <v>11331</v>
      </c>
      <c r="T1091" s="9">
        <f t="shared" si="1131"/>
        <v>0</v>
      </c>
      <c r="U1091" s="9">
        <f t="shared" ref="U1091:Z1091" si="1132">U1092+U1100+U1106+U1109+U1096+U1103</f>
        <v>0</v>
      </c>
      <c r="V1091" s="9">
        <f t="shared" si="1132"/>
        <v>679</v>
      </c>
      <c r="W1091" s="9">
        <f t="shared" si="1132"/>
        <v>0</v>
      </c>
      <c r="X1091" s="9">
        <f t="shared" si="1132"/>
        <v>3478</v>
      </c>
      <c r="Y1091" s="9">
        <f t="shared" si="1132"/>
        <v>15488</v>
      </c>
      <c r="Z1091" s="9">
        <f t="shared" si="1132"/>
        <v>3478</v>
      </c>
      <c r="AA1091" s="9">
        <f t="shared" ref="AA1091:AF1091" si="1133">AA1092+AA1100+AA1106+AA1109+AA1096+AA1103</f>
        <v>0</v>
      </c>
      <c r="AB1091" s="9">
        <f t="shared" si="1133"/>
        <v>0</v>
      </c>
      <c r="AC1091" s="9">
        <f t="shared" si="1133"/>
        <v>0</v>
      </c>
      <c r="AD1091" s="9">
        <f t="shared" si="1133"/>
        <v>0</v>
      </c>
      <c r="AE1091" s="9">
        <f t="shared" si="1133"/>
        <v>15488</v>
      </c>
      <c r="AF1091" s="9">
        <f t="shared" si="1133"/>
        <v>3478</v>
      </c>
    </row>
    <row r="1092" spans="1:32" ht="20.100000000000001" hidden="1" customHeight="1" x14ac:dyDescent="0.25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128"/>
        <v>8426</v>
      </c>
      <c r="H1092" s="17">
        <f t="shared" si="1128"/>
        <v>0</v>
      </c>
      <c r="I1092" s="17">
        <f t="shared" si="1128"/>
        <v>0</v>
      </c>
      <c r="J1092" s="17">
        <f t="shared" si="1128"/>
        <v>0</v>
      </c>
      <c r="K1092" s="17">
        <f t="shared" si="1128"/>
        <v>0</v>
      </c>
      <c r="L1092" s="17">
        <f t="shared" si="1128"/>
        <v>0</v>
      </c>
      <c r="M1092" s="17">
        <f t="shared" si="1128"/>
        <v>8426</v>
      </c>
      <c r="N1092" s="17">
        <f t="shared" si="1128"/>
        <v>0</v>
      </c>
      <c r="O1092" s="17">
        <f t="shared" si="1128"/>
        <v>0</v>
      </c>
      <c r="P1092" s="17">
        <f t="shared" si="1128"/>
        <v>0</v>
      </c>
      <c r="Q1092" s="17">
        <f t="shared" si="1128"/>
        <v>0</v>
      </c>
      <c r="R1092" s="17">
        <f t="shared" si="1128"/>
        <v>0</v>
      </c>
      <c r="S1092" s="17">
        <f t="shared" si="1128"/>
        <v>8426</v>
      </c>
      <c r="T1092" s="17">
        <f t="shared" si="1128"/>
        <v>0</v>
      </c>
      <c r="U1092" s="17">
        <f t="shared" si="1129"/>
        <v>0</v>
      </c>
      <c r="V1092" s="17">
        <f t="shared" si="1129"/>
        <v>0</v>
      </c>
      <c r="W1092" s="17">
        <f t="shared" si="1129"/>
        <v>0</v>
      </c>
      <c r="X1092" s="17">
        <f t="shared" si="1129"/>
        <v>0</v>
      </c>
      <c r="Y1092" s="17">
        <f t="shared" si="1129"/>
        <v>8426</v>
      </c>
      <c r="Z1092" s="17">
        <f t="shared" si="1129"/>
        <v>0</v>
      </c>
      <c r="AA1092" s="17">
        <f t="shared" si="1129"/>
        <v>0</v>
      </c>
      <c r="AB1092" s="17">
        <f t="shared" si="1129"/>
        <v>0</v>
      </c>
      <c r="AC1092" s="17">
        <f t="shared" si="1129"/>
        <v>0</v>
      </c>
      <c r="AD1092" s="17">
        <f t="shared" si="1129"/>
        <v>0</v>
      </c>
      <c r="AE1092" s="17">
        <f t="shared" si="1129"/>
        <v>8426</v>
      </c>
      <c r="AF1092" s="17">
        <f t="shared" si="1129"/>
        <v>0</v>
      </c>
    </row>
    <row r="1093" spans="1:32" ht="20.100000000000001" hidden="1" customHeight="1" x14ac:dyDescent="0.25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128"/>
        <v>8426</v>
      </c>
      <c r="H1093" s="17">
        <f t="shared" si="1128"/>
        <v>0</v>
      </c>
      <c r="I1093" s="17">
        <f t="shared" si="1128"/>
        <v>0</v>
      </c>
      <c r="J1093" s="17">
        <f t="shared" si="1128"/>
        <v>0</v>
      </c>
      <c r="K1093" s="17">
        <f t="shared" si="1128"/>
        <v>0</v>
      </c>
      <c r="L1093" s="17">
        <f t="shared" si="1128"/>
        <v>0</v>
      </c>
      <c r="M1093" s="17">
        <f t="shared" si="1128"/>
        <v>8426</v>
      </c>
      <c r="N1093" s="17">
        <f t="shared" si="1128"/>
        <v>0</v>
      </c>
      <c r="O1093" s="17">
        <f t="shared" si="1128"/>
        <v>0</v>
      </c>
      <c r="P1093" s="17">
        <f t="shared" si="1128"/>
        <v>0</v>
      </c>
      <c r="Q1093" s="17">
        <f t="shared" si="1128"/>
        <v>0</v>
      </c>
      <c r="R1093" s="17">
        <f t="shared" si="1128"/>
        <v>0</v>
      </c>
      <c r="S1093" s="17">
        <f t="shared" si="1128"/>
        <v>8426</v>
      </c>
      <c r="T1093" s="17">
        <f t="shared" si="1128"/>
        <v>0</v>
      </c>
      <c r="U1093" s="17">
        <f t="shared" si="1129"/>
        <v>0</v>
      </c>
      <c r="V1093" s="17">
        <f t="shared" si="1129"/>
        <v>0</v>
      </c>
      <c r="W1093" s="17">
        <f t="shared" si="1129"/>
        <v>0</v>
      </c>
      <c r="X1093" s="17">
        <f t="shared" si="1129"/>
        <v>0</v>
      </c>
      <c r="Y1093" s="17">
        <f t="shared" si="1129"/>
        <v>8426</v>
      </c>
      <c r="Z1093" s="17">
        <f t="shared" si="1129"/>
        <v>0</v>
      </c>
      <c r="AA1093" s="17">
        <f t="shared" si="1129"/>
        <v>0</v>
      </c>
      <c r="AB1093" s="17">
        <f t="shared" si="1129"/>
        <v>0</v>
      </c>
      <c r="AC1093" s="17">
        <f t="shared" si="1129"/>
        <v>0</v>
      </c>
      <c r="AD1093" s="17">
        <f t="shared" si="1129"/>
        <v>0</v>
      </c>
      <c r="AE1093" s="17">
        <f t="shared" si="1129"/>
        <v>8426</v>
      </c>
      <c r="AF1093" s="17">
        <f t="shared" si="1129"/>
        <v>0</v>
      </c>
    </row>
    <row r="1094" spans="1:32" ht="33" hidden="1" x14ac:dyDescent="0.25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128"/>
        <v>8426</v>
      </c>
      <c r="H1094" s="9">
        <f t="shared" si="1128"/>
        <v>0</v>
      </c>
      <c r="I1094" s="9">
        <f t="shared" si="1128"/>
        <v>0</v>
      </c>
      <c r="J1094" s="9">
        <f t="shared" si="1128"/>
        <v>0</v>
      </c>
      <c r="K1094" s="9">
        <f t="shared" si="1128"/>
        <v>0</v>
      </c>
      <c r="L1094" s="9">
        <f t="shared" si="1128"/>
        <v>0</v>
      </c>
      <c r="M1094" s="9">
        <f t="shared" si="1128"/>
        <v>8426</v>
      </c>
      <c r="N1094" s="9">
        <f t="shared" si="1128"/>
        <v>0</v>
      </c>
      <c r="O1094" s="9">
        <f t="shared" si="1128"/>
        <v>0</v>
      </c>
      <c r="P1094" s="9">
        <f t="shared" si="1128"/>
        <v>0</v>
      </c>
      <c r="Q1094" s="9">
        <f t="shared" si="1128"/>
        <v>0</v>
      </c>
      <c r="R1094" s="9">
        <f t="shared" si="1128"/>
        <v>0</v>
      </c>
      <c r="S1094" s="9">
        <f t="shared" si="1128"/>
        <v>8426</v>
      </c>
      <c r="T1094" s="9">
        <f t="shared" si="1128"/>
        <v>0</v>
      </c>
      <c r="U1094" s="9">
        <f t="shared" si="1129"/>
        <v>0</v>
      </c>
      <c r="V1094" s="9">
        <f t="shared" si="1129"/>
        <v>0</v>
      </c>
      <c r="W1094" s="9">
        <f t="shared" si="1129"/>
        <v>0</v>
      </c>
      <c r="X1094" s="9">
        <f t="shared" si="1129"/>
        <v>0</v>
      </c>
      <c r="Y1094" s="9">
        <f t="shared" si="1129"/>
        <v>8426</v>
      </c>
      <c r="Z1094" s="9">
        <f t="shared" si="1129"/>
        <v>0</v>
      </c>
      <c r="AA1094" s="9">
        <f t="shared" si="1129"/>
        <v>0</v>
      </c>
      <c r="AB1094" s="9">
        <f t="shared" si="1129"/>
        <v>0</v>
      </c>
      <c r="AC1094" s="9">
        <f t="shared" si="1129"/>
        <v>0</v>
      </c>
      <c r="AD1094" s="9">
        <f t="shared" si="1129"/>
        <v>0</v>
      </c>
      <c r="AE1094" s="9">
        <f t="shared" si="1129"/>
        <v>8426</v>
      </c>
      <c r="AF1094" s="9">
        <f t="shared" si="1129"/>
        <v>0</v>
      </c>
    </row>
    <row r="1095" spans="1:32" ht="33" hidden="1" x14ac:dyDescent="0.25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</row>
    <row r="1096" spans="1:32" ht="23.25" hidden="1" customHeight="1" x14ac:dyDescent="0.25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134">G1097</f>
        <v>2386</v>
      </c>
      <c r="H1096" s="9">
        <f t="shared" si="1134"/>
        <v>0</v>
      </c>
      <c r="I1096" s="9">
        <f t="shared" si="1134"/>
        <v>0</v>
      </c>
      <c r="J1096" s="9">
        <f t="shared" si="1134"/>
        <v>0</v>
      </c>
      <c r="K1096" s="9">
        <f t="shared" si="1134"/>
        <v>0</v>
      </c>
      <c r="L1096" s="9">
        <f t="shared" si="1134"/>
        <v>0</v>
      </c>
      <c r="M1096" s="9">
        <f t="shared" si="1134"/>
        <v>2386</v>
      </c>
      <c r="N1096" s="9">
        <f t="shared" si="1134"/>
        <v>0</v>
      </c>
      <c r="O1096" s="9">
        <f t="shared" si="1134"/>
        <v>0</v>
      </c>
      <c r="P1096" s="9">
        <f t="shared" si="1134"/>
        <v>0</v>
      </c>
      <c r="Q1096" s="9">
        <f t="shared" si="1134"/>
        <v>0</v>
      </c>
      <c r="R1096" s="9">
        <f t="shared" si="1134"/>
        <v>0</v>
      </c>
      <c r="S1096" s="9">
        <f t="shared" si="1134"/>
        <v>2386</v>
      </c>
      <c r="T1096" s="9">
        <f t="shared" si="1134"/>
        <v>0</v>
      </c>
      <c r="U1096" s="9">
        <f t="shared" si="1134"/>
        <v>0</v>
      </c>
      <c r="V1096" s="9">
        <f t="shared" si="1134"/>
        <v>0</v>
      </c>
      <c r="W1096" s="9">
        <f t="shared" ref="U1096:AF1098" si="1135">W1097</f>
        <v>0</v>
      </c>
      <c r="X1096" s="9">
        <f t="shared" si="1135"/>
        <v>0</v>
      </c>
      <c r="Y1096" s="9">
        <f t="shared" si="1135"/>
        <v>2386</v>
      </c>
      <c r="Z1096" s="9">
        <f t="shared" si="1135"/>
        <v>0</v>
      </c>
      <c r="AA1096" s="9">
        <f t="shared" si="1135"/>
        <v>0</v>
      </c>
      <c r="AB1096" s="9">
        <f t="shared" si="1135"/>
        <v>0</v>
      </c>
      <c r="AC1096" s="9">
        <f t="shared" si="1135"/>
        <v>0</v>
      </c>
      <c r="AD1096" s="9">
        <f t="shared" si="1135"/>
        <v>0</v>
      </c>
      <c r="AE1096" s="9">
        <f t="shared" si="1135"/>
        <v>2386</v>
      </c>
      <c r="AF1096" s="9">
        <f t="shared" si="1135"/>
        <v>0</v>
      </c>
    </row>
    <row r="1097" spans="1:32" ht="33" hidden="1" x14ac:dyDescent="0.25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134"/>
        <v>2386</v>
      </c>
      <c r="H1097" s="9">
        <f t="shared" si="1134"/>
        <v>0</v>
      </c>
      <c r="I1097" s="9">
        <f t="shared" si="1134"/>
        <v>0</v>
      </c>
      <c r="J1097" s="9">
        <f t="shared" si="1134"/>
        <v>0</v>
      </c>
      <c r="K1097" s="9">
        <f t="shared" si="1134"/>
        <v>0</v>
      </c>
      <c r="L1097" s="9">
        <f t="shared" si="1134"/>
        <v>0</v>
      </c>
      <c r="M1097" s="9">
        <f t="shared" si="1134"/>
        <v>2386</v>
      </c>
      <c r="N1097" s="9">
        <f t="shared" si="1134"/>
        <v>0</v>
      </c>
      <c r="O1097" s="9">
        <f t="shared" si="1134"/>
        <v>0</v>
      </c>
      <c r="P1097" s="9">
        <f t="shared" si="1134"/>
        <v>0</v>
      </c>
      <c r="Q1097" s="9">
        <f t="shared" si="1134"/>
        <v>0</v>
      </c>
      <c r="R1097" s="9">
        <f t="shared" si="1134"/>
        <v>0</v>
      </c>
      <c r="S1097" s="9">
        <f t="shared" si="1134"/>
        <v>2386</v>
      </c>
      <c r="T1097" s="9">
        <f t="shared" si="1134"/>
        <v>0</v>
      </c>
      <c r="U1097" s="9">
        <f t="shared" si="1135"/>
        <v>0</v>
      </c>
      <c r="V1097" s="9">
        <f t="shared" si="1135"/>
        <v>0</v>
      </c>
      <c r="W1097" s="9">
        <f t="shared" si="1135"/>
        <v>0</v>
      </c>
      <c r="X1097" s="9">
        <f t="shared" si="1135"/>
        <v>0</v>
      </c>
      <c r="Y1097" s="9">
        <f t="shared" si="1135"/>
        <v>2386</v>
      </c>
      <c r="Z1097" s="9">
        <f t="shared" si="1135"/>
        <v>0</v>
      </c>
      <c r="AA1097" s="9">
        <f t="shared" si="1135"/>
        <v>0</v>
      </c>
      <c r="AB1097" s="9">
        <f t="shared" si="1135"/>
        <v>0</v>
      </c>
      <c r="AC1097" s="9">
        <f t="shared" si="1135"/>
        <v>0</v>
      </c>
      <c r="AD1097" s="9">
        <f t="shared" si="1135"/>
        <v>0</v>
      </c>
      <c r="AE1097" s="9">
        <f t="shared" si="1135"/>
        <v>2386</v>
      </c>
      <c r="AF1097" s="9">
        <f t="shared" si="1135"/>
        <v>0</v>
      </c>
    </row>
    <row r="1098" spans="1:32" ht="33" hidden="1" x14ac:dyDescent="0.25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134"/>
        <v>2386</v>
      </c>
      <c r="H1098" s="9">
        <f t="shared" si="1134"/>
        <v>0</v>
      </c>
      <c r="I1098" s="9">
        <f t="shared" si="1134"/>
        <v>0</v>
      </c>
      <c r="J1098" s="9">
        <f t="shared" si="1134"/>
        <v>0</v>
      </c>
      <c r="K1098" s="9">
        <f t="shared" si="1134"/>
        <v>0</v>
      </c>
      <c r="L1098" s="9">
        <f t="shared" si="1134"/>
        <v>0</v>
      </c>
      <c r="M1098" s="9">
        <f t="shared" si="1134"/>
        <v>2386</v>
      </c>
      <c r="N1098" s="9">
        <f t="shared" si="1134"/>
        <v>0</v>
      </c>
      <c r="O1098" s="9">
        <f t="shared" si="1134"/>
        <v>0</v>
      </c>
      <c r="P1098" s="9">
        <f t="shared" si="1134"/>
        <v>0</v>
      </c>
      <c r="Q1098" s="9">
        <f t="shared" si="1134"/>
        <v>0</v>
      </c>
      <c r="R1098" s="9">
        <f t="shared" si="1134"/>
        <v>0</v>
      </c>
      <c r="S1098" s="9">
        <f t="shared" si="1134"/>
        <v>2386</v>
      </c>
      <c r="T1098" s="9">
        <f t="shared" si="1134"/>
        <v>0</v>
      </c>
      <c r="U1098" s="9">
        <f t="shared" si="1135"/>
        <v>0</v>
      </c>
      <c r="V1098" s="9">
        <f t="shared" si="1135"/>
        <v>0</v>
      </c>
      <c r="W1098" s="9">
        <f t="shared" si="1135"/>
        <v>0</v>
      </c>
      <c r="X1098" s="9">
        <f t="shared" si="1135"/>
        <v>0</v>
      </c>
      <c r="Y1098" s="9">
        <f t="shared" si="1135"/>
        <v>2386</v>
      </c>
      <c r="Z1098" s="9">
        <f t="shared" si="1135"/>
        <v>0</v>
      </c>
      <c r="AA1098" s="9">
        <f t="shared" si="1135"/>
        <v>0</v>
      </c>
      <c r="AB1098" s="9">
        <f t="shared" si="1135"/>
        <v>0</v>
      </c>
      <c r="AC1098" s="9">
        <f t="shared" si="1135"/>
        <v>0</v>
      </c>
      <c r="AD1098" s="9">
        <f t="shared" si="1135"/>
        <v>0</v>
      </c>
      <c r="AE1098" s="9">
        <f t="shared" si="1135"/>
        <v>2386</v>
      </c>
      <c r="AF1098" s="9">
        <f t="shared" si="1135"/>
        <v>0</v>
      </c>
    </row>
    <row r="1099" spans="1:32" ht="33" hidden="1" x14ac:dyDescent="0.25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</row>
    <row r="1100" spans="1:32" ht="49.5" hidden="1" x14ac:dyDescent="0.25">
      <c r="A1100" s="25" t="s">
        <v>767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136">G1101</f>
        <v>177</v>
      </c>
      <c r="H1100" s="9">
        <f t="shared" si="1136"/>
        <v>0</v>
      </c>
      <c r="I1100" s="9">
        <f t="shared" si="1136"/>
        <v>0</v>
      </c>
      <c r="J1100" s="9">
        <f t="shared" si="1136"/>
        <v>0</v>
      </c>
      <c r="K1100" s="9">
        <f t="shared" si="1136"/>
        <v>0</v>
      </c>
      <c r="L1100" s="9">
        <f t="shared" si="1136"/>
        <v>0</v>
      </c>
      <c r="M1100" s="9">
        <f t="shared" si="1136"/>
        <v>177</v>
      </c>
      <c r="N1100" s="9">
        <f t="shared" si="1136"/>
        <v>0</v>
      </c>
      <c r="O1100" s="9">
        <f t="shared" si="1136"/>
        <v>0</v>
      </c>
      <c r="P1100" s="9">
        <f t="shared" si="1136"/>
        <v>0</v>
      </c>
      <c r="Q1100" s="9">
        <f t="shared" si="1136"/>
        <v>0</v>
      </c>
      <c r="R1100" s="9">
        <f t="shared" si="1136"/>
        <v>0</v>
      </c>
      <c r="S1100" s="9">
        <f t="shared" si="1136"/>
        <v>177</v>
      </c>
      <c r="T1100" s="9">
        <f t="shared" si="1136"/>
        <v>0</v>
      </c>
      <c r="U1100" s="9">
        <f t="shared" si="1136"/>
        <v>0</v>
      </c>
      <c r="V1100" s="9">
        <f t="shared" si="1136"/>
        <v>222</v>
      </c>
      <c r="W1100" s="9">
        <f t="shared" ref="U1100:AF1101" si="1137">W1101</f>
        <v>0</v>
      </c>
      <c r="X1100" s="9">
        <f t="shared" si="1137"/>
        <v>1563</v>
      </c>
      <c r="Y1100" s="9">
        <f t="shared" si="1137"/>
        <v>1962</v>
      </c>
      <c r="Z1100" s="9">
        <f t="shared" si="1137"/>
        <v>1563</v>
      </c>
      <c r="AA1100" s="9">
        <f t="shared" si="1137"/>
        <v>0</v>
      </c>
      <c r="AB1100" s="9">
        <f t="shared" si="1137"/>
        <v>0</v>
      </c>
      <c r="AC1100" s="9">
        <f t="shared" si="1137"/>
        <v>0</v>
      </c>
      <c r="AD1100" s="9">
        <f t="shared" si="1137"/>
        <v>0</v>
      </c>
      <c r="AE1100" s="9">
        <f t="shared" si="1137"/>
        <v>1962</v>
      </c>
      <c r="AF1100" s="9">
        <f t="shared" si="1137"/>
        <v>1563</v>
      </c>
    </row>
    <row r="1101" spans="1:32" ht="33" hidden="1" x14ac:dyDescent="0.25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136"/>
        <v>177</v>
      </c>
      <c r="H1101" s="9">
        <f t="shared" si="1136"/>
        <v>0</v>
      </c>
      <c r="I1101" s="9">
        <f t="shared" si="1136"/>
        <v>0</v>
      </c>
      <c r="J1101" s="9">
        <f t="shared" si="1136"/>
        <v>0</v>
      </c>
      <c r="K1101" s="9">
        <f t="shared" si="1136"/>
        <v>0</v>
      </c>
      <c r="L1101" s="9">
        <f t="shared" si="1136"/>
        <v>0</v>
      </c>
      <c r="M1101" s="9">
        <f t="shared" si="1136"/>
        <v>177</v>
      </c>
      <c r="N1101" s="9">
        <f t="shared" si="1136"/>
        <v>0</v>
      </c>
      <c r="O1101" s="9">
        <f t="shared" si="1136"/>
        <v>0</v>
      </c>
      <c r="P1101" s="9">
        <f t="shared" si="1136"/>
        <v>0</v>
      </c>
      <c r="Q1101" s="9">
        <f t="shared" si="1136"/>
        <v>0</v>
      </c>
      <c r="R1101" s="9">
        <f t="shared" si="1136"/>
        <v>0</v>
      </c>
      <c r="S1101" s="9">
        <f t="shared" si="1136"/>
        <v>177</v>
      </c>
      <c r="T1101" s="9">
        <f t="shared" si="1136"/>
        <v>0</v>
      </c>
      <c r="U1101" s="9">
        <f t="shared" si="1137"/>
        <v>0</v>
      </c>
      <c r="V1101" s="9">
        <f t="shared" si="1137"/>
        <v>222</v>
      </c>
      <c r="W1101" s="9">
        <f t="shared" si="1137"/>
        <v>0</v>
      </c>
      <c r="X1101" s="9">
        <f t="shared" si="1137"/>
        <v>1563</v>
      </c>
      <c r="Y1101" s="9">
        <f t="shared" si="1137"/>
        <v>1962</v>
      </c>
      <c r="Z1101" s="9">
        <f t="shared" si="1137"/>
        <v>1563</v>
      </c>
      <c r="AA1101" s="9">
        <f t="shared" si="1137"/>
        <v>0</v>
      </c>
      <c r="AB1101" s="9">
        <f t="shared" si="1137"/>
        <v>0</v>
      </c>
      <c r="AC1101" s="9">
        <f t="shared" si="1137"/>
        <v>0</v>
      </c>
      <c r="AD1101" s="9">
        <f t="shared" si="1137"/>
        <v>0</v>
      </c>
      <c r="AE1101" s="9">
        <f t="shared" si="1137"/>
        <v>1962</v>
      </c>
      <c r="AF1101" s="9">
        <f t="shared" si="1137"/>
        <v>1563</v>
      </c>
    </row>
    <row r="1102" spans="1:32" ht="33" hidden="1" x14ac:dyDescent="0.25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</row>
    <row r="1103" spans="1:32" ht="55.5" hidden="1" customHeight="1" x14ac:dyDescent="0.25">
      <c r="A1103" s="25" t="s">
        <v>768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138">G1104</f>
        <v>219</v>
      </c>
      <c r="H1103" s="83">
        <f t="shared" si="1138"/>
        <v>0</v>
      </c>
      <c r="I1103" s="83">
        <f t="shared" si="1138"/>
        <v>0</v>
      </c>
      <c r="J1103" s="83">
        <f t="shared" si="1138"/>
        <v>0</v>
      </c>
      <c r="K1103" s="83">
        <f t="shared" si="1138"/>
        <v>0</v>
      </c>
      <c r="L1103" s="83">
        <f t="shared" si="1138"/>
        <v>0</v>
      </c>
      <c r="M1103" s="83">
        <f t="shared" si="1138"/>
        <v>219</v>
      </c>
      <c r="N1103" s="83">
        <f t="shared" si="1138"/>
        <v>0</v>
      </c>
      <c r="O1103" s="83">
        <f t="shared" si="1138"/>
        <v>0</v>
      </c>
      <c r="P1103" s="83">
        <f t="shared" si="1138"/>
        <v>0</v>
      </c>
      <c r="Q1103" s="83">
        <f t="shared" si="1138"/>
        <v>0</v>
      </c>
      <c r="R1103" s="83">
        <f t="shared" si="1138"/>
        <v>0</v>
      </c>
      <c r="S1103" s="83">
        <f t="shared" si="1138"/>
        <v>219</v>
      </c>
      <c r="T1103" s="83">
        <f t="shared" si="1138"/>
        <v>0</v>
      </c>
      <c r="U1103" s="83">
        <f t="shared" si="1138"/>
        <v>0</v>
      </c>
      <c r="V1103" s="9">
        <f t="shared" si="1138"/>
        <v>31</v>
      </c>
      <c r="W1103" s="9">
        <f t="shared" ref="U1103:AF1104" si="1139">W1104</f>
        <v>0</v>
      </c>
      <c r="X1103" s="9">
        <f t="shared" si="1139"/>
        <v>980</v>
      </c>
      <c r="Y1103" s="83">
        <f t="shared" si="1139"/>
        <v>1230</v>
      </c>
      <c r="Z1103" s="9">
        <f t="shared" si="1139"/>
        <v>980</v>
      </c>
      <c r="AA1103" s="83">
        <f t="shared" si="1139"/>
        <v>0</v>
      </c>
      <c r="AB1103" s="9">
        <f t="shared" si="1139"/>
        <v>0</v>
      </c>
      <c r="AC1103" s="9">
        <f t="shared" si="1139"/>
        <v>0</v>
      </c>
      <c r="AD1103" s="9">
        <f t="shared" si="1139"/>
        <v>0</v>
      </c>
      <c r="AE1103" s="83">
        <f t="shared" si="1139"/>
        <v>1230</v>
      </c>
      <c r="AF1103" s="9">
        <f t="shared" si="1139"/>
        <v>980</v>
      </c>
    </row>
    <row r="1104" spans="1:32" ht="41.25" hidden="1" customHeight="1" x14ac:dyDescent="0.25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138"/>
        <v>219</v>
      </c>
      <c r="H1104" s="83">
        <f t="shared" si="1138"/>
        <v>0</v>
      </c>
      <c r="I1104" s="83">
        <f t="shared" si="1138"/>
        <v>0</v>
      </c>
      <c r="J1104" s="83">
        <f t="shared" si="1138"/>
        <v>0</v>
      </c>
      <c r="K1104" s="83">
        <f t="shared" si="1138"/>
        <v>0</v>
      </c>
      <c r="L1104" s="83">
        <f t="shared" si="1138"/>
        <v>0</v>
      </c>
      <c r="M1104" s="83">
        <f t="shared" si="1138"/>
        <v>219</v>
      </c>
      <c r="N1104" s="83">
        <f t="shared" si="1138"/>
        <v>0</v>
      </c>
      <c r="O1104" s="83">
        <f t="shared" si="1138"/>
        <v>0</v>
      </c>
      <c r="P1104" s="83">
        <f t="shared" si="1138"/>
        <v>0</v>
      </c>
      <c r="Q1104" s="83">
        <f t="shared" si="1138"/>
        <v>0</v>
      </c>
      <c r="R1104" s="83">
        <f t="shared" si="1138"/>
        <v>0</v>
      </c>
      <c r="S1104" s="83">
        <f t="shared" si="1138"/>
        <v>219</v>
      </c>
      <c r="T1104" s="83">
        <f t="shared" si="1138"/>
        <v>0</v>
      </c>
      <c r="U1104" s="83">
        <f t="shared" si="1139"/>
        <v>0</v>
      </c>
      <c r="V1104" s="9">
        <f t="shared" si="1139"/>
        <v>31</v>
      </c>
      <c r="W1104" s="9">
        <f t="shared" si="1139"/>
        <v>0</v>
      </c>
      <c r="X1104" s="9">
        <f t="shared" si="1139"/>
        <v>980</v>
      </c>
      <c r="Y1104" s="83">
        <f t="shared" si="1139"/>
        <v>1230</v>
      </c>
      <c r="Z1104" s="9">
        <f t="shared" si="1139"/>
        <v>980</v>
      </c>
      <c r="AA1104" s="83">
        <f t="shared" si="1139"/>
        <v>0</v>
      </c>
      <c r="AB1104" s="9">
        <f t="shared" si="1139"/>
        <v>0</v>
      </c>
      <c r="AC1104" s="9">
        <f t="shared" si="1139"/>
        <v>0</v>
      </c>
      <c r="AD1104" s="9">
        <f t="shared" si="1139"/>
        <v>0</v>
      </c>
      <c r="AE1104" s="83">
        <f t="shared" si="1139"/>
        <v>1230</v>
      </c>
      <c r="AF1104" s="9">
        <f t="shared" si="1139"/>
        <v>980</v>
      </c>
    </row>
    <row r="1105" spans="1:32" ht="46.5" hidden="1" customHeight="1" x14ac:dyDescent="0.25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</row>
    <row r="1106" spans="1:32" ht="49.5" hidden="1" x14ac:dyDescent="0.25">
      <c r="A1106" s="25" t="s">
        <v>765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140">G1107</f>
        <v>107</v>
      </c>
      <c r="H1106" s="9">
        <f t="shared" si="1140"/>
        <v>0</v>
      </c>
      <c r="I1106" s="9">
        <f t="shared" si="1140"/>
        <v>0</v>
      </c>
      <c r="J1106" s="9">
        <f t="shared" si="1140"/>
        <v>0</v>
      </c>
      <c r="K1106" s="9">
        <f t="shared" si="1140"/>
        <v>0</v>
      </c>
      <c r="L1106" s="9">
        <f t="shared" si="1140"/>
        <v>0</v>
      </c>
      <c r="M1106" s="9">
        <f t="shared" si="1140"/>
        <v>107</v>
      </c>
      <c r="N1106" s="9">
        <f t="shared" si="1140"/>
        <v>0</v>
      </c>
      <c r="O1106" s="9">
        <f t="shared" si="1140"/>
        <v>0</v>
      </c>
      <c r="P1106" s="9">
        <f t="shared" si="1140"/>
        <v>0</v>
      </c>
      <c r="Q1106" s="9">
        <f t="shared" si="1140"/>
        <v>0</v>
      </c>
      <c r="R1106" s="9">
        <f t="shared" si="1140"/>
        <v>0</v>
      </c>
      <c r="S1106" s="9">
        <f t="shared" si="1140"/>
        <v>107</v>
      </c>
      <c r="T1106" s="9">
        <f t="shared" si="1140"/>
        <v>0</v>
      </c>
      <c r="U1106" s="9">
        <f t="shared" si="1140"/>
        <v>0</v>
      </c>
      <c r="V1106" s="9">
        <f t="shared" si="1140"/>
        <v>405</v>
      </c>
      <c r="W1106" s="9">
        <f t="shared" ref="U1106:AF1107" si="1141">W1107</f>
        <v>0</v>
      </c>
      <c r="X1106" s="9">
        <f t="shared" si="1141"/>
        <v>788</v>
      </c>
      <c r="Y1106" s="9">
        <f t="shared" si="1141"/>
        <v>1300</v>
      </c>
      <c r="Z1106" s="9">
        <f t="shared" si="1141"/>
        <v>788</v>
      </c>
      <c r="AA1106" s="9">
        <f t="shared" si="1141"/>
        <v>0</v>
      </c>
      <c r="AB1106" s="9">
        <f t="shared" si="1141"/>
        <v>0</v>
      </c>
      <c r="AC1106" s="9">
        <f t="shared" si="1141"/>
        <v>0</v>
      </c>
      <c r="AD1106" s="9">
        <f t="shared" si="1141"/>
        <v>0</v>
      </c>
      <c r="AE1106" s="9">
        <f t="shared" si="1141"/>
        <v>1300</v>
      </c>
      <c r="AF1106" s="9">
        <f t="shared" si="1141"/>
        <v>788</v>
      </c>
    </row>
    <row r="1107" spans="1:32" ht="33" hidden="1" x14ac:dyDescent="0.25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140"/>
        <v>107</v>
      </c>
      <c r="H1107" s="9">
        <f t="shared" si="1140"/>
        <v>0</v>
      </c>
      <c r="I1107" s="9">
        <f t="shared" si="1140"/>
        <v>0</v>
      </c>
      <c r="J1107" s="9">
        <f t="shared" si="1140"/>
        <v>0</v>
      </c>
      <c r="K1107" s="9">
        <f t="shared" si="1140"/>
        <v>0</v>
      </c>
      <c r="L1107" s="9">
        <f t="shared" si="1140"/>
        <v>0</v>
      </c>
      <c r="M1107" s="9">
        <f t="shared" si="1140"/>
        <v>107</v>
      </c>
      <c r="N1107" s="9">
        <f t="shared" si="1140"/>
        <v>0</v>
      </c>
      <c r="O1107" s="9">
        <f t="shared" si="1140"/>
        <v>0</v>
      </c>
      <c r="P1107" s="9">
        <f t="shared" si="1140"/>
        <v>0</v>
      </c>
      <c r="Q1107" s="9">
        <f t="shared" si="1140"/>
        <v>0</v>
      </c>
      <c r="R1107" s="9">
        <f t="shared" si="1140"/>
        <v>0</v>
      </c>
      <c r="S1107" s="9">
        <f t="shared" si="1140"/>
        <v>107</v>
      </c>
      <c r="T1107" s="9">
        <f t="shared" si="1140"/>
        <v>0</v>
      </c>
      <c r="U1107" s="9">
        <f t="shared" si="1141"/>
        <v>0</v>
      </c>
      <c r="V1107" s="9">
        <f t="shared" si="1141"/>
        <v>405</v>
      </c>
      <c r="W1107" s="9">
        <f t="shared" si="1141"/>
        <v>0</v>
      </c>
      <c r="X1107" s="9">
        <f t="shared" si="1141"/>
        <v>788</v>
      </c>
      <c r="Y1107" s="9">
        <f t="shared" si="1141"/>
        <v>1300</v>
      </c>
      <c r="Z1107" s="9">
        <f t="shared" si="1141"/>
        <v>788</v>
      </c>
      <c r="AA1107" s="9">
        <f t="shared" si="1141"/>
        <v>0</v>
      </c>
      <c r="AB1107" s="9">
        <f t="shared" si="1141"/>
        <v>0</v>
      </c>
      <c r="AC1107" s="9">
        <f t="shared" si="1141"/>
        <v>0</v>
      </c>
      <c r="AD1107" s="9">
        <f t="shared" si="1141"/>
        <v>0</v>
      </c>
      <c r="AE1107" s="9">
        <f t="shared" si="1141"/>
        <v>1300</v>
      </c>
      <c r="AF1107" s="9">
        <f t="shared" si="1141"/>
        <v>788</v>
      </c>
    </row>
    <row r="1108" spans="1:32" ht="33" hidden="1" x14ac:dyDescent="0.25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</row>
    <row r="1109" spans="1:32" ht="56.25" hidden="1" customHeight="1" x14ac:dyDescent="0.25">
      <c r="A1109" s="25" t="s">
        <v>766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142">G1110</f>
        <v>16</v>
      </c>
      <c r="H1109" s="9">
        <f t="shared" si="1142"/>
        <v>0</v>
      </c>
      <c r="I1109" s="9">
        <f t="shared" si="1142"/>
        <v>0</v>
      </c>
      <c r="J1109" s="9">
        <f t="shared" si="1142"/>
        <v>0</v>
      </c>
      <c r="K1109" s="9">
        <f t="shared" si="1142"/>
        <v>0</v>
      </c>
      <c r="L1109" s="9">
        <f t="shared" si="1142"/>
        <v>0</v>
      </c>
      <c r="M1109" s="9">
        <f t="shared" si="1142"/>
        <v>16</v>
      </c>
      <c r="N1109" s="9">
        <f t="shared" si="1142"/>
        <v>0</v>
      </c>
      <c r="O1109" s="9">
        <f t="shared" si="1142"/>
        <v>0</v>
      </c>
      <c r="P1109" s="9">
        <f t="shared" si="1142"/>
        <v>0</v>
      </c>
      <c r="Q1109" s="9">
        <f t="shared" si="1142"/>
        <v>0</v>
      </c>
      <c r="R1109" s="9">
        <f t="shared" si="1142"/>
        <v>0</v>
      </c>
      <c r="S1109" s="9">
        <f t="shared" si="1142"/>
        <v>16</v>
      </c>
      <c r="T1109" s="9">
        <f t="shared" si="1142"/>
        <v>0</v>
      </c>
      <c r="U1109" s="9">
        <f t="shared" si="1142"/>
        <v>0</v>
      </c>
      <c r="V1109" s="9">
        <f t="shared" si="1142"/>
        <v>21</v>
      </c>
      <c r="W1109" s="9">
        <f t="shared" ref="U1109:AF1110" si="1143">W1110</f>
        <v>0</v>
      </c>
      <c r="X1109" s="9">
        <f t="shared" si="1143"/>
        <v>147</v>
      </c>
      <c r="Y1109" s="9">
        <f t="shared" si="1143"/>
        <v>184</v>
      </c>
      <c r="Z1109" s="9">
        <f t="shared" si="1143"/>
        <v>147</v>
      </c>
      <c r="AA1109" s="9">
        <f t="shared" si="1143"/>
        <v>0</v>
      </c>
      <c r="AB1109" s="9">
        <f t="shared" si="1143"/>
        <v>0</v>
      </c>
      <c r="AC1109" s="9">
        <f t="shared" si="1143"/>
        <v>0</v>
      </c>
      <c r="AD1109" s="9">
        <f t="shared" si="1143"/>
        <v>0</v>
      </c>
      <c r="AE1109" s="9">
        <f t="shared" si="1143"/>
        <v>184</v>
      </c>
      <c r="AF1109" s="9">
        <f t="shared" si="1143"/>
        <v>147</v>
      </c>
    </row>
    <row r="1110" spans="1:32" ht="33" hidden="1" x14ac:dyDescent="0.25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142"/>
        <v>16</v>
      </c>
      <c r="H1110" s="9">
        <f t="shared" si="1142"/>
        <v>0</v>
      </c>
      <c r="I1110" s="9">
        <f t="shared" si="1142"/>
        <v>0</v>
      </c>
      <c r="J1110" s="9">
        <f t="shared" si="1142"/>
        <v>0</v>
      </c>
      <c r="K1110" s="9">
        <f t="shared" si="1142"/>
        <v>0</v>
      </c>
      <c r="L1110" s="9">
        <f t="shared" si="1142"/>
        <v>0</v>
      </c>
      <c r="M1110" s="9">
        <f t="shared" si="1142"/>
        <v>16</v>
      </c>
      <c r="N1110" s="9">
        <f t="shared" si="1142"/>
        <v>0</v>
      </c>
      <c r="O1110" s="9">
        <f t="shared" si="1142"/>
        <v>0</v>
      </c>
      <c r="P1110" s="9">
        <f t="shared" si="1142"/>
        <v>0</v>
      </c>
      <c r="Q1110" s="9">
        <f t="shared" si="1142"/>
        <v>0</v>
      </c>
      <c r="R1110" s="9">
        <f t="shared" si="1142"/>
        <v>0</v>
      </c>
      <c r="S1110" s="9">
        <f t="shared" si="1142"/>
        <v>16</v>
      </c>
      <c r="T1110" s="9">
        <f t="shared" si="1142"/>
        <v>0</v>
      </c>
      <c r="U1110" s="9">
        <f t="shared" si="1143"/>
        <v>0</v>
      </c>
      <c r="V1110" s="9">
        <f t="shared" si="1143"/>
        <v>21</v>
      </c>
      <c r="W1110" s="9">
        <f t="shared" si="1143"/>
        <v>0</v>
      </c>
      <c r="X1110" s="9">
        <f t="shared" si="1143"/>
        <v>147</v>
      </c>
      <c r="Y1110" s="9">
        <f t="shared" si="1143"/>
        <v>184</v>
      </c>
      <c r="Z1110" s="9">
        <f t="shared" si="1143"/>
        <v>147</v>
      </c>
      <c r="AA1110" s="9">
        <f t="shared" si="1143"/>
        <v>0</v>
      </c>
      <c r="AB1110" s="9">
        <f t="shared" si="1143"/>
        <v>0</v>
      </c>
      <c r="AC1110" s="9">
        <f t="shared" si="1143"/>
        <v>0</v>
      </c>
      <c r="AD1110" s="9">
        <f t="shared" si="1143"/>
        <v>0</v>
      </c>
      <c r="AE1110" s="9">
        <f t="shared" si="1143"/>
        <v>184</v>
      </c>
      <c r="AF1110" s="9">
        <f t="shared" si="1143"/>
        <v>147</v>
      </c>
    </row>
    <row r="1111" spans="1:32" ht="33" hidden="1" x14ac:dyDescent="0.25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</row>
    <row r="1112" spans="1:32" hidden="1" x14ac:dyDescent="0.25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</row>
    <row r="1113" spans="1:32" ht="18.75" hidden="1" x14ac:dyDescent="0.3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144">G1114</f>
        <v>0</v>
      </c>
      <c r="H1113" s="15">
        <f t="shared" si="1144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</row>
    <row r="1114" spans="1:32" ht="49.5" hidden="1" x14ac:dyDescent="0.25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145">G1115+G1119</f>
        <v>0</v>
      </c>
      <c r="H1114" s="9">
        <f t="shared" si="1145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</row>
    <row r="1115" spans="1:32" ht="20.100000000000001" hidden="1" customHeight="1" x14ac:dyDescent="0.25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146">G1116</f>
        <v>0</v>
      </c>
      <c r="H1115" s="17">
        <f t="shared" si="1146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</row>
    <row r="1116" spans="1:32" ht="33" hidden="1" x14ac:dyDescent="0.25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146"/>
        <v>0</v>
      </c>
      <c r="H1116" s="9">
        <f t="shared" si="1146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</row>
    <row r="1117" spans="1:32" ht="33" hidden="1" x14ac:dyDescent="0.25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146"/>
        <v>0</v>
      </c>
      <c r="H1117" s="9">
        <f t="shared" si="1146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</row>
    <row r="1118" spans="1:32" ht="33" hidden="1" x14ac:dyDescent="0.25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</row>
    <row r="1119" spans="1:32" ht="66" hidden="1" x14ac:dyDescent="0.25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</row>
    <row r="1120" spans="1:32" ht="33" hidden="1" x14ac:dyDescent="0.25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</row>
    <row r="1121" spans="1:32" ht="33" hidden="1" x14ac:dyDescent="0.25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</row>
    <row r="1122" spans="1:32" hidden="1" x14ac:dyDescent="0.25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</row>
    <row r="1123" spans="1:32" ht="18.75" hidden="1" x14ac:dyDescent="0.3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147">G1124+G1129+G1134+G1139</f>
        <v>20616</v>
      </c>
      <c r="H1123" s="15">
        <f t="shared" ref="H1123:N1123" si="1148">H1124+H1129+H1134+H1139</f>
        <v>0</v>
      </c>
      <c r="I1123" s="15">
        <f t="shared" si="1148"/>
        <v>0</v>
      </c>
      <c r="J1123" s="15">
        <f t="shared" si="1148"/>
        <v>0</v>
      </c>
      <c r="K1123" s="15">
        <f t="shared" si="1148"/>
        <v>0</v>
      </c>
      <c r="L1123" s="15">
        <f t="shared" si="1148"/>
        <v>0</v>
      </c>
      <c r="M1123" s="15">
        <f t="shared" si="1148"/>
        <v>20616</v>
      </c>
      <c r="N1123" s="15">
        <f t="shared" si="1148"/>
        <v>0</v>
      </c>
      <c r="O1123" s="15">
        <f t="shared" ref="O1123:T1123" si="1149">O1124+O1129+O1134+O1139</f>
        <v>0</v>
      </c>
      <c r="P1123" s="15">
        <f t="shared" si="1149"/>
        <v>0</v>
      </c>
      <c r="Q1123" s="15">
        <f t="shared" si="1149"/>
        <v>0</v>
      </c>
      <c r="R1123" s="15">
        <f t="shared" si="1149"/>
        <v>0</v>
      </c>
      <c r="S1123" s="15">
        <f t="shared" si="1149"/>
        <v>20616</v>
      </c>
      <c r="T1123" s="15">
        <f t="shared" si="1149"/>
        <v>0</v>
      </c>
      <c r="U1123" s="15">
        <f t="shared" ref="U1123:Z1123" si="1150">U1124+U1129+U1134+U1139</f>
        <v>0</v>
      </c>
      <c r="V1123" s="15">
        <f t="shared" si="1150"/>
        <v>0</v>
      </c>
      <c r="W1123" s="15">
        <f t="shared" si="1150"/>
        <v>0</v>
      </c>
      <c r="X1123" s="15">
        <f t="shared" si="1150"/>
        <v>0</v>
      </c>
      <c r="Y1123" s="15">
        <f t="shared" si="1150"/>
        <v>20616</v>
      </c>
      <c r="Z1123" s="15">
        <f t="shared" si="1150"/>
        <v>0</v>
      </c>
      <c r="AA1123" s="15">
        <f t="shared" ref="AA1123:AF1123" si="1151">AA1124+AA1129+AA1134+AA1139</f>
        <v>0</v>
      </c>
      <c r="AB1123" s="15">
        <f t="shared" si="1151"/>
        <v>0</v>
      </c>
      <c r="AC1123" s="15">
        <f t="shared" si="1151"/>
        <v>0</v>
      </c>
      <c r="AD1123" s="15">
        <f t="shared" si="1151"/>
        <v>0</v>
      </c>
      <c r="AE1123" s="15">
        <f t="shared" si="1151"/>
        <v>20616</v>
      </c>
      <c r="AF1123" s="15">
        <f t="shared" si="1151"/>
        <v>0</v>
      </c>
    </row>
    <row r="1124" spans="1:32" ht="82.5" hidden="1" x14ac:dyDescent="0.25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152">G1125</f>
        <v>328</v>
      </c>
      <c r="H1124" s="9">
        <f t="shared" si="1152"/>
        <v>0</v>
      </c>
      <c r="I1124" s="9">
        <f t="shared" si="1152"/>
        <v>0</v>
      </c>
      <c r="J1124" s="9">
        <f t="shared" si="1152"/>
        <v>0</v>
      </c>
      <c r="K1124" s="9">
        <f t="shared" si="1152"/>
        <v>0</v>
      </c>
      <c r="L1124" s="9">
        <f t="shared" si="1152"/>
        <v>0</v>
      </c>
      <c r="M1124" s="9">
        <f t="shared" si="1152"/>
        <v>328</v>
      </c>
      <c r="N1124" s="9">
        <f t="shared" si="1152"/>
        <v>0</v>
      </c>
      <c r="O1124" s="9">
        <f t="shared" si="1152"/>
        <v>0</v>
      </c>
      <c r="P1124" s="9">
        <f t="shared" si="1152"/>
        <v>0</v>
      </c>
      <c r="Q1124" s="9">
        <f t="shared" si="1152"/>
        <v>0</v>
      </c>
      <c r="R1124" s="9">
        <f t="shared" si="1152"/>
        <v>0</v>
      </c>
      <c r="S1124" s="9">
        <f t="shared" si="1152"/>
        <v>328</v>
      </c>
      <c r="T1124" s="9">
        <f t="shared" si="1152"/>
        <v>0</v>
      </c>
      <c r="U1124" s="9">
        <f t="shared" si="1152"/>
        <v>0</v>
      </c>
      <c r="V1124" s="9">
        <f t="shared" si="1152"/>
        <v>0</v>
      </c>
      <c r="W1124" s="9">
        <f t="shared" ref="U1124:AF1127" si="1153">W1125</f>
        <v>0</v>
      </c>
      <c r="X1124" s="9">
        <f t="shared" si="1153"/>
        <v>0</v>
      </c>
      <c r="Y1124" s="9">
        <f t="shared" si="1153"/>
        <v>328</v>
      </c>
      <c r="Z1124" s="9">
        <f t="shared" si="1153"/>
        <v>0</v>
      </c>
      <c r="AA1124" s="9">
        <f t="shared" si="1153"/>
        <v>0</v>
      </c>
      <c r="AB1124" s="9">
        <f t="shared" si="1153"/>
        <v>0</v>
      </c>
      <c r="AC1124" s="9">
        <f t="shared" si="1153"/>
        <v>0</v>
      </c>
      <c r="AD1124" s="9">
        <f t="shared" si="1153"/>
        <v>0</v>
      </c>
      <c r="AE1124" s="9">
        <f t="shared" si="1153"/>
        <v>328</v>
      </c>
      <c r="AF1124" s="9">
        <f t="shared" si="1153"/>
        <v>0</v>
      </c>
    </row>
    <row r="1125" spans="1:32" ht="20.100000000000001" hidden="1" customHeight="1" x14ac:dyDescent="0.25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152"/>
        <v>328</v>
      </c>
      <c r="H1125" s="17">
        <f t="shared" si="1152"/>
        <v>0</v>
      </c>
      <c r="I1125" s="17">
        <f t="shared" si="1152"/>
        <v>0</v>
      </c>
      <c r="J1125" s="17">
        <f t="shared" si="1152"/>
        <v>0</v>
      </c>
      <c r="K1125" s="17">
        <f t="shared" si="1152"/>
        <v>0</v>
      </c>
      <c r="L1125" s="17">
        <f t="shared" si="1152"/>
        <v>0</v>
      </c>
      <c r="M1125" s="17">
        <f t="shared" si="1152"/>
        <v>328</v>
      </c>
      <c r="N1125" s="17">
        <f t="shared" si="1152"/>
        <v>0</v>
      </c>
      <c r="O1125" s="17">
        <f t="shared" si="1152"/>
        <v>0</v>
      </c>
      <c r="P1125" s="17">
        <f t="shared" si="1152"/>
        <v>0</v>
      </c>
      <c r="Q1125" s="17">
        <f t="shared" si="1152"/>
        <v>0</v>
      </c>
      <c r="R1125" s="17">
        <f t="shared" si="1152"/>
        <v>0</v>
      </c>
      <c r="S1125" s="17">
        <f t="shared" si="1152"/>
        <v>328</v>
      </c>
      <c r="T1125" s="17">
        <f t="shared" si="1152"/>
        <v>0</v>
      </c>
      <c r="U1125" s="17">
        <f t="shared" si="1153"/>
        <v>0</v>
      </c>
      <c r="V1125" s="17">
        <f t="shared" si="1153"/>
        <v>0</v>
      </c>
      <c r="W1125" s="17">
        <f t="shared" si="1153"/>
        <v>0</v>
      </c>
      <c r="X1125" s="17">
        <f t="shared" si="1153"/>
        <v>0</v>
      </c>
      <c r="Y1125" s="17">
        <f t="shared" si="1153"/>
        <v>328</v>
      </c>
      <c r="Z1125" s="17">
        <f t="shared" si="1153"/>
        <v>0</v>
      </c>
      <c r="AA1125" s="17">
        <f t="shared" si="1153"/>
        <v>0</v>
      </c>
      <c r="AB1125" s="17">
        <f t="shared" si="1153"/>
        <v>0</v>
      </c>
      <c r="AC1125" s="17">
        <f t="shared" si="1153"/>
        <v>0</v>
      </c>
      <c r="AD1125" s="17">
        <f t="shared" si="1153"/>
        <v>0</v>
      </c>
      <c r="AE1125" s="17">
        <f t="shared" si="1153"/>
        <v>328</v>
      </c>
      <c r="AF1125" s="17">
        <f t="shared" si="1153"/>
        <v>0</v>
      </c>
    </row>
    <row r="1126" spans="1:32" ht="20.100000000000001" hidden="1" customHeight="1" x14ac:dyDescent="0.25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152"/>
        <v>328</v>
      </c>
      <c r="H1126" s="17">
        <f t="shared" si="1152"/>
        <v>0</v>
      </c>
      <c r="I1126" s="17">
        <f t="shared" si="1152"/>
        <v>0</v>
      </c>
      <c r="J1126" s="17">
        <f t="shared" si="1152"/>
        <v>0</v>
      </c>
      <c r="K1126" s="17">
        <f t="shared" si="1152"/>
        <v>0</v>
      </c>
      <c r="L1126" s="17">
        <f t="shared" si="1152"/>
        <v>0</v>
      </c>
      <c r="M1126" s="17">
        <f t="shared" si="1152"/>
        <v>328</v>
      </c>
      <c r="N1126" s="17">
        <f t="shared" si="1152"/>
        <v>0</v>
      </c>
      <c r="O1126" s="17">
        <f t="shared" si="1152"/>
        <v>0</v>
      </c>
      <c r="P1126" s="17">
        <f t="shared" si="1152"/>
        <v>0</v>
      </c>
      <c r="Q1126" s="17">
        <f t="shared" si="1152"/>
        <v>0</v>
      </c>
      <c r="R1126" s="17">
        <f t="shared" si="1152"/>
        <v>0</v>
      </c>
      <c r="S1126" s="17">
        <f t="shared" si="1152"/>
        <v>328</v>
      </c>
      <c r="T1126" s="17">
        <f t="shared" si="1152"/>
        <v>0</v>
      </c>
      <c r="U1126" s="17">
        <f t="shared" si="1153"/>
        <v>0</v>
      </c>
      <c r="V1126" s="17">
        <f t="shared" si="1153"/>
        <v>0</v>
      </c>
      <c r="W1126" s="17">
        <f t="shared" si="1153"/>
        <v>0</v>
      </c>
      <c r="X1126" s="17">
        <f t="shared" si="1153"/>
        <v>0</v>
      </c>
      <c r="Y1126" s="17">
        <f t="shared" si="1153"/>
        <v>328</v>
      </c>
      <c r="Z1126" s="17">
        <f t="shared" si="1153"/>
        <v>0</v>
      </c>
      <c r="AA1126" s="17">
        <f t="shared" si="1153"/>
        <v>0</v>
      </c>
      <c r="AB1126" s="17">
        <f t="shared" si="1153"/>
        <v>0</v>
      </c>
      <c r="AC1126" s="17">
        <f t="shared" si="1153"/>
        <v>0</v>
      </c>
      <c r="AD1126" s="17">
        <f t="shared" si="1153"/>
        <v>0</v>
      </c>
      <c r="AE1126" s="17">
        <f t="shared" si="1153"/>
        <v>328</v>
      </c>
      <c r="AF1126" s="17">
        <f t="shared" si="1153"/>
        <v>0</v>
      </c>
    </row>
    <row r="1127" spans="1:32" ht="20.100000000000001" hidden="1" customHeight="1" x14ac:dyDescent="0.25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152"/>
        <v>328</v>
      </c>
      <c r="H1127" s="17">
        <f t="shared" si="1152"/>
        <v>0</v>
      </c>
      <c r="I1127" s="17">
        <f t="shared" si="1152"/>
        <v>0</v>
      </c>
      <c r="J1127" s="17">
        <f t="shared" si="1152"/>
        <v>0</v>
      </c>
      <c r="K1127" s="17">
        <f t="shared" si="1152"/>
        <v>0</v>
      </c>
      <c r="L1127" s="17">
        <f t="shared" si="1152"/>
        <v>0</v>
      </c>
      <c r="M1127" s="17">
        <f t="shared" si="1152"/>
        <v>328</v>
      </c>
      <c r="N1127" s="17">
        <f t="shared" si="1152"/>
        <v>0</v>
      </c>
      <c r="O1127" s="17">
        <f t="shared" si="1152"/>
        <v>0</v>
      </c>
      <c r="P1127" s="17">
        <f t="shared" si="1152"/>
        <v>0</v>
      </c>
      <c r="Q1127" s="17">
        <f t="shared" si="1152"/>
        <v>0</v>
      </c>
      <c r="R1127" s="17">
        <f t="shared" si="1152"/>
        <v>0</v>
      </c>
      <c r="S1127" s="17">
        <f t="shared" si="1152"/>
        <v>328</v>
      </c>
      <c r="T1127" s="17">
        <f t="shared" si="1152"/>
        <v>0</v>
      </c>
      <c r="U1127" s="17">
        <f t="shared" si="1153"/>
        <v>0</v>
      </c>
      <c r="V1127" s="17">
        <f t="shared" si="1153"/>
        <v>0</v>
      </c>
      <c r="W1127" s="17">
        <f t="shared" si="1153"/>
        <v>0</v>
      </c>
      <c r="X1127" s="17">
        <f t="shared" si="1153"/>
        <v>0</v>
      </c>
      <c r="Y1127" s="17">
        <f t="shared" si="1153"/>
        <v>328</v>
      </c>
      <c r="Z1127" s="17">
        <f t="shared" si="1153"/>
        <v>0</v>
      </c>
      <c r="AA1127" s="17">
        <f t="shared" si="1153"/>
        <v>0</v>
      </c>
      <c r="AB1127" s="17">
        <f t="shared" si="1153"/>
        <v>0</v>
      </c>
      <c r="AC1127" s="17">
        <f t="shared" si="1153"/>
        <v>0</v>
      </c>
      <c r="AD1127" s="17">
        <f t="shared" si="1153"/>
        <v>0</v>
      </c>
      <c r="AE1127" s="17">
        <f t="shared" si="1153"/>
        <v>328</v>
      </c>
      <c r="AF1127" s="17">
        <f t="shared" si="1153"/>
        <v>0</v>
      </c>
    </row>
    <row r="1128" spans="1:32" ht="49.5" hidden="1" x14ac:dyDescent="0.25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</row>
    <row r="1129" spans="1:32" ht="49.5" hidden="1" x14ac:dyDescent="0.25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154">G1130</f>
        <v>5613</v>
      </c>
      <c r="H1129" s="9">
        <f t="shared" si="1154"/>
        <v>0</v>
      </c>
      <c r="I1129" s="9">
        <f t="shared" si="1154"/>
        <v>0</v>
      </c>
      <c r="J1129" s="9">
        <f t="shared" si="1154"/>
        <v>0</v>
      </c>
      <c r="K1129" s="9">
        <f t="shared" si="1154"/>
        <v>0</v>
      </c>
      <c r="L1129" s="9">
        <f t="shared" si="1154"/>
        <v>0</v>
      </c>
      <c r="M1129" s="9">
        <f t="shared" si="1154"/>
        <v>5613</v>
      </c>
      <c r="N1129" s="9">
        <f t="shared" si="1154"/>
        <v>0</v>
      </c>
      <c r="O1129" s="9">
        <f t="shared" si="1154"/>
        <v>0</v>
      </c>
      <c r="P1129" s="9">
        <f t="shared" si="1154"/>
        <v>0</v>
      </c>
      <c r="Q1129" s="9">
        <f t="shared" si="1154"/>
        <v>0</v>
      </c>
      <c r="R1129" s="9">
        <f t="shared" si="1154"/>
        <v>0</v>
      </c>
      <c r="S1129" s="9">
        <f t="shared" si="1154"/>
        <v>5613</v>
      </c>
      <c r="T1129" s="9">
        <f t="shared" si="1154"/>
        <v>0</v>
      </c>
      <c r="U1129" s="9">
        <f t="shared" si="1154"/>
        <v>0</v>
      </c>
      <c r="V1129" s="9">
        <f t="shared" si="1154"/>
        <v>0</v>
      </c>
      <c r="W1129" s="9">
        <f t="shared" ref="U1129:AF1132" si="1155">W1130</f>
        <v>0</v>
      </c>
      <c r="X1129" s="9">
        <f t="shared" si="1155"/>
        <v>0</v>
      </c>
      <c r="Y1129" s="9">
        <f t="shared" si="1155"/>
        <v>5613</v>
      </c>
      <c r="Z1129" s="9">
        <f t="shared" si="1155"/>
        <v>0</v>
      </c>
      <c r="AA1129" s="9">
        <f t="shared" si="1155"/>
        <v>0</v>
      </c>
      <c r="AB1129" s="9">
        <f t="shared" si="1155"/>
        <v>0</v>
      </c>
      <c r="AC1129" s="9">
        <f t="shared" si="1155"/>
        <v>0</v>
      </c>
      <c r="AD1129" s="9">
        <f t="shared" si="1155"/>
        <v>0</v>
      </c>
      <c r="AE1129" s="9">
        <f t="shared" si="1155"/>
        <v>5613</v>
      </c>
      <c r="AF1129" s="9">
        <f t="shared" si="1155"/>
        <v>0</v>
      </c>
    </row>
    <row r="1130" spans="1:32" ht="20.100000000000001" hidden="1" customHeight="1" x14ac:dyDescent="0.25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154"/>
        <v>5613</v>
      </c>
      <c r="H1130" s="17">
        <f t="shared" si="1154"/>
        <v>0</v>
      </c>
      <c r="I1130" s="17">
        <f t="shared" si="1154"/>
        <v>0</v>
      </c>
      <c r="J1130" s="17">
        <f t="shared" si="1154"/>
        <v>0</v>
      </c>
      <c r="K1130" s="17">
        <f t="shared" si="1154"/>
        <v>0</v>
      </c>
      <c r="L1130" s="17">
        <f t="shared" si="1154"/>
        <v>0</v>
      </c>
      <c r="M1130" s="17">
        <f t="shared" si="1154"/>
        <v>5613</v>
      </c>
      <c r="N1130" s="17">
        <f t="shared" si="1154"/>
        <v>0</v>
      </c>
      <c r="O1130" s="17">
        <f t="shared" si="1154"/>
        <v>0</v>
      </c>
      <c r="P1130" s="17">
        <f t="shared" si="1154"/>
        <v>0</v>
      </c>
      <c r="Q1130" s="17">
        <f t="shared" si="1154"/>
        <v>0</v>
      </c>
      <c r="R1130" s="17">
        <f t="shared" si="1154"/>
        <v>0</v>
      </c>
      <c r="S1130" s="17">
        <f t="shared" si="1154"/>
        <v>5613</v>
      </c>
      <c r="T1130" s="17">
        <f t="shared" si="1154"/>
        <v>0</v>
      </c>
      <c r="U1130" s="17">
        <f t="shared" si="1155"/>
        <v>0</v>
      </c>
      <c r="V1130" s="17">
        <f t="shared" si="1155"/>
        <v>0</v>
      </c>
      <c r="W1130" s="17">
        <f t="shared" si="1155"/>
        <v>0</v>
      </c>
      <c r="X1130" s="17">
        <f t="shared" si="1155"/>
        <v>0</v>
      </c>
      <c r="Y1130" s="17">
        <f t="shared" si="1155"/>
        <v>5613</v>
      </c>
      <c r="Z1130" s="17">
        <f t="shared" si="1155"/>
        <v>0</v>
      </c>
      <c r="AA1130" s="17">
        <f t="shared" si="1155"/>
        <v>0</v>
      </c>
      <c r="AB1130" s="17">
        <f t="shared" si="1155"/>
        <v>0</v>
      </c>
      <c r="AC1130" s="17">
        <f t="shared" si="1155"/>
        <v>0</v>
      </c>
      <c r="AD1130" s="17">
        <f t="shared" si="1155"/>
        <v>0</v>
      </c>
      <c r="AE1130" s="17">
        <f t="shared" si="1155"/>
        <v>5613</v>
      </c>
      <c r="AF1130" s="17">
        <f t="shared" si="1155"/>
        <v>0</v>
      </c>
    </row>
    <row r="1131" spans="1:32" ht="20.100000000000001" hidden="1" customHeight="1" x14ac:dyDescent="0.25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154"/>
        <v>5613</v>
      </c>
      <c r="H1131" s="17">
        <f t="shared" si="1154"/>
        <v>0</v>
      </c>
      <c r="I1131" s="17">
        <f t="shared" si="1154"/>
        <v>0</v>
      </c>
      <c r="J1131" s="17">
        <f t="shared" si="1154"/>
        <v>0</v>
      </c>
      <c r="K1131" s="17">
        <f t="shared" si="1154"/>
        <v>0</v>
      </c>
      <c r="L1131" s="17">
        <f t="shared" si="1154"/>
        <v>0</v>
      </c>
      <c r="M1131" s="17">
        <f t="shared" si="1154"/>
        <v>5613</v>
      </c>
      <c r="N1131" s="17">
        <f t="shared" si="1154"/>
        <v>0</v>
      </c>
      <c r="O1131" s="17">
        <f t="shared" si="1154"/>
        <v>0</v>
      </c>
      <c r="P1131" s="17">
        <f t="shared" si="1154"/>
        <v>0</v>
      </c>
      <c r="Q1131" s="17">
        <f t="shared" si="1154"/>
        <v>0</v>
      </c>
      <c r="R1131" s="17">
        <f t="shared" si="1154"/>
        <v>0</v>
      </c>
      <c r="S1131" s="17">
        <f t="shared" si="1154"/>
        <v>5613</v>
      </c>
      <c r="T1131" s="17">
        <f t="shared" si="1154"/>
        <v>0</v>
      </c>
      <c r="U1131" s="17">
        <f t="shared" si="1155"/>
        <v>0</v>
      </c>
      <c r="V1131" s="17">
        <f t="shared" si="1155"/>
        <v>0</v>
      </c>
      <c r="W1131" s="17">
        <f t="shared" si="1155"/>
        <v>0</v>
      </c>
      <c r="X1131" s="17">
        <f t="shared" si="1155"/>
        <v>0</v>
      </c>
      <c r="Y1131" s="17">
        <f t="shared" si="1155"/>
        <v>5613</v>
      </c>
      <c r="Z1131" s="17">
        <f t="shared" si="1155"/>
        <v>0</v>
      </c>
      <c r="AA1131" s="17">
        <f t="shared" si="1155"/>
        <v>0</v>
      </c>
      <c r="AB1131" s="17">
        <f t="shared" si="1155"/>
        <v>0</v>
      </c>
      <c r="AC1131" s="17">
        <f t="shared" si="1155"/>
        <v>0</v>
      </c>
      <c r="AD1131" s="17">
        <f t="shared" si="1155"/>
        <v>0</v>
      </c>
      <c r="AE1131" s="17">
        <f t="shared" si="1155"/>
        <v>5613</v>
      </c>
      <c r="AF1131" s="17">
        <f t="shared" si="1155"/>
        <v>0</v>
      </c>
    </row>
    <row r="1132" spans="1:32" ht="20.100000000000001" hidden="1" customHeight="1" x14ac:dyDescent="0.25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154"/>
        <v>5613</v>
      </c>
      <c r="H1132" s="17">
        <f t="shared" si="1154"/>
        <v>0</v>
      </c>
      <c r="I1132" s="17">
        <f t="shared" si="1154"/>
        <v>0</v>
      </c>
      <c r="J1132" s="17">
        <f t="shared" si="1154"/>
        <v>0</v>
      </c>
      <c r="K1132" s="17">
        <f t="shared" si="1154"/>
        <v>0</v>
      </c>
      <c r="L1132" s="17">
        <f t="shared" si="1154"/>
        <v>0</v>
      </c>
      <c r="M1132" s="17">
        <f t="shared" si="1154"/>
        <v>5613</v>
      </c>
      <c r="N1132" s="17">
        <f t="shared" si="1154"/>
        <v>0</v>
      </c>
      <c r="O1132" s="17">
        <f t="shared" si="1154"/>
        <v>0</v>
      </c>
      <c r="P1132" s="17">
        <f t="shared" si="1154"/>
        <v>0</v>
      </c>
      <c r="Q1132" s="17">
        <f t="shared" si="1154"/>
        <v>0</v>
      </c>
      <c r="R1132" s="17">
        <f t="shared" si="1154"/>
        <v>0</v>
      </c>
      <c r="S1132" s="17">
        <f t="shared" si="1154"/>
        <v>5613</v>
      </c>
      <c r="T1132" s="17">
        <f t="shared" si="1154"/>
        <v>0</v>
      </c>
      <c r="U1132" s="17">
        <f t="shared" si="1155"/>
        <v>0</v>
      </c>
      <c r="V1132" s="17">
        <f t="shared" si="1155"/>
        <v>0</v>
      </c>
      <c r="W1132" s="17">
        <f t="shared" si="1155"/>
        <v>0</v>
      </c>
      <c r="X1132" s="17">
        <f t="shared" si="1155"/>
        <v>0</v>
      </c>
      <c r="Y1132" s="17">
        <f t="shared" si="1155"/>
        <v>5613</v>
      </c>
      <c r="Z1132" s="17">
        <f t="shared" si="1155"/>
        <v>0</v>
      </c>
      <c r="AA1132" s="17">
        <f t="shared" si="1155"/>
        <v>0</v>
      </c>
      <c r="AB1132" s="17">
        <f t="shared" si="1155"/>
        <v>0</v>
      </c>
      <c r="AC1132" s="17">
        <f t="shared" si="1155"/>
        <v>0</v>
      </c>
      <c r="AD1132" s="17">
        <f t="shared" si="1155"/>
        <v>0</v>
      </c>
      <c r="AE1132" s="17">
        <f t="shared" si="1155"/>
        <v>5613</v>
      </c>
      <c r="AF1132" s="17">
        <f t="shared" si="1155"/>
        <v>0</v>
      </c>
    </row>
    <row r="1133" spans="1:32" ht="49.5" hidden="1" x14ac:dyDescent="0.25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</row>
    <row r="1134" spans="1:32" ht="49.5" hidden="1" x14ac:dyDescent="0.25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156">G1135</f>
        <v>12068</v>
      </c>
      <c r="H1134" s="9">
        <f t="shared" si="1156"/>
        <v>0</v>
      </c>
      <c r="I1134" s="9">
        <f t="shared" si="1156"/>
        <v>0</v>
      </c>
      <c r="J1134" s="9">
        <f t="shared" si="1156"/>
        <v>0</v>
      </c>
      <c r="K1134" s="9">
        <f t="shared" si="1156"/>
        <v>0</v>
      </c>
      <c r="L1134" s="9">
        <f t="shared" si="1156"/>
        <v>0</v>
      </c>
      <c r="M1134" s="9">
        <f t="shared" si="1156"/>
        <v>12068</v>
      </c>
      <c r="N1134" s="9">
        <f t="shared" si="1156"/>
        <v>0</v>
      </c>
      <c r="O1134" s="9">
        <f t="shared" si="1156"/>
        <v>0</v>
      </c>
      <c r="P1134" s="9">
        <f t="shared" si="1156"/>
        <v>0</v>
      </c>
      <c r="Q1134" s="9">
        <f t="shared" si="1156"/>
        <v>0</v>
      </c>
      <c r="R1134" s="9">
        <f t="shared" si="1156"/>
        <v>0</v>
      </c>
      <c r="S1134" s="9">
        <f t="shared" si="1156"/>
        <v>12068</v>
      </c>
      <c r="T1134" s="9">
        <f t="shared" si="1156"/>
        <v>0</v>
      </c>
      <c r="U1134" s="9">
        <f t="shared" si="1156"/>
        <v>0</v>
      </c>
      <c r="V1134" s="9">
        <f t="shared" si="1156"/>
        <v>0</v>
      </c>
      <c r="W1134" s="9">
        <f t="shared" ref="U1134:AF1137" si="1157">W1135</f>
        <v>0</v>
      </c>
      <c r="X1134" s="9">
        <f t="shared" si="1157"/>
        <v>0</v>
      </c>
      <c r="Y1134" s="9">
        <f t="shared" si="1157"/>
        <v>12068</v>
      </c>
      <c r="Z1134" s="9">
        <f t="shared" si="1157"/>
        <v>0</v>
      </c>
      <c r="AA1134" s="9">
        <f t="shared" si="1157"/>
        <v>0</v>
      </c>
      <c r="AB1134" s="9">
        <f t="shared" si="1157"/>
        <v>0</v>
      </c>
      <c r="AC1134" s="9">
        <f t="shared" si="1157"/>
        <v>0</v>
      </c>
      <c r="AD1134" s="9">
        <f t="shared" si="1157"/>
        <v>0</v>
      </c>
      <c r="AE1134" s="9">
        <f t="shared" si="1157"/>
        <v>12068</v>
      </c>
      <c r="AF1134" s="9">
        <f t="shared" si="1157"/>
        <v>0</v>
      </c>
    </row>
    <row r="1135" spans="1:32" ht="20.100000000000001" hidden="1" customHeight="1" x14ac:dyDescent="0.25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156"/>
        <v>12068</v>
      </c>
      <c r="H1135" s="17">
        <f t="shared" si="1156"/>
        <v>0</v>
      </c>
      <c r="I1135" s="17">
        <f t="shared" si="1156"/>
        <v>0</v>
      </c>
      <c r="J1135" s="17">
        <f t="shared" si="1156"/>
        <v>0</v>
      </c>
      <c r="K1135" s="17">
        <f t="shared" si="1156"/>
        <v>0</v>
      </c>
      <c r="L1135" s="17">
        <f t="shared" si="1156"/>
        <v>0</v>
      </c>
      <c r="M1135" s="17">
        <f t="shared" si="1156"/>
        <v>12068</v>
      </c>
      <c r="N1135" s="17">
        <f t="shared" si="1156"/>
        <v>0</v>
      </c>
      <c r="O1135" s="17">
        <f t="shared" si="1156"/>
        <v>0</v>
      </c>
      <c r="P1135" s="17">
        <f t="shared" si="1156"/>
        <v>0</v>
      </c>
      <c r="Q1135" s="17">
        <f t="shared" si="1156"/>
        <v>0</v>
      </c>
      <c r="R1135" s="17">
        <f t="shared" si="1156"/>
        <v>0</v>
      </c>
      <c r="S1135" s="17">
        <f t="shared" si="1156"/>
        <v>12068</v>
      </c>
      <c r="T1135" s="17">
        <f t="shared" si="1156"/>
        <v>0</v>
      </c>
      <c r="U1135" s="17">
        <f t="shared" si="1157"/>
        <v>0</v>
      </c>
      <c r="V1135" s="17">
        <f t="shared" si="1157"/>
        <v>0</v>
      </c>
      <c r="W1135" s="17">
        <f t="shared" si="1157"/>
        <v>0</v>
      </c>
      <c r="X1135" s="17">
        <f t="shared" si="1157"/>
        <v>0</v>
      </c>
      <c r="Y1135" s="17">
        <f t="shared" si="1157"/>
        <v>12068</v>
      </c>
      <c r="Z1135" s="17">
        <f t="shared" si="1157"/>
        <v>0</v>
      </c>
      <c r="AA1135" s="17">
        <f t="shared" si="1157"/>
        <v>0</v>
      </c>
      <c r="AB1135" s="17">
        <f t="shared" si="1157"/>
        <v>0</v>
      </c>
      <c r="AC1135" s="17">
        <f t="shared" si="1157"/>
        <v>0</v>
      </c>
      <c r="AD1135" s="17">
        <f t="shared" si="1157"/>
        <v>0</v>
      </c>
      <c r="AE1135" s="17">
        <f t="shared" si="1157"/>
        <v>12068</v>
      </c>
      <c r="AF1135" s="17">
        <f t="shared" si="1157"/>
        <v>0</v>
      </c>
    </row>
    <row r="1136" spans="1:32" ht="20.100000000000001" hidden="1" customHeight="1" x14ac:dyDescent="0.25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156"/>
        <v>12068</v>
      </c>
      <c r="H1136" s="17">
        <f t="shared" si="1156"/>
        <v>0</v>
      </c>
      <c r="I1136" s="17">
        <f t="shared" si="1156"/>
        <v>0</v>
      </c>
      <c r="J1136" s="17">
        <f t="shared" si="1156"/>
        <v>0</v>
      </c>
      <c r="K1136" s="17">
        <f t="shared" si="1156"/>
        <v>0</v>
      </c>
      <c r="L1136" s="17">
        <f t="shared" si="1156"/>
        <v>0</v>
      </c>
      <c r="M1136" s="17">
        <f t="shared" si="1156"/>
        <v>12068</v>
      </c>
      <c r="N1136" s="17">
        <f t="shared" si="1156"/>
        <v>0</v>
      </c>
      <c r="O1136" s="17">
        <f t="shared" si="1156"/>
        <v>0</v>
      </c>
      <c r="P1136" s="17">
        <f t="shared" si="1156"/>
        <v>0</v>
      </c>
      <c r="Q1136" s="17">
        <f t="shared" si="1156"/>
        <v>0</v>
      </c>
      <c r="R1136" s="17">
        <f t="shared" si="1156"/>
        <v>0</v>
      </c>
      <c r="S1136" s="17">
        <f t="shared" si="1156"/>
        <v>12068</v>
      </c>
      <c r="T1136" s="17">
        <f t="shared" si="1156"/>
        <v>0</v>
      </c>
      <c r="U1136" s="17">
        <f t="shared" si="1157"/>
        <v>0</v>
      </c>
      <c r="V1136" s="17">
        <f t="shared" si="1157"/>
        <v>0</v>
      </c>
      <c r="W1136" s="17">
        <f t="shared" si="1157"/>
        <v>0</v>
      </c>
      <c r="X1136" s="17">
        <f t="shared" si="1157"/>
        <v>0</v>
      </c>
      <c r="Y1136" s="17">
        <f t="shared" si="1157"/>
        <v>12068</v>
      </c>
      <c r="Z1136" s="17">
        <f t="shared" si="1157"/>
        <v>0</v>
      </c>
      <c r="AA1136" s="17">
        <f t="shared" si="1157"/>
        <v>0</v>
      </c>
      <c r="AB1136" s="17">
        <f t="shared" si="1157"/>
        <v>0</v>
      </c>
      <c r="AC1136" s="17">
        <f t="shared" si="1157"/>
        <v>0</v>
      </c>
      <c r="AD1136" s="17">
        <f t="shared" si="1157"/>
        <v>0</v>
      </c>
      <c r="AE1136" s="17">
        <f t="shared" si="1157"/>
        <v>12068</v>
      </c>
      <c r="AF1136" s="17">
        <f t="shared" si="1157"/>
        <v>0</v>
      </c>
    </row>
    <row r="1137" spans="1:32" ht="33" hidden="1" x14ac:dyDescent="0.25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156"/>
        <v>12068</v>
      </c>
      <c r="H1137" s="9">
        <f t="shared" si="1156"/>
        <v>0</v>
      </c>
      <c r="I1137" s="9">
        <f t="shared" si="1156"/>
        <v>0</v>
      </c>
      <c r="J1137" s="9">
        <f t="shared" si="1156"/>
        <v>0</v>
      </c>
      <c r="K1137" s="9">
        <f t="shared" si="1156"/>
        <v>0</v>
      </c>
      <c r="L1137" s="9">
        <f t="shared" si="1156"/>
        <v>0</v>
      </c>
      <c r="M1137" s="9">
        <f t="shared" si="1156"/>
        <v>12068</v>
      </c>
      <c r="N1137" s="9">
        <f t="shared" si="1156"/>
        <v>0</v>
      </c>
      <c r="O1137" s="9">
        <f t="shared" si="1156"/>
        <v>0</v>
      </c>
      <c r="P1137" s="9">
        <f t="shared" si="1156"/>
        <v>0</v>
      </c>
      <c r="Q1137" s="9">
        <f t="shared" si="1156"/>
        <v>0</v>
      </c>
      <c r="R1137" s="9">
        <f t="shared" si="1156"/>
        <v>0</v>
      </c>
      <c r="S1137" s="9">
        <f t="shared" si="1156"/>
        <v>12068</v>
      </c>
      <c r="T1137" s="9">
        <f t="shared" si="1156"/>
        <v>0</v>
      </c>
      <c r="U1137" s="9">
        <f t="shared" si="1157"/>
        <v>0</v>
      </c>
      <c r="V1137" s="9">
        <f t="shared" si="1157"/>
        <v>0</v>
      </c>
      <c r="W1137" s="9">
        <f t="shared" si="1157"/>
        <v>0</v>
      </c>
      <c r="X1137" s="9">
        <f t="shared" si="1157"/>
        <v>0</v>
      </c>
      <c r="Y1137" s="9">
        <f t="shared" si="1157"/>
        <v>12068</v>
      </c>
      <c r="Z1137" s="9">
        <f t="shared" si="1157"/>
        <v>0</v>
      </c>
      <c r="AA1137" s="9">
        <f t="shared" si="1157"/>
        <v>0</v>
      </c>
      <c r="AB1137" s="9">
        <f t="shared" si="1157"/>
        <v>0</v>
      </c>
      <c r="AC1137" s="9">
        <f t="shared" si="1157"/>
        <v>0</v>
      </c>
      <c r="AD1137" s="9">
        <f t="shared" si="1157"/>
        <v>0</v>
      </c>
      <c r="AE1137" s="9">
        <f t="shared" si="1157"/>
        <v>12068</v>
      </c>
      <c r="AF1137" s="9">
        <f t="shared" si="1157"/>
        <v>0</v>
      </c>
    </row>
    <row r="1138" spans="1:32" ht="33" hidden="1" x14ac:dyDescent="0.25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</row>
    <row r="1139" spans="1:32" ht="20.100000000000001" hidden="1" customHeight="1" x14ac:dyDescent="0.25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158">G1140</f>
        <v>2607</v>
      </c>
      <c r="H1139" s="17">
        <f t="shared" si="1158"/>
        <v>0</v>
      </c>
      <c r="I1139" s="17">
        <f t="shared" si="1158"/>
        <v>0</v>
      </c>
      <c r="J1139" s="17">
        <f t="shared" si="1158"/>
        <v>0</v>
      </c>
      <c r="K1139" s="17">
        <f t="shared" si="1158"/>
        <v>0</v>
      </c>
      <c r="L1139" s="17">
        <f t="shared" si="1158"/>
        <v>0</v>
      </c>
      <c r="M1139" s="17">
        <f t="shared" si="1158"/>
        <v>2607</v>
      </c>
      <c r="N1139" s="17">
        <f t="shared" si="1158"/>
        <v>0</v>
      </c>
      <c r="O1139" s="17">
        <f t="shared" si="1158"/>
        <v>0</v>
      </c>
      <c r="P1139" s="17">
        <f t="shared" si="1158"/>
        <v>0</v>
      </c>
      <c r="Q1139" s="17">
        <f t="shared" si="1158"/>
        <v>0</v>
      </c>
      <c r="R1139" s="17">
        <f t="shared" si="1158"/>
        <v>0</v>
      </c>
      <c r="S1139" s="17">
        <f t="shared" si="1158"/>
        <v>2607</v>
      </c>
      <c r="T1139" s="17">
        <f t="shared" si="1158"/>
        <v>0</v>
      </c>
      <c r="U1139" s="17">
        <f t="shared" si="1158"/>
        <v>0</v>
      </c>
      <c r="V1139" s="17">
        <f t="shared" si="1158"/>
        <v>0</v>
      </c>
      <c r="W1139" s="17">
        <f t="shared" ref="U1139:AF1142" si="1159">W1140</f>
        <v>0</v>
      </c>
      <c r="X1139" s="17">
        <f t="shared" si="1159"/>
        <v>0</v>
      </c>
      <c r="Y1139" s="17">
        <f t="shared" si="1159"/>
        <v>2607</v>
      </c>
      <c r="Z1139" s="17">
        <f t="shared" si="1159"/>
        <v>0</v>
      </c>
      <c r="AA1139" s="17">
        <f t="shared" si="1159"/>
        <v>0</v>
      </c>
      <c r="AB1139" s="17">
        <f t="shared" si="1159"/>
        <v>0</v>
      </c>
      <c r="AC1139" s="17">
        <f t="shared" si="1159"/>
        <v>0</v>
      </c>
      <c r="AD1139" s="17">
        <f t="shared" si="1159"/>
        <v>0</v>
      </c>
      <c r="AE1139" s="17">
        <f t="shared" si="1159"/>
        <v>2607</v>
      </c>
      <c r="AF1139" s="17">
        <f t="shared" si="1159"/>
        <v>0</v>
      </c>
    </row>
    <row r="1140" spans="1:32" ht="20.100000000000001" hidden="1" customHeight="1" x14ac:dyDescent="0.25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158"/>
        <v>2607</v>
      </c>
      <c r="H1140" s="17">
        <f t="shared" si="1158"/>
        <v>0</v>
      </c>
      <c r="I1140" s="17">
        <f t="shared" si="1158"/>
        <v>0</v>
      </c>
      <c r="J1140" s="17">
        <f t="shared" si="1158"/>
        <v>0</v>
      </c>
      <c r="K1140" s="17">
        <f t="shared" si="1158"/>
        <v>0</v>
      </c>
      <c r="L1140" s="17">
        <f t="shared" si="1158"/>
        <v>0</v>
      </c>
      <c r="M1140" s="17">
        <f t="shared" si="1158"/>
        <v>2607</v>
      </c>
      <c r="N1140" s="17">
        <f t="shared" si="1158"/>
        <v>0</v>
      </c>
      <c r="O1140" s="17">
        <f t="shared" si="1158"/>
        <v>0</v>
      </c>
      <c r="P1140" s="17">
        <f t="shared" si="1158"/>
        <v>0</v>
      </c>
      <c r="Q1140" s="17">
        <f t="shared" si="1158"/>
        <v>0</v>
      </c>
      <c r="R1140" s="17">
        <f t="shared" si="1158"/>
        <v>0</v>
      </c>
      <c r="S1140" s="17">
        <f t="shared" si="1158"/>
        <v>2607</v>
      </c>
      <c r="T1140" s="17">
        <f t="shared" si="1158"/>
        <v>0</v>
      </c>
      <c r="U1140" s="17">
        <f t="shared" si="1159"/>
        <v>0</v>
      </c>
      <c r="V1140" s="17">
        <f t="shared" si="1159"/>
        <v>0</v>
      </c>
      <c r="W1140" s="17">
        <f t="shared" si="1159"/>
        <v>0</v>
      </c>
      <c r="X1140" s="17">
        <f t="shared" si="1159"/>
        <v>0</v>
      </c>
      <c r="Y1140" s="17">
        <f t="shared" si="1159"/>
        <v>2607</v>
      </c>
      <c r="Z1140" s="17">
        <f t="shared" si="1159"/>
        <v>0</v>
      </c>
      <c r="AA1140" s="17">
        <f t="shared" si="1159"/>
        <v>0</v>
      </c>
      <c r="AB1140" s="17">
        <f t="shared" si="1159"/>
        <v>0</v>
      </c>
      <c r="AC1140" s="17">
        <f t="shared" si="1159"/>
        <v>0</v>
      </c>
      <c r="AD1140" s="17">
        <f t="shared" si="1159"/>
        <v>0</v>
      </c>
      <c r="AE1140" s="17">
        <f t="shared" si="1159"/>
        <v>2607</v>
      </c>
      <c r="AF1140" s="17">
        <f t="shared" si="1159"/>
        <v>0</v>
      </c>
    </row>
    <row r="1141" spans="1:32" ht="20.100000000000001" hidden="1" customHeight="1" x14ac:dyDescent="0.25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158"/>
        <v>2607</v>
      </c>
      <c r="H1141" s="17">
        <f t="shared" si="1158"/>
        <v>0</v>
      </c>
      <c r="I1141" s="17">
        <f t="shared" si="1158"/>
        <v>0</v>
      </c>
      <c r="J1141" s="17">
        <f t="shared" si="1158"/>
        <v>0</v>
      </c>
      <c r="K1141" s="17">
        <f t="shared" si="1158"/>
        <v>0</v>
      </c>
      <c r="L1141" s="17">
        <f t="shared" si="1158"/>
        <v>0</v>
      </c>
      <c r="M1141" s="17">
        <f t="shared" si="1158"/>
        <v>2607</v>
      </c>
      <c r="N1141" s="17">
        <f t="shared" si="1158"/>
        <v>0</v>
      </c>
      <c r="O1141" s="17">
        <f t="shared" si="1158"/>
        <v>0</v>
      </c>
      <c r="P1141" s="17">
        <f t="shared" si="1158"/>
        <v>0</v>
      </c>
      <c r="Q1141" s="17">
        <f t="shared" si="1158"/>
        <v>0</v>
      </c>
      <c r="R1141" s="17">
        <f t="shared" si="1158"/>
        <v>0</v>
      </c>
      <c r="S1141" s="17">
        <f t="shared" si="1158"/>
        <v>2607</v>
      </c>
      <c r="T1141" s="17">
        <f t="shared" si="1158"/>
        <v>0</v>
      </c>
      <c r="U1141" s="17">
        <f t="shared" si="1159"/>
        <v>0</v>
      </c>
      <c r="V1141" s="17">
        <f t="shared" si="1159"/>
        <v>0</v>
      </c>
      <c r="W1141" s="17">
        <f t="shared" si="1159"/>
        <v>0</v>
      </c>
      <c r="X1141" s="17">
        <f t="shared" si="1159"/>
        <v>0</v>
      </c>
      <c r="Y1141" s="17">
        <f t="shared" si="1159"/>
        <v>2607</v>
      </c>
      <c r="Z1141" s="17">
        <f t="shared" si="1159"/>
        <v>0</v>
      </c>
      <c r="AA1141" s="17">
        <f t="shared" si="1159"/>
        <v>0</v>
      </c>
      <c r="AB1141" s="17">
        <f t="shared" si="1159"/>
        <v>0</v>
      </c>
      <c r="AC1141" s="17">
        <f t="shared" si="1159"/>
        <v>0</v>
      </c>
      <c r="AD1141" s="17">
        <f t="shared" si="1159"/>
        <v>0</v>
      </c>
      <c r="AE1141" s="17">
        <f t="shared" si="1159"/>
        <v>2607</v>
      </c>
      <c r="AF1141" s="17">
        <f t="shared" si="1159"/>
        <v>0</v>
      </c>
    </row>
    <row r="1142" spans="1:32" ht="33" hidden="1" x14ac:dyDescent="0.25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158"/>
        <v>2607</v>
      </c>
      <c r="H1142" s="9">
        <f t="shared" si="1158"/>
        <v>0</v>
      </c>
      <c r="I1142" s="9">
        <f t="shared" si="1158"/>
        <v>0</v>
      </c>
      <c r="J1142" s="9">
        <f t="shared" si="1158"/>
        <v>0</v>
      </c>
      <c r="K1142" s="9">
        <f t="shared" si="1158"/>
        <v>0</v>
      </c>
      <c r="L1142" s="9">
        <f t="shared" si="1158"/>
        <v>0</v>
      </c>
      <c r="M1142" s="9">
        <f t="shared" si="1158"/>
        <v>2607</v>
      </c>
      <c r="N1142" s="9">
        <f t="shared" si="1158"/>
        <v>0</v>
      </c>
      <c r="O1142" s="9">
        <f t="shared" si="1158"/>
        <v>0</v>
      </c>
      <c r="P1142" s="9">
        <f t="shared" si="1158"/>
        <v>0</v>
      </c>
      <c r="Q1142" s="9">
        <f t="shared" si="1158"/>
        <v>0</v>
      </c>
      <c r="R1142" s="9">
        <f t="shared" si="1158"/>
        <v>0</v>
      </c>
      <c r="S1142" s="9">
        <f t="shared" si="1158"/>
        <v>2607</v>
      </c>
      <c r="T1142" s="9">
        <f t="shared" si="1158"/>
        <v>0</v>
      </c>
      <c r="U1142" s="9">
        <f t="shared" si="1159"/>
        <v>0</v>
      </c>
      <c r="V1142" s="9">
        <f t="shared" si="1159"/>
        <v>0</v>
      </c>
      <c r="W1142" s="9">
        <f t="shared" si="1159"/>
        <v>0</v>
      </c>
      <c r="X1142" s="9">
        <f t="shared" si="1159"/>
        <v>0</v>
      </c>
      <c r="Y1142" s="9">
        <f t="shared" si="1159"/>
        <v>2607</v>
      </c>
      <c r="Z1142" s="9">
        <f t="shared" si="1159"/>
        <v>0</v>
      </c>
      <c r="AA1142" s="9">
        <f t="shared" si="1159"/>
        <v>0</v>
      </c>
      <c r="AB1142" s="9">
        <f t="shared" si="1159"/>
        <v>0</v>
      </c>
      <c r="AC1142" s="9">
        <f t="shared" si="1159"/>
        <v>0</v>
      </c>
      <c r="AD1142" s="9">
        <f t="shared" si="1159"/>
        <v>0</v>
      </c>
      <c r="AE1142" s="9">
        <f t="shared" si="1159"/>
        <v>2607</v>
      </c>
      <c r="AF1142" s="9">
        <f t="shared" si="1159"/>
        <v>0</v>
      </c>
    </row>
    <row r="1143" spans="1:32" ht="33" hidden="1" x14ac:dyDescent="0.25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</row>
    <row r="1144" spans="1:32" hidden="1" x14ac:dyDescent="0.25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</row>
    <row r="1145" spans="1:32" ht="18.75" hidden="1" x14ac:dyDescent="0.3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160">G1146+G1156+G1161+G1151</f>
        <v>29636</v>
      </c>
      <c r="H1145" s="15">
        <f t="shared" ref="H1145:N1145" si="1161">H1146+H1156+H1161+H1151</f>
        <v>0</v>
      </c>
      <c r="I1145" s="15">
        <f t="shared" si="1161"/>
        <v>0</v>
      </c>
      <c r="J1145" s="15">
        <f t="shared" si="1161"/>
        <v>0</v>
      </c>
      <c r="K1145" s="15">
        <f t="shared" si="1161"/>
        <v>0</v>
      </c>
      <c r="L1145" s="15">
        <f t="shared" si="1161"/>
        <v>0</v>
      </c>
      <c r="M1145" s="15">
        <f t="shared" si="1161"/>
        <v>29636</v>
      </c>
      <c r="N1145" s="15">
        <f t="shared" si="1161"/>
        <v>0</v>
      </c>
      <c r="O1145" s="15">
        <f t="shared" ref="O1145:T1145" si="1162">O1146+O1156+O1161+O1151</f>
        <v>0</v>
      </c>
      <c r="P1145" s="15">
        <f t="shared" si="1162"/>
        <v>0</v>
      </c>
      <c r="Q1145" s="15">
        <f t="shared" si="1162"/>
        <v>0</v>
      </c>
      <c r="R1145" s="15">
        <f t="shared" si="1162"/>
        <v>0</v>
      </c>
      <c r="S1145" s="15">
        <f t="shared" si="1162"/>
        <v>29636</v>
      </c>
      <c r="T1145" s="15">
        <f t="shared" si="1162"/>
        <v>0</v>
      </c>
      <c r="U1145" s="15">
        <f t="shared" ref="U1145:Z1145" si="1163">U1146+U1156+U1161+U1151</f>
        <v>0</v>
      </c>
      <c r="V1145" s="15">
        <f t="shared" si="1163"/>
        <v>0</v>
      </c>
      <c r="W1145" s="15">
        <f t="shared" si="1163"/>
        <v>0</v>
      </c>
      <c r="X1145" s="15">
        <f t="shared" si="1163"/>
        <v>0</v>
      </c>
      <c r="Y1145" s="15">
        <f t="shared" si="1163"/>
        <v>29636</v>
      </c>
      <c r="Z1145" s="15">
        <f t="shared" si="1163"/>
        <v>0</v>
      </c>
      <c r="AA1145" s="15">
        <f t="shared" ref="AA1145:AF1145" si="1164">AA1146+AA1156+AA1161+AA1151</f>
        <v>0</v>
      </c>
      <c r="AB1145" s="15">
        <f t="shared" si="1164"/>
        <v>547</v>
      </c>
      <c r="AC1145" s="15">
        <f t="shared" si="1164"/>
        <v>0</v>
      </c>
      <c r="AD1145" s="15">
        <f t="shared" si="1164"/>
        <v>0</v>
      </c>
      <c r="AE1145" s="15">
        <f t="shared" si="1164"/>
        <v>30183</v>
      </c>
      <c r="AF1145" s="15">
        <f t="shared" si="1164"/>
        <v>0</v>
      </c>
    </row>
    <row r="1146" spans="1:32" ht="49.5" hidden="1" x14ac:dyDescent="0.25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165">G1147</f>
        <v>6387</v>
      </c>
      <c r="H1146" s="9">
        <f t="shared" si="1165"/>
        <v>0</v>
      </c>
      <c r="I1146" s="9">
        <f t="shared" si="1165"/>
        <v>0</v>
      </c>
      <c r="J1146" s="9">
        <f t="shared" si="1165"/>
        <v>0</v>
      </c>
      <c r="K1146" s="9">
        <f t="shared" si="1165"/>
        <v>0</v>
      </c>
      <c r="L1146" s="9">
        <f t="shared" si="1165"/>
        <v>0</v>
      </c>
      <c r="M1146" s="9">
        <f t="shared" si="1165"/>
        <v>6387</v>
      </c>
      <c r="N1146" s="9">
        <f t="shared" si="1165"/>
        <v>0</v>
      </c>
      <c r="O1146" s="9">
        <f t="shared" si="1165"/>
        <v>0</v>
      </c>
      <c r="P1146" s="9">
        <f t="shared" si="1165"/>
        <v>0</v>
      </c>
      <c r="Q1146" s="9">
        <f t="shared" si="1165"/>
        <v>0</v>
      </c>
      <c r="R1146" s="9">
        <f t="shared" si="1165"/>
        <v>0</v>
      </c>
      <c r="S1146" s="9">
        <f t="shared" si="1165"/>
        <v>6387</v>
      </c>
      <c r="T1146" s="9">
        <f t="shared" si="1165"/>
        <v>0</v>
      </c>
      <c r="U1146" s="9">
        <f t="shared" si="1165"/>
        <v>0</v>
      </c>
      <c r="V1146" s="9">
        <f t="shared" si="1165"/>
        <v>0</v>
      </c>
      <c r="W1146" s="9">
        <f t="shared" ref="U1146:AF1149" si="1166">W1147</f>
        <v>0</v>
      </c>
      <c r="X1146" s="9">
        <f t="shared" si="1166"/>
        <v>0</v>
      </c>
      <c r="Y1146" s="9">
        <f t="shared" si="1166"/>
        <v>6387</v>
      </c>
      <c r="Z1146" s="9">
        <f t="shared" si="1166"/>
        <v>0</v>
      </c>
      <c r="AA1146" s="9">
        <f t="shared" si="1166"/>
        <v>0</v>
      </c>
      <c r="AB1146" s="9">
        <f t="shared" si="1166"/>
        <v>0</v>
      </c>
      <c r="AC1146" s="9">
        <f t="shared" si="1166"/>
        <v>0</v>
      </c>
      <c r="AD1146" s="9">
        <f t="shared" si="1166"/>
        <v>0</v>
      </c>
      <c r="AE1146" s="9">
        <f t="shared" si="1166"/>
        <v>6387</v>
      </c>
      <c r="AF1146" s="9">
        <f t="shared" si="1166"/>
        <v>0</v>
      </c>
    </row>
    <row r="1147" spans="1:32" ht="20.100000000000001" hidden="1" customHeight="1" x14ac:dyDescent="0.25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165"/>
        <v>6387</v>
      </c>
      <c r="H1147" s="9">
        <f t="shared" si="1165"/>
        <v>0</v>
      </c>
      <c r="I1147" s="9">
        <f t="shared" si="1165"/>
        <v>0</v>
      </c>
      <c r="J1147" s="9">
        <f t="shared" si="1165"/>
        <v>0</v>
      </c>
      <c r="K1147" s="9">
        <f t="shared" si="1165"/>
        <v>0</v>
      </c>
      <c r="L1147" s="9">
        <f t="shared" si="1165"/>
        <v>0</v>
      </c>
      <c r="M1147" s="9">
        <f t="shared" si="1165"/>
        <v>6387</v>
      </c>
      <c r="N1147" s="9">
        <f t="shared" si="1165"/>
        <v>0</v>
      </c>
      <c r="O1147" s="9">
        <f t="shared" si="1165"/>
        <v>0</v>
      </c>
      <c r="P1147" s="9">
        <f t="shared" si="1165"/>
        <v>0</v>
      </c>
      <c r="Q1147" s="9">
        <f t="shared" si="1165"/>
        <v>0</v>
      </c>
      <c r="R1147" s="9">
        <f t="shared" si="1165"/>
        <v>0</v>
      </c>
      <c r="S1147" s="9">
        <f t="shared" si="1165"/>
        <v>6387</v>
      </c>
      <c r="T1147" s="9">
        <f t="shared" si="1165"/>
        <v>0</v>
      </c>
      <c r="U1147" s="9">
        <f t="shared" si="1166"/>
        <v>0</v>
      </c>
      <c r="V1147" s="9">
        <f t="shared" si="1166"/>
        <v>0</v>
      </c>
      <c r="W1147" s="9">
        <f t="shared" si="1166"/>
        <v>0</v>
      </c>
      <c r="X1147" s="9">
        <f t="shared" si="1166"/>
        <v>0</v>
      </c>
      <c r="Y1147" s="9">
        <f t="shared" si="1166"/>
        <v>6387</v>
      </c>
      <c r="Z1147" s="9">
        <f t="shared" si="1166"/>
        <v>0</v>
      </c>
      <c r="AA1147" s="9">
        <f t="shared" si="1166"/>
        <v>0</v>
      </c>
      <c r="AB1147" s="9">
        <f t="shared" si="1166"/>
        <v>0</v>
      </c>
      <c r="AC1147" s="9">
        <f t="shared" si="1166"/>
        <v>0</v>
      </c>
      <c r="AD1147" s="9">
        <f t="shared" si="1166"/>
        <v>0</v>
      </c>
      <c r="AE1147" s="9">
        <f t="shared" si="1166"/>
        <v>6387</v>
      </c>
      <c r="AF1147" s="9">
        <f t="shared" si="1166"/>
        <v>0</v>
      </c>
    </row>
    <row r="1148" spans="1:32" ht="20.100000000000001" hidden="1" customHeight="1" x14ac:dyDescent="0.25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165"/>
        <v>6387</v>
      </c>
      <c r="H1148" s="9">
        <f t="shared" si="1165"/>
        <v>0</v>
      </c>
      <c r="I1148" s="9">
        <f t="shared" si="1165"/>
        <v>0</v>
      </c>
      <c r="J1148" s="9">
        <f t="shared" si="1165"/>
        <v>0</v>
      </c>
      <c r="K1148" s="9">
        <f t="shared" si="1165"/>
        <v>0</v>
      </c>
      <c r="L1148" s="9">
        <f t="shared" si="1165"/>
        <v>0</v>
      </c>
      <c r="M1148" s="9">
        <f t="shared" si="1165"/>
        <v>6387</v>
      </c>
      <c r="N1148" s="9">
        <f t="shared" si="1165"/>
        <v>0</v>
      </c>
      <c r="O1148" s="9">
        <f t="shared" si="1165"/>
        <v>0</v>
      </c>
      <c r="P1148" s="9">
        <f t="shared" si="1165"/>
        <v>0</v>
      </c>
      <c r="Q1148" s="9">
        <f t="shared" si="1165"/>
        <v>0</v>
      </c>
      <c r="R1148" s="9">
        <f t="shared" si="1165"/>
        <v>0</v>
      </c>
      <c r="S1148" s="9">
        <f t="shared" si="1165"/>
        <v>6387</v>
      </c>
      <c r="T1148" s="9">
        <f t="shared" si="1165"/>
        <v>0</v>
      </c>
      <c r="U1148" s="9">
        <f t="shared" si="1166"/>
        <v>0</v>
      </c>
      <c r="V1148" s="9">
        <f t="shared" si="1166"/>
        <v>0</v>
      </c>
      <c r="W1148" s="9">
        <f t="shared" si="1166"/>
        <v>0</v>
      </c>
      <c r="X1148" s="9">
        <f t="shared" si="1166"/>
        <v>0</v>
      </c>
      <c r="Y1148" s="9">
        <f t="shared" si="1166"/>
        <v>6387</v>
      </c>
      <c r="Z1148" s="9">
        <f t="shared" si="1166"/>
        <v>0</v>
      </c>
      <c r="AA1148" s="9">
        <f t="shared" si="1166"/>
        <v>0</v>
      </c>
      <c r="AB1148" s="9">
        <f t="shared" si="1166"/>
        <v>0</v>
      </c>
      <c r="AC1148" s="9">
        <f t="shared" si="1166"/>
        <v>0</v>
      </c>
      <c r="AD1148" s="9">
        <f t="shared" si="1166"/>
        <v>0</v>
      </c>
      <c r="AE1148" s="9">
        <f t="shared" si="1166"/>
        <v>6387</v>
      </c>
      <c r="AF1148" s="9">
        <f t="shared" si="1166"/>
        <v>0</v>
      </c>
    </row>
    <row r="1149" spans="1:32" ht="20.100000000000001" hidden="1" customHeight="1" x14ac:dyDescent="0.25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165"/>
        <v>6387</v>
      </c>
      <c r="H1149" s="9">
        <f t="shared" si="1165"/>
        <v>0</v>
      </c>
      <c r="I1149" s="9">
        <f t="shared" si="1165"/>
        <v>0</v>
      </c>
      <c r="J1149" s="9">
        <f t="shared" si="1165"/>
        <v>0</v>
      </c>
      <c r="K1149" s="9">
        <f t="shared" si="1165"/>
        <v>0</v>
      </c>
      <c r="L1149" s="9">
        <f t="shared" si="1165"/>
        <v>0</v>
      </c>
      <c r="M1149" s="9">
        <f t="shared" si="1165"/>
        <v>6387</v>
      </c>
      <c r="N1149" s="9">
        <f t="shared" si="1165"/>
        <v>0</v>
      </c>
      <c r="O1149" s="9">
        <f t="shared" si="1165"/>
        <v>0</v>
      </c>
      <c r="P1149" s="9">
        <f t="shared" si="1165"/>
        <v>0</v>
      </c>
      <c r="Q1149" s="9">
        <f t="shared" si="1165"/>
        <v>0</v>
      </c>
      <c r="R1149" s="9">
        <f t="shared" si="1165"/>
        <v>0</v>
      </c>
      <c r="S1149" s="9">
        <f t="shared" si="1165"/>
        <v>6387</v>
      </c>
      <c r="T1149" s="9">
        <f t="shared" si="1165"/>
        <v>0</v>
      </c>
      <c r="U1149" s="9">
        <f t="shared" si="1166"/>
        <v>0</v>
      </c>
      <c r="V1149" s="9">
        <f t="shared" si="1166"/>
        <v>0</v>
      </c>
      <c r="W1149" s="9">
        <f t="shared" si="1166"/>
        <v>0</v>
      </c>
      <c r="X1149" s="9">
        <f t="shared" si="1166"/>
        <v>0</v>
      </c>
      <c r="Y1149" s="9">
        <f t="shared" si="1166"/>
        <v>6387</v>
      </c>
      <c r="Z1149" s="9">
        <f t="shared" si="1166"/>
        <v>0</v>
      </c>
      <c r="AA1149" s="9">
        <f t="shared" si="1166"/>
        <v>0</v>
      </c>
      <c r="AB1149" s="9">
        <f t="shared" si="1166"/>
        <v>0</v>
      </c>
      <c r="AC1149" s="9">
        <f t="shared" si="1166"/>
        <v>0</v>
      </c>
      <c r="AD1149" s="9">
        <f t="shared" si="1166"/>
        <v>0</v>
      </c>
      <c r="AE1149" s="9">
        <f t="shared" si="1166"/>
        <v>6387</v>
      </c>
      <c r="AF1149" s="9">
        <f t="shared" si="1166"/>
        <v>0</v>
      </c>
    </row>
    <row r="1150" spans="1:32" ht="49.5" hidden="1" x14ac:dyDescent="0.25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</row>
    <row r="1151" spans="1:32" ht="49.5" hidden="1" x14ac:dyDescent="0.25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167">G1152</f>
        <v>688</v>
      </c>
      <c r="H1151" s="9">
        <f t="shared" si="1167"/>
        <v>0</v>
      </c>
      <c r="I1151" s="9">
        <f t="shared" si="1167"/>
        <v>0</v>
      </c>
      <c r="J1151" s="9">
        <f t="shared" si="1167"/>
        <v>0</v>
      </c>
      <c r="K1151" s="9">
        <f t="shared" si="1167"/>
        <v>0</v>
      </c>
      <c r="L1151" s="9">
        <f t="shared" si="1167"/>
        <v>0</v>
      </c>
      <c r="M1151" s="9">
        <f t="shared" si="1167"/>
        <v>688</v>
      </c>
      <c r="N1151" s="9">
        <f t="shared" si="1167"/>
        <v>0</v>
      </c>
      <c r="O1151" s="9">
        <f t="shared" si="1167"/>
        <v>0</v>
      </c>
      <c r="P1151" s="9">
        <f t="shared" si="1167"/>
        <v>0</v>
      </c>
      <c r="Q1151" s="9">
        <f t="shared" si="1167"/>
        <v>0</v>
      </c>
      <c r="R1151" s="9">
        <f t="shared" si="1167"/>
        <v>0</v>
      </c>
      <c r="S1151" s="9">
        <f t="shared" si="1167"/>
        <v>688</v>
      </c>
      <c r="T1151" s="9">
        <f t="shared" si="1167"/>
        <v>0</v>
      </c>
      <c r="U1151" s="9">
        <f t="shared" si="1167"/>
        <v>0</v>
      </c>
      <c r="V1151" s="9">
        <f t="shared" si="1167"/>
        <v>0</v>
      </c>
      <c r="W1151" s="9">
        <f t="shared" ref="U1151:AF1154" si="1168">W1152</f>
        <v>0</v>
      </c>
      <c r="X1151" s="9">
        <f t="shared" si="1168"/>
        <v>0</v>
      </c>
      <c r="Y1151" s="9">
        <f t="shared" si="1168"/>
        <v>688</v>
      </c>
      <c r="Z1151" s="9">
        <f t="shared" si="1168"/>
        <v>0</v>
      </c>
      <c r="AA1151" s="9">
        <f t="shared" si="1168"/>
        <v>0</v>
      </c>
      <c r="AB1151" s="9">
        <f t="shared" si="1168"/>
        <v>0</v>
      </c>
      <c r="AC1151" s="9">
        <f t="shared" si="1168"/>
        <v>0</v>
      </c>
      <c r="AD1151" s="9">
        <f t="shared" si="1168"/>
        <v>0</v>
      </c>
      <c r="AE1151" s="9">
        <f t="shared" si="1168"/>
        <v>688</v>
      </c>
      <c r="AF1151" s="9">
        <f t="shared" si="1168"/>
        <v>0</v>
      </c>
    </row>
    <row r="1152" spans="1:32" ht="20.100000000000001" hidden="1" customHeight="1" x14ac:dyDescent="0.25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167"/>
        <v>688</v>
      </c>
      <c r="H1152" s="9">
        <f t="shared" si="1167"/>
        <v>0</v>
      </c>
      <c r="I1152" s="9">
        <f t="shared" si="1167"/>
        <v>0</v>
      </c>
      <c r="J1152" s="9">
        <f t="shared" si="1167"/>
        <v>0</v>
      </c>
      <c r="K1152" s="9">
        <f t="shared" si="1167"/>
        <v>0</v>
      </c>
      <c r="L1152" s="9">
        <f t="shared" si="1167"/>
        <v>0</v>
      </c>
      <c r="M1152" s="9">
        <f t="shared" si="1167"/>
        <v>688</v>
      </c>
      <c r="N1152" s="9">
        <f t="shared" si="1167"/>
        <v>0</v>
      </c>
      <c r="O1152" s="9">
        <f t="shared" si="1167"/>
        <v>0</v>
      </c>
      <c r="P1152" s="9">
        <f t="shared" si="1167"/>
        <v>0</v>
      </c>
      <c r="Q1152" s="9">
        <f t="shared" si="1167"/>
        <v>0</v>
      </c>
      <c r="R1152" s="9">
        <f t="shared" si="1167"/>
        <v>0</v>
      </c>
      <c r="S1152" s="9">
        <f t="shared" si="1167"/>
        <v>688</v>
      </c>
      <c r="T1152" s="9">
        <f t="shared" si="1167"/>
        <v>0</v>
      </c>
      <c r="U1152" s="9">
        <f t="shared" si="1168"/>
        <v>0</v>
      </c>
      <c r="V1152" s="9">
        <f t="shared" si="1168"/>
        <v>0</v>
      </c>
      <c r="W1152" s="9">
        <f t="shared" si="1168"/>
        <v>0</v>
      </c>
      <c r="X1152" s="9">
        <f t="shared" si="1168"/>
        <v>0</v>
      </c>
      <c r="Y1152" s="9">
        <f t="shared" si="1168"/>
        <v>688</v>
      </c>
      <c r="Z1152" s="9">
        <f t="shared" si="1168"/>
        <v>0</v>
      </c>
      <c r="AA1152" s="9">
        <f t="shared" si="1168"/>
        <v>0</v>
      </c>
      <c r="AB1152" s="9">
        <f t="shared" si="1168"/>
        <v>0</v>
      </c>
      <c r="AC1152" s="9">
        <f t="shared" si="1168"/>
        <v>0</v>
      </c>
      <c r="AD1152" s="9">
        <f t="shared" si="1168"/>
        <v>0</v>
      </c>
      <c r="AE1152" s="9">
        <f t="shared" si="1168"/>
        <v>688</v>
      </c>
      <c r="AF1152" s="9">
        <f t="shared" si="1168"/>
        <v>0</v>
      </c>
    </row>
    <row r="1153" spans="1:32" ht="20.100000000000001" hidden="1" customHeight="1" x14ac:dyDescent="0.25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167"/>
        <v>688</v>
      </c>
      <c r="H1153" s="9">
        <f t="shared" si="1167"/>
        <v>0</v>
      </c>
      <c r="I1153" s="9">
        <f t="shared" si="1167"/>
        <v>0</v>
      </c>
      <c r="J1153" s="9">
        <f t="shared" si="1167"/>
        <v>0</v>
      </c>
      <c r="K1153" s="9">
        <f t="shared" si="1167"/>
        <v>0</v>
      </c>
      <c r="L1153" s="9">
        <f t="shared" si="1167"/>
        <v>0</v>
      </c>
      <c r="M1153" s="9">
        <f t="shared" si="1167"/>
        <v>688</v>
      </c>
      <c r="N1153" s="9">
        <f t="shared" si="1167"/>
        <v>0</v>
      </c>
      <c r="O1153" s="9">
        <f t="shared" si="1167"/>
        <v>0</v>
      </c>
      <c r="P1153" s="9">
        <f t="shared" si="1167"/>
        <v>0</v>
      </c>
      <c r="Q1153" s="9">
        <f t="shared" si="1167"/>
        <v>0</v>
      </c>
      <c r="R1153" s="9">
        <f t="shared" si="1167"/>
        <v>0</v>
      </c>
      <c r="S1153" s="9">
        <f t="shared" si="1167"/>
        <v>688</v>
      </c>
      <c r="T1153" s="9">
        <f t="shared" si="1167"/>
        <v>0</v>
      </c>
      <c r="U1153" s="9">
        <f t="shared" si="1168"/>
        <v>0</v>
      </c>
      <c r="V1153" s="9">
        <f t="shared" si="1168"/>
        <v>0</v>
      </c>
      <c r="W1153" s="9">
        <f t="shared" si="1168"/>
        <v>0</v>
      </c>
      <c r="X1153" s="9">
        <f t="shared" si="1168"/>
        <v>0</v>
      </c>
      <c r="Y1153" s="9">
        <f t="shared" si="1168"/>
        <v>688</v>
      </c>
      <c r="Z1153" s="9">
        <f t="shared" si="1168"/>
        <v>0</v>
      </c>
      <c r="AA1153" s="9">
        <f t="shared" si="1168"/>
        <v>0</v>
      </c>
      <c r="AB1153" s="9">
        <f t="shared" si="1168"/>
        <v>0</v>
      </c>
      <c r="AC1153" s="9">
        <f t="shared" si="1168"/>
        <v>0</v>
      </c>
      <c r="AD1153" s="9">
        <f t="shared" si="1168"/>
        <v>0</v>
      </c>
      <c r="AE1153" s="9">
        <f t="shared" si="1168"/>
        <v>688</v>
      </c>
      <c r="AF1153" s="9">
        <f t="shared" si="1168"/>
        <v>0</v>
      </c>
    </row>
    <row r="1154" spans="1:32" ht="33" hidden="1" x14ac:dyDescent="0.25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167"/>
        <v>688</v>
      </c>
      <c r="H1154" s="9">
        <f t="shared" si="1167"/>
        <v>0</v>
      </c>
      <c r="I1154" s="9">
        <f t="shared" si="1167"/>
        <v>0</v>
      </c>
      <c r="J1154" s="9">
        <f t="shared" si="1167"/>
        <v>0</v>
      </c>
      <c r="K1154" s="9">
        <f t="shared" si="1167"/>
        <v>0</v>
      </c>
      <c r="L1154" s="9">
        <f t="shared" si="1167"/>
        <v>0</v>
      </c>
      <c r="M1154" s="9">
        <f t="shared" si="1167"/>
        <v>688</v>
      </c>
      <c r="N1154" s="9">
        <f t="shared" si="1167"/>
        <v>0</v>
      </c>
      <c r="O1154" s="9">
        <f t="shared" si="1167"/>
        <v>0</v>
      </c>
      <c r="P1154" s="9">
        <f t="shared" si="1167"/>
        <v>0</v>
      </c>
      <c r="Q1154" s="9">
        <f t="shared" si="1167"/>
        <v>0</v>
      </c>
      <c r="R1154" s="9">
        <f t="shared" si="1167"/>
        <v>0</v>
      </c>
      <c r="S1154" s="9">
        <f t="shared" si="1167"/>
        <v>688</v>
      </c>
      <c r="T1154" s="9">
        <f t="shared" si="1167"/>
        <v>0</v>
      </c>
      <c r="U1154" s="9">
        <f t="shared" si="1168"/>
        <v>0</v>
      </c>
      <c r="V1154" s="9">
        <f t="shared" si="1168"/>
        <v>0</v>
      </c>
      <c r="W1154" s="9">
        <f t="shared" si="1168"/>
        <v>0</v>
      </c>
      <c r="X1154" s="9">
        <f t="shared" si="1168"/>
        <v>0</v>
      </c>
      <c r="Y1154" s="9">
        <f t="shared" si="1168"/>
        <v>688</v>
      </c>
      <c r="Z1154" s="9">
        <f t="shared" si="1168"/>
        <v>0</v>
      </c>
      <c r="AA1154" s="9">
        <f t="shared" si="1168"/>
        <v>0</v>
      </c>
      <c r="AB1154" s="9">
        <f t="shared" si="1168"/>
        <v>0</v>
      </c>
      <c r="AC1154" s="9">
        <f t="shared" si="1168"/>
        <v>0</v>
      </c>
      <c r="AD1154" s="9">
        <f t="shared" si="1168"/>
        <v>0</v>
      </c>
      <c r="AE1154" s="9">
        <f t="shared" si="1168"/>
        <v>688</v>
      </c>
      <c r="AF1154" s="9">
        <f t="shared" si="1168"/>
        <v>0</v>
      </c>
    </row>
    <row r="1155" spans="1:32" ht="33" hidden="1" x14ac:dyDescent="0.25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</row>
    <row r="1156" spans="1:32" ht="49.5" hidden="1" x14ac:dyDescent="0.25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169">G1157</f>
        <v>19514</v>
      </c>
      <c r="H1156" s="9">
        <f t="shared" si="1169"/>
        <v>0</v>
      </c>
      <c r="I1156" s="9">
        <f t="shared" si="1169"/>
        <v>0</v>
      </c>
      <c r="J1156" s="9">
        <f t="shared" si="1169"/>
        <v>0</v>
      </c>
      <c r="K1156" s="9">
        <f t="shared" si="1169"/>
        <v>0</v>
      </c>
      <c r="L1156" s="9">
        <f t="shared" si="1169"/>
        <v>0</v>
      </c>
      <c r="M1156" s="9">
        <f t="shared" si="1169"/>
        <v>19514</v>
      </c>
      <c r="N1156" s="9">
        <f t="shared" si="1169"/>
        <v>0</v>
      </c>
      <c r="O1156" s="9">
        <f t="shared" si="1169"/>
        <v>0</v>
      </c>
      <c r="P1156" s="9">
        <f t="shared" si="1169"/>
        <v>0</v>
      </c>
      <c r="Q1156" s="9">
        <f t="shared" si="1169"/>
        <v>0</v>
      </c>
      <c r="R1156" s="9">
        <f t="shared" si="1169"/>
        <v>0</v>
      </c>
      <c r="S1156" s="9">
        <f t="shared" si="1169"/>
        <v>19514</v>
      </c>
      <c r="T1156" s="9">
        <f t="shared" si="1169"/>
        <v>0</v>
      </c>
      <c r="U1156" s="9">
        <f t="shared" si="1169"/>
        <v>0</v>
      </c>
      <c r="V1156" s="9">
        <f t="shared" si="1169"/>
        <v>0</v>
      </c>
      <c r="W1156" s="9">
        <f t="shared" ref="U1156:AF1159" si="1170">W1157</f>
        <v>0</v>
      </c>
      <c r="X1156" s="9">
        <f t="shared" si="1170"/>
        <v>0</v>
      </c>
      <c r="Y1156" s="9">
        <f t="shared" si="1170"/>
        <v>19514</v>
      </c>
      <c r="Z1156" s="9">
        <f t="shared" si="1170"/>
        <v>0</v>
      </c>
      <c r="AA1156" s="9">
        <f t="shared" si="1170"/>
        <v>0</v>
      </c>
      <c r="AB1156" s="9">
        <f t="shared" si="1170"/>
        <v>547</v>
      </c>
      <c r="AC1156" s="9">
        <f t="shared" si="1170"/>
        <v>0</v>
      </c>
      <c r="AD1156" s="9">
        <f t="shared" si="1170"/>
        <v>0</v>
      </c>
      <c r="AE1156" s="9">
        <f t="shared" si="1170"/>
        <v>20061</v>
      </c>
      <c r="AF1156" s="9">
        <f t="shared" si="1170"/>
        <v>0</v>
      </c>
    </row>
    <row r="1157" spans="1:32" ht="20.100000000000001" hidden="1" customHeight="1" x14ac:dyDescent="0.25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169"/>
        <v>19514</v>
      </c>
      <c r="H1157" s="9">
        <f t="shared" si="1169"/>
        <v>0</v>
      </c>
      <c r="I1157" s="9">
        <f t="shared" si="1169"/>
        <v>0</v>
      </c>
      <c r="J1157" s="9">
        <f t="shared" si="1169"/>
        <v>0</v>
      </c>
      <c r="K1157" s="9">
        <f t="shared" si="1169"/>
        <v>0</v>
      </c>
      <c r="L1157" s="9">
        <f t="shared" si="1169"/>
        <v>0</v>
      </c>
      <c r="M1157" s="9">
        <f t="shared" si="1169"/>
        <v>19514</v>
      </c>
      <c r="N1157" s="9">
        <f t="shared" si="1169"/>
        <v>0</v>
      </c>
      <c r="O1157" s="9">
        <f t="shared" si="1169"/>
        <v>0</v>
      </c>
      <c r="P1157" s="9">
        <f t="shared" si="1169"/>
        <v>0</v>
      </c>
      <c r="Q1157" s="9">
        <f t="shared" si="1169"/>
        <v>0</v>
      </c>
      <c r="R1157" s="9">
        <f t="shared" si="1169"/>
        <v>0</v>
      </c>
      <c r="S1157" s="9">
        <f t="shared" si="1169"/>
        <v>19514</v>
      </c>
      <c r="T1157" s="9">
        <f t="shared" si="1169"/>
        <v>0</v>
      </c>
      <c r="U1157" s="9">
        <f t="shared" si="1170"/>
        <v>0</v>
      </c>
      <c r="V1157" s="9">
        <f t="shared" si="1170"/>
        <v>0</v>
      </c>
      <c r="W1157" s="9">
        <f t="shared" si="1170"/>
        <v>0</v>
      </c>
      <c r="X1157" s="9">
        <f t="shared" si="1170"/>
        <v>0</v>
      </c>
      <c r="Y1157" s="9">
        <f t="shared" si="1170"/>
        <v>19514</v>
      </c>
      <c r="Z1157" s="9">
        <f t="shared" si="1170"/>
        <v>0</v>
      </c>
      <c r="AA1157" s="9">
        <f t="shared" si="1170"/>
        <v>0</v>
      </c>
      <c r="AB1157" s="9">
        <f t="shared" si="1170"/>
        <v>547</v>
      </c>
      <c r="AC1157" s="9">
        <f t="shared" si="1170"/>
        <v>0</v>
      </c>
      <c r="AD1157" s="9">
        <f t="shared" si="1170"/>
        <v>0</v>
      </c>
      <c r="AE1157" s="9">
        <f t="shared" si="1170"/>
        <v>20061</v>
      </c>
      <c r="AF1157" s="9">
        <f t="shared" si="1170"/>
        <v>0</v>
      </c>
    </row>
    <row r="1158" spans="1:32" ht="20.100000000000001" hidden="1" customHeight="1" x14ac:dyDescent="0.25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169"/>
        <v>19514</v>
      </c>
      <c r="H1158" s="9">
        <f t="shared" si="1169"/>
        <v>0</v>
      </c>
      <c r="I1158" s="9">
        <f t="shared" si="1169"/>
        <v>0</v>
      </c>
      <c r="J1158" s="9">
        <f t="shared" si="1169"/>
        <v>0</v>
      </c>
      <c r="K1158" s="9">
        <f t="shared" si="1169"/>
        <v>0</v>
      </c>
      <c r="L1158" s="9">
        <f t="shared" si="1169"/>
        <v>0</v>
      </c>
      <c r="M1158" s="9">
        <f t="shared" si="1169"/>
        <v>19514</v>
      </c>
      <c r="N1158" s="9">
        <f t="shared" si="1169"/>
        <v>0</v>
      </c>
      <c r="O1158" s="9">
        <f t="shared" si="1169"/>
        <v>0</v>
      </c>
      <c r="P1158" s="9">
        <f t="shared" si="1169"/>
        <v>0</v>
      </c>
      <c r="Q1158" s="9">
        <f t="shared" si="1169"/>
        <v>0</v>
      </c>
      <c r="R1158" s="9">
        <f t="shared" si="1169"/>
        <v>0</v>
      </c>
      <c r="S1158" s="9">
        <f t="shared" si="1169"/>
        <v>19514</v>
      </c>
      <c r="T1158" s="9">
        <f t="shared" si="1169"/>
        <v>0</v>
      </c>
      <c r="U1158" s="9">
        <f t="shared" si="1170"/>
        <v>0</v>
      </c>
      <c r="V1158" s="9">
        <f t="shared" si="1170"/>
        <v>0</v>
      </c>
      <c r="W1158" s="9">
        <f t="shared" si="1170"/>
        <v>0</v>
      </c>
      <c r="X1158" s="9">
        <f t="shared" si="1170"/>
        <v>0</v>
      </c>
      <c r="Y1158" s="9">
        <f t="shared" si="1170"/>
        <v>19514</v>
      </c>
      <c r="Z1158" s="9">
        <f t="shared" si="1170"/>
        <v>0</v>
      </c>
      <c r="AA1158" s="9">
        <f t="shared" si="1170"/>
        <v>0</v>
      </c>
      <c r="AB1158" s="9">
        <f t="shared" si="1170"/>
        <v>547</v>
      </c>
      <c r="AC1158" s="9">
        <f t="shared" si="1170"/>
        <v>0</v>
      </c>
      <c r="AD1158" s="9">
        <f t="shared" si="1170"/>
        <v>0</v>
      </c>
      <c r="AE1158" s="9">
        <f t="shared" si="1170"/>
        <v>20061</v>
      </c>
      <c r="AF1158" s="9">
        <f t="shared" si="1170"/>
        <v>0</v>
      </c>
    </row>
    <row r="1159" spans="1:32" ht="33" hidden="1" x14ac:dyDescent="0.25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169"/>
        <v>19514</v>
      </c>
      <c r="H1159" s="9">
        <f t="shared" si="1169"/>
        <v>0</v>
      </c>
      <c r="I1159" s="9">
        <f t="shared" si="1169"/>
        <v>0</v>
      </c>
      <c r="J1159" s="9">
        <f t="shared" si="1169"/>
        <v>0</v>
      </c>
      <c r="K1159" s="9">
        <f t="shared" si="1169"/>
        <v>0</v>
      </c>
      <c r="L1159" s="9">
        <f t="shared" si="1169"/>
        <v>0</v>
      </c>
      <c r="M1159" s="9">
        <f t="shared" si="1169"/>
        <v>19514</v>
      </c>
      <c r="N1159" s="9">
        <f t="shared" si="1169"/>
        <v>0</v>
      </c>
      <c r="O1159" s="9">
        <f t="shared" si="1169"/>
        <v>0</v>
      </c>
      <c r="P1159" s="9">
        <f t="shared" si="1169"/>
        <v>0</v>
      </c>
      <c r="Q1159" s="9">
        <f t="shared" si="1169"/>
        <v>0</v>
      </c>
      <c r="R1159" s="9">
        <f t="shared" si="1169"/>
        <v>0</v>
      </c>
      <c r="S1159" s="9">
        <f t="shared" si="1169"/>
        <v>19514</v>
      </c>
      <c r="T1159" s="9">
        <f t="shared" si="1169"/>
        <v>0</v>
      </c>
      <c r="U1159" s="9">
        <f t="shared" si="1170"/>
        <v>0</v>
      </c>
      <c r="V1159" s="9">
        <f t="shared" si="1170"/>
        <v>0</v>
      </c>
      <c r="W1159" s="9">
        <f t="shared" si="1170"/>
        <v>0</v>
      </c>
      <c r="X1159" s="9">
        <f t="shared" si="1170"/>
        <v>0</v>
      </c>
      <c r="Y1159" s="9">
        <f t="shared" si="1170"/>
        <v>19514</v>
      </c>
      <c r="Z1159" s="9">
        <f t="shared" si="1170"/>
        <v>0</v>
      </c>
      <c r="AA1159" s="9">
        <f t="shared" si="1170"/>
        <v>0</v>
      </c>
      <c r="AB1159" s="9">
        <f t="shared" si="1170"/>
        <v>547</v>
      </c>
      <c r="AC1159" s="9">
        <f t="shared" si="1170"/>
        <v>0</v>
      </c>
      <c r="AD1159" s="9">
        <f t="shared" si="1170"/>
        <v>0</v>
      </c>
      <c r="AE1159" s="9">
        <f t="shared" si="1170"/>
        <v>20061</v>
      </c>
      <c r="AF1159" s="9">
        <f t="shared" si="1170"/>
        <v>0</v>
      </c>
    </row>
    <row r="1160" spans="1:32" ht="33" hidden="1" x14ac:dyDescent="0.25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</row>
    <row r="1161" spans="1:32" ht="20.100000000000001" hidden="1" customHeight="1" x14ac:dyDescent="0.25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171">G1162</f>
        <v>3047</v>
      </c>
      <c r="H1161" s="9">
        <f t="shared" si="1171"/>
        <v>0</v>
      </c>
      <c r="I1161" s="9">
        <f t="shared" si="1171"/>
        <v>0</v>
      </c>
      <c r="J1161" s="9">
        <f t="shared" si="1171"/>
        <v>0</v>
      </c>
      <c r="K1161" s="9">
        <f t="shared" si="1171"/>
        <v>0</v>
      </c>
      <c r="L1161" s="9">
        <f t="shared" si="1171"/>
        <v>0</v>
      </c>
      <c r="M1161" s="9">
        <f t="shared" si="1171"/>
        <v>3047</v>
      </c>
      <c r="N1161" s="9">
        <f t="shared" si="1171"/>
        <v>0</v>
      </c>
      <c r="O1161" s="9">
        <f t="shared" si="1171"/>
        <v>0</v>
      </c>
      <c r="P1161" s="9">
        <f t="shared" si="1171"/>
        <v>0</v>
      </c>
      <c r="Q1161" s="9">
        <f t="shared" si="1171"/>
        <v>0</v>
      </c>
      <c r="R1161" s="9">
        <f t="shared" si="1171"/>
        <v>0</v>
      </c>
      <c r="S1161" s="9">
        <f t="shared" si="1171"/>
        <v>3047</v>
      </c>
      <c r="T1161" s="9">
        <f t="shared" si="1171"/>
        <v>0</v>
      </c>
      <c r="U1161" s="9">
        <f t="shared" si="1171"/>
        <v>0</v>
      </c>
      <c r="V1161" s="9">
        <f t="shared" si="1171"/>
        <v>0</v>
      </c>
      <c r="W1161" s="9">
        <f t="shared" ref="U1161:AF1164" si="1172">W1162</f>
        <v>0</v>
      </c>
      <c r="X1161" s="9">
        <f t="shared" si="1172"/>
        <v>0</v>
      </c>
      <c r="Y1161" s="9">
        <f t="shared" si="1172"/>
        <v>3047</v>
      </c>
      <c r="Z1161" s="9">
        <f t="shared" si="1172"/>
        <v>0</v>
      </c>
      <c r="AA1161" s="9">
        <f t="shared" si="1172"/>
        <v>0</v>
      </c>
      <c r="AB1161" s="9">
        <f t="shared" si="1172"/>
        <v>0</v>
      </c>
      <c r="AC1161" s="9">
        <f t="shared" si="1172"/>
        <v>0</v>
      </c>
      <c r="AD1161" s="9">
        <f t="shared" si="1172"/>
        <v>0</v>
      </c>
      <c r="AE1161" s="9">
        <f t="shared" si="1172"/>
        <v>3047</v>
      </c>
      <c r="AF1161" s="9">
        <f t="shared" si="1172"/>
        <v>0</v>
      </c>
    </row>
    <row r="1162" spans="1:32" ht="20.100000000000001" hidden="1" customHeight="1" x14ac:dyDescent="0.25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171"/>
        <v>3047</v>
      </c>
      <c r="H1162" s="9">
        <f t="shared" si="1171"/>
        <v>0</v>
      </c>
      <c r="I1162" s="9">
        <f t="shared" si="1171"/>
        <v>0</v>
      </c>
      <c r="J1162" s="9">
        <f t="shared" si="1171"/>
        <v>0</v>
      </c>
      <c r="K1162" s="9">
        <f t="shared" si="1171"/>
        <v>0</v>
      </c>
      <c r="L1162" s="9">
        <f t="shared" si="1171"/>
        <v>0</v>
      </c>
      <c r="M1162" s="9">
        <f t="shared" si="1171"/>
        <v>3047</v>
      </c>
      <c r="N1162" s="9">
        <f t="shared" si="1171"/>
        <v>0</v>
      </c>
      <c r="O1162" s="9">
        <f t="shared" si="1171"/>
        <v>0</v>
      </c>
      <c r="P1162" s="9">
        <f t="shared" si="1171"/>
        <v>0</v>
      </c>
      <c r="Q1162" s="9">
        <f t="shared" si="1171"/>
        <v>0</v>
      </c>
      <c r="R1162" s="9">
        <f t="shared" si="1171"/>
        <v>0</v>
      </c>
      <c r="S1162" s="9">
        <f t="shared" si="1171"/>
        <v>3047</v>
      </c>
      <c r="T1162" s="9">
        <f t="shared" si="1171"/>
        <v>0</v>
      </c>
      <c r="U1162" s="9">
        <f t="shared" si="1172"/>
        <v>0</v>
      </c>
      <c r="V1162" s="9">
        <f t="shared" si="1172"/>
        <v>0</v>
      </c>
      <c r="W1162" s="9">
        <f t="shared" si="1172"/>
        <v>0</v>
      </c>
      <c r="X1162" s="9">
        <f t="shared" si="1172"/>
        <v>0</v>
      </c>
      <c r="Y1162" s="9">
        <f t="shared" si="1172"/>
        <v>3047</v>
      </c>
      <c r="Z1162" s="9">
        <f t="shared" si="1172"/>
        <v>0</v>
      </c>
      <c r="AA1162" s="9">
        <f t="shared" si="1172"/>
        <v>0</v>
      </c>
      <c r="AB1162" s="9">
        <f t="shared" si="1172"/>
        <v>0</v>
      </c>
      <c r="AC1162" s="9">
        <f t="shared" si="1172"/>
        <v>0</v>
      </c>
      <c r="AD1162" s="9">
        <f t="shared" si="1172"/>
        <v>0</v>
      </c>
      <c r="AE1162" s="9">
        <f t="shared" si="1172"/>
        <v>3047</v>
      </c>
      <c r="AF1162" s="9">
        <f t="shared" si="1172"/>
        <v>0</v>
      </c>
    </row>
    <row r="1163" spans="1:32" ht="20.100000000000001" hidden="1" customHeight="1" x14ac:dyDescent="0.25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171"/>
        <v>3047</v>
      </c>
      <c r="H1163" s="9">
        <f t="shared" si="1171"/>
        <v>0</v>
      </c>
      <c r="I1163" s="9">
        <f t="shared" si="1171"/>
        <v>0</v>
      </c>
      <c r="J1163" s="9">
        <f t="shared" si="1171"/>
        <v>0</v>
      </c>
      <c r="K1163" s="9">
        <f t="shared" si="1171"/>
        <v>0</v>
      </c>
      <c r="L1163" s="9">
        <f t="shared" si="1171"/>
        <v>0</v>
      </c>
      <c r="M1163" s="9">
        <f t="shared" si="1171"/>
        <v>3047</v>
      </c>
      <c r="N1163" s="9">
        <f t="shared" si="1171"/>
        <v>0</v>
      </c>
      <c r="O1163" s="9">
        <f t="shared" si="1171"/>
        <v>0</v>
      </c>
      <c r="P1163" s="9">
        <f t="shared" si="1171"/>
        <v>0</v>
      </c>
      <c r="Q1163" s="9">
        <f t="shared" si="1171"/>
        <v>0</v>
      </c>
      <c r="R1163" s="9">
        <f t="shared" si="1171"/>
        <v>0</v>
      </c>
      <c r="S1163" s="9">
        <f t="shared" si="1171"/>
        <v>3047</v>
      </c>
      <c r="T1163" s="9">
        <f t="shared" si="1171"/>
        <v>0</v>
      </c>
      <c r="U1163" s="9">
        <f t="shared" si="1172"/>
        <v>0</v>
      </c>
      <c r="V1163" s="9">
        <f t="shared" si="1172"/>
        <v>0</v>
      </c>
      <c r="W1163" s="9">
        <f t="shared" si="1172"/>
        <v>0</v>
      </c>
      <c r="X1163" s="9">
        <f t="shared" si="1172"/>
        <v>0</v>
      </c>
      <c r="Y1163" s="9">
        <f t="shared" si="1172"/>
        <v>3047</v>
      </c>
      <c r="Z1163" s="9">
        <f t="shared" si="1172"/>
        <v>0</v>
      </c>
      <c r="AA1163" s="9">
        <f t="shared" si="1172"/>
        <v>0</v>
      </c>
      <c r="AB1163" s="9">
        <f t="shared" si="1172"/>
        <v>0</v>
      </c>
      <c r="AC1163" s="9">
        <f t="shared" si="1172"/>
        <v>0</v>
      </c>
      <c r="AD1163" s="9">
        <f t="shared" si="1172"/>
        <v>0</v>
      </c>
      <c r="AE1163" s="9">
        <f t="shared" si="1172"/>
        <v>3047</v>
      </c>
      <c r="AF1163" s="9">
        <f t="shared" si="1172"/>
        <v>0</v>
      </c>
    </row>
    <row r="1164" spans="1:32" ht="33" hidden="1" x14ac:dyDescent="0.25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171"/>
        <v>3047</v>
      </c>
      <c r="H1164" s="9">
        <f t="shared" si="1171"/>
        <v>0</v>
      </c>
      <c r="I1164" s="9">
        <f t="shared" si="1171"/>
        <v>0</v>
      </c>
      <c r="J1164" s="9">
        <f t="shared" si="1171"/>
        <v>0</v>
      </c>
      <c r="K1164" s="9">
        <f t="shared" si="1171"/>
        <v>0</v>
      </c>
      <c r="L1164" s="9">
        <f t="shared" si="1171"/>
        <v>0</v>
      </c>
      <c r="M1164" s="9">
        <f t="shared" si="1171"/>
        <v>3047</v>
      </c>
      <c r="N1164" s="9">
        <f t="shared" si="1171"/>
        <v>0</v>
      </c>
      <c r="O1164" s="9">
        <f t="shared" si="1171"/>
        <v>0</v>
      </c>
      <c r="P1164" s="9">
        <f t="shared" si="1171"/>
        <v>0</v>
      </c>
      <c r="Q1164" s="9">
        <f t="shared" si="1171"/>
        <v>0</v>
      </c>
      <c r="R1164" s="9">
        <f t="shared" si="1171"/>
        <v>0</v>
      </c>
      <c r="S1164" s="9">
        <f t="shared" si="1171"/>
        <v>3047</v>
      </c>
      <c r="T1164" s="9">
        <f t="shared" si="1171"/>
        <v>0</v>
      </c>
      <c r="U1164" s="9">
        <f t="shared" si="1172"/>
        <v>0</v>
      </c>
      <c r="V1164" s="9">
        <f t="shared" si="1172"/>
        <v>0</v>
      </c>
      <c r="W1164" s="9">
        <f t="shared" si="1172"/>
        <v>0</v>
      </c>
      <c r="X1164" s="9">
        <f t="shared" si="1172"/>
        <v>0</v>
      </c>
      <c r="Y1164" s="9">
        <f t="shared" si="1172"/>
        <v>3047</v>
      </c>
      <c r="Z1164" s="9">
        <f t="shared" si="1172"/>
        <v>0</v>
      </c>
      <c r="AA1164" s="9">
        <f t="shared" si="1172"/>
        <v>0</v>
      </c>
      <c r="AB1164" s="9">
        <f t="shared" si="1172"/>
        <v>0</v>
      </c>
      <c r="AC1164" s="9">
        <f t="shared" si="1172"/>
        <v>0</v>
      </c>
      <c r="AD1164" s="9">
        <f t="shared" si="1172"/>
        <v>0</v>
      </c>
      <c r="AE1164" s="9">
        <f t="shared" si="1172"/>
        <v>3047</v>
      </c>
      <c r="AF1164" s="9">
        <f t="shared" si="1172"/>
        <v>0</v>
      </c>
    </row>
    <row r="1165" spans="1:32" ht="33" hidden="1" x14ac:dyDescent="0.25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</row>
    <row r="1166" spans="1:32" hidden="1" x14ac:dyDescent="0.25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</row>
    <row r="1167" spans="1:32" ht="18.75" hidden="1" x14ac:dyDescent="0.3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173">G1178+G1173+G1168+G1219+G1201+G1183</f>
        <v>710641</v>
      </c>
      <c r="H1167" s="15">
        <f t="shared" si="1173"/>
        <v>66588</v>
      </c>
      <c r="I1167" s="15">
        <f t="shared" si="1173"/>
        <v>0</v>
      </c>
      <c r="J1167" s="15">
        <f t="shared" si="1173"/>
        <v>0</v>
      </c>
      <c r="K1167" s="15">
        <f t="shared" si="1173"/>
        <v>0</v>
      </c>
      <c r="L1167" s="15">
        <f t="shared" si="1173"/>
        <v>0</v>
      </c>
      <c r="M1167" s="15">
        <f t="shared" si="1173"/>
        <v>710641</v>
      </c>
      <c r="N1167" s="15">
        <f t="shared" si="1173"/>
        <v>66588</v>
      </c>
      <c r="O1167" s="15">
        <f t="shared" si="1173"/>
        <v>-85</v>
      </c>
      <c r="P1167" s="15">
        <f t="shared" si="1173"/>
        <v>2339</v>
      </c>
      <c r="Q1167" s="15">
        <f t="shared" si="1173"/>
        <v>0</v>
      </c>
      <c r="R1167" s="15">
        <f t="shared" si="1173"/>
        <v>0</v>
      </c>
      <c r="S1167" s="15">
        <f t="shared" si="1173"/>
        <v>712895</v>
      </c>
      <c r="T1167" s="15">
        <f t="shared" si="1173"/>
        <v>66588</v>
      </c>
      <c r="U1167" s="15">
        <f t="shared" si="1173"/>
        <v>0</v>
      </c>
      <c r="V1167" s="15">
        <f t="shared" si="1173"/>
        <v>0</v>
      </c>
      <c r="W1167" s="15">
        <f t="shared" si="1173"/>
        <v>0</v>
      </c>
      <c r="X1167" s="15">
        <f t="shared" si="1173"/>
        <v>0</v>
      </c>
      <c r="Y1167" s="15">
        <f t="shared" si="1173"/>
        <v>712895</v>
      </c>
      <c r="Z1167" s="15">
        <f t="shared" si="1173"/>
        <v>66588</v>
      </c>
      <c r="AA1167" s="15">
        <f t="shared" si="1173"/>
        <v>-23939</v>
      </c>
      <c r="AB1167" s="15">
        <f t="shared" si="1173"/>
        <v>1780</v>
      </c>
      <c r="AC1167" s="15">
        <f t="shared" si="1173"/>
        <v>0</v>
      </c>
      <c r="AD1167" s="15">
        <f t="shared" si="1173"/>
        <v>152890</v>
      </c>
      <c r="AE1167" s="15">
        <f t="shared" si="1173"/>
        <v>843626</v>
      </c>
      <c r="AF1167" s="15">
        <f t="shared" si="1173"/>
        <v>219478</v>
      </c>
    </row>
    <row r="1168" spans="1:32" ht="33" hidden="1" x14ac:dyDescent="0.25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174">G1169</f>
        <v>231086</v>
      </c>
      <c r="H1168" s="9">
        <f t="shared" si="1174"/>
        <v>0</v>
      </c>
      <c r="I1168" s="9">
        <f t="shared" si="1174"/>
        <v>0</v>
      </c>
      <c r="J1168" s="9">
        <f t="shared" si="1174"/>
        <v>0</v>
      </c>
      <c r="K1168" s="9">
        <f t="shared" si="1174"/>
        <v>0</v>
      </c>
      <c r="L1168" s="9">
        <f t="shared" si="1174"/>
        <v>0</v>
      </c>
      <c r="M1168" s="9">
        <f t="shared" si="1174"/>
        <v>231086</v>
      </c>
      <c r="N1168" s="9">
        <f t="shared" si="1174"/>
        <v>0</v>
      </c>
      <c r="O1168" s="9">
        <f t="shared" si="1174"/>
        <v>0</v>
      </c>
      <c r="P1168" s="9">
        <f t="shared" si="1174"/>
        <v>500</v>
      </c>
      <c r="Q1168" s="9">
        <f t="shared" si="1174"/>
        <v>0</v>
      </c>
      <c r="R1168" s="9">
        <f t="shared" si="1174"/>
        <v>0</v>
      </c>
      <c r="S1168" s="9">
        <f t="shared" si="1174"/>
        <v>231586</v>
      </c>
      <c r="T1168" s="9">
        <f t="shared" si="1174"/>
        <v>0</v>
      </c>
      <c r="U1168" s="9">
        <f t="shared" si="1174"/>
        <v>0</v>
      </c>
      <c r="V1168" s="9">
        <f t="shared" si="1174"/>
        <v>0</v>
      </c>
      <c r="W1168" s="9">
        <f t="shared" ref="U1168:AF1171" si="1175">W1169</f>
        <v>0</v>
      </c>
      <c r="X1168" s="9">
        <f t="shared" si="1175"/>
        <v>0</v>
      </c>
      <c r="Y1168" s="9">
        <f t="shared" si="1175"/>
        <v>231586</v>
      </c>
      <c r="Z1168" s="9">
        <f t="shared" si="1175"/>
        <v>0</v>
      </c>
      <c r="AA1168" s="9">
        <f t="shared" si="1175"/>
        <v>0</v>
      </c>
      <c r="AB1168" s="9">
        <f t="shared" si="1175"/>
        <v>0</v>
      </c>
      <c r="AC1168" s="9">
        <f t="shared" si="1175"/>
        <v>0</v>
      </c>
      <c r="AD1168" s="9">
        <f t="shared" si="1175"/>
        <v>0</v>
      </c>
      <c r="AE1168" s="9">
        <f t="shared" si="1175"/>
        <v>231586</v>
      </c>
      <c r="AF1168" s="9">
        <f t="shared" si="1175"/>
        <v>0</v>
      </c>
    </row>
    <row r="1169" spans="1:32" ht="20.100000000000001" hidden="1" customHeight="1" x14ac:dyDescent="0.25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174"/>
        <v>231086</v>
      </c>
      <c r="H1169" s="9">
        <f t="shared" si="1174"/>
        <v>0</v>
      </c>
      <c r="I1169" s="9">
        <f t="shared" si="1174"/>
        <v>0</v>
      </c>
      <c r="J1169" s="9">
        <f t="shared" si="1174"/>
        <v>0</v>
      </c>
      <c r="K1169" s="9">
        <f t="shared" si="1174"/>
        <v>0</v>
      </c>
      <c r="L1169" s="9">
        <f t="shared" si="1174"/>
        <v>0</v>
      </c>
      <c r="M1169" s="9">
        <f t="shared" si="1174"/>
        <v>231086</v>
      </c>
      <c r="N1169" s="9">
        <f t="shared" si="1174"/>
        <v>0</v>
      </c>
      <c r="O1169" s="9">
        <f t="shared" si="1174"/>
        <v>0</v>
      </c>
      <c r="P1169" s="9">
        <f t="shared" si="1174"/>
        <v>500</v>
      </c>
      <c r="Q1169" s="9">
        <f t="shared" si="1174"/>
        <v>0</v>
      </c>
      <c r="R1169" s="9">
        <f t="shared" si="1174"/>
        <v>0</v>
      </c>
      <c r="S1169" s="9">
        <f t="shared" si="1174"/>
        <v>231586</v>
      </c>
      <c r="T1169" s="9">
        <f t="shared" si="1174"/>
        <v>0</v>
      </c>
      <c r="U1169" s="9">
        <f t="shared" si="1175"/>
        <v>0</v>
      </c>
      <c r="V1169" s="9">
        <f t="shared" si="1175"/>
        <v>0</v>
      </c>
      <c r="W1169" s="9">
        <f t="shared" si="1175"/>
        <v>0</v>
      </c>
      <c r="X1169" s="9">
        <f t="shared" si="1175"/>
        <v>0</v>
      </c>
      <c r="Y1169" s="9">
        <f t="shared" si="1175"/>
        <v>231586</v>
      </c>
      <c r="Z1169" s="9">
        <f t="shared" si="1175"/>
        <v>0</v>
      </c>
      <c r="AA1169" s="9">
        <f t="shared" si="1175"/>
        <v>0</v>
      </c>
      <c r="AB1169" s="9">
        <f t="shared" si="1175"/>
        <v>0</v>
      </c>
      <c r="AC1169" s="9">
        <f t="shared" si="1175"/>
        <v>0</v>
      </c>
      <c r="AD1169" s="9">
        <f t="shared" si="1175"/>
        <v>0</v>
      </c>
      <c r="AE1169" s="9">
        <f t="shared" si="1175"/>
        <v>231586</v>
      </c>
      <c r="AF1169" s="9">
        <f t="shared" si="1175"/>
        <v>0</v>
      </c>
    </row>
    <row r="1170" spans="1:32" ht="20.100000000000001" hidden="1" customHeight="1" x14ac:dyDescent="0.25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174"/>
        <v>231086</v>
      </c>
      <c r="H1170" s="9">
        <f t="shared" si="1174"/>
        <v>0</v>
      </c>
      <c r="I1170" s="9">
        <f t="shared" si="1174"/>
        <v>0</v>
      </c>
      <c r="J1170" s="9">
        <f t="shared" si="1174"/>
        <v>0</v>
      </c>
      <c r="K1170" s="9">
        <f t="shared" si="1174"/>
        <v>0</v>
      </c>
      <c r="L1170" s="9">
        <f t="shared" si="1174"/>
        <v>0</v>
      </c>
      <c r="M1170" s="9">
        <f t="shared" si="1174"/>
        <v>231086</v>
      </c>
      <c r="N1170" s="9">
        <f t="shared" si="1174"/>
        <v>0</v>
      </c>
      <c r="O1170" s="9">
        <f t="shared" si="1174"/>
        <v>0</v>
      </c>
      <c r="P1170" s="9">
        <f t="shared" si="1174"/>
        <v>500</v>
      </c>
      <c r="Q1170" s="9">
        <f t="shared" si="1174"/>
        <v>0</v>
      </c>
      <c r="R1170" s="9">
        <f t="shared" si="1174"/>
        <v>0</v>
      </c>
      <c r="S1170" s="9">
        <f t="shared" si="1174"/>
        <v>231586</v>
      </c>
      <c r="T1170" s="9">
        <f t="shared" si="1174"/>
        <v>0</v>
      </c>
      <c r="U1170" s="9">
        <f t="shared" si="1175"/>
        <v>0</v>
      </c>
      <c r="V1170" s="9">
        <f t="shared" si="1175"/>
        <v>0</v>
      </c>
      <c r="W1170" s="9">
        <f t="shared" si="1175"/>
        <v>0</v>
      </c>
      <c r="X1170" s="9">
        <f t="shared" si="1175"/>
        <v>0</v>
      </c>
      <c r="Y1170" s="9">
        <f t="shared" si="1175"/>
        <v>231586</v>
      </c>
      <c r="Z1170" s="9">
        <f t="shared" si="1175"/>
        <v>0</v>
      </c>
      <c r="AA1170" s="9">
        <f t="shared" si="1175"/>
        <v>0</v>
      </c>
      <c r="AB1170" s="9">
        <f t="shared" si="1175"/>
        <v>0</v>
      </c>
      <c r="AC1170" s="9">
        <f t="shared" si="1175"/>
        <v>0</v>
      </c>
      <c r="AD1170" s="9">
        <f t="shared" si="1175"/>
        <v>0</v>
      </c>
      <c r="AE1170" s="9">
        <f t="shared" si="1175"/>
        <v>231586</v>
      </c>
      <c r="AF1170" s="9">
        <f t="shared" si="1175"/>
        <v>0</v>
      </c>
    </row>
    <row r="1171" spans="1:32" ht="33" hidden="1" x14ac:dyDescent="0.25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174"/>
        <v>231086</v>
      </c>
      <c r="H1171" s="9">
        <f t="shared" si="1174"/>
        <v>0</v>
      </c>
      <c r="I1171" s="9">
        <f t="shared" si="1174"/>
        <v>0</v>
      </c>
      <c r="J1171" s="9">
        <f t="shared" si="1174"/>
        <v>0</v>
      </c>
      <c r="K1171" s="9">
        <f t="shared" si="1174"/>
        <v>0</v>
      </c>
      <c r="L1171" s="9">
        <f t="shared" si="1174"/>
        <v>0</v>
      </c>
      <c r="M1171" s="9">
        <f t="shared" si="1174"/>
        <v>231086</v>
      </c>
      <c r="N1171" s="9">
        <f t="shared" si="1174"/>
        <v>0</v>
      </c>
      <c r="O1171" s="9">
        <f t="shared" si="1174"/>
        <v>0</v>
      </c>
      <c r="P1171" s="9">
        <f t="shared" si="1174"/>
        <v>500</v>
      </c>
      <c r="Q1171" s="9">
        <f t="shared" si="1174"/>
        <v>0</v>
      </c>
      <c r="R1171" s="9">
        <f t="shared" si="1174"/>
        <v>0</v>
      </c>
      <c r="S1171" s="9">
        <f t="shared" si="1174"/>
        <v>231586</v>
      </c>
      <c r="T1171" s="9">
        <f t="shared" si="1174"/>
        <v>0</v>
      </c>
      <c r="U1171" s="9">
        <f t="shared" si="1175"/>
        <v>0</v>
      </c>
      <c r="V1171" s="9">
        <f t="shared" si="1175"/>
        <v>0</v>
      </c>
      <c r="W1171" s="9">
        <f t="shared" si="1175"/>
        <v>0</v>
      </c>
      <c r="X1171" s="9">
        <f t="shared" si="1175"/>
        <v>0</v>
      </c>
      <c r="Y1171" s="9">
        <f t="shared" si="1175"/>
        <v>231586</v>
      </c>
      <c r="Z1171" s="9">
        <f t="shared" si="1175"/>
        <v>0</v>
      </c>
      <c r="AA1171" s="9">
        <f t="shared" si="1175"/>
        <v>0</v>
      </c>
      <c r="AB1171" s="9">
        <f t="shared" si="1175"/>
        <v>0</v>
      </c>
      <c r="AC1171" s="9">
        <f t="shared" si="1175"/>
        <v>0</v>
      </c>
      <c r="AD1171" s="9">
        <f t="shared" si="1175"/>
        <v>0</v>
      </c>
      <c r="AE1171" s="9">
        <f t="shared" si="1175"/>
        <v>231586</v>
      </c>
      <c r="AF1171" s="9">
        <f t="shared" si="1175"/>
        <v>0</v>
      </c>
    </row>
    <row r="1172" spans="1:32" ht="33" hidden="1" x14ac:dyDescent="0.25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</row>
    <row r="1173" spans="1:32" ht="33" hidden="1" x14ac:dyDescent="0.25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176">G1174</f>
        <v>1341</v>
      </c>
      <c r="H1173" s="9">
        <f t="shared" si="1176"/>
        <v>0</v>
      </c>
      <c r="I1173" s="9">
        <f t="shared" si="1176"/>
        <v>0</v>
      </c>
      <c r="J1173" s="9">
        <f t="shared" si="1176"/>
        <v>0</v>
      </c>
      <c r="K1173" s="9">
        <f t="shared" si="1176"/>
        <v>0</v>
      </c>
      <c r="L1173" s="9">
        <f t="shared" si="1176"/>
        <v>0</v>
      </c>
      <c r="M1173" s="9">
        <f t="shared" si="1176"/>
        <v>1341</v>
      </c>
      <c r="N1173" s="9">
        <f t="shared" si="1176"/>
        <v>0</v>
      </c>
      <c r="O1173" s="9">
        <f t="shared" si="1176"/>
        <v>0</v>
      </c>
      <c r="P1173" s="9">
        <f t="shared" si="1176"/>
        <v>0</v>
      </c>
      <c r="Q1173" s="9">
        <f t="shared" si="1176"/>
        <v>0</v>
      </c>
      <c r="R1173" s="9">
        <f t="shared" si="1176"/>
        <v>0</v>
      </c>
      <c r="S1173" s="9">
        <f t="shared" si="1176"/>
        <v>1341</v>
      </c>
      <c r="T1173" s="9">
        <f t="shared" si="1176"/>
        <v>0</v>
      </c>
      <c r="U1173" s="9">
        <f t="shared" si="1176"/>
        <v>0</v>
      </c>
      <c r="V1173" s="9">
        <f t="shared" si="1176"/>
        <v>0</v>
      </c>
      <c r="W1173" s="9">
        <f t="shared" ref="U1173:AF1176" si="1177">W1174</f>
        <v>0</v>
      </c>
      <c r="X1173" s="9">
        <f t="shared" si="1177"/>
        <v>0</v>
      </c>
      <c r="Y1173" s="9">
        <f t="shared" si="1177"/>
        <v>1341</v>
      </c>
      <c r="Z1173" s="9">
        <f t="shared" si="1177"/>
        <v>0</v>
      </c>
      <c r="AA1173" s="9">
        <f t="shared" si="1177"/>
        <v>0</v>
      </c>
      <c r="AB1173" s="9">
        <f t="shared" si="1177"/>
        <v>0</v>
      </c>
      <c r="AC1173" s="9">
        <f t="shared" si="1177"/>
        <v>0</v>
      </c>
      <c r="AD1173" s="9">
        <f t="shared" si="1177"/>
        <v>0</v>
      </c>
      <c r="AE1173" s="9">
        <f t="shared" si="1177"/>
        <v>1341</v>
      </c>
      <c r="AF1173" s="9">
        <f t="shared" si="1177"/>
        <v>0</v>
      </c>
    </row>
    <row r="1174" spans="1:32" ht="20.100000000000001" hidden="1" customHeight="1" x14ac:dyDescent="0.25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176"/>
        <v>1341</v>
      </c>
      <c r="H1174" s="9">
        <f t="shared" si="1176"/>
        <v>0</v>
      </c>
      <c r="I1174" s="9">
        <f t="shared" si="1176"/>
        <v>0</v>
      </c>
      <c r="J1174" s="9">
        <f t="shared" si="1176"/>
        <v>0</v>
      </c>
      <c r="K1174" s="9">
        <f t="shared" si="1176"/>
        <v>0</v>
      </c>
      <c r="L1174" s="9">
        <f t="shared" si="1176"/>
        <v>0</v>
      </c>
      <c r="M1174" s="9">
        <f t="shared" si="1176"/>
        <v>1341</v>
      </c>
      <c r="N1174" s="9">
        <f t="shared" si="1176"/>
        <v>0</v>
      </c>
      <c r="O1174" s="9">
        <f t="shared" si="1176"/>
        <v>0</v>
      </c>
      <c r="P1174" s="9">
        <f t="shared" si="1176"/>
        <v>0</v>
      </c>
      <c r="Q1174" s="9">
        <f t="shared" si="1176"/>
        <v>0</v>
      </c>
      <c r="R1174" s="9">
        <f t="shared" si="1176"/>
        <v>0</v>
      </c>
      <c r="S1174" s="9">
        <f t="shared" si="1176"/>
        <v>1341</v>
      </c>
      <c r="T1174" s="9">
        <f t="shared" si="1176"/>
        <v>0</v>
      </c>
      <c r="U1174" s="9">
        <f t="shared" si="1177"/>
        <v>0</v>
      </c>
      <c r="V1174" s="9">
        <f t="shared" si="1177"/>
        <v>0</v>
      </c>
      <c r="W1174" s="9">
        <f t="shared" si="1177"/>
        <v>0</v>
      </c>
      <c r="X1174" s="9">
        <f t="shared" si="1177"/>
        <v>0</v>
      </c>
      <c r="Y1174" s="9">
        <f t="shared" si="1177"/>
        <v>1341</v>
      </c>
      <c r="Z1174" s="9">
        <f t="shared" si="1177"/>
        <v>0</v>
      </c>
      <c r="AA1174" s="9">
        <f t="shared" si="1177"/>
        <v>0</v>
      </c>
      <c r="AB1174" s="9">
        <f t="shared" si="1177"/>
        <v>0</v>
      </c>
      <c r="AC1174" s="9">
        <f t="shared" si="1177"/>
        <v>0</v>
      </c>
      <c r="AD1174" s="9">
        <f t="shared" si="1177"/>
        <v>0</v>
      </c>
      <c r="AE1174" s="9">
        <f t="shared" si="1177"/>
        <v>1341</v>
      </c>
      <c r="AF1174" s="9">
        <f t="shared" si="1177"/>
        <v>0</v>
      </c>
    </row>
    <row r="1175" spans="1:32" ht="20.100000000000001" hidden="1" customHeight="1" x14ac:dyDescent="0.25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176"/>
        <v>1341</v>
      </c>
      <c r="H1175" s="9">
        <f t="shared" si="1176"/>
        <v>0</v>
      </c>
      <c r="I1175" s="9">
        <f t="shared" si="1176"/>
        <v>0</v>
      </c>
      <c r="J1175" s="9">
        <f t="shared" si="1176"/>
        <v>0</v>
      </c>
      <c r="K1175" s="9">
        <f t="shared" si="1176"/>
        <v>0</v>
      </c>
      <c r="L1175" s="9">
        <f t="shared" si="1176"/>
        <v>0</v>
      </c>
      <c r="M1175" s="9">
        <f t="shared" si="1176"/>
        <v>1341</v>
      </c>
      <c r="N1175" s="9">
        <f t="shared" si="1176"/>
        <v>0</v>
      </c>
      <c r="O1175" s="9">
        <f t="shared" si="1176"/>
        <v>0</v>
      </c>
      <c r="P1175" s="9">
        <f t="shared" si="1176"/>
        <v>0</v>
      </c>
      <c r="Q1175" s="9">
        <f t="shared" si="1176"/>
        <v>0</v>
      </c>
      <c r="R1175" s="9">
        <f t="shared" si="1176"/>
        <v>0</v>
      </c>
      <c r="S1175" s="9">
        <f t="shared" si="1176"/>
        <v>1341</v>
      </c>
      <c r="T1175" s="9">
        <f t="shared" si="1176"/>
        <v>0</v>
      </c>
      <c r="U1175" s="9">
        <f t="shared" si="1177"/>
        <v>0</v>
      </c>
      <c r="V1175" s="9">
        <f t="shared" si="1177"/>
        <v>0</v>
      </c>
      <c r="W1175" s="9">
        <f t="shared" si="1177"/>
        <v>0</v>
      </c>
      <c r="X1175" s="9">
        <f t="shared" si="1177"/>
        <v>0</v>
      </c>
      <c r="Y1175" s="9">
        <f t="shared" si="1177"/>
        <v>1341</v>
      </c>
      <c r="Z1175" s="9">
        <f t="shared" si="1177"/>
        <v>0</v>
      </c>
      <c r="AA1175" s="9">
        <f t="shared" si="1177"/>
        <v>0</v>
      </c>
      <c r="AB1175" s="9">
        <f t="shared" si="1177"/>
        <v>0</v>
      </c>
      <c r="AC1175" s="9">
        <f t="shared" si="1177"/>
        <v>0</v>
      </c>
      <c r="AD1175" s="9">
        <f t="shared" si="1177"/>
        <v>0</v>
      </c>
      <c r="AE1175" s="9">
        <f t="shared" si="1177"/>
        <v>1341</v>
      </c>
      <c r="AF1175" s="9">
        <f t="shared" si="1177"/>
        <v>0</v>
      </c>
    </row>
    <row r="1176" spans="1:32" ht="33" hidden="1" x14ac:dyDescent="0.25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176"/>
        <v>1341</v>
      </c>
      <c r="H1176" s="9">
        <f t="shared" si="1176"/>
        <v>0</v>
      </c>
      <c r="I1176" s="9">
        <f t="shared" si="1176"/>
        <v>0</v>
      </c>
      <c r="J1176" s="9">
        <f t="shared" si="1176"/>
        <v>0</v>
      </c>
      <c r="K1176" s="9">
        <f t="shared" si="1176"/>
        <v>0</v>
      </c>
      <c r="L1176" s="9">
        <f t="shared" si="1176"/>
        <v>0</v>
      </c>
      <c r="M1176" s="9">
        <f t="shared" si="1176"/>
        <v>1341</v>
      </c>
      <c r="N1176" s="9">
        <f t="shared" si="1176"/>
        <v>0</v>
      </c>
      <c r="O1176" s="9">
        <f t="shared" si="1176"/>
        <v>0</v>
      </c>
      <c r="P1176" s="9">
        <f t="shared" si="1176"/>
        <v>0</v>
      </c>
      <c r="Q1176" s="9">
        <f t="shared" si="1176"/>
        <v>0</v>
      </c>
      <c r="R1176" s="9">
        <f t="shared" si="1176"/>
        <v>0</v>
      </c>
      <c r="S1176" s="9">
        <f t="shared" si="1176"/>
        <v>1341</v>
      </c>
      <c r="T1176" s="9">
        <f t="shared" si="1176"/>
        <v>0</v>
      </c>
      <c r="U1176" s="9">
        <f t="shared" si="1177"/>
        <v>0</v>
      </c>
      <c r="V1176" s="9">
        <f t="shared" si="1177"/>
        <v>0</v>
      </c>
      <c r="W1176" s="9">
        <f t="shared" si="1177"/>
        <v>0</v>
      </c>
      <c r="X1176" s="9">
        <f t="shared" si="1177"/>
        <v>0</v>
      </c>
      <c r="Y1176" s="9">
        <f t="shared" si="1177"/>
        <v>1341</v>
      </c>
      <c r="Z1176" s="9">
        <f t="shared" si="1177"/>
        <v>0</v>
      </c>
      <c r="AA1176" s="9">
        <f t="shared" si="1177"/>
        <v>0</v>
      </c>
      <c r="AB1176" s="9">
        <f t="shared" si="1177"/>
        <v>0</v>
      </c>
      <c r="AC1176" s="9">
        <f t="shared" si="1177"/>
        <v>0</v>
      </c>
      <c r="AD1176" s="9">
        <f t="shared" si="1177"/>
        <v>0</v>
      </c>
      <c r="AE1176" s="9">
        <f t="shared" si="1177"/>
        <v>1341</v>
      </c>
      <c r="AF1176" s="9">
        <f t="shared" si="1177"/>
        <v>0</v>
      </c>
    </row>
    <row r="1177" spans="1:32" ht="33" hidden="1" x14ac:dyDescent="0.25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</row>
    <row r="1178" spans="1:32" ht="49.5" hidden="1" x14ac:dyDescent="0.25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178">G1179</f>
        <v>304367</v>
      </c>
      <c r="H1178" s="9">
        <f t="shared" si="1178"/>
        <v>0</v>
      </c>
      <c r="I1178" s="9">
        <f t="shared" si="1178"/>
        <v>0</v>
      </c>
      <c r="J1178" s="9">
        <f t="shared" si="1178"/>
        <v>0</v>
      </c>
      <c r="K1178" s="9">
        <f t="shared" si="1178"/>
        <v>0</v>
      </c>
      <c r="L1178" s="9">
        <f t="shared" si="1178"/>
        <v>0</v>
      </c>
      <c r="M1178" s="9">
        <f t="shared" si="1178"/>
        <v>304367</v>
      </c>
      <c r="N1178" s="9">
        <f t="shared" si="1178"/>
        <v>0</v>
      </c>
      <c r="O1178" s="9">
        <f t="shared" si="1178"/>
        <v>0</v>
      </c>
      <c r="P1178" s="9">
        <f t="shared" si="1178"/>
        <v>0</v>
      </c>
      <c r="Q1178" s="9">
        <f t="shared" si="1178"/>
        <v>0</v>
      </c>
      <c r="R1178" s="9">
        <f t="shared" si="1178"/>
        <v>0</v>
      </c>
      <c r="S1178" s="9">
        <f t="shared" si="1178"/>
        <v>304367</v>
      </c>
      <c r="T1178" s="9">
        <f t="shared" si="1178"/>
        <v>0</v>
      </c>
      <c r="U1178" s="9">
        <f t="shared" si="1178"/>
        <v>0</v>
      </c>
      <c r="V1178" s="9">
        <f t="shared" si="1178"/>
        <v>0</v>
      </c>
      <c r="W1178" s="9">
        <f t="shared" ref="U1178:AF1181" si="1179">W1179</f>
        <v>0</v>
      </c>
      <c r="X1178" s="9">
        <f t="shared" si="1179"/>
        <v>0</v>
      </c>
      <c r="Y1178" s="9">
        <f t="shared" si="1179"/>
        <v>304367</v>
      </c>
      <c r="Z1178" s="9">
        <f t="shared" si="1179"/>
        <v>0</v>
      </c>
      <c r="AA1178" s="9">
        <f t="shared" si="1179"/>
        <v>0</v>
      </c>
      <c r="AB1178" s="9">
        <f t="shared" si="1179"/>
        <v>63</v>
      </c>
      <c r="AC1178" s="9">
        <f t="shared" si="1179"/>
        <v>0</v>
      </c>
      <c r="AD1178" s="9">
        <f t="shared" si="1179"/>
        <v>0</v>
      </c>
      <c r="AE1178" s="9">
        <f t="shared" si="1179"/>
        <v>304430</v>
      </c>
      <c r="AF1178" s="9">
        <f t="shared" si="1179"/>
        <v>0</v>
      </c>
    </row>
    <row r="1179" spans="1:32" ht="20.100000000000001" hidden="1" customHeight="1" x14ac:dyDescent="0.25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178"/>
        <v>304367</v>
      </c>
      <c r="H1179" s="9">
        <f t="shared" si="1178"/>
        <v>0</v>
      </c>
      <c r="I1179" s="9">
        <f t="shared" si="1178"/>
        <v>0</v>
      </c>
      <c r="J1179" s="9">
        <f t="shared" si="1178"/>
        <v>0</v>
      </c>
      <c r="K1179" s="9">
        <f t="shared" si="1178"/>
        <v>0</v>
      </c>
      <c r="L1179" s="9">
        <f t="shared" si="1178"/>
        <v>0</v>
      </c>
      <c r="M1179" s="9">
        <f t="shared" si="1178"/>
        <v>304367</v>
      </c>
      <c r="N1179" s="9">
        <f t="shared" si="1178"/>
        <v>0</v>
      </c>
      <c r="O1179" s="9">
        <f t="shared" si="1178"/>
        <v>0</v>
      </c>
      <c r="P1179" s="9">
        <f t="shared" si="1178"/>
        <v>0</v>
      </c>
      <c r="Q1179" s="9">
        <f t="shared" si="1178"/>
        <v>0</v>
      </c>
      <c r="R1179" s="9">
        <f t="shared" si="1178"/>
        <v>0</v>
      </c>
      <c r="S1179" s="9">
        <f t="shared" si="1178"/>
        <v>304367</v>
      </c>
      <c r="T1179" s="9">
        <f t="shared" si="1178"/>
        <v>0</v>
      </c>
      <c r="U1179" s="9">
        <f t="shared" si="1179"/>
        <v>0</v>
      </c>
      <c r="V1179" s="9">
        <f t="shared" si="1179"/>
        <v>0</v>
      </c>
      <c r="W1179" s="9">
        <f t="shared" si="1179"/>
        <v>0</v>
      </c>
      <c r="X1179" s="9">
        <f t="shared" si="1179"/>
        <v>0</v>
      </c>
      <c r="Y1179" s="9">
        <f t="shared" si="1179"/>
        <v>304367</v>
      </c>
      <c r="Z1179" s="9">
        <f t="shared" si="1179"/>
        <v>0</v>
      </c>
      <c r="AA1179" s="9">
        <f t="shared" si="1179"/>
        <v>0</v>
      </c>
      <c r="AB1179" s="9">
        <f t="shared" si="1179"/>
        <v>63</v>
      </c>
      <c r="AC1179" s="9">
        <f t="shared" si="1179"/>
        <v>0</v>
      </c>
      <c r="AD1179" s="9">
        <f t="shared" si="1179"/>
        <v>0</v>
      </c>
      <c r="AE1179" s="9">
        <f t="shared" si="1179"/>
        <v>304430</v>
      </c>
      <c r="AF1179" s="9">
        <f t="shared" si="1179"/>
        <v>0</v>
      </c>
    </row>
    <row r="1180" spans="1:32" ht="20.100000000000001" hidden="1" customHeight="1" x14ac:dyDescent="0.25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178"/>
        <v>304367</v>
      </c>
      <c r="H1180" s="9">
        <f t="shared" si="1178"/>
        <v>0</v>
      </c>
      <c r="I1180" s="9">
        <f t="shared" si="1178"/>
        <v>0</v>
      </c>
      <c r="J1180" s="9">
        <f t="shared" si="1178"/>
        <v>0</v>
      </c>
      <c r="K1180" s="9">
        <f t="shared" si="1178"/>
        <v>0</v>
      </c>
      <c r="L1180" s="9">
        <f t="shared" si="1178"/>
        <v>0</v>
      </c>
      <c r="M1180" s="9">
        <f t="shared" si="1178"/>
        <v>304367</v>
      </c>
      <c r="N1180" s="9">
        <f t="shared" si="1178"/>
        <v>0</v>
      </c>
      <c r="O1180" s="9">
        <f t="shared" si="1178"/>
        <v>0</v>
      </c>
      <c r="P1180" s="9">
        <f t="shared" si="1178"/>
        <v>0</v>
      </c>
      <c r="Q1180" s="9">
        <f t="shared" si="1178"/>
        <v>0</v>
      </c>
      <c r="R1180" s="9">
        <f t="shared" si="1178"/>
        <v>0</v>
      </c>
      <c r="S1180" s="9">
        <f t="shared" si="1178"/>
        <v>304367</v>
      </c>
      <c r="T1180" s="9">
        <f t="shared" si="1178"/>
        <v>0</v>
      </c>
      <c r="U1180" s="9">
        <f t="shared" si="1179"/>
        <v>0</v>
      </c>
      <c r="V1180" s="9">
        <f t="shared" si="1179"/>
        <v>0</v>
      </c>
      <c r="W1180" s="9">
        <f t="shared" si="1179"/>
        <v>0</v>
      </c>
      <c r="X1180" s="9">
        <f t="shared" si="1179"/>
        <v>0</v>
      </c>
      <c r="Y1180" s="9">
        <f t="shared" si="1179"/>
        <v>304367</v>
      </c>
      <c r="Z1180" s="9">
        <f t="shared" si="1179"/>
        <v>0</v>
      </c>
      <c r="AA1180" s="9">
        <f t="shared" si="1179"/>
        <v>0</v>
      </c>
      <c r="AB1180" s="9">
        <f t="shared" si="1179"/>
        <v>63</v>
      </c>
      <c r="AC1180" s="9">
        <f t="shared" si="1179"/>
        <v>0</v>
      </c>
      <c r="AD1180" s="9">
        <f t="shared" si="1179"/>
        <v>0</v>
      </c>
      <c r="AE1180" s="9">
        <f t="shared" si="1179"/>
        <v>304430</v>
      </c>
      <c r="AF1180" s="9">
        <f t="shared" si="1179"/>
        <v>0</v>
      </c>
    </row>
    <row r="1181" spans="1:32" ht="33" hidden="1" x14ac:dyDescent="0.25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178"/>
        <v>304367</v>
      </c>
      <c r="H1181" s="9">
        <f t="shared" si="1178"/>
        <v>0</v>
      </c>
      <c r="I1181" s="9">
        <f t="shared" si="1178"/>
        <v>0</v>
      </c>
      <c r="J1181" s="9">
        <f t="shared" si="1178"/>
        <v>0</v>
      </c>
      <c r="K1181" s="9">
        <f t="shared" si="1178"/>
        <v>0</v>
      </c>
      <c r="L1181" s="9">
        <f t="shared" si="1178"/>
        <v>0</v>
      </c>
      <c r="M1181" s="9">
        <f t="shared" si="1178"/>
        <v>304367</v>
      </c>
      <c r="N1181" s="9">
        <f t="shared" si="1178"/>
        <v>0</v>
      </c>
      <c r="O1181" s="9">
        <f t="shared" si="1178"/>
        <v>0</v>
      </c>
      <c r="P1181" s="9">
        <f t="shared" si="1178"/>
        <v>0</v>
      </c>
      <c r="Q1181" s="9">
        <f t="shared" si="1178"/>
        <v>0</v>
      </c>
      <c r="R1181" s="9">
        <f t="shared" si="1178"/>
        <v>0</v>
      </c>
      <c r="S1181" s="9">
        <f t="shared" si="1178"/>
        <v>304367</v>
      </c>
      <c r="T1181" s="9">
        <f t="shared" si="1178"/>
        <v>0</v>
      </c>
      <c r="U1181" s="9">
        <f t="shared" si="1179"/>
        <v>0</v>
      </c>
      <c r="V1181" s="9">
        <f t="shared" si="1179"/>
        <v>0</v>
      </c>
      <c r="W1181" s="9">
        <f t="shared" si="1179"/>
        <v>0</v>
      </c>
      <c r="X1181" s="9">
        <f t="shared" si="1179"/>
        <v>0</v>
      </c>
      <c r="Y1181" s="9">
        <f t="shared" si="1179"/>
        <v>304367</v>
      </c>
      <c r="Z1181" s="9">
        <f t="shared" si="1179"/>
        <v>0</v>
      </c>
      <c r="AA1181" s="9">
        <f t="shared" si="1179"/>
        <v>0</v>
      </c>
      <c r="AB1181" s="9">
        <f t="shared" si="1179"/>
        <v>63</v>
      </c>
      <c r="AC1181" s="9">
        <f t="shared" si="1179"/>
        <v>0</v>
      </c>
      <c r="AD1181" s="9">
        <f t="shared" si="1179"/>
        <v>0</v>
      </c>
      <c r="AE1181" s="9">
        <f t="shared" si="1179"/>
        <v>304430</v>
      </c>
      <c r="AF1181" s="9">
        <f t="shared" si="1179"/>
        <v>0</v>
      </c>
    </row>
    <row r="1182" spans="1:32" ht="33" hidden="1" x14ac:dyDescent="0.25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</row>
    <row r="1183" spans="1:32" ht="33" hidden="1" x14ac:dyDescent="0.25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180">G1184+G1190+G1195+G1198</f>
        <v>69464</v>
      </c>
      <c r="H1183" s="9">
        <f t="shared" ref="H1183:N1183" si="1181">H1184+H1190+H1195+H1198</f>
        <v>0</v>
      </c>
      <c r="I1183" s="9">
        <f t="shared" si="1181"/>
        <v>0</v>
      </c>
      <c r="J1183" s="9">
        <f t="shared" si="1181"/>
        <v>0</v>
      </c>
      <c r="K1183" s="9">
        <f t="shared" si="1181"/>
        <v>0</v>
      </c>
      <c r="L1183" s="9">
        <f t="shared" si="1181"/>
        <v>0</v>
      </c>
      <c r="M1183" s="9">
        <f t="shared" si="1181"/>
        <v>69464</v>
      </c>
      <c r="N1183" s="9">
        <f t="shared" si="1181"/>
        <v>0</v>
      </c>
      <c r="O1183" s="9">
        <f t="shared" ref="O1183:T1183" si="1182">O1184+O1190+O1195+O1198</f>
        <v>-85</v>
      </c>
      <c r="P1183" s="9">
        <f t="shared" si="1182"/>
        <v>0</v>
      </c>
      <c r="Q1183" s="9">
        <f t="shared" si="1182"/>
        <v>0</v>
      </c>
      <c r="R1183" s="9">
        <f t="shared" si="1182"/>
        <v>0</v>
      </c>
      <c r="S1183" s="9">
        <f t="shared" si="1182"/>
        <v>69379</v>
      </c>
      <c r="T1183" s="9">
        <f t="shared" si="1182"/>
        <v>0</v>
      </c>
      <c r="U1183" s="9">
        <f t="shared" ref="U1183:Z1183" si="1183">U1184+U1190+U1195+U1198</f>
        <v>0</v>
      </c>
      <c r="V1183" s="9">
        <f t="shared" si="1183"/>
        <v>0</v>
      </c>
      <c r="W1183" s="9">
        <f t="shared" si="1183"/>
        <v>0</v>
      </c>
      <c r="X1183" s="9">
        <f t="shared" si="1183"/>
        <v>0</v>
      </c>
      <c r="Y1183" s="9">
        <f t="shared" si="1183"/>
        <v>69379</v>
      </c>
      <c r="Z1183" s="9">
        <f t="shared" si="1183"/>
        <v>0</v>
      </c>
      <c r="AA1183" s="9">
        <f t="shared" ref="AA1183:AF1183" si="1184">AA1184+AA1190+AA1195+AA1198</f>
        <v>0</v>
      </c>
      <c r="AB1183" s="9">
        <f t="shared" si="1184"/>
        <v>1717</v>
      </c>
      <c r="AC1183" s="9">
        <f t="shared" si="1184"/>
        <v>0</v>
      </c>
      <c r="AD1183" s="9">
        <f t="shared" si="1184"/>
        <v>5952</v>
      </c>
      <c r="AE1183" s="9">
        <f t="shared" si="1184"/>
        <v>77048</v>
      </c>
      <c r="AF1183" s="9">
        <f t="shared" si="1184"/>
        <v>5952</v>
      </c>
    </row>
    <row r="1184" spans="1:32" ht="20.100000000000001" hidden="1" customHeight="1" x14ac:dyDescent="0.25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185">G1185</f>
        <v>69464</v>
      </c>
      <c r="H1184" s="9">
        <f t="shared" si="1185"/>
        <v>0</v>
      </c>
      <c r="I1184" s="9">
        <f t="shared" si="1185"/>
        <v>0</v>
      </c>
      <c r="J1184" s="9">
        <f t="shared" si="1185"/>
        <v>0</v>
      </c>
      <c r="K1184" s="9">
        <f t="shared" si="1185"/>
        <v>0</v>
      </c>
      <c r="L1184" s="9">
        <f t="shared" si="1185"/>
        <v>0</v>
      </c>
      <c r="M1184" s="9">
        <f t="shared" si="1185"/>
        <v>69464</v>
      </c>
      <c r="N1184" s="9">
        <f t="shared" si="1185"/>
        <v>0</v>
      </c>
      <c r="O1184" s="9">
        <f t="shared" si="1185"/>
        <v>-85</v>
      </c>
      <c r="P1184" s="9">
        <f t="shared" si="1185"/>
        <v>0</v>
      </c>
      <c r="Q1184" s="9">
        <f t="shared" si="1185"/>
        <v>0</v>
      </c>
      <c r="R1184" s="9">
        <f t="shared" si="1185"/>
        <v>0</v>
      </c>
      <c r="S1184" s="9">
        <f t="shared" si="1185"/>
        <v>69379</v>
      </c>
      <c r="T1184" s="9">
        <f t="shared" si="1185"/>
        <v>0</v>
      </c>
      <c r="U1184" s="9">
        <f t="shared" si="1185"/>
        <v>0</v>
      </c>
      <c r="V1184" s="9">
        <f t="shared" si="1185"/>
        <v>0</v>
      </c>
      <c r="W1184" s="9">
        <f t="shared" ref="U1184:AF1186" si="1186">W1185</f>
        <v>0</v>
      </c>
      <c r="X1184" s="9">
        <f t="shared" si="1186"/>
        <v>0</v>
      </c>
      <c r="Y1184" s="9">
        <f t="shared" si="1186"/>
        <v>69379</v>
      </c>
      <c r="Z1184" s="9">
        <f t="shared" si="1186"/>
        <v>0</v>
      </c>
      <c r="AA1184" s="9">
        <f t="shared" si="1186"/>
        <v>0</v>
      </c>
      <c r="AB1184" s="9">
        <f t="shared" si="1186"/>
        <v>0</v>
      </c>
      <c r="AC1184" s="9">
        <f t="shared" si="1186"/>
        <v>0</v>
      </c>
      <c r="AD1184" s="9">
        <f t="shared" si="1186"/>
        <v>0</v>
      </c>
      <c r="AE1184" s="9">
        <f t="shared" si="1186"/>
        <v>69379</v>
      </c>
      <c r="AF1184" s="9">
        <f t="shared" si="1186"/>
        <v>0</v>
      </c>
    </row>
    <row r="1185" spans="1:32" ht="20.100000000000001" hidden="1" customHeight="1" x14ac:dyDescent="0.25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187">H1186+H1188</f>
        <v>0</v>
      </c>
      <c r="I1185" s="9">
        <f t="shared" si="1187"/>
        <v>0</v>
      </c>
      <c r="J1185" s="9">
        <f t="shared" si="1187"/>
        <v>0</v>
      </c>
      <c r="K1185" s="9">
        <f t="shared" si="1187"/>
        <v>0</v>
      </c>
      <c r="L1185" s="9">
        <f t="shared" si="1187"/>
        <v>0</v>
      </c>
      <c r="M1185" s="9">
        <f t="shared" si="1187"/>
        <v>69464</v>
      </c>
      <c r="N1185" s="9">
        <f t="shared" si="1187"/>
        <v>0</v>
      </c>
      <c r="O1185" s="9">
        <f t="shared" ref="O1185:T1185" si="1188">O1186+O1188</f>
        <v>-85</v>
      </c>
      <c r="P1185" s="9">
        <f t="shared" si="1188"/>
        <v>0</v>
      </c>
      <c r="Q1185" s="9">
        <f t="shared" si="1188"/>
        <v>0</v>
      </c>
      <c r="R1185" s="9">
        <f t="shared" si="1188"/>
        <v>0</v>
      </c>
      <c r="S1185" s="9">
        <f t="shared" si="1188"/>
        <v>69379</v>
      </c>
      <c r="T1185" s="9">
        <f t="shared" si="1188"/>
        <v>0</v>
      </c>
      <c r="U1185" s="9">
        <f t="shared" ref="U1185:Z1185" si="1189">U1186+U1188</f>
        <v>0</v>
      </c>
      <c r="V1185" s="9">
        <f t="shared" si="1189"/>
        <v>0</v>
      </c>
      <c r="W1185" s="9">
        <f t="shared" si="1189"/>
        <v>0</v>
      </c>
      <c r="X1185" s="9">
        <f t="shared" si="1189"/>
        <v>0</v>
      </c>
      <c r="Y1185" s="9">
        <f t="shared" si="1189"/>
        <v>69379</v>
      </c>
      <c r="Z1185" s="9">
        <f t="shared" si="1189"/>
        <v>0</v>
      </c>
      <c r="AA1185" s="9">
        <f t="shared" ref="AA1185:AF1185" si="1190">AA1186+AA1188</f>
        <v>0</v>
      </c>
      <c r="AB1185" s="9">
        <f t="shared" si="1190"/>
        <v>0</v>
      </c>
      <c r="AC1185" s="9">
        <f t="shared" si="1190"/>
        <v>0</v>
      </c>
      <c r="AD1185" s="9">
        <f t="shared" si="1190"/>
        <v>0</v>
      </c>
      <c r="AE1185" s="9">
        <f t="shared" si="1190"/>
        <v>69379</v>
      </c>
      <c r="AF1185" s="9">
        <f t="shared" si="1190"/>
        <v>0</v>
      </c>
    </row>
    <row r="1186" spans="1:32" ht="33" hidden="1" x14ac:dyDescent="0.25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185"/>
        <v>26964</v>
      </c>
      <c r="H1186" s="9">
        <f t="shared" si="1185"/>
        <v>0</v>
      </c>
      <c r="I1186" s="9">
        <f t="shared" si="1185"/>
        <v>0</v>
      </c>
      <c r="J1186" s="9">
        <f t="shared" si="1185"/>
        <v>0</v>
      </c>
      <c r="K1186" s="9">
        <f t="shared" si="1185"/>
        <v>0</v>
      </c>
      <c r="L1186" s="9">
        <f t="shared" si="1185"/>
        <v>0</v>
      </c>
      <c r="M1186" s="9">
        <f t="shared" si="1185"/>
        <v>26964</v>
      </c>
      <c r="N1186" s="9">
        <f t="shared" si="1185"/>
        <v>0</v>
      </c>
      <c r="O1186" s="9">
        <f t="shared" si="1185"/>
        <v>-85</v>
      </c>
      <c r="P1186" s="9">
        <f t="shared" si="1185"/>
        <v>0</v>
      </c>
      <c r="Q1186" s="9">
        <f t="shared" si="1185"/>
        <v>0</v>
      </c>
      <c r="R1186" s="9">
        <f t="shared" si="1185"/>
        <v>0</v>
      </c>
      <c r="S1186" s="9">
        <f t="shared" si="1185"/>
        <v>26879</v>
      </c>
      <c r="T1186" s="9">
        <f t="shared" si="1185"/>
        <v>0</v>
      </c>
      <c r="U1186" s="9">
        <f t="shared" si="1186"/>
        <v>0</v>
      </c>
      <c r="V1186" s="9">
        <f t="shared" si="1186"/>
        <v>0</v>
      </c>
      <c r="W1186" s="9">
        <f t="shared" si="1186"/>
        <v>0</v>
      </c>
      <c r="X1186" s="9">
        <f t="shared" si="1186"/>
        <v>0</v>
      </c>
      <c r="Y1186" s="9">
        <f t="shared" si="1186"/>
        <v>26879</v>
      </c>
      <c r="Z1186" s="9">
        <f t="shared" si="1186"/>
        <v>0</v>
      </c>
      <c r="AA1186" s="9">
        <f t="shared" si="1186"/>
        <v>0</v>
      </c>
      <c r="AB1186" s="9">
        <f t="shared" si="1186"/>
        <v>8624</v>
      </c>
      <c r="AC1186" s="9">
        <f t="shared" si="1186"/>
        <v>0</v>
      </c>
      <c r="AD1186" s="9">
        <f t="shared" si="1186"/>
        <v>0</v>
      </c>
      <c r="AE1186" s="9">
        <f t="shared" si="1186"/>
        <v>35503</v>
      </c>
      <c r="AF1186" s="9">
        <f t="shared" si="1186"/>
        <v>0</v>
      </c>
    </row>
    <row r="1187" spans="1:32" ht="33" hidden="1" x14ac:dyDescent="0.25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</row>
    <row r="1188" spans="1:32" ht="18.75" hidden="1" customHeight="1" x14ac:dyDescent="0.25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F1188" si="1191">G1189</f>
        <v>42500</v>
      </c>
      <c r="H1188" s="9">
        <f t="shared" si="1191"/>
        <v>0</v>
      </c>
      <c r="I1188" s="9">
        <f t="shared" si="1191"/>
        <v>0</v>
      </c>
      <c r="J1188" s="9">
        <f t="shared" si="1191"/>
        <v>0</v>
      </c>
      <c r="K1188" s="9">
        <f t="shared" si="1191"/>
        <v>0</v>
      </c>
      <c r="L1188" s="9">
        <f t="shared" si="1191"/>
        <v>0</v>
      </c>
      <c r="M1188" s="9">
        <f t="shared" si="1191"/>
        <v>42500</v>
      </c>
      <c r="N1188" s="9">
        <f t="shared" si="1191"/>
        <v>0</v>
      </c>
      <c r="O1188" s="9">
        <f t="shared" si="1191"/>
        <v>0</v>
      </c>
      <c r="P1188" s="9">
        <f t="shared" si="1191"/>
        <v>0</v>
      </c>
      <c r="Q1188" s="9">
        <f t="shared" si="1191"/>
        <v>0</v>
      </c>
      <c r="R1188" s="9">
        <f t="shared" si="1191"/>
        <v>0</v>
      </c>
      <c r="S1188" s="9">
        <f t="shared" si="1191"/>
        <v>42500</v>
      </c>
      <c r="T1188" s="9">
        <f t="shared" si="1191"/>
        <v>0</v>
      </c>
      <c r="U1188" s="9">
        <f t="shared" si="1191"/>
        <v>0</v>
      </c>
      <c r="V1188" s="9">
        <f t="shared" si="1191"/>
        <v>0</v>
      </c>
      <c r="W1188" s="9">
        <f t="shared" si="1191"/>
        <v>0</v>
      </c>
      <c r="X1188" s="9">
        <f t="shared" si="1191"/>
        <v>0</v>
      </c>
      <c r="Y1188" s="9">
        <f t="shared" si="1191"/>
        <v>42500</v>
      </c>
      <c r="Z1188" s="9">
        <f t="shared" si="1191"/>
        <v>0</v>
      </c>
      <c r="AA1188" s="9">
        <f t="shared" si="1191"/>
        <v>0</v>
      </c>
      <c r="AB1188" s="9">
        <f t="shared" si="1191"/>
        <v>-8624</v>
      </c>
      <c r="AC1188" s="9">
        <f t="shared" si="1191"/>
        <v>0</v>
      </c>
      <c r="AD1188" s="9">
        <f t="shared" si="1191"/>
        <v>0</v>
      </c>
      <c r="AE1188" s="9">
        <f t="shared" si="1191"/>
        <v>33876</v>
      </c>
      <c r="AF1188" s="9">
        <f t="shared" si="1191"/>
        <v>0</v>
      </c>
    </row>
    <row r="1189" spans="1:32" ht="49.5" hidden="1" x14ac:dyDescent="0.25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</row>
    <row r="1190" spans="1:32" ht="49.5" hidden="1" x14ac:dyDescent="0.25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</row>
    <row r="1191" spans="1:32" ht="33" hidden="1" x14ac:dyDescent="0.25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</row>
    <row r="1192" spans="1:32" ht="33" hidden="1" x14ac:dyDescent="0.25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</row>
    <row r="1193" spans="1:32" ht="19.5" hidden="1" customHeight="1" x14ac:dyDescent="0.25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</row>
    <row r="1194" spans="1:32" ht="49.5" hidden="1" x14ac:dyDescent="0.25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</row>
    <row r="1195" spans="1:32" ht="66" hidden="1" x14ac:dyDescent="0.25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192">G1196</f>
        <v>0</v>
      </c>
      <c r="H1195" s="9">
        <f t="shared" si="1192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</row>
    <row r="1196" spans="1:32" ht="33" hidden="1" x14ac:dyDescent="0.25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192"/>
        <v>0</v>
      </c>
      <c r="H1196" s="9">
        <f t="shared" si="1192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</row>
    <row r="1197" spans="1:32" ht="33" hidden="1" x14ac:dyDescent="0.25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</row>
    <row r="1198" spans="1:32" ht="66" hidden="1" x14ac:dyDescent="0.25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193">G1199</f>
        <v>0</v>
      </c>
      <c r="H1198" s="9">
        <f t="shared" si="1193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F1199" si="1194">AB1199</f>
        <v>1717</v>
      </c>
      <c r="AC1198" s="9">
        <f t="shared" si="1194"/>
        <v>0</v>
      </c>
      <c r="AD1198" s="9">
        <f t="shared" si="1194"/>
        <v>5952</v>
      </c>
      <c r="AE1198" s="9">
        <f t="shared" si="1194"/>
        <v>7669</v>
      </c>
      <c r="AF1198" s="9">
        <f t="shared" si="1194"/>
        <v>5952</v>
      </c>
    </row>
    <row r="1199" spans="1:32" ht="33" hidden="1" x14ac:dyDescent="0.25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193"/>
        <v>0</v>
      </c>
      <c r="H1199" s="9">
        <f t="shared" si="1193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194"/>
        <v>1717</v>
      </c>
      <c r="AC1199" s="9">
        <f t="shared" si="1194"/>
        <v>0</v>
      </c>
      <c r="AD1199" s="9">
        <f t="shared" si="1194"/>
        <v>5952</v>
      </c>
      <c r="AE1199" s="9">
        <f t="shared" si="1194"/>
        <v>7669</v>
      </c>
      <c r="AF1199" s="9">
        <f t="shared" si="1194"/>
        <v>5952</v>
      </c>
    </row>
    <row r="1200" spans="1:32" ht="33" hidden="1" x14ac:dyDescent="0.25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</row>
    <row r="1201" spans="1:32" ht="34.5" hidden="1" x14ac:dyDescent="0.3">
      <c r="A1201" s="25" t="s">
        <v>781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195">G1202+G1206+G1211</f>
        <v>101766</v>
      </c>
      <c r="H1201" s="9">
        <f t="shared" ref="H1201:N1201" si="1196">H1202+H1206+H1211</f>
        <v>66588</v>
      </c>
      <c r="I1201" s="9">
        <f t="shared" si="1196"/>
        <v>0</v>
      </c>
      <c r="J1201" s="9">
        <f t="shared" si="1196"/>
        <v>0</v>
      </c>
      <c r="K1201" s="9">
        <f t="shared" si="1196"/>
        <v>0</v>
      </c>
      <c r="L1201" s="9">
        <f t="shared" si="1196"/>
        <v>0</v>
      </c>
      <c r="M1201" s="9">
        <f t="shared" si="1196"/>
        <v>101766</v>
      </c>
      <c r="N1201" s="9">
        <f t="shared" si="1196"/>
        <v>66588</v>
      </c>
      <c r="O1201" s="9">
        <f t="shared" ref="O1201:T1201" si="1197">O1202+O1206+O1211</f>
        <v>0</v>
      </c>
      <c r="P1201" s="9">
        <f t="shared" si="1197"/>
        <v>0</v>
      </c>
      <c r="Q1201" s="9">
        <f t="shared" si="1197"/>
        <v>0</v>
      </c>
      <c r="R1201" s="9">
        <f t="shared" si="1197"/>
        <v>0</v>
      </c>
      <c r="S1201" s="9">
        <f t="shared" si="1197"/>
        <v>101766</v>
      </c>
      <c r="T1201" s="9">
        <f t="shared" si="1197"/>
        <v>66588</v>
      </c>
      <c r="U1201" s="9">
        <f t="shared" ref="U1201:Z1201" si="1198">U1202+U1206+U1211</f>
        <v>0</v>
      </c>
      <c r="V1201" s="9">
        <f t="shared" si="1198"/>
        <v>0</v>
      </c>
      <c r="W1201" s="9">
        <f t="shared" si="1198"/>
        <v>0</v>
      </c>
      <c r="X1201" s="9">
        <f t="shared" si="1198"/>
        <v>0</v>
      </c>
      <c r="Y1201" s="9">
        <f t="shared" si="1198"/>
        <v>101766</v>
      </c>
      <c r="Z1201" s="9">
        <f t="shared" si="1198"/>
        <v>66588</v>
      </c>
      <c r="AA1201" s="9">
        <f>AA1202+AA1206+AA1211+AA1214</f>
        <v>-23939</v>
      </c>
      <c r="AB1201" s="9">
        <f t="shared" ref="AB1201:AF1201" si="1199">AB1202+AB1206+AB1211+AB1214</f>
        <v>0</v>
      </c>
      <c r="AC1201" s="9">
        <f t="shared" si="1199"/>
        <v>0</v>
      </c>
      <c r="AD1201" s="9">
        <f t="shared" si="1199"/>
        <v>146938</v>
      </c>
      <c r="AE1201" s="9">
        <f t="shared" si="1199"/>
        <v>224765</v>
      </c>
      <c r="AF1201" s="9">
        <f t="shared" si="1199"/>
        <v>213526</v>
      </c>
    </row>
    <row r="1202" spans="1:32" ht="20.100000000000001" hidden="1" customHeight="1" x14ac:dyDescent="0.25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F1202" si="1200">G1203</f>
        <v>0</v>
      </c>
      <c r="H1202" s="9">
        <f t="shared" si="1200"/>
        <v>0</v>
      </c>
      <c r="I1202" s="9">
        <f t="shared" si="1200"/>
        <v>0</v>
      </c>
      <c r="J1202" s="9">
        <f t="shared" si="1200"/>
        <v>0</v>
      </c>
      <c r="K1202" s="9">
        <f t="shared" si="1200"/>
        <v>0</v>
      </c>
      <c r="L1202" s="9">
        <f t="shared" si="1200"/>
        <v>0</v>
      </c>
      <c r="M1202" s="9">
        <f t="shared" si="1200"/>
        <v>0</v>
      </c>
      <c r="N1202" s="9">
        <f t="shared" si="1200"/>
        <v>0</v>
      </c>
      <c r="O1202" s="9">
        <f t="shared" si="1200"/>
        <v>0</v>
      </c>
      <c r="P1202" s="9">
        <f t="shared" si="1200"/>
        <v>0</v>
      </c>
      <c r="Q1202" s="9">
        <f t="shared" si="1200"/>
        <v>0</v>
      </c>
      <c r="R1202" s="9">
        <f t="shared" si="1200"/>
        <v>0</v>
      </c>
      <c r="S1202" s="9">
        <f t="shared" si="1200"/>
        <v>0</v>
      </c>
      <c r="T1202" s="9">
        <f t="shared" si="1200"/>
        <v>0</v>
      </c>
      <c r="U1202" s="9">
        <f t="shared" si="1200"/>
        <v>0</v>
      </c>
      <c r="V1202" s="9">
        <f t="shared" si="1200"/>
        <v>0</v>
      </c>
      <c r="W1202" s="9">
        <f t="shared" si="1200"/>
        <v>0</v>
      </c>
      <c r="X1202" s="9">
        <f t="shared" si="1200"/>
        <v>0</v>
      </c>
      <c r="Y1202" s="9">
        <f t="shared" si="1200"/>
        <v>0</v>
      </c>
      <c r="Z1202" s="9">
        <f t="shared" si="1200"/>
        <v>0</v>
      </c>
      <c r="AA1202" s="9">
        <f t="shared" si="1200"/>
        <v>0</v>
      </c>
      <c r="AB1202" s="9">
        <f t="shared" si="1200"/>
        <v>0</v>
      </c>
      <c r="AC1202" s="9">
        <f t="shared" si="1200"/>
        <v>0</v>
      </c>
      <c r="AD1202" s="9">
        <f t="shared" si="1200"/>
        <v>0</v>
      </c>
      <c r="AE1202" s="9">
        <f t="shared" si="1200"/>
        <v>0</v>
      </c>
      <c r="AF1202" s="9">
        <f t="shared" si="1200"/>
        <v>0</v>
      </c>
    </row>
    <row r="1203" spans="1:32" ht="20.100000000000001" hidden="1" customHeight="1" x14ac:dyDescent="0.25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F1203" si="1201">G1204</f>
        <v>0</v>
      </c>
      <c r="H1203" s="9">
        <f t="shared" si="1201"/>
        <v>0</v>
      </c>
      <c r="I1203" s="9">
        <f t="shared" si="1201"/>
        <v>0</v>
      </c>
      <c r="J1203" s="9">
        <f t="shared" si="1201"/>
        <v>0</v>
      </c>
      <c r="K1203" s="9">
        <f t="shared" si="1201"/>
        <v>0</v>
      </c>
      <c r="L1203" s="9">
        <f t="shared" si="1201"/>
        <v>0</v>
      </c>
      <c r="M1203" s="9">
        <f t="shared" si="1201"/>
        <v>0</v>
      </c>
      <c r="N1203" s="9">
        <f t="shared" si="1201"/>
        <v>0</v>
      </c>
      <c r="O1203" s="9">
        <f t="shared" si="1201"/>
        <v>0</v>
      </c>
      <c r="P1203" s="9">
        <f t="shared" si="1201"/>
        <v>0</v>
      </c>
      <c r="Q1203" s="9">
        <f t="shared" si="1201"/>
        <v>0</v>
      </c>
      <c r="R1203" s="9">
        <f t="shared" si="1201"/>
        <v>0</v>
      </c>
      <c r="S1203" s="9">
        <f t="shared" si="1201"/>
        <v>0</v>
      </c>
      <c r="T1203" s="9">
        <f t="shared" si="1201"/>
        <v>0</v>
      </c>
      <c r="U1203" s="9">
        <f t="shared" si="1201"/>
        <v>0</v>
      </c>
      <c r="V1203" s="9">
        <f t="shared" si="1201"/>
        <v>0</v>
      </c>
      <c r="W1203" s="9">
        <f t="shared" si="1201"/>
        <v>0</v>
      </c>
      <c r="X1203" s="9">
        <f t="shared" si="1201"/>
        <v>0</v>
      </c>
      <c r="Y1203" s="9">
        <f t="shared" si="1201"/>
        <v>0</v>
      </c>
      <c r="Z1203" s="9">
        <f t="shared" si="1201"/>
        <v>0</v>
      </c>
      <c r="AA1203" s="9">
        <f t="shared" si="1201"/>
        <v>0</v>
      </c>
      <c r="AB1203" s="9">
        <f t="shared" si="1201"/>
        <v>0</v>
      </c>
      <c r="AC1203" s="9">
        <f t="shared" si="1201"/>
        <v>0</v>
      </c>
      <c r="AD1203" s="9">
        <f t="shared" si="1201"/>
        <v>0</v>
      </c>
      <c r="AE1203" s="9">
        <f t="shared" si="1201"/>
        <v>0</v>
      </c>
      <c r="AF1203" s="9">
        <f t="shared" si="1201"/>
        <v>0</v>
      </c>
    </row>
    <row r="1204" spans="1:32" ht="33" hidden="1" x14ac:dyDescent="0.25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F1204" si="1202">G1205</f>
        <v>0</v>
      </c>
      <c r="H1204" s="9">
        <f t="shared" si="1202"/>
        <v>0</v>
      </c>
      <c r="I1204" s="9">
        <f t="shared" si="1202"/>
        <v>0</v>
      </c>
      <c r="J1204" s="9">
        <f t="shared" si="1202"/>
        <v>0</v>
      </c>
      <c r="K1204" s="9">
        <f t="shared" si="1202"/>
        <v>0</v>
      </c>
      <c r="L1204" s="9">
        <f t="shared" si="1202"/>
        <v>0</v>
      </c>
      <c r="M1204" s="9">
        <f t="shared" si="1202"/>
        <v>0</v>
      </c>
      <c r="N1204" s="9">
        <f t="shared" si="1202"/>
        <v>0</v>
      </c>
      <c r="O1204" s="9">
        <f t="shared" si="1202"/>
        <v>0</v>
      </c>
      <c r="P1204" s="9">
        <f t="shared" si="1202"/>
        <v>0</v>
      </c>
      <c r="Q1204" s="9">
        <f t="shared" si="1202"/>
        <v>0</v>
      </c>
      <c r="R1204" s="9">
        <f t="shared" si="1202"/>
        <v>0</v>
      </c>
      <c r="S1204" s="9">
        <f t="shared" si="1202"/>
        <v>0</v>
      </c>
      <c r="T1204" s="9">
        <f t="shared" si="1202"/>
        <v>0</v>
      </c>
      <c r="U1204" s="9">
        <f t="shared" si="1202"/>
        <v>0</v>
      </c>
      <c r="V1204" s="9">
        <f t="shared" si="1202"/>
        <v>0</v>
      </c>
      <c r="W1204" s="9">
        <f t="shared" si="1202"/>
        <v>0</v>
      </c>
      <c r="X1204" s="9">
        <f t="shared" si="1202"/>
        <v>0</v>
      </c>
      <c r="Y1204" s="9">
        <f t="shared" si="1202"/>
        <v>0</v>
      </c>
      <c r="Z1204" s="9">
        <f t="shared" si="1202"/>
        <v>0</v>
      </c>
      <c r="AA1204" s="9">
        <f t="shared" si="1202"/>
        <v>0</v>
      </c>
      <c r="AB1204" s="9">
        <f t="shared" si="1202"/>
        <v>0</v>
      </c>
      <c r="AC1204" s="9">
        <f t="shared" si="1202"/>
        <v>0</v>
      </c>
      <c r="AD1204" s="9">
        <f t="shared" si="1202"/>
        <v>0</v>
      </c>
      <c r="AE1204" s="9">
        <f t="shared" si="1202"/>
        <v>0</v>
      </c>
      <c r="AF1204" s="9">
        <f t="shared" si="1202"/>
        <v>0</v>
      </c>
    </row>
    <row r="1205" spans="1:32" ht="33" hidden="1" x14ac:dyDescent="0.25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33" hidden="1" x14ac:dyDescent="0.25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203">G1207+G1209</f>
        <v>85099</v>
      </c>
      <c r="H1206" s="91">
        <f t="shared" ref="H1206:N1206" si="1204">H1207+H1209</f>
        <v>66588</v>
      </c>
      <c r="I1206" s="91">
        <f t="shared" si="1204"/>
        <v>0</v>
      </c>
      <c r="J1206" s="91">
        <f t="shared" si="1204"/>
        <v>0</v>
      </c>
      <c r="K1206" s="91">
        <f t="shared" si="1204"/>
        <v>0</v>
      </c>
      <c r="L1206" s="91">
        <f t="shared" si="1204"/>
        <v>0</v>
      </c>
      <c r="M1206" s="91">
        <f t="shared" si="1204"/>
        <v>85099</v>
      </c>
      <c r="N1206" s="91">
        <f t="shared" si="1204"/>
        <v>66588</v>
      </c>
      <c r="O1206" s="91">
        <f t="shared" ref="O1206:T1206" si="1205">O1207+O1209</f>
        <v>0</v>
      </c>
      <c r="P1206" s="91">
        <f t="shared" si="1205"/>
        <v>0</v>
      </c>
      <c r="Q1206" s="91">
        <f t="shared" si="1205"/>
        <v>0</v>
      </c>
      <c r="R1206" s="91">
        <f t="shared" si="1205"/>
        <v>0</v>
      </c>
      <c r="S1206" s="91">
        <f t="shared" si="1205"/>
        <v>85099</v>
      </c>
      <c r="T1206" s="91">
        <f t="shared" si="1205"/>
        <v>66588</v>
      </c>
      <c r="U1206" s="91">
        <f t="shared" ref="U1206:Z1206" si="1206">U1207+U1209</f>
        <v>0</v>
      </c>
      <c r="V1206" s="91">
        <f t="shared" si="1206"/>
        <v>0</v>
      </c>
      <c r="W1206" s="91">
        <f t="shared" si="1206"/>
        <v>0</v>
      </c>
      <c r="X1206" s="91">
        <f t="shared" si="1206"/>
        <v>0</v>
      </c>
      <c r="Y1206" s="91">
        <f t="shared" si="1206"/>
        <v>85099</v>
      </c>
      <c r="Z1206" s="91">
        <f t="shared" si="1206"/>
        <v>66588</v>
      </c>
      <c r="AA1206" s="91">
        <f t="shared" ref="AA1206:AF1206" si="1207">AA1207+AA1209</f>
        <v>-18511</v>
      </c>
      <c r="AB1206" s="91">
        <f t="shared" si="1207"/>
        <v>0</v>
      </c>
      <c r="AC1206" s="91">
        <f t="shared" si="1207"/>
        <v>0</v>
      </c>
      <c r="AD1206" s="91">
        <f t="shared" si="1207"/>
        <v>-66588</v>
      </c>
      <c r="AE1206" s="91">
        <f t="shared" si="1207"/>
        <v>0</v>
      </c>
      <c r="AF1206" s="91">
        <f t="shared" si="1207"/>
        <v>0</v>
      </c>
    </row>
    <row r="1207" spans="1:32" ht="33" hidden="1" x14ac:dyDescent="0.25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F1207" si="1208">G1208</f>
        <v>73987</v>
      </c>
      <c r="H1207" s="91">
        <f t="shared" si="1208"/>
        <v>66588</v>
      </c>
      <c r="I1207" s="91">
        <f t="shared" si="1208"/>
        <v>0</v>
      </c>
      <c r="J1207" s="91">
        <f t="shared" si="1208"/>
        <v>0</v>
      </c>
      <c r="K1207" s="91">
        <f t="shared" si="1208"/>
        <v>0</v>
      </c>
      <c r="L1207" s="91">
        <f t="shared" si="1208"/>
        <v>0</v>
      </c>
      <c r="M1207" s="91">
        <f t="shared" si="1208"/>
        <v>73987</v>
      </c>
      <c r="N1207" s="91">
        <f t="shared" si="1208"/>
        <v>66588</v>
      </c>
      <c r="O1207" s="91">
        <f t="shared" si="1208"/>
        <v>0</v>
      </c>
      <c r="P1207" s="91">
        <f t="shared" si="1208"/>
        <v>0</v>
      </c>
      <c r="Q1207" s="91">
        <f t="shared" si="1208"/>
        <v>0</v>
      </c>
      <c r="R1207" s="91">
        <f t="shared" si="1208"/>
        <v>0</v>
      </c>
      <c r="S1207" s="91">
        <f t="shared" si="1208"/>
        <v>73987</v>
      </c>
      <c r="T1207" s="91">
        <f t="shared" si="1208"/>
        <v>66588</v>
      </c>
      <c r="U1207" s="91">
        <f t="shared" si="1208"/>
        <v>0</v>
      </c>
      <c r="V1207" s="91">
        <f t="shared" si="1208"/>
        <v>0</v>
      </c>
      <c r="W1207" s="91">
        <f t="shared" si="1208"/>
        <v>0</v>
      </c>
      <c r="X1207" s="91">
        <f t="shared" si="1208"/>
        <v>0</v>
      </c>
      <c r="Y1207" s="91">
        <f t="shared" si="1208"/>
        <v>73987</v>
      </c>
      <c r="Z1207" s="91">
        <f t="shared" si="1208"/>
        <v>66588</v>
      </c>
      <c r="AA1207" s="91">
        <f t="shared" si="1208"/>
        <v>-7399</v>
      </c>
      <c r="AB1207" s="91">
        <f t="shared" si="1208"/>
        <v>0</v>
      </c>
      <c r="AC1207" s="91">
        <f t="shared" si="1208"/>
        <v>0</v>
      </c>
      <c r="AD1207" s="91">
        <f t="shared" si="1208"/>
        <v>-66588</v>
      </c>
      <c r="AE1207" s="91">
        <f t="shared" si="1208"/>
        <v>0</v>
      </c>
      <c r="AF1207" s="91">
        <f t="shared" si="1208"/>
        <v>0</v>
      </c>
    </row>
    <row r="1208" spans="1:32" ht="33" hidden="1" x14ac:dyDescent="0.25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1">
        <v>-7399</v>
      </c>
      <c r="AB1208" s="91"/>
      <c r="AC1208" s="91"/>
      <c r="AD1208" s="91">
        <v>-66588</v>
      </c>
      <c r="AE1208" s="91">
        <f>Y1208+AA1208+AB1208+AC1208+AD1208</f>
        <v>0</v>
      </c>
      <c r="AF1208" s="91">
        <f>Z1208+AD1208</f>
        <v>0</v>
      </c>
    </row>
    <row r="1209" spans="1:32" ht="20.100000000000001" hidden="1" customHeight="1" x14ac:dyDescent="0.25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F1209" si="1209">G1210</f>
        <v>11112</v>
      </c>
      <c r="H1209" s="91">
        <f t="shared" si="1209"/>
        <v>0</v>
      </c>
      <c r="I1209" s="91">
        <f t="shared" si="1209"/>
        <v>0</v>
      </c>
      <c r="J1209" s="91">
        <f t="shared" si="1209"/>
        <v>0</v>
      </c>
      <c r="K1209" s="91">
        <f t="shared" si="1209"/>
        <v>0</v>
      </c>
      <c r="L1209" s="91">
        <f t="shared" si="1209"/>
        <v>0</v>
      </c>
      <c r="M1209" s="91">
        <f t="shared" si="1209"/>
        <v>11112</v>
      </c>
      <c r="N1209" s="91">
        <f t="shared" si="1209"/>
        <v>0</v>
      </c>
      <c r="O1209" s="91">
        <f t="shared" si="1209"/>
        <v>0</v>
      </c>
      <c r="P1209" s="91">
        <f t="shared" si="1209"/>
        <v>0</v>
      </c>
      <c r="Q1209" s="91">
        <f t="shared" si="1209"/>
        <v>0</v>
      </c>
      <c r="R1209" s="91">
        <f t="shared" si="1209"/>
        <v>0</v>
      </c>
      <c r="S1209" s="91">
        <f t="shared" si="1209"/>
        <v>11112</v>
      </c>
      <c r="T1209" s="91">
        <f t="shared" si="1209"/>
        <v>0</v>
      </c>
      <c r="U1209" s="91">
        <f t="shared" si="1209"/>
        <v>0</v>
      </c>
      <c r="V1209" s="91">
        <f t="shared" si="1209"/>
        <v>0</v>
      </c>
      <c r="W1209" s="91">
        <f t="shared" si="1209"/>
        <v>0</v>
      </c>
      <c r="X1209" s="91">
        <f t="shared" si="1209"/>
        <v>0</v>
      </c>
      <c r="Y1209" s="91">
        <f t="shared" si="1209"/>
        <v>11112</v>
      </c>
      <c r="Z1209" s="91">
        <f t="shared" si="1209"/>
        <v>0</v>
      </c>
      <c r="AA1209" s="91">
        <f t="shared" si="1209"/>
        <v>-11112</v>
      </c>
      <c r="AB1209" s="91">
        <f t="shared" si="1209"/>
        <v>0</v>
      </c>
      <c r="AC1209" s="91">
        <f t="shared" si="1209"/>
        <v>0</v>
      </c>
      <c r="AD1209" s="91">
        <f t="shared" si="1209"/>
        <v>0</v>
      </c>
      <c r="AE1209" s="91">
        <f t="shared" si="1209"/>
        <v>0</v>
      </c>
      <c r="AF1209" s="91">
        <f t="shared" si="1209"/>
        <v>0</v>
      </c>
    </row>
    <row r="1210" spans="1:32" ht="49.5" hidden="1" x14ac:dyDescent="0.25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1">
        <v>-11112</v>
      </c>
      <c r="AB1210" s="91"/>
      <c r="AC1210" s="91"/>
      <c r="AD1210" s="91"/>
      <c r="AE1210" s="91">
        <f>Y1210+AA1210+AB1210+AC1210+AD1210</f>
        <v>0</v>
      </c>
      <c r="AF1210" s="91">
        <f>Z1210+AD1210</f>
        <v>0</v>
      </c>
    </row>
    <row r="1211" spans="1:32" s="92" customFormat="1" ht="49.5" hidden="1" x14ac:dyDescent="0.25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210">G1212</f>
        <v>16667</v>
      </c>
      <c r="H1211" s="91">
        <f t="shared" si="1210"/>
        <v>0</v>
      </c>
      <c r="I1211" s="91">
        <f t="shared" si="1210"/>
        <v>0</v>
      </c>
      <c r="J1211" s="91">
        <f t="shared" si="1210"/>
        <v>0</v>
      </c>
      <c r="K1211" s="91">
        <f t="shared" si="1210"/>
        <v>0</v>
      </c>
      <c r="L1211" s="91">
        <f t="shared" si="1210"/>
        <v>0</v>
      </c>
      <c r="M1211" s="91">
        <f t="shared" si="1210"/>
        <v>16667</v>
      </c>
      <c r="N1211" s="91">
        <f t="shared" si="1210"/>
        <v>0</v>
      </c>
      <c r="O1211" s="91">
        <f t="shared" si="1210"/>
        <v>0</v>
      </c>
      <c r="P1211" s="91">
        <f t="shared" si="1210"/>
        <v>0</v>
      </c>
      <c r="Q1211" s="91">
        <f t="shared" si="1210"/>
        <v>0</v>
      </c>
      <c r="R1211" s="91">
        <f t="shared" si="1210"/>
        <v>0</v>
      </c>
      <c r="S1211" s="91">
        <f t="shared" si="1210"/>
        <v>16667</v>
      </c>
      <c r="T1211" s="91">
        <f t="shared" si="1210"/>
        <v>0</v>
      </c>
      <c r="U1211" s="91">
        <f t="shared" si="1210"/>
        <v>0</v>
      </c>
      <c r="V1211" s="91">
        <f t="shared" si="1210"/>
        <v>0</v>
      </c>
      <c r="W1211" s="91">
        <f t="shared" ref="U1211:AF1212" si="1211">W1212</f>
        <v>0</v>
      </c>
      <c r="X1211" s="91">
        <f t="shared" si="1211"/>
        <v>0</v>
      </c>
      <c r="Y1211" s="91">
        <f t="shared" si="1211"/>
        <v>16667</v>
      </c>
      <c r="Z1211" s="91">
        <f t="shared" si="1211"/>
        <v>0</v>
      </c>
      <c r="AA1211" s="91">
        <f t="shared" si="1211"/>
        <v>-16667</v>
      </c>
      <c r="AB1211" s="91">
        <f t="shared" si="1211"/>
        <v>0</v>
      </c>
      <c r="AC1211" s="91">
        <f t="shared" si="1211"/>
        <v>0</v>
      </c>
      <c r="AD1211" s="91">
        <f t="shared" si="1211"/>
        <v>0</v>
      </c>
      <c r="AE1211" s="91">
        <f t="shared" si="1211"/>
        <v>0</v>
      </c>
      <c r="AF1211" s="91">
        <f t="shared" si="1211"/>
        <v>0</v>
      </c>
    </row>
    <row r="1212" spans="1:32" s="92" customFormat="1" ht="33" hidden="1" x14ac:dyDescent="0.25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210"/>
        <v>16667</v>
      </c>
      <c r="H1212" s="91">
        <f t="shared" si="1210"/>
        <v>0</v>
      </c>
      <c r="I1212" s="91">
        <f t="shared" si="1210"/>
        <v>0</v>
      </c>
      <c r="J1212" s="91">
        <f t="shared" si="1210"/>
        <v>0</v>
      </c>
      <c r="K1212" s="91">
        <f t="shared" si="1210"/>
        <v>0</v>
      </c>
      <c r="L1212" s="91">
        <f t="shared" si="1210"/>
        <v>0</v>
      </c>
      <c r="M1212" s="91">
        <f t="shared" si="1210"/>
        <v>16667</v>
      </c>
      <c r="N1212" s="91">
        <f t="shared" si="1210"/>
        <v>0</v>
      </c>
      <c r="O1212" s="91">
        <f t="shared" si="1210"/>
        <v>0</v>
      </c>
      <c r="P1212" s="91">
        <f t="shared" si="1210"/>
        <v>0</v>
      </c>
      <c r="Q1212" s="91">
        <f t="shared" si="1210"/>
        <v>0</v>
      </c>
      <c r="R1212" s="91">
        <f t="shared" si="1210"/>
        <v>0</v>
      </c>
      <c r="S1212" s="91">
        <f t="shared" si="1210"/>
        <v>16667</v>
      </c>
      <c r="T1212" s="91">
        <f t="shared" si="1210"/>
        <v>0</v>
      </c>
      <c r="U1212" s="91">
        <f t="shared" si="1211"/>
        <v>0</v>
      </c>
      <c r="V1212" s="91">
        <f t="shared" si="1211"/>
        <v>0</v>
      </c>
      <c r="W1212" s="91">
        <f t="shared" si="1211"/>
        <v>0</v>
      </c>
      <c r="X1212" s="91">
        <f t="shared" si="1211"/>
        <v>0</v>
      </c>
      <c r="Y1212" s="91">
        <f t="shared" si="1211"/>
        <v>16667</v>
      </c>
      <c r="Z1212" s="91">
        <f t="shared" si="1211"/>
        <v>0</v>
      </c>
      <c r="AA1212" s="91">
        <f t="shared" si="1211"/>
        <v>-16667</v>
      </c>
      <c r="AB1212" s="91">
        <f t="shared" si="1211"/>
        <v>0</v>
      </c>
      <c r="AC1212" s="91">
        <f t="shared" si="1211"/>
        <v>0</v>
      </c>
      <c r="AD1212" s="91">
        <f t="shared" si="1211"/>
        <v>0</v>
      </c>
      <c r="AE1212" s="91">
        <f t="shared" si="1211"/>
        <v>0</v>
      </c>
      <c r="AF1212" s="91">
        <f t="shared" si="1211"/>
        <v>0</v>
      </c>
    </row>
    <row r="1213" spans="1:32" s="92" customFormat="1" ht="33" hidden="1" x14ac:dyDescent="0.25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1">
        <v>-16667</v>
      </c>
      <c r="AB1213" s="94"/>
      <c r="AC1213" s="94"/>
      <c r="AD1213" s="94"/>
      <c r="AE1213" s="91">
        <f>Y1213+AA1213+AB1213+AC1213+AD1213</f>
        <v>0</v>
      </c>
      <c r="AF1213" s="91">
        <f>Z1213+AD1213</f>
        <v>0</v>
      </c>
    </row>
    <row r="1214" spans="1:32" ht="33" hidden="1" x14ac:dyDescent="0.25">
      <c r="A1214" s="25" t="s">
        <v>782</v>
      </c>
      <c r="B1214" s="26" t="s">
        <v>317</v>
      </c>
      <c r="C1214" s="26" t="s">
        <v>145</v>
      </c>
      <c r="D1214" s="26" t="s">
        <v>79</v>
      </c>
      <c r="E1214" s="26" t="s">
        <v>783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212">AB1215+AB1217</f>
        <v>0</v>
      </c>
      <c r="AC1214" s="9">
        <f t="shared" si="1212"/>
        <v>0</v>
      </c>
      <c r="AD1214" s="9">
        <f t="shared" si="1212"/>
        <v>213526</v>
      </c>
      <c r="AE1214" s="9">
        <f t="shared" si="1212"/>
        <v>224765</v>
      </c>
      <c r="AF1214" s="9">
        <f t="shared" si="1212"/>
        <v>213526</v>
      </c>
    </row>
    <row r="1215" spans="1:32" ht="33" hidden="1" x14ac:dyDescent="0.25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783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F1215" si="1213">AB1216</f>
        <v>0</v>
      </c>
      <c r="AC1215" s="9">
        <f t="shared" si="1213"/>
        <v>0</v>
      </c>
      <c r="AD1215" s="9">
        <f t="shared" si="1213"/>
        <v>165173</v>
      </c>
      <c r="AE1215" s="9">
        <f t="shared" si="1213"/>
        <v>173867</v>
      </c>
      <c r="AF1215" s="9">
        <f t="shared" si="1213"/>
        <v>165173</v>
      </c>
    </row>
    <row r="1216" spans="1:32" ht="33" hidden="1" x14ac:dyDescent="0.25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783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</row>
    <row r="1217" spans="1:32" ht="23.25" hidden="1" customHeight="1" x14ac:dyDescent="0.25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783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F1217" si="1214">AB1218</f>
        <v>0</v>
      </c>
      <c r="AC1217" s="9">
        <f t="shared" si="1214"/>
        <v>0</v>
      </c>
      <c r="AD1217" s="9">
        <f t="shared" si="1214"/>
        <v>48353</v>
      </c>
      <c r="AE1217" s="9">
        <f t="shared" si="1214"/>
        <v>50898</v>
      </c>
      <c r="AF1217" s="9">
        <f t="shared" si="1214"/>
        <v>48353</v>
      </c>
    </row>
    <row r="1218" spans="1:32" ht="49.5" hidden="1" x14ac:dyDescent="0.25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783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</row>
    <row r="1219" spans="1:32" ht="20.100000000000001" hidden="1" customHeight="1" x14ac:dyDescent="0.25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215">G1220</f>
        <v>2617</v>
      </c>
      <c r="H1219" s="9">
        <f t="shared" si="1215"/>
        <v>0</v>
      </c>
      <c r="I1219" s="9">
        <f t="shared" si="1215"/>
        <v>0</v>
      </c>
      <c r="J1219" s="9">
        <f t="shared" si="1215"/>
        <v>0</v>
      </c>
      <c r="K1219" s="9">
        <f t="shared" si="1215"/>
        <v>0</v>
      </c>
      <c r="L1219" s="9">
        <f t="shared" si="1215"/>
        <v>0</v>
      </c>
      <c r="M1219" s="9">
        <f t="shared" si="1215"/>
        <v>2617</v>
      </c>
      <c r="N1219" s="9">
        <f t="shared" si="1215"/>
        <v>0</v>
      </c>
      <c r="O1219" s="9">
        <f t="shared" si="1215"/>
        <v>0</v>
      </c>
      <c r="P1219" s="9">
        <f t="shared" si="1215"/>
        <v>1839</v>
      </c>
      <c r="Q1219" s="9">
        <f t="shared" si="1215"/>
        <v>0</v>
      </c>
      <c r="R1219" s="9">
        <f t="shared" si="1215"/>
        <v>0</v>
      </c>
      <c r="S1219" s="9">
        <f t="shared" si="1215"/>
        <v>4456</v>
      </c>
      <c r="T1219" s="9">
        <f t="shared" si="1215"/>
        <v>0</v>
      </c>
      <c r="U1219" s="9">
        <f t="shared" si="1215"/>
        <v>0</v>
      </c>
      <c r="V1219" s="9">
        <f t="shared" si="1215"/>
        <v>0</v>
      </c>
      <c r="W1219" s="9">
        <f t="shared" ref="U1219:AF1222" si="1216">W1220</f>
        <v>0</v>
      </c>
      <c r="X1219" s="9">
        <f t="shared" si="1216"/>
        <v>0</v>
      </c>
      <c r="Y1219" s="9">
        <f t="shared" si="1216"/>
        <v>4456</v>
      </c>
      <c r="Z1219" s="9">
        <f t="shared" si="1216"/>
        <v>0</v>
      </c>
      <c r="AA1219" s="9">
        <f t="shared" si="1216"/>
        <v>0</v>
      </c>
      <c r="AB1219" s="9">
        <f t="shared" si="1216"/>
        <v>0</v>
      </c>
      <c r="AC1219" s="9">
        <f t="shared" si="1216"/>
        <v>0</v>
      </c>
      <c r="AD1219" s="9">
        <f t="shared" si="1216"/>
        <v>0</v>
      </c>
      <c r="AE1219" s="9">
        <f t="shared" si="1216"/>
        <v>4456</v>
      </c>
      <c r="AF1219" s="9">
        <f t="shared" si="1216"/>
        <v>0</v>
      </c>
    </row>
    <row r="1220" spans="1:32" ht="20.100000000000001" hidden="1" customHeight="1" x14ac:dyDescent="0.25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215"/>
        <v>2617</v>
      </c>
      <c r="H1220" s="9">
        <f t="shared" si="1215"/>
        <v>0</v>
      </c>
      <c r="I1220" s="9">
        <f t="shared" si="1215"/>
        <v>0</v>
      </c>
      <c r="J1220" s="9">
        <f t="shared" si="1215"/>
        <v>0</v>
      </c>
      <c r="K1220" s="9">
        <f t="shared" si="1215"/>
        <v>0</v>
      </c>
      <c r="L1220" s="9">
        <f t="shared" si="1215"/>
        <v>0</v>
      </c>
      <c r="M1220" s="9">
        <f t="shared" si="1215"/>
        <v>2617</v>
      </c>
      <c r="N1220" s="9">
        <f t="shared" si="1215"/>
        <v>0</v>
      </c>
      <c r="O1220" s="9">
        <f t="shared" si="1215"/>
        <v>0</v>
      </c>
      <c r="P1220" s="9">
        <f t="shared" si="1215"/>
        <v>1839</v>
      </c>
      <c r="Q1220" s="9">
        <f t="shared" si="1215"/>
        <v>0</v>
      </c>
      <c r="R1220" s="9">
        <f t="shared" si="1215"/>
        <v>0</v>
      </c>
      <c r="S1220" s="9">
        <f t="shared" si="1215"/>
        <v>4456</v>
      </c>
      <c r="T1220" s="9">
        <f t="shared" si="1215"/>
        <v>0</v>
      </c>
      <c r="U1220" s="9">
        <f t="shared" si="1216"/>
        <v>0</v>
      </c>
      <c r="V1220" s="9">
        <f t="shared" si="1216"/>
        <v>0</v>
      </c>
      <c r="W1220" s="9">
        <f t="shared" si="1216"/>
        <v>0</v>
      </c>
      <c r="X1220" s="9">
        <f t="shared" si="1216"/>
        <v>0</v>
      </c>
      <c r="Y1220" s="9">
        <f t="shared" si="1216"/>
        <v>4456</v>
      </c>
      <c r="Z1220" s="9">
        <f t="shared" si="1216"/>
        <v>0</v>
      </c>
      <c r="AA1220" s="9">
        <f t="shared" si="1216"/>
        <v>0</v>
      </c>
      <c r="AB1220" s="9">
        <f t="shared" si="1216"/>
        <v>0</v>
      </c>
      <c r="AC1220" s="9">
        <f t="shared" si="1216"/>
        <v>0</v>
      </c>
      <c r="AD1220" s="9">
        <f t="shared" si="1216"/>
        <v>0</v>
      </c>
      <c r="AE1220" s="9">
        <f t="shared" si="1216"/>
        <v>4456</v>
      </c>
      <c r="AF1220" s="9">
        <f t="shared" si="1216"/>
        <v>0</v>
      </c>
    </row>
    <row r="1221" spans="1:32" ht="20.100000000000001" hidden="1" customHeight="1" x14ac:dyDescent="0.25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215"/>
        <v>2617</v>
      </c>
      <c r="H1221" s="9">
        <f t="shared" si="1215"/>
        <v>0</v>
      </c>
      <c r="I1221" s="9">
        <f t="shared" si="1215"/>
        <v>0</v>
      </c>
      <c r="J1221" s="9">
        <f t="shared" si="1215"/>
        <v>0</v>
      </c>
      <c r="K1221" s="9">
        <f t="shared" si="1215"/>
        <v>0</v>
      </c>
      <c r="L1221" s="9">
        <f t="shared" si="1215"/>
        <v>0</v>
      </c>
      <c r="M1221" s="9">
        <f t="shared" si="1215"/>
        <v>2617</v>
      </c>
      <c r="N1221" s="9">
        <f t="shared" si="1215"/>
        <v>0</v>
      </c>
      <c r="O1221" s="9">
        <f t="shared" si="1215"/>
        <v>0</v>
      </c>
      <c r="P1221" s="9">
        <f t="shared" si="1215"/>
        <v>1839</v>
      </c>
      <c r="Q1221" s="9">
        <f t="shared" si="1215"/>
        <v>0</v>
      </c>
      <c r="R1221" s="9">
        <f t="shared" si="1215"/>
        <v>0</v>
      </c>
      <c r="S1221" s="9">
        <f t="shared" si="1215"/>
        <v>4456</v>
      </c>
      <c r="T1221" s="9">
        <f t="shared" si="1215"/>
        <v>0</v>
      </c>
      <c r="U1221" s="9">
        <f t="shared" si="1216"/>
        <v>0</v>
      </c>
      <c r="V1221" s="9">
        <f t="shared" si="1216"/>
        <v>0</v>
      </c>
      <c r="W1221" s="9">
        <f t="shared" si="1216"/>
        <v>0</v>
      </c>
      <c r="X1221" s="9">
        <f t="shared" si="1216"/>
        <v>0</v>
      </c>
      <c r="Y1221" s="9">
        <f t="shared" si="1216"/>
        <v>4456</v>
      </c>
      <c r="Z1221" s="9">
        <f t="shared" si="1216"/>
        <v>0</v>
      </c>
      <c r="AA1221" s="9">
        <f t="shared" si="1216"/>
        <v>0</v>
      </c>
      <c r="AB1221" s="9">
        <f t="shared" si="1216"/>
        <v>0</v>
      </c>
      <c r="AC1221" s="9">
        <f t="shared" si="1216"/>
        <v>0</v>
      </c>
      <c r="AD1221" s="9">
        <f t="shared" si="1216"/>
        <v>0</v>
      </c>
      <c r="AE1221" s="9">
        <f t="shared" si="1216"/>
        <v>4456</v>
      </c>
      <c r="AF1221" s="9">
        <f t="shared" si="1216"/>
        <v>0</v>
      </c>
    </row>
    <row r="1222" spans="1:32" ht="33" hidden="1" x14ac:dyDescent="0.25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215"/>
        <v>2617</v>
      </c>
      <c r="H1222" s="9">
        <f t="shared" si="1215"/>
        <v>0</v>
      </c>
      <c r="I1222" s="9">
        <f t="shared" si="1215"/>
        <v>0</v>
      </c>
      <c r="J1222" s="9">
        <f t="shared" si="1215"/>
        <v>0</v>
      </c>
      <c r="K1222" s="9">
        <f t="shared" si="1215"/>
        <v>0</v>
      </c>
      <c r="L1222" s="9">
        <f t="shared" si="1215"/>
        <v>0</v>
      </c>
      <c r="M1222" s="9">
        <f t="shared" si="1215"/>
        <v>2617</v>
      </c>
      <c r="N1222" s="9">
        <f t="shared" si="1215"/>
        <v>0</v>
      </c>
      <c r="O1222" s="9">
        <f t="shared" si="1215"/>
        <v>0</v>
      </c>
      <c r="P1222" s="9">
        <f t="shared" si="1215"/>
        <v>1839</v>
      </c>
      <c r="Q1222" s="9">
        <f t="shared" si="1215"/>
        <v>0</v>
      </c>
      <c r="R1222" s="9">
        <f t="shared" si="1215"/>
        <v>0</v>
      </c>
      <c r="S1222" s="9">
        <f t="shared" si="1215"/>
        <v>4456</v>
      </c>
      <c r="T1222" s="9">
        <f t="shared" si="1215"/>
        <v>0</v>
      </c>
      <c r="U1222" s="9">
        <f t="shared" si="1216"/>
        <v>0</v>
      </c>
      <c r="V1222" s="9">
        <f t="shared" si="1216"/>
        <v>0</v>
      </c>
      <c r="W1222" s="9">
        <f t="shared" si="1216"/>
        <v>0</v>
      </c>
      <c r="X1222" s="9">
        <f t="shared" si="1216"/>
        <v>0</v>
      </c>
      <c r="Y1222" s="9">
        <f t="shared" si="1216"/>
        <v>4456</v>
      </c>
      <c r="Z1222" s="9">
        <f t="shared" si="1216"/>
        <v>0</v>
      </c>
      <c r="AA1222" s="9">
        <f t="shared" si="1216"/>
        <v>0</v>
      </c>
      <c r="AB1222" s="9">
        <f t="shared" si="1216"/>
        <v>0</v>
      </c>
      <c r="AC1222" s="9">
        <f t="shared" si="1216"/>
        <v>0</v>
      </c>
      <c r="AD1222" s="9">
        <f t="shared" si="1216"/>
        <v>0</v>
      </c>
      <c r="AE1222" s="9">
        <f t="shared" si="1216"/>
        <v>4456</v>
      </c>
      <c r="AF1222" s="9">
        <f t="shared" si="1216"/>
        <v>0</v>
      </c>
    </row>
    <row r="1223" spans="1:32" ht="33" hidden="1" x14ac:dyDescent="0.25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</row>
    <row r="1224" spans="1:32" ht="18.75" hidden="1" customHeight="1" x14ac:dyDescent="0.25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</row>
    <row r="1225" spans="1:32" ht="42" hidden="1" customHeight="1" x14ac:dyDescent="0.35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217">H1226+H1240+H1249+H1231+H1254</f>
        <v>0</v>
      </c>
      <c r="I1225" s="15">
        <f t="shared" si="1217"/>
        <v>0</v>
      </c>
      <c r="J1225" s="15">
        <f t="shared" si="1217"/>
        <v>0</v>
      </c>
      <c r="K1225" s="15">
        <f t="shared" si="1217"/>
        <v>0</v>
      </c>
      <c r="L1225" s="15">
        <f t="shared" si="1217"/>
        <v>0</v>
      </c>
      <c r="M1225" s="15">
        <f t="shared" si="1217"/>
        <v>125917</v>
      </c>
      <c r="N1225" s="15">
        <f t="shared" si="1217"/>
        <v>0</v>
      </c>
      <c r="O1225" s="15">
        <f t="shared" ref="O1225:T1225" si="1218">O1226+O1240+O1249+O1231+O1254</f>
        <v>0</v>
      </c>
      <c r="P1225" s="15">
        <f t="shared" si="1218"/>
        <v>0</v>
      </c>
      <c r="Q1225" s="15">
        <f t="shared" si="1218"/>
        <v>0</v>
      </c>
      <c r="R1225" s="15">
        <f t="shared" si="1218"/>
        <v>0</v>
      </c>
      <c r="S1225" s="15">
        <f t="shared" si="1218"/>
        <v>125917</v>
      </c>
      <c r="T1225" s="15">
        <f t="shared" si="1218"/>
        <v>0</v>
      </c>
      <c r="U1225" s="15">
        <f t="shared" ref="U1225:Z1225" si="1219">U1226+U1240+U1249+U1231+U1254</f>
        <v>0</v>
      </c>
      <c r="V1225" s="15">
        <f t="shared" si="1219"/>
        <v>0</v>
      </c>
      <c r="W1225" s="15">
        <f t="shared" si="1219"/>
        <v>0</v>
      </c>
      <c r="X1225" s="15">
        <f t="shared" si="1219"/>
        <v>0</v>
      </c>
      <c r="Y1225" s="15">
        <f t="shared" si="1219"/>
        <v>125917</v>
      </c>
      <c r="Z1225" s="15">
        <f t="shared" si="1219"/>
        <v>0</v>
      </c>
      <c r="AA1225" s="15">
        <f t="shared" ref="AA1225:AF1225" si="1220">AA1226+AA1240+AA1249+AA1231+AA1254</f>
        <v>0</v>
      </c>
      <c r="AB1225" s="15">
        <f t="shared" si="1220"/>
        <v>2362</v>
      </c>
      <c r="AC1225" s="15">
        <f t="shared" si="1220"/>
        <v>0</v>
      </c>
      <c r="AD1225" s="15">
        <f t="shared" si="1220"/>
        <v>0</v>
      </c>
      <c r="AE1225" s="15">
        <f t="shared" si="1220"/>
        <v>128279</v>
      </c>
      <c r="AF1225" s="15">
        <f t="shared" si="1220"/>
        <v>0</v>
      </c>
    </row>
    <row r="1226" spans="1:32" ht="37.5" hidden="1" customHeight="1" x14ac:dyDescent="0.3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221">G1227</f>
        <v>0</v>
      </c>
      <c r="H1226" s="9">
        <f t="shared" si="1221"/>
        <v>0</v>
      </c>
      <c r="I1226" s="9">
        <f t="shared" si="1221"/>
        <v>0</v>
      </c>
      <c r="J1226" s="9">
        <f t="shared" si="1221"/>
        <v>0</v>
      </c>
      <c r="K1226" s="9">
        <f t="shared" si="1221"/>
        <v>0</v>
      </c>
      <c r="L1226" s="9">
        <f t="shared" si="1221"/>
        <v>0</v>
      </c>
      <c r="M1226" s="9">
        <f t="shared" si="1221"/>
        <v>0</v>
      </c>
      <c r="N1226" s="9">
        <f t="shared" si="1221"/>
        <v>0</v>
      </c>
      <c r="O1226" s="9">
        <f t="shared" si="1221"/>
        <v>0</v>
      </c>
      <c r="P1226" s="9">
        <f t="shared" si="1221"/>
        <v>0</v>
      </c>
      <c r="Q1226" s="9">
        <f t="shared" si="1221"/>
        <v>0</v>
      </c>
      <c r="R1226" s="9">
        <f t="shared" si="1221"/>
        <v>0</v>
      </c>
      <c r="S1226" s="9">
        <f t="shared" si="1221"/>
        <v>0</v>
      </c>
      <c r="T1226" s="9">
        <f t="shared" si="1221"/>
        <v>0</v>
      </c>
      <c r="U1226" s="9">
        <f t="shared" si="1221"/>
        <v>0</v>
      </c>
      <c r="V1226" s="9">
        <f t="shared" si="1221"/>
        <v>0</v>
      </c>
      <c r="W1226" s="9">
        <f t="shared" ref="U1226:AF1229" si="1222">W1227</f>
        <v>0</v>
      </c>
      <c r="X1226" s="9">
        <f t="shared" si="1222"/>
        <v>0</v>
      </c>
      <c r="Y1226" s="9">
        <f t="shared" si="1222"/>
        <v>0</v>
      </c>
      <c r="Z1226" s="9">
        <f t="shared" si="1222"/>
        <v>0</v>
      </c>
      <c r="AA1226" s="9">
        <f t="shared" si="1222"/>
        <v>0</v>
      </c>
      <c r="AB1226" s="9">
        <f t="shared" si="1222"/>
        <v>0</v>
      </c>
      <c r="AC1226" s="9">
        <f t="shared" si="1222"/>
        <v>0</v>
      </c>
      <c r="AD1226" s="9">
        <f t="shared" si="1222"/>
        <v>0</v>
      </c>
      <c r="AE1226" s="9">
        <f t="shared" si="1222"/>
        <v>0</v>
      </c>
      <c r="AF1226" s="9">
        <f t="shared" si="1222"/>
        <v>0</v>
      </c>
    </row>
    <row r="1227" spans="1:32" ht="36.75" hidden="1" customHeight="1" x14ac:dyDescent="0.25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221"/>
        <v>0</v>
      </c>
      <c r="H1227" s="9">
        <f t="shared" si="1221"/>
        <v>0</v>
      </c>
      <c r="I1227" s="9">
        <f t="shared" si="1221"/>
        <v>0</v>
      </c>
      <c r="J1227" s="9">
        <f t="shared" si="1221"/>
        <v>0</v>
      </c>
      <c r="K1227" s="9">
        <f t="shared" si="1221"/>
        <v>0</v>
      </c>
      <c r="L1227" s="9">
        <f t="shared" si="1221"/>
        <v>0</v>
      </c>
      <c r="M1227" s="9">
        <f t="shared" si="1221"/>
        <v>0</v>
      </c>
      <c r="N1227" s="9">
        <f t="shared" si="1221"/>
        <v>0</v>
      </c>
      <c r="O1227" s="9">
        <f t="shared" si="1221"/>
        <v>0</v>
      </c>
      <c r="P1227" s="9">
        <f t="shared" si="1221"/>
        <v>0</v>
      </c>
      <c r="Q1227" s="9">
        <f t="shared" si="1221"/>
        <v>0</v>
      </c>
      <c r="R1227" s="9">
        <f t="shared" si="1221"/>
        <v>0</v>
      </c>
      <c r="S1227" s="9">
        <f t="shared" si="1221"/>
        <v>0</v>
      </c>
      <c r="T1227" s="9">
        <f t="shared" si="1221"/>
        <v>0</v>
      </c>
      <c r="U1227" s="9">
        <f t="shared" si="1222"/>
        <v>0</v>
      </c>
      <c r="V1227" s="9">
        <f t="shared" si="1222"/>
        <v>0</v>
      </c>
      <c r="W1227" s="9">
        <f t="shared" si="1222"/>
        <v>0</v>
      </c>
      <c r="X1227" s="9">
        <f t="shared" si="1222"/>
        <v>0</v>
      </c>
      <c r="Y1227" s="9">
        <f t="shared" si="1222"/>
        <v>0</v>
      </c>
      <c r="Z1227" s="9">
        <f t="shared" si="1222"/>
        <v>0</v>
      </c>
      <c r="AA1227" s="9">
        <f t="shared" si="1222"/>
        <v>0</v>
      </c>
      <c r="AB1227" s="9">
        <f t="shared" si="1222"/>
        <v>0</v>
      </c>
      <c r="AC1227" s="9">
        <f t="shared" si="1222"/>
        <v>0</v>
      </c>
      <c r="AD1227" s="9">
        <f t="shared" si="1222"/>
        <v>0</v>
      </c>
      <c r="AE1227" s="9">
        <f t="shared" si="1222"/>
        <v>0</v>
      </c>
      <c r="AF1227" s="9">
        <f t="shared" si="1222"/>
        <v>0</v>
      </c>
    </row>
    <row r="1228" spans="1:32" ht="36.75" hidden="1" customHeight="1" x14ac:dyDescent="0.25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221"/>
        <v>0</v>
      </c>
      <c r="H1228" s="9">
        <f t="shared" si="1221"/>
        <v>0</v>
      </c>
      <c r="I1228" s="9">
        <f t="shared" si="1221"/>
        <v>0</v>
      </c>
      <c r="J1228" s="9">
        <f t="shared" si="1221"/>
        <v>0</v>
      </c>
      <c r="K1228" s="9">
        <f t="shared" si="1221"/>
        <v>0</v>
      </c>
      <c r="L1228" s="9">
        <f t="shared" si="1221"/>
        <v>0</v>
      </c>
      <c r="M1228" s="9">
        <f t="shared" si="1221"/>
        <v>0</v>
      </c>
      <c r="N1228" s="9">
        <f t="shared" si="1221"/>
        <v>0</v>
      </c>
      <c r="O1228" s="9">
        <f t="shared" si="1221"/>
        <v>0</v>
      </c>
      <c r="P1228" s="9">
        <f t="shared" si="1221"/>
        <v>0</v>
      </c>
      <c r="Q1228" s="9">
        <f t="shared" si="1221"/>
        <v>0</v>
      </c>
      <c r="R1228" s="9">
        <f t="shared" si="1221"/>
        <v>0</v>
      </c>
      <c r="S1228" s="9">
        <f t="shared" si="1221"/>
        <v>0</v>
      </c>
      <c r="T1228" s="9">
        <f t="shared" si="1221"/>
        <v>0</v>
      </c>
      <c r="U1228" s="9">
        <f t="shared" si="1222"/>
        <v>0</v>
      </c>
      <c r="V1228" s="9">
        <f t="shared" si="1222"/>
        <v>0</v>
      </c>
      <c r="W1228" s="9">
        <f t="shared" si="1222"/>
        <v>0</v>
      </c>
      <c r="X1228" s="9">
        <f t="shared" si="1222"/>
        <v>0</v>
      </c>
      <c r="Y1228" s="9">
        <f t="shared" si="1222"/>
        <v>0</v>
      </c>
      <c r="Z1228" s="9">
        <f t="shared" si="1222"/>
        <v>0</v>
      </c>
      <c r="AA1228" s="9">
        <f t="shared" si="1222"/>
        <v>0</v>
      </c>
      <c r="AB1228" s="9">
        <f t="shared" si="1222"/>
        <v>0</v>
      </c>
      <c r="AC1228" s="9">
        <f t="shared" si="1222"/>
        <v>0</v>
      </c>
      <c r="AD1228" s="9">
        <f t="shared" si="1222"/>
        <v>0</v>
      </c>
      <c r="AE1228" s="9">
        <f t="shared" si="1222"/>
        <v>0</v>
      </c>
      <c r="AF1228" s="9">
        <f t="shared" si="1222"/>
        <v>0</v>
      </c>
    </row>
    <row r="1229" spans="1:32" ht="36" hidden="1" customHeight="1" x14ac:dyDescent="0.25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221"/>
        <v>0</v>
      </c>
      <c r="H1229" s="9">
        <f t="shared" si="1221"/>
        <v>0</v>
      </c>
      <c r="I1229" s="9">
        <f t="shared" si="1221"/>
        <v>0</v>
      </c>
      <c r="J1229" s="9">
        <f t="shared" si="1221"/>
        <v>0</v>
      </c>
      <c r="K1229" s="9">
        <f t="shared" si="1221"/>
        <v>0</v>
      </c>
      <c r="L1229" s="9">
        <f t="shared" si="1221"/>
        <v>0</v>
      </c>
      <c r="M1229" s="9">
        <f t="shared" si="1221"/>
        <v>0</v>
      </c>
      <c r="N1229" s="9">
        <f t="shared" si="1221"/>
        <v>0</v>
      </c>
      <c r="O1229" s="9">
        <f t="shared" si="1221"/>
        <v>0</v>
      </c>
      <c r="P1229" s="9">
        <f t="shared" si="1221"/>
        <v>0</v>
      </c>
      <c r="Q1229" s="9">
        <f t="shared" si="1221"/>
        <v>0</v>
      </c>
      <c r="R1229" s="9">
        <f t="shared" si="1221"/>
        <v>0</v>
      </c>
      <c r="S1229" s="9">
        <f t="shared" si="1221"/>
        <v>0</v>
      </c>
      <c r="T1229" s="9">
        <f t="shared" si="1221"/>
        <v>0</v>
      </c>
      <c r="U1229" s="9">
        <f t="shared" si="1222"/>
        <v>0</v>
      </c>
      <c r="V1229" s="9">
        <f t="shared" si="1222"/>
        <v>0</v>
      </c>
      <c r="W1229" s="9">
        <f t="shared" si="1222"/>
        <v>0</v>
      </c>
      <c r="X1229" s="9">
        <f t="shared" si="1222"/>
        <v>0</v>
      </c>
      <c r="Y1229" s="9">
        <f t="shared" si="1222"/>
        <v>0</v>
      </c>
      <c r="Z1229" s="9">
        <f t="shared" si="1222"/>
        <v>0</v>
      </c>
      <c r="AA1229" s="9">
        <f t="shared" si="1222"/>
        <v>0</v>
      </c>
      <c r="AB1229" s="9">
        <f t="shared" si="1222"/>
        <v>0</v>
      </c>
      <c r="AC1229" s="9">
        <f t="shared" si="1222"/>
        <v>0</v>
      </c>
      <c r="AD1229" s="9">
        <f t="shared" si="1222"/>
        <v>0</v>
      </c>
      <c r="AE1229" s="9">
        <f t="shared" si="1222"/>
        <v>0</v>
      </c>
      <c r="AF1229" s="9">
        <f t="shared" si="1222"/>
        <v>0</v>
      </c>
    </row>
    <row r="1230" spans="1:32" ht="21.75" hidden="1" customHeight="1" x14ac:dyDescent="0.25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F1230" si="1223">100-100</f>
        <v>0</v>
      </c>
      <c r="I1230" s="9">
        <f t="shared" si="1223"/>
        <v>0</v>
      </c>
      <c r="J1230" s="9">
        <f t="shared" si="1223"/>
        <v>0</v>
      </c>
      <c r="K1230" s="9">
        <f t="shared" si="1223"/>
        <v>0</v>
      </c>
      <c r="L1230" s="9">
        <f t="shared" si="1223"/>
        <v>0</v>
      </c>
      <c r="M1230" s="9">
        <f t="shared" si="1223"/>
        <v>0</v>
      </c>
      <c r="N1230" s="9">
        <f t="shared" si="1223"/>
        <v>0</v>
      </c>
      <c r="O1230" s="9">
        <f t="shared" si="1223"/>
        <v>0</v>
      </c>
      <c r="P1230" s="9">
        <f t="shared" si="1223"/>
        <v>0</v>
      </c>
      <c r="Q1230" s="9">
        <f t="shared" si="1223"/>
        <v>0</v>
      </c>
      <c r="R1230" s="9">
        <f t="shared" si="1223"/>
        <v>0</v>
      </c>
      <c r="S1230" s="9">
        <f t="shared" si="1223"/>
        <v>0</v>
      </c>
      <c r="T1230" s="9">
        <f t="shared" si="1223"/>
        <v>0</v>
      </c>
      <c r="U1230" s="9">
        <f t="shared" si="1223"/>
        <v>0</v>
      </c>
      <c r="V1230" s="9">
        <f t="shared" si="1223"/>
        <v>0</v>
      </c>
      <c r="W1230" s="9">
        <f t="shared" si="1223"/>
        <v>0</v>
      </c>
      <c r="X1230" s="9">
        <f t="shared" si="1223"/>
        <v>0</v>
      </c>
      <c r="Y1230" s="9">
        <f t="shared" si="1223"/>
        <v>0</v>
      </c>
      <c r="Z1230" s="9">
        <f t="shared" si="1223"/>
        <v>0</v>
      </c>
      <c r="AA1230" s="9">
        <f t="shared" si="1223"/>
        <v>0</v>
      </c>
      <c r="AB1230" s="9">
        <f t="shared" si="1223"/>
        <v>0</v>
      </c>
      <c r="AC1230" s="9">
        <f t="shared" si="1223"/>
        <v>0</v>
      </c>
      <c r="AD1230" s="9">
        <f t="shared" si="1223"/>
        <v>0</v>
      </c>
      <c r="AE1230" s="9">
        <f t="shared" si="1223"/>
        <v>0</v>
      </c>
      <c r="AF1230" s="9">
        <f t="shared" si="1223"/>
        <v>0</v>
      </c>
    </row>
    <row r="1231" spans="1:32" ht="82.5" hidden="1" x14ac:dyDescent="0.25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224">G1232+G1236</f>
        <v>1785</v>
      </c>
      <c r="H1231" s="9">
        <f t="shared" ref="H1231:N1231" si="1225">H1232+H1236</f>
        <v>0</v>
      </c>
      <c r="I1231" s="9">
        <f t="shared" si="1225"/>
        <v>0</v>
      </c>
      <c r="J1231" s="9">
        <f t="shared" si="1225"/>
        <v>0</v>
      </c>
      <c r="K1231" s="9">
        <f t="shared" si="1225"/>
        <v>0</v>
      </c>
      <c r="L1231" s="9">
        <f t="shared" si="1225"/>
        <v>0</v>
      </c>
      <c r="M1231" s="9">
        <f t="shared" si="1225"/>
        <v>1785</v>
      </c>
      <c r="N1231" s="9">
        <f t="shared" si="1225"/>
        <v>0</v>
      </c>
      <c r="O1231" s="9">
        <f t="shared" ref="O1231:T1231" si="1226">O1232+O1236</f>
        <v>0</v>
      </c>
      <c r="P1231" s="9">
        <f t="shared" si="1226"/>
        <v>0</v>
      </c>
      <c r="Q1231" s="9">
        <f t="shared" si="1226"/>
        <v>0</v>
      </c>
      <c r="R1231" s="9">
        <f t="shared" si="1226"/>
        <v>0</v>
      </c>
      <c r="S1231" s="9">
        <f t="shared" si="1226"/>
        <v>1785</v>
      </c>
      <c r="T1231" s="9">
        <f t="shared" si="1226"/>
        <v>0</v>
      </c>
      <c r="U1231" s="9">
        <f t="shared" ref="U1231:Z1231" si="1227">U1232+U1236</f>
        <v>0</v>
      </c>
      <c r="V1231" s="9">
        <f t="shared" si="1227"/>
        <v>0</v>
      </c>
      <c r="W1231" s="9">
        <f t="shared" si="1227"/>
        <v>0</v>
      </c>
      <c r="X1231" s="9">
        <f t="shared" si="1227"/>
        <v>0</v>
      </c>
      <c r="Y1231" s="9">
        <f t="shared" si="1227"/>
        <v>1785</v>
      </c>
      <c r="Z1231" s="9">
        <f t="shared" si="1227"/>
        <v>0</v>
      </c>
      <c r="AA1231" s="9">
        <f t="shared" ref="AA1231:AF1231" si="1228">AA1232+AA1236</f>
        <v>0</v>
      </c>
      <c r="AB1231" s="9">
        <f t="shared" si="1228"/>
        <v>0</v>
      </c>
      <c r="AC1231" s="9">
        <f t="shared" si="1228"/>
        <v>0</v>
      </c>
      <c r="AD1231" s="9">
        <f t="shared" si="1228"/>
        <v>0</v>
      </c>
      <c r="AE1231" s="9">
        <f t="shared" si="1228"/>
        <v>1785</v>
      </c>
      <c r="AF1231" s="9">
        <f t="shared" si="1228"/>
        <v>0</v>
      </c>
    </row>
    <row r="1232" spans="1:32" ht="33" hidden="1" x14ac:dyDescent="0.25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229">G1233</f>
        <v>1785</v>
      </c>
      <c r="H1232" s="9">
        <f t="shared" si="1229"/>
        <v>0</v>
      </c>
      <c r="I1232" s="9">
        <f t="shared" si="1229"/>
        <v>0</v>
      </c>
      <c r="J1232" s="9">
        <f t="shared" si="1229"/>
        <v>0</v>
      </c>
      <c r="K1232" s="9">
        <f t="shared" si="1229"/>
        <v>0</v>
      </c>
      <c r="L1232" s="9">
        <f t="shared" si="1229"/>
        <v>0</v>
      </c>
      <c r="M1232" s="9">
        <f t="shared" si="1229"/>
        <v>1785</v>
      </c>
      <c r="N1232" s="9">
        <f t="shared" si="1229"/>
        <v>0</v>
      </c>
      <c r="O1232" s="9">
        <f t="shared" si="1229"/>
        <v>0</v>
      </c>
      <c r="P1232" s="9">
        <f t="shared" si="1229"/>
        <v>0</v>
      </c>
      <c r="Q1232" s="9">
        <f t="shared" si="1229"/>
        <v>0</v>
      </c>
      <c r="R1232" s="9">
        <f t="shared" si="1229"/>
        <v>0</v>
      </c>
      <c r="S1232" s="9">
        <f t="shared" si="1229"/>
        <v>1785</v>
      </c>
      <c r="T1232" s="9">
        <f t="shared" si="1229"/>
        <v>0</v>
      </c>
      <c r="U1232" s="9">
        <f t="shared" si="1229"/>
        <v>0</v>
      </c>
      <c r="V1232" s="9">
        <f t="shared" si="1229"/>
        <v>0</v>
      </c>
      <c r="W1232" s="9">
        <f t="shared" ref="U1232:AF1234" si="1230">W1233</f>
        <v>0</v>
      </c>
      <c r="X1232" s="9">
        <f t="shared" si="1230"/>
        <v>0</v>
      </c>
      <c r="Y1232" s="9">
        <f t="shared" si="1230"/>
        <v>1785</v>
      </c>
      <c r="Z1232" s="9">
        <f t="shared" si="1230"/>
        <v>0</v>
      </c>
      <c r="AA1232" s="9">
        <f t="shared" si="1230"/>
        <v>0</v>
      </c>
      <c r="AB1232" s="9">
        <f t="shared" si="1230"/>
        <v>0</v>
      </c>
      <c r="AC1232" s="9">
        <f t="shared" si="1230"/>
        <v>0</v>
      </c>
      <c r="AD1232" s="9">
        <f t="shared" si="1230"/>
        <v>0</v>
      </c>
      <c r="AE1232" s="9">
        <f t="shared" si="1230"/>
        <v>1785</v>
      </c>
      <c r="AF1232" s="9">
        <f t="shared" si="1230"/>
        <v>0</v>
      </c>
    </row>
    <row r="1233" spans="1:32" ht="33" hidden="1" x14ac:dyDescent="0.25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229"/>
        <v>1785</v>
      </c>
      <c r="H1233" s="9">
        <f t="shared" si="1229"/>
        <v>0</v>
      </c>
      <c r="I1233" s="9">
        <f t="shared" si="1229"/>
        <v>0</v>
      </c>
      <c r="J1233" s="9">
        <f t="shared" si="1229"/>
        <v>0</v>
      </c>
      <c r="K1233" s="9">
        <f t="shared" si="1229"/>
        <v>0</v>
      </c>
      <c r="L1233" s="9">
        <f t="shared" si="1229"/>
        <v>0</v>
      </c>
      <c r="M1233" s="9">
        <f t="shared" si="1229"/>
        <v>1785</v>
      </c>
      <c r="N1233" s="9">
        <f t="shared" si="1229"/>
        <v>0</v>
      </c>
      <c r="O1233" s="9">
        <f t="shared" si="1229"/>
        <v>0</v>
      </c>
      <c r="P1233" s="9">
        <f t="shared" si="1229"/>
        <v>0</v>
      </c>
      <c r="Q1233" s="9">
        <f t="shared" si="1229"/>
        <v>0</v>
      </c>
      <c r="R1233" s="9">
        <f t="shared" si="1229"/>
        <v>0</v>
      </c>
      <c r="S1233" s="9">
        <f t="shared" si="1229"/>
        <v>1785</v>
      </c>
      <c r="T1233" s="9">
        <f t="shared" si="1229"/>
        <v>0</v>
      </c>
      <c r="U1233" s="9">
        <f t="shared" si="1230"/>
        <v>0</v>
      </c>
      <c r="V1233" s="9">
        <f t="shared" si="1230"/>
        <v>0</v>
      </c>
      <c r="W1233" s="9">
        <f t="shared" si="1230"/>
        <v>0</v>
      </c>
      <c r="X1233" s="9">
        <f t="shared" si="1230"/>
        <v>0</v>
      </c>
      <c r="Y1233" s="9">
        <f t="shared" si="1230"/>
        <v>1785</v>
      </c>
      <c r="Z1233" s="9">
        <f t="shared" si="1230"/>
        <v>0</v>
      </c>
      <c r="AA1233" s="9">
        <f t="shared" si="1230"/>
        <v>0</v>
      </c>
      <c r="AB1233" s="9">
        <f t="shared" si="1230"/>
        <v>0</v>
      </c>
      <c r="AC1233" s="9">
        <f t="shared" si="1230"/>
        <v>0</v>
      </c>
      <c r="AD1233" s="9">
        <f t="shared" si="1230"/>
        <v>0</v>
      </c>
      <c r="AE1233" s="9">
        <f t="shared" si="1230"/>
        <v>1785</v>
      </c>
      <c r="AF1233" s="9">
        <f t="shared" si="1230"/>
        <v>0</v>
      </c>
    </row>
    <row r="1234" spans="1:32" ht="33" hidden="1" x14ac:dyDescent="0.25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229"/>
        <v>1785</v>
      </c>
      <c r="H1234" s="9">
        <f t="shared" si="1229"/>
        <v>0</v>
      </c>
      <c r="I1234" s="9">
        <f t="shared" si="1229"/>
        <v>0</v>
      </c>
      <c r="J1234" s="9">
        <f t="shared" si="1229"/>
        <v>0</v>
      </c>
      <c r="K1234" s="9">
        <f t="shared" si="1229"/>
        <v>0</v>
      </c>
      <c r="L1234" s="9">
        <f t="shared" si="1229"/>
        <v>0</v>
      </c>
      <c r="M1234" s="9">
        <f t="shared" si="1229"/>
        <v>1785</v>
      </c>
      <c r="N1234" s="9">
        <f t="shared" si="1229"/>
        <v>0</v>
      </c>
      <c r="O1234" s="9">
        <f t="shared" si="1229"/>
        <v>0</v>
      </c>
      <c r="P1234" s="9">
        <f t="shared" si="1229"/>
        <v>0</v>
      </c>
      <c r="Q1234" s="9">
        <f t="shared" si="1229"/>
        <v>0</v>
      </c>
      <c r="R1234" s="9">
        <f t="shared" si="1229"/>
        <v>0</v>
      </c>
      <c r="S1234" s="9">
        <f t="shared" si="1229"/>
        <v>1785</v>
      </c>
      <c r="T1234" s="9">
        <f t="shared" si="1229"/>
        <v>0</v>
      </c>
      <c r="U1234" s="9">
        <f t="shared" si="1230"/>
        <v>0</v>
      </c>
      <c r="V1234" s="9">
        <f t="shared" si="1230"/>
        <v>0</v>
      </c>
      <c r="W1234" s="9">
        <f t="shared" si="1230"/>
        <v>0</v>
      </c>
      <c r="X1234" s="9">
        <f t="shared" si="1230"/>
        <v>0</v>
      </c>
      <c r="Y1234" s="9">
        <f t="shared" si="1230"/>
        <v>1785</v>
      </c>
      <c r="Z1234" s="9">
        <f t="shared" si="1230"/>
        <v>0</v>
      </c>
      <c r="AA1234" s="9">
        <f t="shared" si="1230"/>
        <v>0</v>
      </c>
      <c r="AB1234" s="9">
        <f t="shared" si="1230"/>
        <v>0</v>
      </c>
      <c r="AC1234" s="9">
        <f t="shared" si="1230"/>
        <v>0</v>
      </c>
      <c r="AD1234" s="9">
        <f t="shared" si="1230"/>
        <v>0</v>
      </c>
      <c r="AE1234" s="9">
        <f t="shared" si="1230"/>
        <v>1785</v>
      </c>
      <c r="AF1234" s="9">
        <f t="shared" si="1230"/>
        <v>0</v>
      </c>
    </row>
    <row r="1235" spans="1:32" ht="20.100000000000001" hidden="1" customHeight="1" x14ac:dyDescent="0.25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</row>
    <row r="1236" spans="1:32" ht="20.100000000000001" hidden="1" customHeight="1" x14ac:dyDescent="0.25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231">G1237</f>
        <v>0</v>
      </c>
      <c r="H1236" s="9">
        <f t="shared" si="1231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</row>
    <row r="1237" spans="1:32" ht="49.5" hidden="1" x14ac:dyDescent="0.25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232">G1238</f>
        <v>0</v>
      </c>
      <c r="H1237" s="9">
        <f t="shared" si="1231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</row>
    <row r="1238" spans="1:32" ht="33" hidden="1" x14ac:dyDescent="0.25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231"/>
        <v>0</v>
      </c>
      <c r="H1238" s="9">
        <f t="shared" si="1231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</row>
    <row r="1239" spans="1:32" ht="20.100000000000001" hidden="1" customHeight="1" x14ac:dyDescent="0.25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</row>
    <row r="1240" spans="1:32" ht="33" hidden="1" x14ac:dyDescent="0.25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233">G1241+G1245</f>
        <v>122886</v>
      </c>
      <c r="H1240" s="9">
        <f t="shared" ref="H1240:N1240" si="1234">H1241+H1245</f>
        <v>0</v>
      </c>
      <c r="I1240" s="9">
        <f t="shared" si="1234"/>
        <v>0</v>
      </c>
      <c r="J1240" s="9">
        <f t="shared" si="1234"/>
        <v>0</v>
      </c>
      <c r="K1240" s="9">
        <f t="shared" si="1234"/>
        <v>0</v>
      </c>
      <c r="L1240" s="9">
        <f t="shared" si="1234"/>
        <v>0</v>
      </c>
      <c r="M1240" s="9">
        <f t="shared" si="1234"/>
        <v>122886</v>
      </c>
      <c r="N1240" s="9">
        <f t="shared" si="1234"/>
        <v>0</v>
      </c>
      <c r="O1240" s="9">
        <f t="shared" ref="O1240:T1240" si="1235">O1241+O1245</f>
        <v>0</v>
      </c>
      <c r="P1240" s="9">
        <f t="shared" si="1235"/>
        <v>0</v>
      </c>
      <c r="Q1240" s="9">
        <f t="shared" si="1235"/>
        <v>0</v>
      </c>
      <c r="R1240" s="9">
        <f t="shared" si="1235"/>
        <v>0</v>
      </c>
      <c r="S1240" s="9">
        <f t="shared" si="1235"/>
        <v>122886</v>
      </c>
      <c r="T1240" s="9">
        <f t="shared" si="1235"/>
        <v>0</v>
      </c>
      <c r="U1240" s="9">
        <f t="shared" ref="U1240:Z1240" si="1236">U1241+U1245</f>
        <v>0</v>
      </c>
      <c r="V1240" s="9">
        <f t="shared" si="1236"/>
        <v>0</v>
      </c>
      <c r="W1240" s="9">
        <f t="shared" si="1236"/>
        <v>0</v>
      </c>
      <c r="X1240" s="9">
        <f t="shared" si="1236"/>
        <v>0</v>
      </c>
      <c r="Y1240" s="9">
        <f t="shared" si="1236"/>
        <v>122886</v>
      </c>
      <c r="Z1240" s="9">
        <f t="shared" si="1236"/>
        <v>0</v>
      </c>
      <c r="AA1240" s="9">
        <f t="shared" ref="AA1240:AF1240" si="1237">AA1241+AA1245</f>
        <v>0</v>
      </c>
      <c r="AB1240" s="9">
        <f t="shared" si="1237"/>
        <v>2362</v>
      </c>
      <c r="AC1240" s="9">
        <f t="shared" si="1237"/>
        <v>0</v>
      </c>
      <c r="AD1240" s="9">
        <f t="shared" si="1237"/>
        <v>0</v>
      </c>
      <c r="AE1240" s="9">
        <f t="shared" si="1237"/>
        <v>125248</v>
      </c>
      <c r="AF1240" s="9">
        <f t="shared" si="1237"/>
        <v>0</v>
      </c>
    </row>
    <row r="1241" spans="1:32" ht="33" hidden="1" x14ac:dyDescent="0.25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238">G1242</f>
        <v>122865</v>
      </c>
      <c r="H1241" s="9">
        <f t="shared" si="1238"/>
        <v>0</v>
      </c>
      <c r="I1241" s="9">
        <f t="shared" si="1238"/>
        <v>0</v>
      </c>
      <c r="J1241" s="9">
        <f t="shared" si="1238"/>
        <v>0</v>
      </c>
      <c r="K1241" s="9">
        <f t="shared" si="1238"/>
        <v>0</v>
      </c>
      <c r="L1241" s="9">
        <f t="shared" si="1238"/>
        <v>0</v>
      </c>
      <c r="M1241" s="9">
        <f t="shared" si="1238"/>
        <v>122865</v>
      </c>
      <c r="N1241" s="9">
        <f t="shared" si="1238"/>
        <v>0</v>
      </c>
      <c r="O1241" s="9">
        <f t="shared" si="1238"/>
        <v>0</v>
      </c>
      <c r="P1241" s="9">
        <f t="shared" si="1238"/>
        <v>0</v>
      </c>
      <c r="Q1241" s="9">
        <f t="shared" si="1238"/>
        <v>0</v>
      </c>
      <c r="R1241" s="9">
        <f t="shared" si="1238"/>
        <v>0</v>
      </c>
      <c r="S1241" s="9">
        <f t="shared" si="1238"/>
        <v>122865</v>
      </c>
      <c r="T1241" s="9">
        <f t="shared" si="1238"/>
        <v>0</v>
      </c>
      <c r="U1241" s="9">
        <f t="shared" si="1238"/>
        <v>0</v>
      </c>
      <c r="V1241" s="9">
        <f t="shared" si="1238"/>
        <v>0</v>
      </c>
      <c r="W1241" s="9">
        <f t="shared" ref="U1241:AF1243" si="1239">W1242</f>
        <v>0</v>
      </c>
      <c r="X1241" s="9">
        <f t="shared" si="1239"/>
        <v>0</v>
      </c>
      <c r="Y1241" s="9">
        <f t="shared" si="1239"/>
        <v>122865</v>
      </c>
      <c r="Z1241" s="9">
        <f t="shared" si="1239"/>
        <v>0</v>
      </c>
      <c r="AA1241" s="9">
        <f t="shared" si="1239"/>
        <v>0</v>
      </c>
      <c r="AB1241" s="9">
        <f t="shared" si="1239"/>
        <v>0</v>
      </c>
      <c r="AC1241" s="9">
        <f t="shared" si="1239"/>
        <v>0</v>
      </c>
      <c r="AD1241" s="9">
        <f t="shared" si="1239"/>
        <v>0</v>
      </c>
      <c r="AE1241" s="9">
        <f t="shared" si="1239"/>
        <v>122865</v>
      </c>
      <c r="AF1241" s="9">
        <f t="shared" si="1239"/>
        <v>0</v>
      </c>
    </row>
    <row r="1242" spans="1:32" ht="33" hidden="1" x14ac:dyDescent="0.25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238"/>
        <v>122865</v>
      </c>
      <c r="H1242" s="9">
        <f t="shared" si="1238"/>
        <v>0</v>
      </c>
      <c r="I1242" s="9">
        <f t="shared" si="1238"/>
        <v>0</v>
      </c>
      <c r="J1242" s="9">
        <f t="shared" si="1238"/>
        <v>0</v>
      </c>
      <c r="K1242" s="9">
        <f t="shared" si="1238"/>
        <v>0</v>
      </c>
      <c r="L1242" s="9">
        <f t="shared" si="1238"/>
        <v>0</v>
      </c>
      <c r="M1242" s="9">
        <f t="shared" si="1238"/>
        <v>122865</v>
      </c>
      <c r="N1242" s="9">
        <f t="shared" si="1238"/>
        <v>0</v>
      </c>
      <c r="O1242" s="9">
        <f t="shared" si="1238"/>
        <v>0</v>
      </c>
      <c r="P1242" s="9">
        <f t="shared" si="1238"/>
        <v>0</v>
      </c>
      <c r="Q1242" s="9">
        <f t="shared" si="1238"/>
        <v>0</v>
      </c>
      <c r="R1242" s="9">
        <f t="shared" si="1238"/>
        <v>0</v>
      </c>
      <c r="S1242" s="9">
        <f t="shared" si="1238"/>
        <v>122865</v>
      </c>
      <c r="T1242" s="9">
        <f t="shared" si="1238"/>
        <v>0</v>
      </c>
      <c r="U1242" s="9">
        <f t="shared" si="1239"/>
        <v>0</v>
      </c>
      <c r="V1242" s="9">
        <f t="shared" si="1239"/>
        <v>0</v>
      </c>
      <c r="W1242" s="9">
        <f t="shared" si="1239"/>
        <v>0</v>
      </c>
      <c r="X1242" s="9">
        <f t="shared" si="1239"/>
        <v>0</v>
      </c>
      <c r="Y1242" s="9">
        <f t="shared" si="1239"/>
        <v>122865</v>
      </c>
      <c r="Z1242" s="9">
        <f t="shared" si="1239"/>
        <v>0</v>
      </c>
      <c r="AA1242" s="9">
        <f t="shared" si="1239"/>
        <v>0</v>
      </c>
      <c r="AB1242" s="9">
        <f t="shared" si="1239"/>
        <v>0</v>
      </c>
      <c r="AC1242" s="9">
        <f t="shared" si="1239"/>
        <v>0</v>
      </c>
      <c r="AD1242" s="9">
        <f t="shared" si="1239"/>
        <v>0</v>
      </c>
      <c r="AE1242" s="9">
        <f t="shared" si="1239"/>
        <v>122865</v>
      </c>
      <c r="AF1242" s="9">
        <f t="shared" si="1239"/>
        <v>0</v>
      </c>
    </row>
    <row r="1243" spans="1:32" ht="33" hidden="1" x14ac:dyDescent="0.25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238"/>
        <v>122865</v>
      </c>
      <c r="H1243" s="9">
        <f t="shared" si="1238"/>
        <v>0</v>
      </c>
      <c r="I1243" s="9">
        <f t="shared" si="1238"/>
        <v>0</v>
      </c>
      <c r="J1243" s="9">
        <f t="shared" si="1238"/>
        <v>0</v>
      </c>
      <c r="K1243" s="9">
        <f t="shared" si="1238"/>
        <v>0</v>
      </c>
      <c r="L1243" s="9">
        <f t="shared" si="1238"/>
        <v>0</v>
      </c>
      <c r="M1243" s="9">
        <f t="shared" si="1238"/>
        <v>122865</v>
      </c>
      <c r="N1243" s="9">
        <f t="shared" si="1238"/>
        <v>0</v>
      </c>
      <c r="O1243" s="9">
        <f t="shared" si="1238"/>
        <v>0</v>
      </c>
      <c r="P1243" s="9">
        <f t="shared" si="1238"/>
        <v>0</v>
      </c>
      <c r="Q1243" s="9">
        <f t="shared" si="1238"/>
        <v>0</v>
      </c>
      <c r="R1243" s="9">
        <f t="shared" si="1238"/>
        <v>0</v>
      </c>
      <c r="S1243" s="9">
        <f t="shared" si="1238"/>
        <v>122865</v>
      </c>
      <c r="T1243" s="9">
        <f t="shared" si="1238"/>
        <v>0</v>
      </c>
      <c r="U1243" s="9">
        <f t="shared" si="1239"/>
        <v>0</v>
      </c>
      <c r="V1243" s="9">
        <f t="shared" si="1239"/>
        <v>0</v>
      </c>
      <c r="W1243" s="9">
        <f t="shared" si="1239"/>
        <v>0</v>
      </c>
      <c r="X1243" s="9">
        <f t="shared" si="1239"/>
        <v>0</v>
      </c>
      <c r="Y1243" s="9">
        <f t="shared" si="1239"/>
        <v>122865</v>
      </c>
      <c r="Z1243" s="9">
        <f t="shared" si="1239"/>
        <v>0</v>
      </c>
      <c r="AA1243" s="9">
        <f t="shared" si="1239"/>
        <v>0</v>
      </c>
      <c r="AB1243" s="9">
        <f t="shared" si="1239"/>
        <v>0</v>
      </c>
      <c r="AC1243" s="9">
        <f t="shared" si="1239"/>
        <v>0</v>
      </c>
      <c r="AD1243" s="9">
        <f t="shared" si="1239"/>
        <v>0</v>
      </c>
      <c r="AE1243" s="9">
        <f t="shared" si="1239"/>
        <v>122865</v>
      </c>
      <c r="AF1243" s="9">
        <f t="shared" si="1239"/>
        <v>0</v>
      </c>
    </row>
    <row r="1244" spans="1:32" ht="20.100000000000001" hidden="1" customHeight="1" x14ac:dyDescent="0.25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</row>
    <row r="1245" spans="1:32" ht="20.100000000000001" hidden="1" customHeight="1" x14ac:dyDescent="0.25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240">G1246</f>
        <v>21</v>
      </c>
      <c r="H1245" s="9">
        <f t="shared" si="1240"/>
        <v>0</v>
      </c>
      <c r="I1245" s="9">
        <f t="shared" si="1240"/>
        <v>0</v>
      </c>
      <c r="J1245" s="9">
        <f t="shared" si="1240"/>
        <v>0</v>
      </c>
      <c r="K1245" s="9">
        <f t="shared" si="1240"/>
        <v>0</v>
      </c>
      <c r="L1245" s="9">
        <f t="shared" si="1240"/>
        <v>0</v>
      </c>
      <c r="M1245" s="9">
        <f t="shared" si="1240"/>
        <v>21</v>
      </c>
      <c r="N1245" s="9">
        <f t="shared" si="1240"/>
        <v>0</v>
      </c>
      <c r="O1245" s="9">
        <f t="shared" si="1240"/>
        <v>0</v>
      </c>
      <c r="P1245" s="9">
        <f t="shared" si="1240"/>
        <v>0</v>
      </c>
      <c r="Q1245" s="9">
        <f t="shared" si="1240"/>
        <v>0</v>
      </c>
      <c r="R1245" s="9">
        <f t="shared" si="1240"/>
        <v>0</v>
      </c>
      <c r="S1245" s="9">
        <f t="shared" si="1240"/>
        <v>21</v>
      </c>
      <c r="T1245" s="9">
        <f t="shared" si="1240"/>
        <v>0</v>
      </c>
      <c r="U1245" s="9">
        <f t="shared" si="1240"/>
        <v>0</v>
      </c>
      <c r="V1245" s="9">
        <f t="shared" si="1240"/>
        <v>0</v>
      </c>
      <c r="W1245" s="9">
        <f t="shared" ref="U1245:AF1247" si="1241">W1246</f>
        <v>0</v>
      </c>
      <c r="X1245" s="9">
        <f t="shared" si="1241"/>
        <v>0</v>
      </c>
      <c r="Y1245" s="9">
        <f t="shared" si="1241"/>
        <v>21</v>
      </c>
      <c r="Z1245" s="9">
        <f t="shared" si="1241"/>
        <v>0</v>
      </c>
      <c r="AA1245" s="9">
        <f t="shared" si="1241"/>
        <v>0</v>
      </c>
      <c r="AB1245" s="9">
        <f t="shared" si="1241"/>
        <v>2362</v>
      </c>
      <c r="AC1245" s="9">
        <f t="shared" si="1241"/>
        <v>0</v>
      </c>
      <c r="AD1245" s="9">
        <f t="shared" si="1241"/>
        <v>0</v>
      </c>
      <c r="AE1245" s="9">
        <f t="shared" si="1241"/>
        <v>2383</v>
      </c>
      <c r="AF1245" s="9">
        <f t="shared" si="1241"/>
        <v>0</v>
      </c>
    </row>
    <row r="1246" spans="1:32" ht="45.75" hidden="1" customHeight="1" x14ac:dyDescent="0.25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240"/>
        <v>21</v>
      </c>
      <c r="H1246" s="9">
        <f t="shared" si="1240"/>
        <v>0</v>
      </c>
      <c r="I1246" s="9">
        <f t="shared" si="1240"/>
        <v>0</v>
      </c>
      <c r="J1246" s="9">
        <f t="shared" si="1240"/>
        <v>0</v>
      </c>
      <c r="K1246" s="9">
        <f t="shared" si="1240"/>
        <v>0</v>
      </c>
      <c r="L1246" s="9">
        <f t="shared" si="1240"/>
        <v>0</v>
      </c>
      <c r="M1246" s="9">
        <f t="shared" si="1240"/>
        <v>21</v>
      </c>
      <c r="N1246" s="9">
        <f t="shared" si="1240"/>
        <v>0</v>
      </c>
      <c r="O1246" s="9">
        <f t="shared" si="1240"/>
        <v>0</v>
      </c>
      <c r="P1246" s="9">
        <f t="shared" si="1240"/>
        <v>0</v>
      </c>
      <c r="Q1246" s="9">
        <f t="shared" si="1240"/>
        <v>0</v>
      </c>
      <c r="R1246" s="9">
        <f t="shared" si="1240"/>
        <v>0</v>
      </c>
      <c r="S1246" s="9">
        <f t="shared" si="1240"/>
        <v>21</v>
      </c>
      <c r="T1246" s="9">
        <f t="shared" si="1240"/>
        <v>0</v>
      </c>
      <c r="U1246" s="9">
        <f t="shared" si="1241"/>
        <v>0</v>
      </c>
      <c r="V1246" s="9">
        <f t="shared" si="1241"/>
        <v>0</v>
      </c>
      <c r="W1246" s="9">
        <f t="shared" si="1241"/>
        <v>0</v>
      </c>
      <c r="X1246" s="9">
        <f t="shared" si="1241"/>
        <v>0</v>
      </c>
      <c r="Y1246" s="9">
        <f t="shared" si="1241"/>
        <v>21</v>
      </c>
      <c r="Z1246" s="9">
        <f t="shared" si="1241"/>
        <v>0</v>
      </c>
      <c r="AA1246" s="9">
        <f t="shared" si="1241"/>
        <v>0</v>
      </c>
      <c r="AB1246" s="9">
        <f t="shared" si="1241"/>
        <v>2362</v>
      </c>
      <c r="AC1246" s="9">
        <f t="shared" si="1241"/>
        <v>0</v>
      </c>
      <c r="AD1246" s="9">
        <f t="shared" si="1241"/>
        <v>0</v>
      </c>
      <c r="AE1246" s="9">
        <f t="shared" si="1241"/>
        <v>2383</v>
      </c>
      <c r="AF1246" s="9">
        <f t="shared" si="1241"/>
        <v>0</v>
      </c>
    </row>
    <row r="1247" spans="1:32" ht="33" hidden="1" x14ac:dyDescent="0.25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240"/>
        <v>21</v>
      </c>
      <c r="H1247" s="9">
        <f t="shared" si="1240"/>
        <v>0</v>
      </c>
      <c r="I1247" s="9">
        <f t="shared" si="1240"/>
        <v>0</v>
      </c>
      <c r="J1247" s="9">
        <f t="shared" si="1240"/>
        <v>0</v>
      </c>
      <c r="K1247" s="9">
        <f t="shared" si="1240"/>
        <v>0</v>
      </c>
      <c r="L1247" s="9">
        <f t="shared" si="1240"/>
        <v>0</v>
      </c>
      <c r="M1247" s="9">
        <f t="shared" si="1240"/>
        <v>21</v>
      </c>
      <c r="N1247" s="9">
        <f t="shared" si="1240"/>
        <v>0</v>
      </c>
      <c r="O1247" s="9">
        <f t="shared" si="1240"/>
        <v>0</v>
      </c>
      <c r="P1247" s="9">
        <f t="shared" si="1240"/>
        <v>0</v>
      </c>
      <c r="Q1247" s="9">
        <f t="shared" si="1240"/>
        <v>0</v>
      </c>
      <c r="R1247" s="9">
        <f t="shared" si="1240"/>
        <v>0</v>
      </c>
      <c r="S1247" s="9">
        <f t="shared" si="1240"/>
        <v>21</v>
      </c>
      <c r="T1247" s="9">
        <f t="shared" si="1240"/>
        <v>0</v>
      </c>
      <c r="U1247" s="9">
        <f t="shared" si="1241"/>
        <v>0</v>
      </c>
      <c r="V1247" s="9">
        <f t="shared" si="1241"/>
        <v>0</v>
      </c>
      <c r="W1247" s="9">
        <f t="shared" si="1241"/>
        <v>0</v>
      </c>
      <c r="X1247" s="9">
        <f t="shared" si="1241"/>
        <v>0</v>
      </c>
      <c r="Y1247" s="9">
        <f t="shared" si="1241"/>
        <v>21</v>
      </c>
      <c r="Z1247" s="9">
        <f t="shared" si="1241"/>
        <v>0</v>
      </c>
      <c r="AA1247" s="9">
        <f t="shared" si="1241"/>
        <v>0</v>
      </c>
      <c r="AB1247" s="9">
        <f t="shared" si="1241"/>
        <v>2362</v>
      </c>
      <c r="AC1247" s="9">
        <f t="shared" si="1241"/>
        <v>0</v>
      </c>
      <c r="AD1247" s="9">
        <f t="shared" si="1241"/>
        <v>0</v>
      </c>
      <c r="AE1247" s="9">
        <f t="shared" si="1241"/>
        <v>2383</v>
      </c>
      <c r="AF1247" s="9">
        <f t="shared" si="1241"/>
        <v>0</v>
      </c>
    </row>
    <row r="1248" spans="1:32" ht="20.100000000000001" hidden="1" customHeight="1" x14ac:dyDescent="0.25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</row>
    <row r="1249" spans="1:32" ht="49.5" hidden="1" x14ac:dyDescent="0.25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242">G1250</f>
        <v>166</v>
      </c>
      <c r="H1249" s="9">
        <f t="shared" si="1242"/>
        <v>0</v>
      </c>
      <c r="I1249" s="9">
        <f t="shared" si="1242"/>
        <v>0</v>
      </c>
      <c r="J1249" s="9">
        <f t="shared" si="1242"/>
        <v>0</v>
      </c>
      <c r="K1249" s="9">
        <f t="shared" si="1242"/>
        <v>0</v>
      </c>
      <c r="L1249" s="9">
        <f t="shared" si="1242"/>
        <v>0</v>
      </c>
      <c r="M1249" s="9">
        <f t="shared" si="1242"/>
        <v>166</v>
      </c>
      <c r="N1249" s="9">
        <f t="shared" si="1242"/>
        <v>0</v>
      </c>
      <c r="O1249" s="9">
        <f t="shared" si="1242"/>
        <v>0</v>
      </c>
      <c r="P1249" s="9">
        <f t="shared" si="1242"/>
        <v>0</v>
      </c>
      <c r="Q1249" s="9">
        <f t="shared" si="1242"/>
        <v>0</v>
      </c>
      <c r="R1249" s="9">
        <f t="shared" si="1242"/>
        <v>0</v>
      </c>
      <c r="S1249" s="9">
        <f t="shared" si="1242"/>
        <v>166</v>
      </c>
      <c r="T1249" s="9">
        <f t="shared" si="1242"/>
        <v>0</v>
      </c>
      <c r="U1249" s="9">
        <f t="shared" si="1242"/>
        <v>0</v>
      </c>
      <c r="V1249" s="9">
        <f t="shared" si="1242"/>
        <v>0</v>
      </c>
      <c r="W1249" s="9">
        <f t="shared" ref="U1249:AF1257" si="1243">W1250</f>
        <v>0</v>
      </c>
      <c r="X1249" s="9">
        <f t="shared" si="1243"/>
        <v>0</v>
      </c>
      <c r="Y1249" s="9">
        <f t="shared" si="1243"/>
        <v>166</v>
      </c>
      <c r="Z1249" s="9">
        <f t="shared" si="1243"/>
        <v>0</v>
      </c>
      <c r="AA1249" s="9">
        <f t="shared" si="1243"/>
        <v>0</v>
      </c>
      <c r="AB1249" s="9">
        <f t="shared" si="1243"/>
        <v>0</v>
      </c>
      <c r="AC1249" s="9">
        <f t="shared" si="1243"/>
        <v>0</v>
      </c>
      <c r="AD1249" s="9">
        <f t="shared" si="1243"/>
        <v>0</v>
      </c>
      <c r="AE1249" s="9">
        <f t="shared" si="1243"/>
        <v>166</v>
      </c>
      <c r="AF1249" s="9">
        <f t="shared" si="1243"/>
        <v>0</v>
      </c>
    </row>
    <row r="1250" spans="1:32" ht="33" hidden="1" x14ac:dyDescent="0.25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242"/>
        <v>166</v>
      </c>
      <c r="H1250" s="9">
        <f t="shared" si="1242"/>
        <v>0</v>
      </c>
      <c r="I1250" s="9">
        <f t="shared" si="1242"/>
        <v>0</v>
      </c>
      <c r="J1250" s="9">
        <f t="shared" si="1242"/>
        <v>0</v>
      </c>
      <c r="K1250" s="9">
        <f t="shared" si="1242"/>
        <v>0</v>
      </c>
      <c r="L1250" s="9">
        <f t="shared" si="1242"/>
        <v>0</v>
      </c>
      <c r="M1250" s="9">
        <f t="shared" si="1242"/>
        <v>166</v>
      </c>
      <c r="N1250" s="9">
        <f t="shared" si="1242"/>
        <v>0</v>
      </c>
      <c r="O1250" s="9">
        <f t="shared" si="1242"/>
        <v>0</v>
      </c>
      <c r="P1250" s="9">
        <f t="shared" si="1242"/>
        <v>0</v>
      </c>
      <c r="Q1250" s="9">
        <f t="shared" si="1242"/>
        <v>0</v>
      </c>
      <c r="R1250" s="9">
        <f t="shared" si="1242"/>
        <v>0</v>
      </c>
      <c r="S1250" s="9">
        <f t="shared" si="1242"/>
        <v>166</v>
      </c>
      <c r="T1250" s="9">
        <f t="shared" si="1242"/>
        <v>0</v>
      </c>
      <c r="U1250" s="9">
        <f t="shared" si="1243"/>
        <v>0</v>
      </c>
      <c r="V1250" s="9">
        <f t="shared" si="1243"/>
        <v>0</v>
      </c>
      <c r="W1250" s="9">
        <f t="shared" si="1243"/>
        <v>0</v>
      </c>
      <c r="X1250" s="9">
        <f t="shared" si="1243"/>
        <v>0</v>
      </c>
      <c r="Y1250" s="9">
        <f t="shared" si="1243"/>
        <v>166</v>
      </c>
      <c r="Z1250" s="9">
        <f t="shared" si="1243"/>
        <v>0</v>
      </c>
      <c r="AA1250" s="9">
        <f t="shared" si="1243"/>
        <v>0</v>
      </c>
      <c r="AB1250" s="9">
        <f t="shared" si="1243"/>
        <v>0</v>
      </c>
      <c r="AC1250" s="9">
        <f t="shared" si="1243"/>
        <v>0</v>
      </c>
      <c r="AD1250" s="9">
        <f t="shared" si="1243"/>
        <v>0</v>
      </c>
      <c r="AE1250" s="9">
        <f t="shared" si="1243"/>
        <v>166</v>
      </c>
      <c r="AF1250" s="9">
        <f t="shared" si="1243"/>
        <v>0</v>
      </c>
    </row>
    <row r="1251" spans="1:32" ht="33" hidden="1" x14ac:dyDescent="0.25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242"/>
        <v>166</v>
      </c>
      <c r="H1251" s="9">
        <f t="shared" si="1242"/>
        <v>0</v>
      </c>
      <c r="I1251" s="9">
        <f t="shared" si="1242"/>
        <v>0</v>
      </c>
      <c r="J1251" s="9">
        <f t="shared" si="1242"/>
        <v>0</v>
      </c>
      <c r="K1251" s="9">
        <f t="shared" si="1242"/>
        <v>0</v>
      </c>
      <c r="L1251" s="9">
        <f t="shared" si="1242"/>
        <v>0</v>
      </c>
      <c r="M1251" s="9">
        <f t="shared" si="1242"/>
        <v>166</v>
      </c>
      <c r="N1251" s="9">
        <f t="shared" si="1242"/>
        <v>0</v>
      </c>
      <c r="O1251" s="9">
        <f t="shared" si="1242"/>
        <v>0</v>
      </c>
      <c r="P1251" s="9">
        <f t="shared" si="1242"/>
        <v>0</v>
      </c>
      <c r="Q1251" s="9">
        <f t="shared" si="1242"/>
        <v>0</v>
      </c>
      <c r="R1251" s="9">
        <f t="shared" si="1242"/>
        <v>0</v>
      </c>
      <c r="S1251" s="9">
        <f t="shared" si="1242"/>
        <v>166</v>
      </c>
      <c r="T1251" s="9">
        <f t="shared" si="1242"/>
        <v>0</v>
      </c>
      <c r="U1251" s="9">
        <f t="shared" si="1243"/>
        <v>0</v>
      </c>
      <c r="V1251" s="9">
        <f t="shared" si="1243"/>
        <v>0</v>
      </c>
      <c r="W1251" s="9">
        <f t="shared" si="1243"/>
        <v>0</v>
      </c>
      <c r="X1251" s="9">
        <f t="shared" si="1243"/>
        <v>0</v>
      </c>
      <c r="Y1251" s="9">
        <f t="shared" si="1243"/>
        <v>166</v>
      </c>
      <c r="Z1251" s="9">
        <f t="shared" si="1243"/>
        <v>0</v>
      </c>
      <c r="AA1251" s="9">
        <f t="shared" si="1243"/>
        <v>0</v>
      </c>
      <c r="AB1251" s="9">
        <f t="shared" si="1243"/>
        <v>0</v>
      </c>
      <c r="AC1251" s="9">
        <f t="shared" si="1243"/>
        <v>0</v>
      </c>
      <c r="AD1251" s="9">
        <f t="shared" si="1243"/>
        <v>0</v>
      </c>
      <c r="AE1251" s="9">
        <f t="shared" si="1243"/>
        <v>166</v>
      </c>
      <c r="AF1251" s="9">
        <f t="shared" si="1243"/>
        <v>0</v>
      </c>
    </row>
    <row r="1252" spans="1:32" ht="33" hidden="1" x14ac:dyDescent="0.25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242"/>
        <v>166</v>
      </c>
      <c r="H1252" s="9">
        <f t="shared" si="1242"/>
        <v>0</v>
      </c>
      <c r="I1252" s="9">
        <f t="shared" si="1242"/>
        <v>0</v>
      </c>
      <c r="J1252" s="9">
        <f t="shared" si="1242"/>
        <v>0</v>
      </c>
      <c r="K1252" s="9">
        <f t="shared" si="1242"/>
        <v>0</v>
      </c>
      <c r="L1252" s="9">
        <f t="shared" si="1242"/>
        <v>0</v>
      </c>
      <c r="M1252" s="9">
        <f t="shared" si="1242"/>
        <v>166</v>
      </c>
      <c r="N1252" s="9">
        <f t="shared" si="1242"/>
        <v>0</v>
      </c>
      <c r="O1252" s="9">
        <f t="shared" si="1242"/>
        <v>0</v>
      </c>
      <c r="P1252" s="9">
        <f t="shared" si="1242"/>
        <v>0</v>
      </c>
      <c r="Q1252" s="9">
        <f t="shared" si="1242"/>
        <v>0</v>
      </c>
      <c r="R1252" s="9">
        <f t="shared" si="1242"/>
        <v>0</v>
      </c>
      <c r="S1252" s="9">
        <f t="shared" si="1242"/>
        <v>166</v>
      </c>
      <c r="T1252" s="9">
        <f t="shared" si="1242"/>
        <v>0</v>
      </c>
      <c r="U1252" s="9">
        <f t="shared" si="1243"/>
        <v>0</v>
      </c>
      <c r="V1252" s="9">
        <f t="shared" si="1243"/>
        <v>0</v>
      </c>
      <c r="W1252" s="9">
        <f t="shared" si="1243"/>
        <v>0</v>
      </c>
      <c r="X1252" s="9">
        <f t="shared" si="1243"/>
        <v>0</v>
      </c>
      <c r="Y1252" s="9">
        <f t="shared" si="1243"/>
        <v>166</v>
      </c>
      <c r="Z1252" s="9">
        <f t="shared" si="1243"/>
        <v>0</v>
      </c>
      <c r="AA1252" s="9">
        <f t="shared" si="1243"/>
        <v>0</v>
      </c>
      <c r="AB1252" s="9">
        <f t="shared" si="1243"/>
        <v>0</v>
      </c>
      <c r="AC1252" s="9">
        <f t="shared" si="1243"/>
        <v>0</v>
      </c>
      <c r="AD1252" s="9">
        <f t="shared" si="1243"/>
        <v>0</v>
      </c>
      <c r="AE1252" s="9">
        <f t="shared" si="1243"/>
        <v>166</v>
      </c>
      <c r="AF1252" s="9">
        <f t="shared" si="1243"/>
        <v>0</v>
      </c>
    </row>
    <row r="1253" spans="1:32" ht="20.100000000000001" hidden="1" customHeight="1" x14ac:dyDescent="0.25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</row>
    <row r="1254" spans="1:32" ht="49.5" hidden="1" x14ac:dyDescent="0.25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242"/>
        <v>1080</v>
      </c>
      <c r="H1254" s="9">
        <f t="shared" si="1242"/>
        <v>0</v>
      </c>
      <c r="I1254" s="9">
        <f t="shared" si="1242"/>
        <v>0</v>
      </c>
      <c r="J1254" s="9">
        <f t="shared" si="1242"/>
        <v>0</v>
      </c>
      <c r="K1254" s="9">
        <f t="shared" si="1242"/>
        <v>0</v>
      </c>
      <c r="L1254" s="9">
        <f t="shared" si="1242"/>
        <v>0</v>
      </c>
      <c r="M1254" s="9">
        <f t="shared" si="1242"/>
        <v>1080</v>
      </c>
      <c r="N1254" s="9">
        <f t="shared" si="1242"/>
        <v>0</v>
      </c>
      <c r="O1254" s="9">
        <f t="shared" si="1242"/>
        <v>0</v>
      </c>
      <c r="P1254" s="9">
        <f t="shared" si="1242"/>
        <v>0</v>
      </c>
      <c r="Q1254" s="9">
        <f t="shared" si="1242"/>
        <v>0</v>
      </c>
      <c r="R1254" s="9">
        <f t="shared" si="1242"/>
        <v>0</v>
      </c>
      <c r="S1254" s="9">
        <f t="shared" si="1242"/>
        <v>1080</v>
      </c>
      <c r="T1254" s="9">
        <f t="shared" si="1242"/>
        <v>0</v>
      </c>
      <c r="U1254" s="9">
        <f t="shared" si="1243"/>
        <v>0</v>
      </c>
      <c r="V1254" s="9">
        <f t="shared" si="1243"/>
        <v>0</v>
      </c>
      <c r="W1254" s="9">
        <f t="shared" si="1243"/>
        <v>0</v>
      </c>
      <c r="X1254" s="9">
        <f t="shared" si="1243"/>
        <v>0</v>
      </c>
      <c r="Y1254" s="9">
        <f t="shared" si="1243"/>
        <v>1080</v>
      </c>
      <c r="Z1254" s="9">
        <f t="shared" si="1243"/>
        <v>0</v>
      </c>
      <c r="AA1254" s="9">
        <f t="shared" si="1243"/>
        <v>0</v>
      </c>
      <c r="AB1254" s="9">
        <f t="shared" si="1243"/>
        <v>0</v>
      </c>
      <c r="AC1254" s="9">
        <f t="shared" si="1243"/>
        <v>0</v>
      </c>
      <c r="AD1254" s="9">
        <f t="shared" si="1243"/>
        <v>0</v>
      </c>
      <c r="AE1254" s="9">
        <f t="shared" si="1243"/>
        <v>1080</v>
      </c>
      <c r="AF1254" s="9">
        <f t="shared" si="1243"/>
        <v>0</v>
      </c>
    </row>
    <row r="1255" spans="1:32" ht="33" hidden="1" x14ac:dyDescent="0.25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242"/>
        <v>1080</v>
      </c>
      <c r="H1255" s="9">
        <f t="shared" si="1242"/>
        <v>0</v>
      </c>
      <c r="I1255" s="9">
        <f t="shared" si="1242"/>
        <v>0</v>
      </c>
      <c r="J1255" s="9">
        <f t="shared" si="1242"/>
        <v>0</v>
      </c>
      <c r="K1255" s="9">
        <f t="shared" si="1242"/>
        <v>0</v>
      </c>
      <c r="L1255" s="9">
        <f t="shared" si="1242"/>
        <v>0</v>
      </c>
      <c r="M1255" s="9">
        <f t="shared" si="1242"/>
        <v>1080</v>
      </c>
      <c r="N1255" s="9">
        <f t="shared" si="1242"/>
        <v>0</v>
      </c>
      <c r="O1255" s="9">
        <f t="shared" si="1242"/>
        <v>0</v>
      </c>
      <c r="P1255" s="9">
        <f t="shared" si="1242"/>
        <v>0</v>
      </c>
      <c r="Q1255" s="9">
        <f t="shared" si="1242"/>
        <v>0</v>
      </c>
      <c r="R1255" s="9">
        <f t="shared" si="1242"/>
        <v>0</v>
      </c>
      <c r="S1255" s="9">
        <f t="shared" si="1242"/>
        <v>1080</v>
      </c>
      <c r="T1255" s="9">
        <f t="shared" si="1242"/>
        <v>0</v>
      </c>
      <c r="U1255" s="9">
        <f t="shared" si="1243"/>
        <v>0</v>
      </c>
      <c r="V1255" s="9">
        <f t="shared" si="1243"/>
        <v>0</v>
      </c>
      <c r="W1255" s="9">
        <f t="shared" si="1243"/>
        <v>0</v>
      </c>
      <c r="X1255" s="9">
        <f t="shared" si="1243"/>
        <v>0</v>
      </c>
      <c r="Y1255" s="9">
        <f t="shared" si="1243"/>
        <v>1080</v>
      </c>
      <c r="Z1255" s="9">
        <f t="shared" si="1243"/>
        <v>0</v>
      </c>
      <c r="AA1255" s="9">
        <f t="shared" si="1243"/>
        <v>0</v>
      </c>
      <c r="AB1255" s="9">
        <f t="shared" si="1243"/>
        <v>0</v>
      </c>
      <c r="AC1255" s="9">
        <f t="shared" si="1243"/>
        <v>0</v>
      </c>
      <c r="AD1255" s="9">
        <f t="shared" si="1243"/>
        <v>0</v>
      </c>
      <c r="AE1255" s="9">
        <f t="shared" si="1243"/>
        <v>1080</v>
      </c>
      <c r="AF1255" s="9">
        <f t="shared" si="1243"/>
        <v>0</v>
      </c>
    </row>
    <row r="1256" spans="1:32" ht="33" hidden="1" x14ac:dyDescent="0.25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242"/>
        <v>1080</v>
      </c>
      <c r="H1256" s="9">
        <f t="shared" si="1242"/>
        <v>0</v>
      </c>
      <c r="I1256" s="9">
        <f t="shared" si="1242"/>
        <v>0</v>
      </c>
      <c r="J1256" s="9">
        <f t="shared" si="1242"/>
        <v>0</v>
      </c>
      <c r="K1256" s="9">
        <f t="shared" si="1242"/>
        <v>0</v>
      </c>
      <c r="L1256" s="9">
        <f t="shared" si="1242"/>
        <v>0</v>
      </c>
      <c r="M1256" s="9">
        <f t="shared" si="1242"/>
        <v>1080</v>
      </c>
      <c r="N1256" s="9">
        <f t="shared" si="1242"/>
        <v>0</v>
      </c>
      <c r="O1256" s="9">
        <f t="shared" si="1242"/>
        <v>0</v>
      </c>
      <c r="P1256" s="9">
        <f t="shared" si="1242"/>
        <v>0</v>
      </c>
      <c r="Q1256" s="9">
        <f t="shared" si="1242"/>
        <v>0</v>
      </c>
      <c r="R1256" s="9">
        <f t="shared" si="1242"/>
        <v>0</v>
      </c>
      <c r="S1256" s="9">
        <f t="shared" si="1242"/>
        <v>1080</v>
      </c>
      <c r="T1256" s="9">
        <f t="shared" si="1242"/>
        <v>0</v>
      </c>
      <c r="U1256" s="9">
        <f t="shared" si="1243"/>
        <v>0</v>
      </c>
      <c r="V1256" s="9">
        <f t="shared" si="1243"/>
        <v>0</v>
      </c>
      <c r="W1256" s="9">
        <f t="shared" si="1243"/>
        <v>0</v>
      </c>
      <c r="X1256" s="9">
        <f t="shared" si="1243"/>
        <v>0</v>
      </c>
      <c r="Y1256" s="9">
        <f t="shared" si="1243"/>
        <v>1080</v>
      </c>
      <c r="Z1256" s="9">
        <f t="shared" si="1243"/>
        <v>0</v>
      </c>
      <c r="AA1256" s="9">
        <f t="shared" si="1243"/>
        <v>0</v>
      </c>
      <c r="AB1256" s="9">
        <f t="shared" si="1243"/>
        <v>0</v>
      </c>
      <c r="AC1256" s="9">
        <f t="shared" si="1243"/>
        <v>0</v>
      </c>
      <c r="AD1256" s="9">
        <f t="shared" si="1243"/>
        <v>0</v>
      </c>
      <c r="AE1256" s="9">
        <f t="shared" si="1243"/>
        <v>1080</v>
      </c>
      <c r="AF1256" s="9">
        <f t="shared" si="1243"/>
        <v>0</v>
      </c>
    </row>
    <row r="1257" spans="1:32" ht="33" hidden="1" x14ac:dyDescent="0.25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242"/>
        <v>1080</v>
      </c>
      <c r="H1257" s="9">
        <f t="shared" si="1242"/>
        <v>0</v>
      </c>
      <c r="I1257" s="9">
        <f t="shared" si="1242"/>
        <v>0</v>
      </c>
      <c r="J1257" s="9">
        <f t="shared" si="1242"/>
        <v>0</v>
      </c>
      <c r="K1257" s="9">
        <f t="shared" si="1242"/>
        <v>0</v>
      </c>
      <c r="L1257" s="9">
        <f t="shared" si="1242"/>
        <v>0</v>
      </c>
      <c r="M1257" s="9">
        <f t="shared" si="1242"/>
        <v>1080</v>
      </c>
      <c r="N1257" s="9">
        <f t="shared" si="1242"/>
        <v>0</v>
      </c>
      <c r="O1257" s="9">
        <f t="shared" si="1242"/>
        <v>0</v>
      </c>
      <c r="P1257" s="9">
        <f t="shared" si="1242"/>
        <v>0</v>
      </c>
      <c r="Q1257" s="9">
        <f t="shared" si="1242"/>
        <v>0</v>
      </c>
      <c r="R1257" s="9">
        <f t="shared" si="1242"/>
        <v>0</v>
      </c>
      <c r="S1257" s="9">
        <f t="shared" si="1242"/>
        <v>1080</v>
      </c>
      <c r="T1257" s="9">
        <f t="shared" si="1242"/>
        <v>0</v>
      </c>
      <c r="U1257" s="9">
        <f t="shared" si="1243"/>
        <v>0</v>
      </c>
      <c r="V1257" s="9">
        <f t="shared" si="1243"/>
        <v>0</v>
      </c>
      <c r="W1257" s="9">
        <f t="shared" si="1243"/>
        <v>0</v>
      </c>
      <c r="X1257" s="9">
        <f t="shared" si="1243"/>
        <v>0</v>
      </c>
      <c r="Y1257" s="9">
        <f t="shared" si="1243"/>
        <v>1080</v>
      </c>
      <c r="Z1257" s="9">
        <f t="shared" si="1243"/>
        <v>0</v>
      </c>
      <c r="AA1257" s="9">
        <f t="shared" si="1243"/>
        <v>0</v>
      </c>
      <c r="AB1257" s="9">
        <f t="shared" si="1243"/>
        <v>0</v>
      </c>
      <c r="AC1257" s="9">
        <f t="shared" si="1243"/>
        <v>0</v>
      </c>
      <c r="AD1257" s="9">
        <f t="shared" si="1243"/>
        <v>0</v>
      </c>
      <c r="AE1257" s="9">
        <f t="shared" si="1243"/>
        <v>1080</v>
      </c>
      <c r="AF1257" s="9">
        <f t="shared" si="1243"/>
        <v>0</v>
      </c>
    </row>
    <row r="1258" spans="1:32" ht="20.100000000000001" hidden="1" customHeight="1" x14ac:dyDescent="0.25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</row>
    <row r="1259" spans="1:32" hidden="1" x14ac:dyDescent="0.25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</row>
    <row r="1260" spans="1:32" ht="18.75" hidden="1" x14ac:dyDescent="0.3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244">G1261</f>
        <v>50</v>
      </c>
      <c r="H1260" s="15">
        <f t="shared" si="1244"/>
        <v>0</v>
      </c>
      <c r="I1260" s="15">
        <f t="shared" si="1244"/>
        <v>0</v>
      </c>
      <c r="J1260" s="15">
        <f t="shared" si="1244"/>
        <v>0</v>
      </c>
      <c r="K1260" s="15">
        <f t="shared" si="1244"/>
        <v>0</v>
      </c>
      <c r="L1260" s="15">
        <f t="shared" si="1244"/>
        <v>0</v>
      </c>
      <c r="M1260" s="15">
        <f t="shared" si="1244"/>
        <v>50</v>
      </c>
      <c r="N1260" s="15">
        <f t="shared" si="1244"/>
        <v>0</v>
      </c>
      <c r="O1260" s="15">
        <f t="shared" si="1244"/>
        <v>0</v>
      </c>
      <c r="P1260" s="15">
        <f t="shared" si="1244"/>
        <v>0</v>
      </c>
      <c r="Q1260" s="15">
        <f t="shared" si="1244"/>
        <v>0</v>
      </c>
      <c r="R1260" s="15">
        <f t="shared" si="1244"/>
        <v>0</v>
      </c>
      <c r="S1260" s="15">
        <f t="shared" si="1244"/>
        <v>50</v>
      </c>
      <c r="T1260" s="15">
        <f t="shared" si="1244"/>
        <v>0</v>
      </c>
      <c r="U1260" s="15">
        <f t="shared" si="1244"/>
        <v>0</v>
      </c>
      <c r="V1260" s="15">
        <f t="shared" si="1244"/>
        <v>0</v>
      </c>
      <c r="W1260" s="15">
        <f t="shared" ref="U1260:AF1264" si="1245">W1261</f>
        <v>0</v>
      </c>
      <c r="X1260" s="15">
        <f t="shared" si="1245"/>
        <v>0</v>
      </c>
      <c r="Y1260" s="15">
        <f t="shared" si="1245"/>
        <v>50</v>
      </c>
      <c r="Z1260" s="15">
        <f t="shared" si="1245"/>
        <v>0</v>
      </c>
      <c r="AA1260" s="15">
        <f t="shared" si="1245"/>
        <v>0</v>
      </c>
      <c r="AB1260" s="15">
        <f t="shared" si="1245"/>
        <v>0</v>
      </c>
      <c r="AC1260" s="15">
        <f t="shared" si="1245"/>
        <v>0</v>
      </c>
      <c r="AD1260" s="15">
        <f t="shared" si="1245"/>
        <v>0</v>
      </c>
      <c r="AE1260" s="15">
        <f t="shared" si="1245"/>
        <v>50</v>
      </c>
      <c r="AF1260" s="15">
        <f t="shared" si="1245"/>
        <v>0</v>
      </c>
    </row>
    <row r="1261" spans="1:32" ht="33" hidden="1" x14ac:dyDescent="0.25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244"/>
        <v>50</v>
      </c>
      <c r="H1261" s="9">
        <f t="shared" si="1244"/>
        <v>0</v>
      </c>
      <c r="I1261" s="9">
        <f t="shared" si="1244"/>
        <v>0</v>
      </c>
      <c r="J1261" s="9">
        <f t="shared" si="1244"/>
        <v>0</v>
      </c>
      <c r="K1261" s="9">
        <f t="shared" si="1244"/>
        <v>0</v>
      </c>
      <c r="L1261" s="9">
        <f t="shared" si="1244"/>
        <v>0</v>
      </c>
      <c r="M1261" s="9">
        <f t="shared" si="1244"/>
        <v>50</v>
      </c>
      <c r="N1261" s="9">
        <f t="shared" si="1244"/>
        <v>0</v>
      </c>
      <c r="O1261" s="9">
        <f t="shared" si="1244"/>
        <v>0</v>
      </c>
      <c r="P1261" s="9">
        <f t="shared" si="1244"/>
        <v>0</v>
      </c>
      <c r="Q1261" s="9">
        <f t="shared" si="1244"/>
        <v>0</v>
      </c>
      <c r="R1261" s="9">
        <f t="shared" si="1244"/>
        <v>0</v>
      </c>
      <c r="S1261" s="9">
        <f t="shared" si="1244"/>
        <v>50</v>
      </c>
      <c r="T1261" s="9">
        <f t="shared" si="1244"/>
        <v>0</v>
      </c>
      <c r="U1261" s="9">
        <f t="shared" si="1245"/>
        <v>0</v>
      </c>
      <c r="V1261" s="9">
        <f t="shared" si="1245"/>
        <v>0</v>
      </c>
      <c r="W1261" s="9">
        <f t="shared" si="1245"/>
        <v>0</v>
      </c>
      <c r="X1261" s="9">
        <f t="shared" si="1245"/>
        <v>0</v>
      </c>
      <c r="Y1261" s="9">
        <f t="shared" si="1245"/>
        <v>50</v>
      </c>
      <c r="Z1261" s="9">
        <f t="shared" si="1245"/>
        <v>0</v>
      </c>
      <c r="AA1261" s="9">
        <f t="shared" si="1245"/>
        <v>0</v>
      </c>
      <c r="AB1261" s="9">
        <f t="shared" si="1245"/>
        <v>0</v>
      </c>
      <c r="AC1261" s="9">
        <f t="shared" si="1245"/>
        <v>0</v>
      </c>
      <c r="AD1261" s="9">
        <f t="shared" si="1245"/>
        <v>0</v>
      </c>
      <c r="AE1261" s="9">
        <f t="shared" si="1245"/>
        <v>50</v>
      </c>
      <c r="AF1261" s="9">
        <f t="shared" si="1245"/>
        <v>0</v>
      </c>
    </row>
    <row r="1262" spans="1:32" ht="20.100000000000001" hidden="1" customHeight="1" x14ac:dyDescent="0.25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244"/>
        <v>50</v>
      </c>
      <c r="H1262" s="9">
        <f t="shared" si="1244"/>
        <v>0</v>
      </c>
      <c r="I1262" s="9">
        <f t="shared" si="1244"/>
        <v>0</v>
      </c>
      <c r="J1262" s="9">
        <f t="shared" si="1244"/>
        <v>0</v>
      </c>
      <c r="K1262" s="9">
        <f t="shared" si="1244"/>
        <v>0</v>
      </c>
      <c r="L1262" s="9">
        <f t="shared" si="1244"/>
        <v>0</v>
      </c>
      <c r="M1262" s="9">
        <f t="shared" si="1244"/>
        <v>50</v>
      </c>
      <c r="N1262" s="9">
        <f t="shared" si="1244"/>
        <v>0</v>
      </c>
      <c r="O1262" s="9">
        <f t="shared" si="1244"/>
        <v>0</v>
      </c>
      <c r="P1262" s="9">
        <f t="shared" si="1244"/>
        <v>0</v>
      </c>
      <c r="Q1262" s="9">
        <f t="shared" si="1244"/>
        <v>0</v>
      </c>
      <c r="R1262" s="9">
        <f t="shared" si="1244"/>
        <v>0</v>
      </c>
      <c r="S1262" s="9">
        <f t="shared" si="1244"/>
        <v>50</v>
      </c>
      <c r="T1262" s="9">
        <f t="shared" si="1244"/>
        <v>0</v>
      </c>
      <c r="U1262" s="9">
        <f t="shared" si="1245"/>
        <v>0</v>
      </c>
      <c r="V1262" s="9">
        <f t="shared" si="1245"/>
        <v>0</v>
      </c>
      <c r="W1262" s="9">
        <f t="shared" si="1245"/>
        <v>0</v>
      </c>
      <c r="X1262" s="9">
        <f t="shared" si="1245"/>
        <v>0</v>
      </c>
      <c r="Y1262" s="9">
        <f t="shared" si="1245"/>
        <v>50</v>
      </c>
      <c r="Z1262" s="9">
        <f t="shared" si="1245"/>
        <v>0</v>
      </c>
      <c r="AA1262" s="9">
        <f t="shared" si="1245"/>
        <v>0</v>
      </c>
      <c r="AB1262" s="9">
        <f t="shared" si="1245"/>
        <v>0</v>
      </c>
      <c r="AC1262" s="9">
        <f t="shared" si="1245"/>
        <v>0</v>
      </c>
      <c r="AD1262" s="9">
        <f t="shared" si="1245"/>
        <v>0</v>
      </c>
      <c r="AE1262" s="9">
        <f t="shared" si="1245"/>
        <v>50</v>
      </c>
      <c r="AF1262" s="9">
        <f t="shared" si="1245"/>
        <v>0</v>
      </c>
    </row>
    <row r="1263" spans="1:32" ht="33" hidden="1" x14ac:dyDescent="0.25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244"/>
        <v>50</v>
      </c>
      <c r="H1263" s="9">
        <f t="shared" si="1244"/>
        <v>0</v>
      </c>
      <c r="I1263" s="9">
        <f t="shared" si="1244"/>
        <v>0</v>
      </c>
      <c r="J1263" s="9">
        <f t="shared" si="1244"/>
        <v>0</v>
      </c>
      <c r="K1263" s="9">
        <f t="shared" si="1244"/>
        <v>0</v>
      </c>
      <c r="L1263" s="9">
        <f t="shared" si="1244"/>
        <v>0</v>
      </c>
      <c r="M1263" s="9">
        <f t="shared" si="1244"/>
        <v>50</v>
      </c>
      <c r="N1263" s="9">
        <f t="shared" si="1244"/>
        <v>0</v>
      </c>
      <c r="O1263" s="9">
        <f t="shared" si="1244"/>
        <v>0</v>
      </c>
      <c r="P1263" s="9">
        <f t="shared" si="1244"/>
        <v>0</v>
      </c>
      <c r="Q1263" s="9">
        <f t="shared" si="1244"/>
        <v>0</v>
      </c>
      <c r="R1263" s="9">
        <f t="shared" si="1244"/>
        <v>0</v>
      </c>
      <c r="S1263" s="9">
        <f t="shared" si="1244"/>
        <v>50</v>
      </c>
      <c r="T1263" s="9">
        <f t="shared" si="1244"/>
        <v>0</v>
      </c>
      <c r="U1263" s="9">
        <f t="shared" si="1245"/>
        <v>0</v>
      </c>
      <c r="V1263" s="9">
        <f t="shared" si="1245"/>
        <v>0</v>
      </c>
      <c r="W1263" s="9">
        <f t="shared" si="1245"/>
        <v>0</v>
      </c>
      <c r="X1263" s="9">
        <f t="shared" si="1245"/>
        <v>0</v>
      </c>
      <c r="Y1263" s="9">
        <f t="shared" si="1245"/>
        <v>50</v>
      </c>
      <c r="Z1263" s="9">
        <f t="shared" si="1245"/>
        <v>0</v>
      </c>
      <c r="AA1263" s="9">
        <f t="shared" si="1245"/>
        <v>0</v>
      </c>
      <c r="AB1263" s="9">
        <f t="shared" si="1245"/>
        <v>0</v>
      </c>
      <c r="AC1263" s="9">
        <f t="shared" si="1245"/>
        <v>0</v>
      </c>
      <c r="AD1263" s="9">
        <f t="shared" si="1245"/>
        <v>0</v>
      </c>
      <c r="AE1263" s="9">
        <f t="shared" si="1245"/>
        <v>50</v>
      </c>
      <c r="AF1263" s="9">
        <f t="shared" si="1245"/>
        <v>0</v>
      </c>
    </row>
    <row r="1264" spans="1:32" ht="33" hidden="1" x14ac:dyDescent="0.25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244"/>
        <v>50</v>
      </c>
      <c r="H1264" s="9">
        <f t="shared" si="1244"/>
        <v>0</v>
      </c>
      <c r="I1264" s="9">
        <f t="shared" si="1244"/>
        <v>0</v>
      </c>
      <c r="J1264" s="9">
        <f t="shared" si="1244"/>
        <v>0</v>
      </c>
      <c r="K1264" s="9">
        <f t="shared" si="1244"/>
        <v>0</v>
      </c>
      <c r="L1264" s="9">
        <f t="shared" si="1244"/>
        <v>0</v>
      </c>
      <c r="M1264" s="9">
        <f t="shared" si="1244"/>
        <v>50</v>
      </c>
      <c r="N1264" s="9">
        <f t="shared" si="1244"/>
        <v>0</v>
      </c>
      <c r="O1264" s="9">
        <f t="shared" si="1244"/>
        <v>0</v>
      </c>
      <c r="P1264" s="9">
        <f t="shared" si="1244"/>
        <v>0</v>
      </c>
      <c r="Q1264" s="9">
        <f t="shared" si="1244"/>
        <v>0</v>
      </c>
      <c r="R1264" s="9">
        <f t="shared" si="1244"/>
        <v>0</v>
      </c>
      <c r="S1264" s="9">
        <f t="shared" si="1244"/>
        <v>50</v>
      </c>
      <c r="T1264" s="9">
        <f t="shared" si="1244"/>
        <v>0</v>
      </c>
      <c r="U1264" s="9">
        <f t="shared" si="1245"/>
        <v>0</v>
      </c>
      <c r="V1264" s="9">
        <f t="shared" si="1245"/>
        <v>0</v>
      </c>
      <c r="W1264" s="9">
        <f t="shared" si="1245"/>
        <v>0</v>
      </c>
      <c r="X1264" s="9">
        <f t="shared" si="1245"/>
        <v>0</v>
      </c>
      <c r="Y1264" s="9">
        <f t="shared" si="1245"/>
        <v>50</v>
      </c>
      <c r="Z1264" s="9">
        <f t="shared" si="1245"/>
        <v>0</v>
      </c>
      <c r="AA1264" s="9">
        <f t="shared" si="1245"/>
        <v>0</v>
      </c>
      <c r="AB1264" s="9">
        <f t="shared" si="1245"/>
        <v>0</v>
      </c>
      <c r="AC1264" s="9">
        <f t="shared" si="1245"/>
        <v>0</v>
      </c>
      <c r="AD1264" s="9">
        <f t="shared" si="1245"/>
        <v>0</v>
      </c>
      <c r="AE1264" s="9">
        <f t="shared" si="1245"/>
        <v>50</v>
      </c>
      <c r="AF1264" s="9">
        <f t="shared" si="1245"/>
        <v>0</v>
      </c>
    </row>
    <row r="1265" spans="1:32" ht="33" hidden="1" x14ac:dyDescent="0.25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</row>
    <row r="1266" spans="1:32" hidden="1" x14ac:dyDescent="0.25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</row>
    <row r="1267" spans="1:32" ht="40.5" hidden="1" customHeight="1" x14ac:dyDescent="0.3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246">G1268</f>
        <v>10995</v>
      </c>
      <c r="H1267" s="15">
        <f t="shared" si="1246"/>
        <v>0</v>
      </c>
      <c r="I1267" s="15">
        <f t="shared" si="1246"/>
        <v>0</v>
      </c>
      <c r="J1267" s="15">
        <f t="shared" si="1246"/>
        <v>0</v>
      </c>
      <c r="K1267" s="15">
        <f t="shared" si="1246"/>
        <v>0</v>
      </c>
      <c r="L1267" s="15">
        <f t="shared" si="1246"/>
        <v>0</v>
      </c>
      <c r="M1267" s="15">
        <f t="shared" si="1246"/>
        <v>10995</v>
      </c>
      <c r="N1267" s="15">
        <f t="shared" si="1246"/>
        <v>0</v>
      </c>
      <c r="O1267" s="15">
        <f t="shared" si="1246"/>
        <v>0</v>
      </c>
      <c r="P1267" s="15">
        <f t="shared" si="1246"/>
        <v>0</v>
      </c>
      <c r="Q1267" s="15">
        <f t="shared" si="1246"/>
        <v>0</v>
      </c>
      <c r="R1267" s="15">
        <f t="shared" si="1246"/>
        <v>0</v>
      </c>
      <c r="S1267" s="15">
        <f t="shared" si="1246"/>
        <v>10995</v>
      </c>
      <c r="T1267" s="15">
        <f t="shared" si="1246"/>
        <v>0</v>
      </c>
      <c r="U1267" s="15">
        <f t="shared" si="1246"/>
        <v>0</v>
      </c>
      <c r="V1267" s="15">
        <f t="shared" si="1246"/>
        <v>0</v>
      </c>
      <c r="W1267" s="15">
        <f t="shared" ref="U1267:AF1271" si="1247">W1268</f>
        <v>0</v>
      </c>
      <c r="X1267" s="15">
        <f t="shared" si="1247"/>
        <v>0</v>
      </c>
      <c r="Y1267" s="15">
        <f t="shared" si="1247"/>
        <v>10995</v>
      </c>
      <c r="Z1267" s="15">
        <f t="shared" si="1247"/>
        <v>0</v>
      </c>
      <c r="AA1267" s="15">
        <f t="shared" si="1247"/>
        <v>0</v>
      </c>
      <c r="AB1267" s="15">
        <f t="shared" si="1247"/>
        <v>13155</v>
      </c>
      <c r="AC1267" s="15">
        <f t="shared" si="1247"/>
        <v>0</v>
      </c>
      <c r="AD1267" s="15">
        <f t="shared" si="1247"/>
        <v>0</v>
      </c>
      <c r="AE1267" s="15">
        <f t="shared" si="1247"/>
        <v>24150</v>
      </c>
      <c r="AF1267" s="15">
        <f t="shared" si="1247"/>
        <v>0</v>
      </c>
    </row>
    <row r="1268" spans="1:32" ht="33" hidden="1" x14ac:dyDescent="0.25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246"/>
        <v>10995</v>
      </c>
      <c r="H1268" s="9">
        <f t="shared" si="1246"/>
        <v>0</v>
      </c>
      <c r="I1268" s="9">
        <f t="shared" si="1246"/>
        <v>0</v>
      </c>
      <c r="J1268" s="9">
        <f t="shared" si="1246"/>
        <v>0</v>
      </c>
      <c r="K1268" s="9">
        <f t="shared" si="1246"/>
        <v>0</v>
      </c>
      <c r="L1268" s="9">
        <f t="shared" si="1246"/>
        <v>0</v>
      </c>
      <c r="M1268" s="9">
        <f t="shared" si="1246"/>
        <v>10995</v>
      </c>
      <c r="N1268" s="9">
        <f t="shared" si="1246"/>
        <v>0</v>
      </c>
      <c r="O1268" s="9">
        <f t="shared" si="1246"/>
        <v>0</v>
      </c>
      <c r="P1268" s="9">
        <f t="shared" si="1246"/>
        <v>0</v>
      </c>
      <c r="Q1268" s="9">
        <f t="shared" si="1246"/>
        <v>0</v>
      </c>
      <c r="R1268" s="9">
        <f t="shared" si="1246"/>
        <v>0</v>
      </c>
      <c r="S1268" s="9">
        <f t="shared" si="1246"/>
        <v>10995</v>
      </c>
      <c r="T1268" s="9">
        <f t="shared" si="1246"/>
        <v>0</v>
      </c>
      <c r="U1268" s="9">
        <f t="shared" si="1247"/>
        <v>0</v>
      </c>
      <c r="V1268" s="9">
        <f t="shared" si="1247"/>
        <v>0</v>
      </c>
      <c r="W1268" s="9">
        <f t="shared" si="1247"/>
        <v>0</v>
      </c>
      <c r="X1268" s="9">
        <f t="shared" si="1247"/>
        <v>0</v>
      </c>
      <c r="Y1268" s="9">
        <f t="shared" si="1247"/>
        <v>10995</v>
      </c>
      <c r="Z1268" s="9">
        <f t="shared" si="1247"/>
        <v>0</v>
      </c>
      <c r="AA1268" s="9">
        <f t="shared" si="1247"/>
        <v>0</v>
      </c>
      <c r="AB1268" s="9">
        <f t="shared" si="1247"/>
        <v>13155</v>
      </c>
      <c r="AC1268" s="9">
        <f t="shared" si="1247"/>
        <v>0</v>
      </c>
      <c r="AD1268" s="9">
        <f t="shared" si="1247"/>
        <v>0</v>
      </c>
      <c r="AE1268" s="9">
        <f t="shared" si="1247"/>
        <v>24150</v>
      </c>
      <c r="AF1268" s="9">
        <f t="shared" si="1247"/>
        <v>0</v>
      </c>
    </row>
    <row r="1269" spans="1:32" ht="20.100000000000001" hidden="1" customHeight="1" x14ac:dyDescent="0.25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246"/>
        <v>10995</v>
      </c>
      <c r="H1269" s="9">
        <f t="shared" si="1246"/>
        <v>0</v>
      </c>
      <c r="I1269" s="9">
        <f t="shared" si="1246"/>
        <v>0</v>
      </c>
      <c r="J1269" s="9">
        <f t="shared" si="1246"/>
        <v>0</v>
      </c>
      <c r="K1269" s="9">
        <f t="shared" si="1246"/>
        <v>0</v>
      </c>
      <c r="L1269" s="9">
        <f t="shared" si="1246"/>
        <v>0</v>
      </c>
      <c r="M1269" s="9">
        <f t="shared" si="1246"/>
        <v>10995</v>
      </c>
      <c r="N1269" s="9">
        <f t="shared" si="1246"/>
        <v>0</v>
      </c>
      <c r="O1269" s="9">
        <f t="shared" si="1246"/>
        <v>0</v>
      </c>
      <c r="P1269" s="9">
        <f t="shared" si="1246"/>
        <v>0</v>
      </c>
      <c r="Q1269" s="9">
        <f t="shared" si="1246"/>
        <v>0</v>
      </c>
      <c r="R1269" s="9">
        <f t="shared" si="1246"/>
        <v>0</v>
      </c>
      <c r="S1269" s="9">
        <f t="shared" si="1246"/>
        <v>10995</v>
      </c>
      <c r="T1269" s="9">
        <f t="shared" si="1246"/>
        <v>0</v>
      </c>
      <c r="U1269" s="9">
        <f t="shared" si="1247"/>
        <v>0</v>
      </c>
      <c r="V1269" s="9">
        <f t="shared" si="1247"/>
        <v>0</v>
      </c>
      <c r="W1269" s="9">
        <f t="shared" si="1247"/>
        <v>0</v>
      </c>
      <c r="X1269" s="9">
        <f t="shared" si="1247"/>
        <v>0</v>
      </c>
      <c r="Y1269" s="9">
        <f t="shared" si="1247"/>
        <v>10995</v>
      </c>
      <c r="Z1269" s="9">
        <f t="shared" si="1247"/>
        <v>0</v>
      </c>
      <c r="AA1269" s="9">
        <f t="shared" si="1247"/>
        <v>0</v>
      </c>
      <c r="AB1269" s="9">
        <f t="shared" si="1247"/>
        <v>13155</v>
      </c>
      <c r="AC1269" s="9">
        <f t="shared" si="1247"/>
        <v>0</v>
      </c>
      <c r="AD1269" s="9">
        <f t="shared" si="1247"/>
        <v>0</v>
      </c>
      <c r="AE1269" s="9">
        <f t="shared" si="1247"/>
        <v>24150</v>
      </c>
      <c r="AF1269" s="9">
        <f t="shared" si="1247"/>
        <v>0</v>
      </c>
    </row>
    <row r="1270" spans="1:32" ht="33" hidden="1" x14ac:dyDescent="0.25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246"/>
        <v>10995</v>
      </c>
      <c r="H1270" s="9">
        <f t="shared" si="1246"/>
        <v>0</v>
      </c>
      <c r="I1270" s="9">
        <f t="shared" si="1246"/>
        <v>0</v>
      </c>
      <c r="J1270" s="9">
        <f t="shared" si="1246"/>
        <v>0</v>
      </c>
      <c r="K1270" s="9">
        <f t="shared" si="1246"/>
        <v>0</v>
      </c>
      <c r="L1270" s="9">
        <f t="shared" si="1246"/>
        <v>0</v>
      </c>
      <c r="M1270" s="9">
        <f t="shared" si="1246"/>
        <v>10995</v>
      </c>
      <c r="N1270" s="9">
        <f t="shared" si="1246"/>
        <v>0</v>
      </c>
      <c r="O1270" s="9">
        <f t="shared" si="1246"/>
        <v>0</v>
      </c>
      <c r="P1270" s="9">
        <f t="shared" si="1246"/>
        <v>0</v>
      </c>
      <c r="Q1270" s="9">
        <f t="shared" si="1246"/>
        <v>0</v>
      </c>
      <c r="R1270" s="9">
        <f t="shared" si="1246"/>
        <v>0</v>
      </c>
      <c r="S1270" s="9">
        <f t="shared" si="1246"/>
        <v>10995</v>
      </c>
      <c r="T1270" s="9">
        <f t="shared" si="1246"/>
        <v>0</v>
      </c>
      <c r="U1270" s="9">
        <f t="shared" si="1247"/>
        <v>0</v>
      </c>
      <c r="V1270" s="9">
        <f t="shared" si="1247"/>
        <v>0</v>
      </c>
      <c r="W1270" s="9">
        <f t="shared" si="1247"/>
        <v>0</v>
      </c>
      <c r="X1270" s="9">
        <f t="shared" si="1247"/>
        <v>0</v>
      </c>
      <c r="Y1270" s="9">
        <f t="shared" si="1247"/>
        <v>10995</v>
      </c>
      <c r="Z1270" s="9">
        <f t="shared" si="1247"/>
        <v>0</v>
      </c>
      <c r="AA1270" s="9">
        <f t="shared" si="1247"/>
        <v>0</v>
      </c>
      <c r="AB1270" s="9">
        <f t="shared" si="1247"/>
        <v>13155</v>
      </c>
      <c r="AC1270" s="9">
        <f t="shared" si="1247"/>
        <v>0</v>
      </c>
      <c r="AD1270" s="9">
        <f t="shared" si="1247"/>
        <v>0</v>
      </c>
      <c r="AE1270" s="9">
        <f t="shared" si="1247"/>
        <v>24150</v>
      </c>
      <c r="AF1270" s="9">
        <f t="shared" si="1247"/>
        <v>0</v>
      </c>
    </row>
    <row r="1271" spans="1:32" ht="33" hidden="1" x14ac:dyDescent="0.25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246"/>
        <v>10995</v>
      </c>
      <c r="H1271" s="9">
        <f t="shared" si="1246"/>
        <v>0</v>
      </c>
      <c r="I1271" s="9">
        <f t="shared" si="1246"/>
        <v>0</v>
      </c>
      <c r="J1271" s="9">
        <f t="shared" si="1246"/>
        <v>0</v>
      </c>
      <c r="K1271" s="9">
        <f t="shared" si="1246"/>
        <v>0</v>
      </c>
      <c r="L1271" s="9">
        <f t="shared" si="1246"/>
        <v>0</v>
      </c>
      <c r="M1271" s="9">
        <f t="shared" si="1246"/>
        <v>10995</v>
      </c>
      <c r="N1271" s="9">
        <f t="shared" si="1246"/>
        <v>0</v>
      </c>
      <c r="O1271" s="9">
        <f t="shared" si="1246"/>
        <v>0</v>
      </c>
      <c r="P1271" s="9">
        <f t="shared" si="1246"/>
        <v>0</v>
      </c>
      <c r="Q1271" s="9">
        <f t="shared" si="1246"/>
        <v>0</v>
      </c>
      <c r="R1271" s="9">
        <f t="shared" si="1246"/>
        <v>0</v>
      </c>
      <c r="S1271" s="9">
        <f t="shared" si="1246"/>
        <v>10995</v>
      </c>
      <c r="T1271" s="9">
        <f t="shared" si="1246"/>
        <v>0</v>
      </c>
      <c r="U1271" s="9">
        <f t="shared" si="1247"/>
        <v>0</v>
      </c>
      <c r="V1271" s="9">
        <f t="shared" si="1247"/>
        <v>0</v>
      </c>
      <c r="W1271" s="9">
        <f t="shared" si="1247"/>
        <v>0</v>
      </c>
      <c r="X1271" s="9">
        <f t="shared" si="1247"/>
        <v>0</v>
      </c>
      <c r="Y1271" s="9">
        <f t="shared" si="1247"/>
        <v>10995</v>
      </c>
      <c r="Z1271" s="9">
        <f t="shared" si="1247"/>
        <v>0</v>
      </c>
      <c r="AA1271" s="9">
        <f t="shared" si="1247"/>
        <v>0</v>
      </c>
      <c r="AB1271" s="9">
        <f t="shared" si="1247"/>
        <v>13155</v>
      </c>
      <c r="AC1271" s="9">
        <f t="shared" si="1247"/>
        <v>0</v>
      </c>
      <c r="AD1271" s="9">
        <f t="shared" si="1247"/>
        <v>0</v>
      </c>
      <c r="AE1271" s="9">
        <f t="shared" si="1247"/>
        <v>24150</v>
      </c>
      <c r="AF1271" s="9">
        <f t="shared" si="1247"/>
        <v>0</v>
      </c>
    </row>
    <row r="1272" spans="1:32" ht="33" hidden="1" x14ac:dyDescent="0.25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</row>
    <row r="1273" spans="1:32" hidden="1" x14ac:dyDescent="0.25">
      <c r="A1273" s="25"/>
      <c r="B1273" s="26"/>
      <c r="C1273" s="26"/>
      <c r="D1273" s="26"/>
      <c r="E1273" s="26"/>
      <c r="F1273" s="26"/>
      <c r="G1273" s="9"/>
      <c r="H1273" s="9"/>
      <c r="I1273" s="84"/>
      <c r="J1273" s="84"/>
      <c r="K1273" s="84"/>
      <c r="L1273" s="84"/>
      <c r="M1273" s="84"/>
      <c r="N1273" s="84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</row>
    <row r="1274" spans="1:32" ht="60.75" hidden="1" x14ac:dyDescent="0.3">
      <c r="A1274" s="62" t="s">
        <v>484</v>
      </c>
      <c r="B1274" s="29" t="s">
        <v>254</v>
      </c>
      <c r="C1274" s="29"/>
      <c r="D1274" s="29"/>
      <c r="E1274" s="29"/>
      <c r="F1274" s="29"/>
      <c r="G1274" s="12">
        <f t="shared" ref="G1274:T1274" si="1248">G1276+G1314+G1325+G1334+G1419</f>
        <v>294299</v>
      </c>
      <c r="H1274" s="12">
        <f t="shared" si="1248"/>
        <v>233</v>
      </c>
      <c r="I1274" s="12">
        <f t="shared" si="1248"/>
        <v>0</v>
      </c>
      <c r="J1274" s="12">
        <f t="shared" si="1248"/>
        <v>0</v>
      </c>
      <c r="K1274" s="12">
        <f t="shared" si="1248"/>
        <v>0</v>
      </c>
      <c r="L1274" s="12">
        <f t="shared" si="1248"/>
        <v>0</v>
      </c>
      <c r="M1274" s="12">
        <f t="shared" si="1248"/>
        <v>294299</v>
      </c>
      <c r="N1274" s="12">
        <f t="shared" si="1248"/>
        <v>233</v>
      </c>
      <c r="O1274" s="12">
        <f t="shared" si="1248"/>
        <v>0</v>
      </c>
      <c r="P1274" s="12">
        <f t="shared" si="1248"/>
        <v>0</v>
      </c>
      <c r="Q1274" s="12">
        <f t="shared" si="1248"/>
        <v>0</v>
      </c>
      <c r="R1274" s="12">
        <f t="shared" si="1248"/>
        <v>0</v>
      </c>
      <c r="S1274" s="12">
        <f t="shared" si="1248"/>
        <v>294299</v>
      </c>
      <c r="T1274" s="12">
        <f t="shared" si="1248"/>
        <v>233</v>
      </c>
      <c r="U1274" s="12">
        <f t="shared" ref="U1274:Z1274" si="1249">U1276+U1314+U1325+U1334+U1419</f>
        <v>0</v>
      </c>
      <c r="V1274" s="12">
        <f t="shared" si="1249"/>
        <v>0</v>
      </c>
      <c r="W1274" s="12">
        <f t="shared" si="1249"/>
        <v>0</v>
      </c>
      <c r="X1274" s="12">
        <f t="shared" si="1249"/>
        <v>0</v>
      </c>
      <c r="Y1274" s="12">
        <f t="shared" si="1249"/>
        <v>294299</v>
      </c>
      <c r="Z1274" s="12">
        <f t="shared" si="1249"/>
        <v>233</v>
      </c>
      <c r="AA1274" s="12">
        <f t="shared" ref="AA1274:AF1274" si="1250">AA1276+AA1314+AA1325+AA1334+AA1419</f>
        <v>-105</v>
      </c>
      <c r="AB1274" s="12">
        <f t="shared" si="1250"/>
        <v>0</v>
      </c>
      <c r="AC1274" s="12">
        <f t="shared" si="1250"/>
        <v>0</v>
      </c>
      <c r="AD1274" s="12">
        <f t="shared" si="1250"/>
        <v>0</v>
      </c>
      <c r="AE1274" s="12">
        <f t="shared" si="1250"/>
        <v>294194</v>
      </c>
      <c r="AF1274" s="12">
        <f t="shared" si="1250"/>
        <v>233</v>
      </c>
    </row>
    <row r="1275" spans="1:32" s="72" customFormat="1" hidden="1" x14ac:dyDescent="0.25">
      <c r="A1275" s="80"/>
      <c r="B1275" s="74"/>
      <c r="C1275" s="74"/>
      <c r="D1275" s="74"/>
      <c r="E1275" s="74"/>
      <c r="F1275" s="74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</row>
    <row r="1276" spans="1:32" ht="18.75" hidden="1" x14ac:dyDescent="0.3">
      <c r="A1276" s="63" t="s">
        <v>58</v>
      </c>
      <c r="B1276" s="35" t="s">
        <v>254</v>
      </c>
      <c r="C1276" s="35" t="s">
        <v>21</v>
      </c>
      <c r="D1276" s="35" t="s">
        <v>59</v>
      </c>
      <c r="E1276" s="35"/>
      <c r="F1276" s="35"/>
      <c r="G1276" s="13">
        <f t="shared" ref="G1276:T1276" si="1251">G1277+G1304</f>
        <v>190683</v>
      </c>
      <c r="H1276" s="13">
        <f t="shared" si="1251"/>
        <v>233</v>
      </c>
      <c r="I1276" s="13">
        <f t="shared" si="1251"/>
        <v>0</v>
      </c>
      <c r="J1276" s="13">
        <f t="shared" si="1251"/>
        <v>0</v>
      </c>
      <c r="K1276" s="13">
        <f t="shared" si="1251"/>
        <v>0</v>
      </c>
      <c r="L1276" s="13">
        <f t="shared" si="1251"/>
        <v>0</v>
      </c>
      <c r="M1276" s="13">
        <f t="shared" si="1251"/>
        <v>190683</v>
      </c>
      <c r="N1276" s="13">
        <f t="shared" si="1251"/>
        <v>233</v>
      </c>
      <c r="O1276" s="13">
        <f t="shared" si="1251"/>
        <v>0</v>
      </c>
      <c r="P1276" s="13">
        <f t="shared" si="1251"/>
        <v>0</v>
      </c>
      <c r="Q1276" s="13">
        <f t="shared" si="1251"/>
        <v>0</v>
      </c>
      <c r="R1276" s="13">
        <f t="shared" si="1251"/>
        <v>0</v>
      </c>
      <c r="S1276" s="13">
        <f t="shared" si="1251"/>
        <v>190683</v>
      </c>
      <c r="T1276" s="13">
        <f t="shared" si="1251"/>
        <v>233</v>
      </c>
      <c r="U1276" s="13">
        <f t="shared" ref="U1276:Z1276" si="1252">U1277+U1304</f>
        <v>0</v>
      </c>
      <c r="V1276" s="13">
        <f t="shared" si="1252"/>
        <v>0</v>
      </c>
      <c r="W1276" s="13">
        <f t="shared" si="1252"/>
        <v>0</v>
      </c>
      <c r="X1276" s="13">
        <f t="shared" si="1252"/>
        <v>0</v>
      </c>
      <c r="Y1276" s="13">
        <f t="shared" si="1252"/>
        <v>190683</v>
      </c>
      <c r="Z1276" s="13">
        <f t="shared" si="1252"/>
        <v>233</v>
      </c>
      <c r="AA1276" s="13">
        <f t="shared" ref="AA1276:AF1276" si="1253">AA1277+AA1304</f>
        <v>0</v>
      </c>
      <c r="AB1276" s="13">
        <f t="shared" si="1253"/>
        <v>0</v>
      </c>
      <c r="AC1276" s="13">
        <f t="shared" si="1253"/>
        <v>0</v>
      </c>
      <c r="AD1276" s="13">
        <f t="shared" si="1253"/>
        <v>0</v>
      </c>
      <c r="AE1276" s="13">
        <f t="shared" si="1253"/>
        <v>190683</v>
      </c>
      <c r="AF1276" s="13">
        <f t="shared" si="1253"/>
        <v>233</v>
      </c>
    </row>
    <row r="1277" spans="1:32" ht="49.5" hidden="1" x14ac:dyDescent="0.25">
      <c r="A1277" s="28" t="s">
        <v>565</v>
      </c>
      <c r="B1277" s="30" t="s">
        <v>254</v>
      </c>
      <c r="C1277" s="30" t="s">
        <v>21</v>
      </c>
      <c r="D1277" s="30" t="s">
        <v>59</v>
      </c>
      <c r="E1277" s="30" t="s">
        <v>69</v>
      </c>
      <c r="F1277" s="30"/>
      <c r="G1277" s="9">
        <f t="shared" ref="G1277:T1277" si="1254">G1278+G1282+G1291+G1309</f>
        <v>190668</v>
      </c>
      <c r="H1277" s="9">
        <f t="shared" si="1254"/>
        <v>218</v>
      </c>
      <c r="I1277" s="9">
        <f t="shared" si="1254"/>
        <v>0</v>
      </c>
      <c r="J1277" s="9">
        <f t="shared" si="1254"/>
        <v>0</v>
      </c>
      <c r="K1277" s="9">
        <f t="shared" si="1254"/>
        <v>0</v>
      </c>
      <c r="L1277" s="9">
        <f t="shared" si="1254"/>
        <v>0</v>
      </c>
      <c r="M1277" s="9">
        <f t="shared" si="1254"/>
        <v>190668</v>
      </c>
      <c r="N1277" s="9">
        <f t="shared" si="1254"/>
        <v>218</v>
      </c>
      <c r="O1277" s="9">
        <f t="shared" si="1254"/>
        <v>0</v>
      </c>
      <c r="P1277" s="9">
        <f t="shared" si="1254"/>
        <v>0</v>
      </c>
      <c r="Q1277" s="9">
        <f t="shared" si="1254"/>
        <v>0</v>
      </c>
      <c r="R1277" s="9">
        <f t="shared" si="1254"/>
        <v>15</v>
      </c>
      <c r="S1277" s="9">
        <f t="shared" si="1254"/>
        <v>190683</v>
      </c>
      <c r="T1277" s="9">
        <f t="shared" si="1254"/>
        <v>233</v>
      </c>
      <c r="U1277" s="9">
        <f t="shared" ref="U1277:Z1277" si="1255">U1278+U1282+U1291+U1309</f>
        <v>0</v>
      </c>
      <c r="V1277" s="9">
        <f t="shared" si="1255"/>
        <v>0</v>
      </c>
      <c r="W1277" s="9">
        <f t="shared" si="1255"/>
        <v>0</v>
      </c>
      <c r="X1277" s="9">
        <f t="shared" si="1255"/>
        <v>0</v>
      </c>
      <c r="Y1277" s="9">
        <f t="shared" si="1255"/>
        <v>190683</v>
      </c>
      <c r="Z1277" s="9">
        <f t="shared" si="1255"/>
        <v>233</v>
      </c>
      <c r="AA1277" s="9">
        <f t="shared" ref="AA1277:AF1277" si="1256">AA1278+AA1282+AA1291+AA1309</f>
        <v>0</v>
      </c>
      <c r="AB1277" s="9">
        <f t="shared" si="1256"/>
        <v>0</v>
      </c>
      <c r="AC1277" s="9">
        <f t="shared" si="1256"/>
        <v>0</v>
      </c>
      <c r="AD1277" s="9">
        <f t="shared" si="1256"/>
        <v>0</v>
      </c>
      <c r="AE1277" s="9">
        <f t="shared" si="1256"/>
        <v>190683</v>
      </c>
      <c r="AF1277" s="9">
        <f t="shared" si="1256"/>
        <v>233</v>
      </c>
    </row>
    <row r="1278" spans="1:32" ht="33" hidden="1" x14ac:dyDescent="0.25">
      <c r="A1278" s="28" t="s">
        <v>76</v>
      </c>
      <c r="B1278" s="30" t="s">
        <v>254</v>
      </c>
      <c r="C1278" s="30" t="s">
        <v>21</v>
      </c>
      <c r="D1278" s="30" t="s">
        <v>59</v>
      </c>
      <c r="E1278" s="30" t="s">
        <v>255</v>
      </c>
      <c r="F1278" s="30"/>
      <c r="G1278" s="11">
        <f t="shared" ref="G1278:V1280" si="1257">G1279</f>
        <v>154604</v>
      </c>
      <c r="H1278" s="11">
        <f t="shared" si="1257"/>
        <v>0</v>
      </c>
      <c r="I1278" s="11">
        <f t="shared" si="1257"/>
        <v>0</v>
      </c>
      <c r="J1278" s="11">
        <f t="shared" si="1257"/>
        <v>0</v>
      </c>
      <c r="K1278" s="11">
        <f t="shared" si="1257"/>
        <v>0</v>
      </c>
      <c r="L1278" s="11">
        <f t="shared" si="1257"/>
        <v>0</v>
      </c>
      <c r="M1278" s="11">
        <f t="shared" si="1257"/>
        <v>154604</v>
      </c>
      <c r="N1278" s="11">
        <f t="shared" si="1257"/>
        <v>0</v>
      </c>
      <c r="O1278" s="11">
        <f t="shared" si="1257"/>
        <v>0</v>
      </c>
      <c r="P1278" s="11">
        <f t="shared" si="1257"/>
        <v>0</v>
      </c>
      <c r="Q1278" s="11">
        <f t="shared" si="1257"/>
        <v>0</v>
      </c>
      <c r="R1278" s="11">
        <f t="shared" si="1257"/>
        <v>0</v>
      </c>
      <c r="S1278" s="11">
        <f t="shared" si="1257"/>
        <v>154604</v>
      </c>
      <c r="T1278" s="11">
        <f t="shared" si="1257"/>
        <v>0</v>
      </c>
      <c r="U1278" s="11">
        <f t="shared" si="1257"/>
        <v>0</v>
      </c>
      <c r="V1278" s="11">
        <f t="shared" si="1257"/>
        <v>0</v>
      </c>
      <c r="W1278" s="11">
        <f t="shared" ref="U1278:AF1280" si="1258">W1279</f>
        <v>0</v>
      </c>
      <c r="X1278" s="11">
        <f t="shared" si="1258"/>
        <v>0</v>
      </c>
      <c r="Y1278" s="11">
        <f t="shared" si="1258"/>
        <v>154604</v>
      </c>
      <c r="Z1278" s="11">
        <f t="shared" si="1258"/>
        <v>0</v>
      </c>
      <c r="AA1278" s="11">
        <f t="shared" si="1258"/>
        <v>0</v>
      </c>
      <c r="AB1278" s="11">
        <f t="shared" si="1258"/>
        <v>0</v>
      </c>
      <c r="AC1278" s="11">
        <f t="shared" si="1258"/>
        <v>0</v>
      </c>
      <c r="AD1278" s="11">
        <f t="shared" si="1258"/>
        <v>0</v>
      </c>
      <c r="AE1278" s="11">
        <f t="shared" si="1258"/>
        <v>154604</v>
      </c>
      <c r="AF1278" s="11">
        <f t="shared" si="1258"/>
        <v>0</v>
      </c>
    </row>
    <row r="1279" spans="1:32" ht="33" hidden="1" x14ac:dyDescent="0.25">
      <c r="A1279" s="47" t="s">
        <v>256</v>
      </c>
      <c r="B1279" s="30" t="s">
        <v>254</v>
      </c>
      <c r="C1279" s="30" t="s">
        <v>21</v>
      </c>
      <c r="D1279" s="30" t="s">
        <v>59</v>
      </c>
      <c r="E1279" s="30" t="s">
        <v>257</v>
      </c>
      <c r="F1279" s="30"/>
      <c r="G1279" s="11">
        <f t="shared" si="1257"/>
        <v>154604</v>
      </c>
      <c r="H1279" s="11">
        <f t="shared" si="1257"/>
        <v>0</v>
      </c>
      <c r="I1279" s="11">
        <f t="shared" si="1257"/>
        <v>0</v>
      </c>
      <c r="J1279" s="11">
        <f t="shared" si="1257"/>
        <v>0</v>
      </c>
      <c r="K1279" s="11">
        <f t="shared" si="1257"/>
        <v>0</v>
      </c>
      <c r="L1279" s="11">
        <f t="shared" si="1257"/>
        <v>0</v>
      </c>
      <c r="M1279" s="11">
        <f t="shared" si="1257"/>
        <v>154604</v>
      </c>
      <c r="N1279" s="11">
        <f t="shared" si="1257"/>
        <v>0</v>
      </c>
      <c r="O1279" s="11">
        <f t="shared" si="1257"/>
        <v>0</v>
      </c>
      <c r="P1279" s="11">
        <f t="shared" si="1257"/>
        <v>0</v>
      </c>
      <c r="Q1279" s="11">
        <f t="shared" si="1257"/>
        <v>0</v>
      </c>
      <c r="R1279" s="11">
        <f t="shared" si="1257"/>
        <v>0</v>
      </c>
      <c r="S1279" s="11">
        <f t="shared" si="1257"/>
        <v>154604</v>
      </c>
      <c r="T1279" s="11">
        <f t="shared" si="1257"/>
        <v>0</v>
      </c>
      <c r="U1279" s="11">
        <f t="shared" si="1258"/>
        <v>0</v>
      </c>
      <c r="V1279" s="11">
        <f t="shared" si="1258"/>
        <v>0</v>
      </c>
      <c r="W1279" s="11">
        <f t="shared" si="1258"/>
        <v>0</v>
      </c>
      <c r="X1279" s="11">
        <f t="shared" si="1258"/>
        <v>0</v>
      </c>
      <c r="Y1279" s="11">
        <f t="shared" si="1258"/>
        <v>154604</v>
      </c>
      <c r="Z1279" s="11">
        <f t="shared" si="1258"/>
        <v>0</v>
      </c>
      <c r="AA1279" s="11">
        <f t="shared" si="1258"/>
        <v>0</v>
      </c>
      <c r="AB1279" s="11">
        <f t="shared" si="1258"/>
        <v>0</v>
      </c>
      <c r="AC1279" s="11">
        <f t="shared" si="1258"/>
        <v>0</v>
      </c>
      <c r="AD1279" s="11">
        <f t="shared" si="1258"/>
        <v>0</v>
      </c>
      <c r="AE1279" s="11">
        <f t="shared" si="1258"/>
        <v>154604</v>
      </c>
      <c r="AF1279" s="11">
        <f t="shared" si="1258"/>
        <v>0</v>
      </c>
    </row>
    <row r="1280" spans="1:32" ht="33" hidden="1" x14ac:dyDescent="0.25">
      <c r="A1280" s="47" t="s">
        <v>11</v>
      </c>
      <c r="B1280" s="30" t="s">
        <v>254</v>
      </c>
      <c r="C1280" s="30" t="s">
        <v>21</v>
      </c>
      <c r="D1280" s="30" t="s">
        <v>59</v>
      </c>
      <c r="E1280" s="30" t="s">
        <v>257</v>
      </c>
      <c r="F1280" s="30" t="s">
        <v>12</v>
      </c>
      <c r="G1280" s="11">
        <f t="shared" si="1257"/>
        <v>154604</v>
      </c>
      <c r="H1280" s="11">
        <f t="shared" si="1257"/>
        <v>0</v>
      </c>
      <c r="I1280" s="11">
        <f t="shared" si="1257"/>
        <v>0</v>
      </c>
      <c r="J1280" s="11">
        <f t="shared" si="1257"/>
        <v>0</v>
      </c>
      <c r="K1280" s="11">
        <f t="shared" si="1257"/>
        <v>0</v>
      </c>
      <c r="L1280" s="11">
        <f t="shared" si="1257"/>
        <v>0</v>
      </c>
      <c r="M1280" s="11">
        <f t="shared" si="1257"/>
        <v>154604</v>
      </c>
      <c r="N1280" s="11">
        <f t="shared" si="1257"/>
        <v>0</v>
      </c>
      <c r="O1280" s="11">
        <f t="shared" si="1257"/>
        <v>0</v>
      </c>
      <c r="P1280" s="11">
        <f t="shared" si="1257"/>
        <v>0</v>
      </c>
      <c r="Q1280" s="11">
        <f t="shared" si="1257"/>
        <v>0</v>
      </c>
      <c r="R1280" s="11">
        <f t="shared" si="1257"/>
        <v>0</v>
      </c>
      <c r="S1280" s="11">
        <f t="shared" si="1257"/>
        <v>154604</v>
      </c>
      <c r="T1280" s="11">
        <f t="shared" si="1257"/>
        <v>0</v>
      </c>
      <c r="U1280" s="11">
        <f t="shared" si="1258"/>
        <v>0</v>
      </c>
      <c r="V1280" s="11">
        <f t="shared" si="1258"/>
        <v>0</v>
      </c>
      <c r="W1280" s="11">
        <f t="shared" si="1258"/>
        <v>0</v>
      </c>
      <c r="X1280" s="11">
        <f t="shared" si="1258"/>
        <v>0</v>
      </c>
      <c r="Y1280" s="11">
        <f t="shared" si="1258"/>
        <v>154604</v>
      </c>
      <c r="Z1280" s="11">
        <f t="shared" si="1258"/>
        <v>0</v>
      </c>
      <c r="AA1280" s="11">
        <f t="shared" si="1258"/>
        <v>0</v>
      </c>
      <c r="AB1280" s="11">
        <f t="shared" si="1258"/>
        <v>0</v>
      </c>
      <c r="AC1280" s="11">
        <f t="shared" si="1258"/>
        <v>0</v>
      </c>
      <c r="AD1280" s="11">
        <f t="shared" si="1258"/>
        <v>0</v>
      </c>
      <c r="AE1280" s="11">
        <f t="shared" si="1258"/>
        <v>154604</v>
      </c>
      <c r="AF1280" s="11">
        <f t="shared" si="1258"/>
        <v>0</v>
      </c>
    </row>
    <row r="1281" spans="1:32" hidden="1" x14ac:dyDescent="0.25">
      <c r="A1281" s="47" t="s">
        <v>23</v>
      </c>
      <c r="B1281" s="30" t="s">
        <v>254</v>
      </c>
      <c r="C1281" s="30" t="s">
        <v>21</v>
      </c>
      <c r="D1281" s="30" t="s">
        <v>59</v>
      </c>
      <c r="E1281" s="30" t="s">
        <v>257</v>
      </c>
      <c r="F1281" s="26" t="s">
        <v>35</v>
      </c>
      <c r="G1281" s="9">
        <f>149427+5177</f>
        <v>154604</v>
      </c>
      <c r="H1281" s="9"/>
      <c r="I1281" s="84"/>
      <c r="J1281" s="84"/>
      <c r="K1281" s="84"/>
      <c r="L1281" s="84"/>
      <c r="M1281" s="9">
        <f>G1281+I1281+J1281+K1281+L1281</f>
        <v>154604</v>
      </c>
      <c r="N1281" s="9">
        <f>H1281+L1281</f>
        <v>0</v>
      </c>
      <c r="O1281" s="85"/>
      <c r="P1281" s="85"/>
      <c r="Q1281" s="85"/>
      <c r="R1281" s="85"/>
      <c r="S1281" s="9">
        <f>M1281+O1281+P1281+Q1281+R1281</f>
        <v>154604</v>
      </c>
      <c r="T1281" s="9">
        <f>N1281+R1281</f>
        <v>0</v>
      </c>
      <c r="U1281" s="85"/>
      <c r="V1281" s="85"/>
      <c r="W1281" s="85"/>
      <c r="X1281" s="85"/>
      <c r="Y1281" s="9">
        <f>S1281+U1281+V1281+W1281+X1281</f>
        <v>154604</v>
      </c>
      <c r="Z1281" s="9">
        <f>T1281+X1281</f>
        <v>0</v>
      </c>
      <c r="AA1281" s="85"/>
      <c r="AB1281" s="85"/>
      <c r="AC1281" s="85"/>
      <c r="AD1281" s="85"/>
      <c r="AE1281" s="9">
        <f>Y1281+AA1281+AB1281+AC1281+AD1281</f>
        <v>154604</v>
      </c>
      <c r="AF1281" s="9">
        <f>Z1281+AD1281</f>
        <v>0</v>
      </c>
    </row>
    <row r="1282" spans="1:32" hidden="1" x14ac:dyDescent="0.25">
      <c r="A1282" s="47" t="s">
        <v>14</v>
      </c>
      <c r="B1282" s="30" t="s">
        <v>254</v>
      </c>
      <c r="C1282" s="30" t="s">
        <v>21</v>
      </c>
      <c r="D1282" s="30" t="s">
        <v>59</v>
      </c>
      <c r="E1282" s="30" t="s">
        <v>70</v>
      </c>
      <c r="F1282" s="30"/>
      <c r="G1282" s="11">
        <f t="shared" ref="G1282" si="1259">G1283+G1288</f>
        <v>35846</v>
      </c>
      <c r="H1282" s="11">
        <f t="shared" ref="H1282:N1282" si="1260">H1283+H1288</f>
        <v>0</v>
      </c>
      <c r="I1282" s="11">
        <f t="shared" si="1260"/>
        <v>0</v>
      </c>
      <c r="J1282" s="11">
        <f t="shared" si="1260"/>
        <v>0</v>
      </c>
      <c r="K1282" s="11">
        <f t="shared" si="1260"/>
        <v>0</v>
      </c>
      <c r="L1282" s="11">
        <f t="shared" si="1260"/>
        <v>0</v>
      </c>
      <c r="M1282" s="11">
        <f t="shared" si="1260"/>
        <v>35846</v>
      </c>
      <c r="N1282" s="11">
        <f t="shared" si="1260"/>
        <v>0</v>
      </c>
      <c r="O1282" s="11">
        <f t="shared" ref="O1282:T1282" si="1261">O1283+O1288</f>
        <v>0</v>
      </c>
      <c r="P1282" s="11">
        <f t="shared" si="1261"/>
        <v>0</v>
      </c>
      <c r="Q1282" s="11">
        <f t="shared" si="1261"/>
        <v>0</v>
      </c>
      <c r="R1282" s="11">
        <f t="shared" si="1261"/>
        <v>0</v>
      </c>
      <c r="S1282" s="11">
        <f t="shared" si="1261"/>
        <v>35846</v>
      </c>
      <c r="T1282" s="11">
        <f t="shared" si="1261"/>
        <v>0</v>
      </c>
      <c r="U1282" s="11">
        <f t="shared" ref="U1282:Z1282" si="1262">U1283+U1288</f>
        <v>0</v>
      </c>
      <c r="V1282" s="11">
        <f t="shared" si="1262"/>
        <v>0</v>
      </c>
      <c r="W1282" s="11">
        <f t="shared" si="1262"/>
        <v>0</v>
      </c>
      <c r="X1282" s="11">
        <f t="shared" si="1262"/>
        <v>0</v>
      </c>
      <c r="Y1282" s="11">
        <f t="shared" si="1262"/>
        <v>35846</v>
      </c>
      <c r="Z1282" s="11">
        <f t="shared" si="1262"/>
        <v>0</v>
      </c>
      <c r="AA1282" s="11">
        <f t="shared" ref="AA1282:AF1282" si="1263">AA1283+AA1288</f>
        <v>0</v>
      </c>
      <c r="AB1282" s="11">
        <f t="shared" si="1263"/>
        <v>0</v>
      </c>
      <c r="AC1282" s="11">
        <f t="shared" si="1263"/>
        <v>0</v>
      </c>
      <c r="AD1282" s="11">
        <f t="shared" si="1263"/>
        <v>0</v>
      </c>
      <c r="AE1282" s="11">
        <f t="shared" si="1263"/>
        <v>35846</v>
      </c>
      <c r="AF1282" s="11">
        <f t="shared" si="1263"/>
        <v>0</v>
      </c>
    </row>
    <row r="1283" spans="1:32" ht="33" hidden="1" x14ac:dyDescent="0.25">
      <c r="A1283" s="47" t="s">
        <v>71</v>
      </c>
      <c r="B1283" s="30" t="s">
        <v>254</v>
      </c>
      <c r="C1283" s="30" t="s">
        <v>21</v>
      </c>
      <c r="D1283" s="30" t="s">
        <v>59</v>
      </c>
      <c r="E1283" s="30" t="s">
        <v>72</v>
      </c>
      <c r="F1283" s="30"/>
      <c r="G1283" s="11">
        <f t="shared" ref="G1283" si="1264">G1284+G1286</f>
        <v>35501</v>
      </c>
      <c r="H1283" s="11">
        <f t="shared" ref="H1283:N1283" si="1265">H1284+H1286</f>
        <v>0</v>
      </c>
      <c r="I1283" s="11">
        <f t="shared" si="1265"/>
        <v>0</v>
      </c>
      <c r="J1283" s="11">
        <f t="shared" si="1265"/>
        <v>0</v>
      </c>
      <c r="K1283" s="11">
        <f t="shared" si="1265"/>
        <v>0</v>
      </c>
      <c r="L1283" s="11">
        <f t="shared" si="1265"/>
        <v>0</v>
      </c>
      <c r="M1283" s="11">
        <f t="shared" si="1265"/>
        <v>35501</v>
      </c>
      <c r="N1283" s="11">
        <f t="shared" si="1265"/>
        <v>0</v>
      </c>
      <c r="O1283" s="11">
        <f t="shared" ref="O1283:T1283" si="1266">O1284+O1286</f>
        <v>0</v>
      </c>
      <c r="P1283" s="11">
        <f t="shared" si="1266"/>
        <v>0</v>
      </c>
      <c r="Q1283" s="11">
        <f t="shared" si="1266"/>
        <v>0</v>
      </c>
      <c r="R1283" s="11">
        <f t="shared" si="1266"/>
        <v>0</v>
      </c>
      <c r="S1283" s="11">
        <f t="shared" si="1266"/>
        <v>35501</v>
      </c>
      <c r="T1283" s="11">
        <f t="shared" si="1266"/>
        <v>0</v>
      </c>
      <c r="U1283" s="11">
        <f t="shared" ref="U1283:Z1283" si="1267">U1284+U1286</f>
        <v>0</v>
      </c>
      <c r="V1283" s="11">
        <f t="shared" si="1267"/>
        <v>0</v>
      </c>
      <c r="W1283" s="11">
        <f t="shared" si="1267"/>
        <v>0</v>
      </c>
      <c r="X1283" s="11">
        <f t="shared" si="1267"/>
        <v>0</v>
      </c>
      <c r="Y1283" s="11">
        <f t="shared" si="1267"/>
        <v>35501</v>
      </c>
      <c r="Z1283" s="11">
        <f t="shared" si="1267"/>
        <v>0</v>
      </c>
      <c r="AA1283" s="11">
        <f t="shared" ref="AA1283:AF1283" si="1268">AA1284+AA1286</f>
        <v>0</v>
      </c>
      <c r="AB1283" s="11">
        <f t="shared" si="1268"/>
        <v>0</v>
      </c>
      <c r="AC1283" s="11">
        <f t="shared" si="1268"/>
        <v>0</v>
      </c>
      <c r="AD1283" s="11">
        <f t="shared" si="1268"/>
        <v>0</v>
      </c>
      <c r="AE1283" s="11">
        <f t="shared" si="1268"/>
        <v>35501</v>
      </c>
      <c r="AF1283" s="11">
        <f t="shared" si="1268"/>
        <v>0</v>
      </c>
    </row>
    <row r="1284" spans="1:32" ht="33" hidden="1" x14ac:dyDescent="0.25">
      <c r="A1284" s="25" t="s">
        <v>242</v>
      </c>
      <c r="B1284" s="30" t="s">
        <v>254</v>
      </c>
      <c r="C1284" s="30" t="s">
        <v>21</v>
      </c>
      <c r="D1284" s="30" t="s">
        <v>59</v>
      </c>
      <c r="E1284" s="30" t="s">
        <v>72</v>
      </c>
      <c r="F1284" s="30" t="s">
        <v>30</v>
      </c>
      <c r="G1284" s="11">
        <f t="shared" ref="G1284:AF1284" si="1269">G1285</f>
        <v>35501</v>
      </c>
      <c r="H1284" s="11">
        <f t="shared" si="1269"/>
        <v>0</v>
      </c>
      <c r="I1284" s="11">
        <f t="shared" si="1269"/>
        <v>0</v>
      </c>
      <c r="J1284" s="11">
        <f t="shared" si="1269"/>
        <v>0</v>
      </c>
      <c r="K1284" s="11">
        <f t="shared" si="1269"/>
        <v>0</v>
      </c>
      <c r="L1284" s="11">
        <f t="shared" si="1269"/>
        <v>0</v>
      </c>
      <c r="M1284" s="11">
        <f t="shared" si="1269"/>
        <v>35501</v>
      </c>
      <c r="N1284" s="11">
        <f t="shared" si="1269"/>
        <v>0</v>
      </c>
      <c r="O1284" s="11">
        <f t="shared" si="1269"/>
        <v>0</v>
      </c>
      <c r="P1284" s="11">
        <f t="shared" si="1269"/>
        <v>0</v>
      </c>
      <c r="Q1284" s="11">
        <f t="shared" si="1269"/>
        <v>0</v>
      </c>
      <c r="R1284" s="11">
        <f t="shared" si="1269"/>
        <v>0</v>
      </c>
      <c r="S1284" s="11">
        <f t="shared" si="1269"/>
        <v>35501</v>
      </c>
      <c r="T1284" s="11">
        <f t="shared" si="1269"/>
        <v>0</v>
      </c>
      <c r="U1284" s="11">
        <f t="shared" si="1269"/>
        <v>0</v>
      </c>
      <c r="V1284" s="11">
        <f t="shared" si="1269"/>
        <v>0</v>
      </c>
      <c r="W1284" s="11">
        <f t="shared" si="1269"/>
        <v>0</v>
      </c>
      <c r="X1284" s="11">
        <f t="shared" si="1269"/>
        <v>0</v>
      </c>
      <c r="Y1284" s="11">
        <f t="shared" si="1269"/>
        <v>35501</v>
      </c>
      <c r="Z1284" s="11">
        <f t="shared" si="1269"/>
        <v>0</v>
      </c>
      <c r="AA1284" s="11">
        <f t="shared" si="1269"/>
        <v>0</v>
      </c>
      <c r="AB1284" s="11">
        <f t="shared" si="1269"/>
        <v>0</v>
      </c>
      <c r="AC1284" s="11">
        <f t="shared" si="1269"/>
        <v>0</v>
      </c>
      <c r="AD1284" s="11">
        <f t="shared" si="1269"/>
        <v>0</v>
      </c>
      <c r="AE1284" s="11">
        <f t="shared" si="1269"/>
        <v>35501</v>
      </c>
      <c r="AF1284" s="11">
        <f t="shared" si="1269"/>
        <v>0</v>
      </c>
    </row>
    <row r="1285" spans="1:32" ht="33" hidden="1" x14ac:dyDescent="0.25">
      <c r="A1285" s="44" t="s">
        <v>36</v>
      </c>
      <c r="B1285" s="30" t="s">
        <v>254</v>
      </c>
      <c r="C1285" s="30" t="s">
        <v>21</v>
      </c>
      <c r="D1285" s="30" t="s">
        <v>59</v>
      </c>
      <c r="E1285" s="30" t="s">
        <v>72</v>
      </c>
      <c r="F1285" s="26" t="s">
        <v>37</v>
      </c>
      <c r="G1285" s="9">
        <v>35501</v>
      </c>
      <c r="H1285" s="9"/>
      <c r="I1285" s="84"/>
      <c r="J1285" s="84"/>
      <c r="K1285" s="84"/>
      <c r="L1285" s="84"/>
      <c r="M1285" s="9">
        <f>G1285+I1285+J1285+K1285+L1285</f>
        <v>35501</v>
      </c>
      <c r="N1285" s="9">
        <f>H1285+L1285</f>
        <v>0</v>
      </c>
      <c r="O1285" s="85"/>
      <c r="P1285" s="85"/>
      <c r="Q1285" s="85"/>
      <c r="R1285" s="85"/>
      <c r="S1285" s="9">
        <f>M1285+O1285+P1285+Q1285+R1285</f>
        <v>35501</v>
      </c>
      <c r="T1285" s="9">
        <f>N1285+R1285</f>
        <v>0</v>
      </c>
      <c r="U1285" s="85"/>
      <c r="V1285" s="85"/>
      <c r="W1285" s="85"/>
      <c r="X1285" s="85"/>
      <c r="Y1285" s="9">
        <f>S1285+U1285+V1285+W1285+X1285</f>
        <v>35501</v>
      </c>
      <c r="Z1285" s="9">
        <f>T1285+X1285</f>
        <v>0</v>
      </c>
      <c r="AA1285" s="85"/>
      <c r="AB1285" s="85"/>
      <c r="AC1285" s="85"/>
      <c r="AD1285" s="85"/>
      <c r="AE1285" s="9">
        <f>Y1285+AA1285+AB1285+AC1285+AD1285</f>
        <v>35501</v>
      </c>
      <c r="AF1285" s="9">
        <f>Z1285+AD1285</f>
        <v>0</v>
      </c>
    </row>
    <row r="1286" spans="1:32" hidden="1" x14ac:dyDescent="0.25">
      <c r="A1286" s="47" t="s">
        <v>65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 t="s">
        <v>66</v>
      </c>
      <c r="G1286" s="11">
        <f t="shared" ref="G1286:H1286" si="1270">G1287</f>
        <v>0</v>
      </c>
      <c r="H1286" s="11">
        <f t="shared" si="1270"/>
        <v>0</v>
      </c>
      <c r="I1286" s="84"/>
      <c r="J1286" s="84"/>
      <c r="K1286" s="84"/>
      <c r="L1286" s="84"/>
      <c r="M1286" s="84"/>
      <c r="N1286" s="84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</row>
    <row r="1287" spans="1:32" hidden="1" x14ac:dyDescent="0.25">
      <c r="A1287" s="47" t="s">
        <v>67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26" t="s">
        <v>68</v>
      </c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</row>
    <row r="1288" spans="1:32" ht="33" hidden="1" x14ac:dyDescent="0.25">
      <c r="A1288" s="47" t="s">
        <v>258</v>
      </c>
      <c r="B1288" s="30" t="s">
        <v>254</v>
      </c>
      <c r="C1288" s="30" t="s">
        <v>21</v>
      </c>
      <c r="D1288" s="30" t="s">
        <v>59</v>
      </c>
      <c r="E1288" s="30" t="s">
        <v>259</v>
      </c>
      <c r="F1288" s="30"/>
      <c r="G1288" s="11">
        <f t="shared" ref="G1288:V1289" si="1271">G1289</f>
        <v>345</v>
      </c>
      <c r="H1288" s="11">
        <f t="shared" si="1271"/>
        <v>0</v>
      </c>
      <c r="I1288" s="11">
        <f t="shared" si="1271"/>
        <v>0</v>
      </c>
      <c r="J1288" s="11">
        <f t="shared" si="1271"/>
        <v>0</v>
      </c>
      <c r="K1288" s="11">
        <f t="shared" si="1271"/>
        <v>0</v>
      </c>
      <c r="L1288" s="11">
        <f t="shared" si="1271"/>
        <v>0</v>
      </c>
      <c r="M1288" s="11">
        <f t="shared" si="1271"/>
        <v>345</v>
      </c>
      <c r="N1288" s="11">
        <f t="shared" si="1271"/>
        <v>0</v>
      </c>
      <c r="O1288" s="11">
        <f t="shared" si="1271"/>
        <v>0</v>
      </c>
      <c r="P1288" s="11">
        <f t="shared" si="1271"/>
        <v>0</v>
      </c>
      <c r="Q1288" s="11">
        <f t="shared" si="1271"/>
        <v>0</v>
      </c>
      <c r="R1288" s="11">
        <f t="shared" si="1271"/>
        <v>0</v>
      </c>
      <c r="S1288" s="11">
        <f t="shared" si="1271"/>
        <v>345</v>
      </c>
      <c r="T1288" s="11">
        <f t="shared" si="1271"/>
        <v>0</v>
      </c>
      <c r="U1288" s="11">
        <f t="shared" si="1271"/>
        <v>0</v>
      </c>
      <c r="V1288" s="11">
        <f t="shared" si="1271"/>
        <v>0</v>
      </c>
      <c r="W1288" s="11">
        <f t="shared" ref="U1288:AF1289" si="1272">W1289</f>
        <v>0</v>
      </c>
      <c r="X1288" s="11">
        <f t="shared" si="1272"/>
        <v>0</v>
      </c>
      <c r="Y1288" s="11">
        <f t="shared" si="1272"/>
        <v>345</v>
      </c>
      <c r="Z1288" s="11">
        <f t="shared" si="1272"/>
        <v>0</v>
      </c>
      <c r="AA1288" s="11">
        <f t="shared" si="1272"/>
        <v>0</v>
      </c>
      <c r="AB1288" s="11">
        <f t="shared" si="1272"/>
        <v>0</v>
      </c>
      <c r="AC1288" s="11">
        <f t="shared" si="1272"/>
        <v>0</v>
      </c>
      <c r="AD1288" s="11">
        <f t="shared" si="1272"/>
        <v>0</v>
      </c>
      <c r="AE1288" s="11">
        <f t="shared" si="1272"/>
        <v>345</v>
      </c>
      <c r="AF1288" s="11">
        <f t="shared" si="1272"/>
        <v>0</v>
      </c>
    </row>
    <row r="1289" spans="1:32" ht="33" hidden="1" x14ac:dyDescent="0.25">
      <c r="A1289" s="47" t="s">
        <v>11</v>
      </c>
      <c r="B1289" s="30" t="s">
        <v>254</v>
      </c>
      <c r="C1289" s="30" t="s">
        <v>21</v>
      </c>
      <c r="D1289" s="30" t="s">
        <v>59</v>
      </c>
      <c r="E1289" s="30" t="s">
        <v>259</v>
      </c>
      <c r="F1289" s="30" t="s">
        <v>12</v>
      </c>
      <c r="G1289" s="11">
        <f t="shared" si="1271"/>
        <v>345</v>
      </c>
      <c r="H1289" s="11">
        <f t="shared" si="1271"/>
        <v>0</v>
      </c>
      <c r="I1289" s="11">
        <f t="shared" si="1271"/>
        <v>0</v>
      </c>
      <c r="J1289" s="11">
        <f t="shared" si="1271"/>
        <v>0</v>
      </c>
      <c r="K1289" s="11">
        <f t="shared" si="1271"/>
        <v>0</v>
      </c>
      <c r="L1289" s="11">
        <f t="shared" si="1271"/>
        <v>0</v>
      </c>
      <c r="M1289" s="11">
        <f t="shared" si="1271"/>
        <v>345</v>
      </c>
      <c r="N1289" s="11">
        <f t="shared" si="1271"/>
        <v>0</v>
      </c>
      <c r="O1289" s="11">
        <f t="shared" si="1271"/>
        <v>0</v>
      </c>
      <c r="P1289" s="11">
        <f t="shared" si="1271"/>
        <v>0</v>
      </c>
      <c r="Q1289" s="11">
        <f t="shared" si="1271"/>
        <v>0</v>
      </c>
      <c r="R1289" s="11">
        <f t="shared" si="1271"/>
        <v>0</v>
      </c>
      <c r="S1289" s="11">
        <f t="shared" si="1271"/>
        <v>345</v>
      </c>
      <c r="T1289" s="11">
        <f t="shared" si="1271"/>
        <v>0</v>
      </c>
      <c r="U1289" s="11">
        <f t="shared" si="1272"/>
        <v>0</v>
      </c>
      <c r="V1289" s="11">
        <f t="shared" si="1272"/>
        <v>0</v>
      </c>
      <c r="W1289" s="11">
        <f t="shared" si="1272"/>
        <v>0</v>
      </c>
      <c r="X1289" s="11">
        <f t="shared" si="1272"/>
        <v>0</v>
      </c>
      <c r="Y1289" s="11">
        <f t="shared" si="1272"/>
        <v>345</v>
      </c>
      <c r="Z1289" s="11">
        <f t="shared" si="1272"/>
        <v>0</v>
      </c>
      <c r="AA1289" s="11">
        <f t="shared" si="1272"/>
        <v>0</v>
      </c>
      <c r="AB1289" s="11">
        <f t="shared" si="1272"/>
        <v>0</v>
      </c>
      <c r="AC1289" s="11">
        <f t="shared" si="1272"/>
        <v>0</v>
      </c>
      <c r="AD1289" s="11">
        <f t="shared" si="1272"/>
        <v>0</v>
      </c>
      <c r="AE1289" s="11">
        <f t="shared" si="1272"/>
        <v>345</v>
      </c>
      <c r="AF1289" s="11">
        <f t="shared" si="1272"/>
        <v>0</v>
      </c>
    </row>
    <row r="1290" spans="1:32" hidden="1" x14ac:dyDescent="0.25">
      <c r="A1290" s="47" t="s">
        <v>23</v>
      </c>
      <c r="B1290" s="30" t="s">
        <v>254</v>
      </c>
      <c r="C1290" s="30" t="s">
        <v>21</v>
      </c>
      <c r="D1290" s="30" t="s">
        <v>59</v>
      </c>
      <c r="E1290" s="30" t="s">
        <v>259</v>
      </c>
      <c r="F1290" s="26" t="s">
        <v>35</v>
      </c>
      <c r="G1290" s="9">
        <v>345</v>
      </c>
      <c r="H1290" s="9"/>
      <c r="I1290" s="84"/>
      <c r="J1290" s="84"/>
      <c r="K1290" s="84"/>
      <c r="L1290" s="84"/>
      <c r="M1290" s="9">
        <f>G1290+I1290+J1290+K1290+L1290</f>
        <v>345</v>
      </c>
      <c r="N1290" s="9">
        <f>H1290+L1290</f>
        <v>0</v>
      </c>
      <c r="O1290" s="85"/>
      <c r="P1290" s="85"/>
      <c r="Q1290" s="85"/>
      <c r="R1290" s="85"/>
      <c r="S1290" s="9">
        <f>M1290+O1290+P1290+Q1290+R1290</f>
        <v>345</v>
      </c>
      <c r="T1290" s="9">
        <f>N1290+R1290</f>
        <v>0</v>
      </c>
      <c r="U1290" s="85"/>
      <c r="V1290" s="85"/>
      <c r="W1290" s="85"/>
      <c r="X1290" s="85"/>
      <c r="Y1290" s="9">
        <f>S1290+U1290+V1290+W1290+X1290</f>
        <v>345</v>
      </c>
      <c r="Z1290" s="9">
        <f>T1290+X1290</f>
        <v>0</v>
      </c>
      <c r="AA1290" s="85"/>
      <c r="AB1290" s="85"/>
      <c r="AC1290" s="85"/>
      <c r="AD1290" s="85"/>
      <c r="AE1290" s="9">
        <f>Y1290+AA1290+AB1290+AC1290+AD1290</f>
        <v>345</v>
      </c>
      <c r="AF1290" s="9">
        <f>Z1290+AD1290</f>
        <v>0</v>
      </c>
    </row>
    <row r="1291" spans="1:32" hidden="1" x14ac:dyDescent="0.25">
      <c r="A1291" s="47" t="s">
        <v>571</v>
      </c>
      <c r="B1291" s="30" t="s">
        <v>254</v>
      </c>
      <c r="C1291" s="30" t="s">
        <v>21</v>
      </c>
      <c r="D1291" s="30" t="s">
        <v>59</v>
      </c>
      <c r="E1291" s="30" t="s">
        <v>595</v>
      </c>
      <c r="F1291" s="26"/>
      <c r="G1291" s="9">
        <f>G1292+G1295+G1298</f>
        <v>218</v>
      </c>
      <c r="H1291" s="9">
        <f t="shared" ref="H1291:N1291" si="1273">H1292+H1295+H1298</f>
        <v>218</v>
      </c>
      <c r="I1291" s="9">
        <f t="shared" si="1273"/>
        <v>0</v>
      </c>
      <c r="J1291" s="9">
        <f t="shared" si="1273"/>
        <v>0</v>
      </c>
      <c r="K1291" s="9">
        <f t="shared" si="1273"/>
        <v>0</v>
      </c>
      <c r="L1291" s="9">
        <f t="shared" si="1273"/>
        <v>0</v>
      </c>
      <c r="M1291" s="9">
        <f t="shared" si="1273"/>
        <v>218</v>
      </c>
      <c r="N1291" s="9">
        <f t="shared" si="1273"/>
        <v>218</v>
      </c>
      <c r="O1291" s="9">
        <f>O1292+O1295+O1298+O1301</f>
        <v>0</v>
      </c>
      <c r="P1291" s="9">
        <f t="shared" ref="P1291:T1291" si="1274">P1292+P1295+P1298+P1301</f>
        <v>0</v>
      </c>
      <c r="Q1291" s="9">
        <f t="shared" si="1274"/>
        <v>0</v>
      </c>
      <c r="R1291" s="9">
        <f t="shared" si="1274"/>
        <v>15</v>
      </c>
      <c r="S1291" s="9">
        <f t="shared" si="1274"/>
        <v>233</v>
      </c>
      <c r="T1291" s="9">
        <f t="shared" si="1274"/>
        <v>233</v>
      </c>
      <c r="U1291" s="9">
        <f>U1292+U1295+U1298+U1301</f>
        <v>0</v>
      </c>
      <c r="V1291" s="9">
        <f t="shared" ref="V1291:Z1291" si="1275">V1292+V1295+V1298+V1301</f>
        <v>0</v>
      </c>
      <c r="W1291" s="9">
        <f t="shared" si="1275"/>
        <v>0</v>
      </c>
      <c r="X1291" s="9">
        <f t="shared" si="1275"/>
        <v>0</v>
      </c>
      <c r="Y1291" s="9">
        <f t="shared" si="1275"/>
        <v>233</v>
      </c>
      <c r="Z1291" s="9">
        <f t="shared" si="1275"/>
        <v>233</v>
      </c>
      <c r="AA1291" s="9">
        <f>AA1292+AA1295+AA1298+AA1301</f>
        <v>0</v>
      </c>
      <c r="AB1291" s="9">
        <f t="shared" ref="AB1291:AF1291" si="1276">AB1292+AB1295+AB1298+AB1301</f>
        <v>0</v>
      </c>
      <c r="AC1291" s="9">
        <f t="shared" si="1276"/>
        <v>0</v>
      </c>
      <c r="AD1291" s="9">
        <f t="shared" si="1276"/>
        <v>0</v>
      </c>
      <c r="AE1291" s="9">
        <f t="shared" si="1276"/>
        <v>233</v>
      </c>
      <c r="AF1291" s="9">
        <f t="shared" si="1276"/>
        <v>233</v>
      </c>
    </row>
    <row r="1292" spans="1:32" hidden="1" x14ac:dyDescent="0.25">
      <c r="A1292" s="47" t="s">
        <v>575</v>
      </c>
      <c r="B1292" s="30" t="s">
        <v>254</v>
      </c>
      <c r="C1292" s="30" t="s">
        <v>21</v>
      </c>
      <c r="D1292" s="30" t="s">
        <v>59</v>
      </c>
      <c r="E1292" s="30" t="s">
        <v>596</v>
      </c>
      <c r="F1292" s="26"/>
      <c r="G1292" s="9">
        <f t="shared" ref="G1292:V1293" si="1277">G1293</f>
        <v>8</v>
      </c>
      <c r="H1292" s="9">
        <f t="shared" si="1277"/>
        <v>8</v>
      </c>
      <c r="I1292" s="9">
        <f t="shared" si="1277"/>
        <v>0</v>
      </c>
      <c r="J1292" s="9">
        <f t="shared" si="1277"/>
        <v>0</v>
      </c>
      <c r="K1292" s="9">
        <f t="shared" si="1277"/>
        <v>0</v>
      </c>
      <c r="L1292" s="9">
        <f t="shared" si="1277"/>
        <v>0</v>
      </c>
      <c r="M1292" s="9">
        <f t="shared" si="1277"/>
        <v>8</v>
      </c>
      <c r="N1292" s="9">
        <f t="shared" si="1277"/>
        <v>8</v>
      </c>
      <c r="O1292" s="9">
        <f t="shared" si="1277"/>
        <v>0</v>
      </c>
      <c r="P1292" s="9">
        <f t="shared" si="1277"/>
        <v>0</v>
      </c>
      <c r="Q1292" s="9">
        <f t="shared" si="1277"/>
        <v>0</v>
      </c>
      <c r="R1292" s="9">
        <f t="shared" si="1277"/>
        <v>0</v>
      </c>
      <c r="S1292" s="9">
        <f t="shared" si="1277"/>
        <v>8</v>
      </c>
      <c r="T1292" s="9">
        <f t="shared" si="1277"/>
        <v>8</v>
      </c>
      <c r="U1292" s="9">
        <f t="shared" si="1277"/>
        <v>0</v>
      </c>
      <c r="V1292" s="9">
        <f t="shared" si="1277"/>
        <v>0</v>
      </c>
      <c r="W1292" s="9">
        <f t="shared" ref="U1292:AF1293" si="1278">W1293</f>
        <v>0</v>
      </c>
      <c r="X1292" s="9">
        <f t="shared" si="1278"/>
        <v>0</v>
      </c>
      <c r="Y1292" s="9">
        <f t="shared" si="1278"/>
        <v>8</v>
      </c>
      <c r="Z1292" s="9">
        <f t="shared" si="1278"/>
        <v>8</v>
      </c>
      <c r="AA1292" s="9">
        <f t="shared" si="1278"/>
        <v>0</v>
      </c>
      <c r="AB1292" s="9">
        <f t="shared" si="1278"/>
        <v>0</v>
      </c>
      <c r="AC1292" s="9">
        <f t="shared" si="1278"/>
        <v>0</v>
      </c>
      <c r="AD1292" s="9">
        <f t="shared" si="1278"/>
        <v>0</v>
      </c>
      <c r="AE1292" s="9">
        <f t="shared" si="1278"/>
        <v>8</v>
      </c>
      <c r="AF1292" s="9">
        <f t="shared" si="1278"/>
        <v>8</v>
      </c>
    </row>
    <row r="1293" spans="1:32" ht="33" hidden="1" x14ac:dyDescent="0.25">
      <c r="A1293" s="25" t="s">
        <v>242</v>
      </c>
      <c r="B1293" s="30" t="s">
        <v>254</v>
      </c>
      <c r="C1293" s="30" t="s">
        <v>21</v>
      </c>
      <c r="D1293" s="30" t="s">
        <v>59</v>
      </c>
      <c r="E1293" s="30" t="s">
        <v>596</v>
      </c>
      <c r="F1293" s="26" t="s">
        <v>30</v>
      </c>
      <c r="G1293" s="9">
        <f t="shared" si="1277"/>
        <v>8</v>
      </c>
      <c r="H1293" s="9">
        <f t="shared" si="1277"/>
        <v>8</v>
      </c>
      <c r="I1293" s="9">
        <f t="shared" si="1277"/>
        <v>0</v>
      </c>
      <c r="J1293" s="9">
        <f t="shared" si="1277"/>
        <v>0</v>
      </c>
      <c r="K1293" s="9">
        <f t="shared" si="1277"/>
        <v>0</v>
      </c>
      <c r="L1293" s="9">
        <f t="shared" si="1277"/>
        <v>0</v>
      </c>
      <c r="M1293" s="9">
        <f t="shared" si="1277"/>
        <v>8</v>
      </c>
      <c r="N1293" s="9">
        <f t="shared" si="1277"/>
        <v>8</v>
      </c>
      <c r="O1293" s="9">
        <f t="shared" si="1277"/>
        <v>0</v>
      </c>
      <c r="P1293" s="9">
        <f t="shared" si="1277"/>
        <v>0</v>
      </c>
      <c r="Q1293" s="9">
        <f t="shared" si="1277"/>
        <v>0</v>
      </c>
      <c r="R1293" s="9">
        <f t="shared" si="1277"/>
        <v>0</v>
      </c>
      <c r="S1293" s="9">
        <f t="shared" si="1277"/>
        <v>8</v>
      </c>
      <c r="T1293" s="9">
        <f t="shared" si="1277"/>
        <v>8</v>
      </c>
      <c r="U1293" s="9">
        <f t="shared" si="1278"/>
        <v>0</v>
      </c>
      <c r="V1293" s="9">
        <f t="shared" si="1278"/>
        <v>0</v>
      </c>
      <c r="W1293" s="9">
        <f t="shared" si="1278"/>
        <v>0</v>
      </c>
      <c r="X1293" s="9">
        <f t="shared" si="1278"/>
        <v>0</v>
      </c>
      <c r="Y1293" s="9">
        <f t="shared" si="1278"/>
        <v>8</v>
      </c>
      <c r="Z1293" s="9">
        <f t="shared" si="1278"/>
        <v>8</v>
      </c>
      <c r="AA1293" s="9">
        <f t="shared" si="1278"/>
        <v>0</v>
      </c>
      <c r="AB1293" s="9">
        <f t="shared" si="1278"/>
        <v>0</v>
      </c>
      <c r="AC1293" s="9">
        <f t="shared" si="1278"/>
        <v>0</v>
      </c>
      <c r="AD1293" s="9">
        <f t="shared" si="1278"/>
        <v>0</v>
      </c>
      <c r="AE1293" s="9">
        <f t="shared" si="1278"/>
        <v>8</v>
      </c>
      <c r="AF1293" s="9">
        <f t="shared" si="1278"/>
        <v>8</v>
      </c>
    </row>
    <row r="1294" spans="1:32" ht="33" hidden="1" x14ac:dyDescent="0.25">
      <c r="A1294" s="44" t="s">
        <v>36</v>
      </c>
      <c r="B1294" s="30" t="s">
        <v>254</v>
      </c>
      <c r="C1294" s="30" t="s">
        <v>21</v>
      </c>
      <c r="D1294" s="30" t="s">
        <v>59</v>
      </c>
      <c r="E1294" s="30" t="s">
        <v>596</v>
      </c>
      <c r="F1294" s="26" t="s">
        <v>37</v>
      </c>
      <c r="G1294" s="9">
        <v>8</v>
      </c>
      <c r="H1294" s="9">
        <v>8</v>
      </c>
      <c r="I1294" s="84"/>
      <c r="J1294" s="84"/>
      <c r="K1294" s="84"/>
      <c r="L1294" s="84"/>
      <c r="M1294" s="9">
        <f>G1294+I1294+J1294+K1294+L1294</f>
        <v>8</v>
      </c>
      <c r="N1294" s="9">
        <f>H1294+L1294</f>
        <v>8</v>
      </c>
      <c r="O1294" s="85"/>
      <c r="P1294" s="85"/>
      <c r="Q1294" s="85"/>
      <c r="R1294" s="85"/>
      <c r="S1294" s="9">
        <f>M1294+O1294+P1294+Q1294+R1294</f>
        <v>8</v>
      </c>
      <c r="T1294" s="9">
        <f>N1294+R1294</f>
        <v>8</v>
      </c>
      <c r="U1294" s="85"/>
      <c r="V1294" s="85"/>
      <c r="W1294" s="85"/>
      <c r="X1294" s="85"/>
      <c r="Y1294" s="9">
        <f>S1294+U1294+V1294+W1294+X1294</f>
        <v>8</v>
      </c>
      <c r="Z1294" s="9">
        <f>T1294+X1294</f>
        <v>8</v>
      </c>
      <c r="AA1294" s="85"/>
      <c r="AB1294" s="85"/>
      <c r="AC1294" s="85"/>
      <c r="AD1294" s="85"/>
      <c r="AE1294" s="9">
        <f>Y1294+AA1294+AB1294+AC1294+AD1294</f>
        <v>8</v>
      </c>
      <c r="AF1294" s="9">
        <f>Z1294+AD1294</f>
        <v>8</v>
      </c>
    </row>
    <row r="1295" spans="1:32" ht="49.5" hidden="1" x14ac:dyDescent="0.25">
      <c r="A1295" s="44" t="s">
        <v>597</v>
      </c>
      <c r="B1295" s="30" t="s">
        <v>254</v>
      </c>
      <c r="C1295" s="30" t="s">
        <v>21</v>
      </c>
      <c r="D1295" s="30" t="s">
        <v>59</v>
      </c>
      <c r="E1295" s="30" t="s">
        <v>598</v>
      </c>
      <c r="F1295" s="26"/>
      <c r="G1295" s="9">
        <f t="shared" ref="G1295:V1296" si="1279">G1296</f>
        <v>195</v>
      </c>
      <c r="H1295" s="9">
        <f t="shared" si="1279"/>
        <v>195</v>
      </c>
      <c r="I1295" s="9">
        <f t="shared" si="1279"/>
        <v>0</v>
      </c>
      <c r="J1295" s="9">
        <f t="shared" si="1279"/>
        <v>0</v>
      </c>
      <c r="K1295" s="9">
        <f t="shared" si="1279"/>
        <v>0</v>
      </c>
      <c r="L1295" s="9">
        <f t="shared" si="1279"/>
        <v>0</v>
      </c>
      <c r="M1295" s="9">
        <f t="shared" si="1279"/>
        <v>195</v>
      </c>
      <c r="N1295" s="9">
        <f t="shared" si="1279"/>
        <v>195</v>
      </c>
      <c r="O1295" s="9">
        <f t="shared" si="1279"/>
        <v>0</v>
      </c>
      <c r="P1295" s="9">
        <f t="shared" si="1279"/>
        <v>0</v>
      </c>
      <c r="Q1295" s="9">
        <f t="shared" si="1279"/>
        <v>0</v>
      </c>
      <c r="R1295" s="9">
        <f t="shared" si="1279"/>
        <v>0</v>
      </c>
      <c r="S1295" s="9">
        <f t="shared" si="1279"/>
        <v>195</v>
      </c>
      <c r="T1295" s="9">
        <f t="shared" si="1279"/>
        <v>195</v>
      </c>
      <c r="U1295" s="9">
        <f t="shared" si="1279"/>
        <v>0</v>
      </c>
      <c r="V1295" s="9">
        <f t="shared" si="1279"/>
        <v>0</v>
      </c>
      <c r="W1295" s="9">
        <f t="shared" ref="U1295:AF1296" si="1280">W1296</f>
        <v>0</v>
      </c>
      <c r="X1295" s="9">
        <f t="shared" si="1280"/>
        <v>0</v>
      </c>
      <c r="Y1295" s="9">
        <f t="shared" si="1280"/>
        <v>195</v>
      </c>
      <c r="Z1295" s="9">
        <f t="shared" si="1280"/>
        <v>195</v>
      </c>
      <c r="AA1295" s="9">
        <f t="shared" si="1280"/>
        <v>0</v>
      </c>
      <c r="AB1295" s="9">
        <f t="shared" si="1280"/>
        <v>0</v>
      </c>
      <c r="AC1295" s="9">
        <f t="shared" si="1280"/>
        <v>0</v>
      </c>
      <c r="AD1295" s="9">
        <f t="shared" si="1280"/>
        <v>0</v>
      </c>
      <c r="AE1295" s="9">
        <f t="shared" si="1280"/>
        <v>195</v>
      </c>
      <c r="AF1295" s="9">
        <f t="shared" si="1280"/>
        <v>195</v>
      </c>
    </row>
    <row r="1296" spans="1:32" ht="33" hidden="1" x14ac:dyDescent="0.25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598</v>
      </c>
      <c r="F1296" s="26" t="s">
        <v>30</v>
      </c>
      <c r="G1296" s="9">
        <f t="shared" si="1279"/>
        <v>195</v>
      </c>
      <c r="H1296" s="9">
        <f t="shared" si="1279"/>
        <v>195</v>
      </c>
      <c r="I1296" s="9">
        <f t="shared" si="1279"/>
        <v>0</v>
      </c>
      <c r="J1296" s="9">
        <f t="shared" si="1279"/>
        <v>0</v>
      </c>
      <c r="K1296" s="9">
        <f t="shared" si="1279"/>
        <v>0</v>
      </c>
      <c r="L1296" s="9">
        <f t="shared" si="1279"/>
        <v>0</v>
      </c>
      <c r="M1296" s="9">
        <f t="shared" si="1279"/>
        <v>195</v>
      </c>
      <c r="N1296" s="9">
        <f t="shared" si="1279"/>
        <v>195</v>
      </c>
      <c r="O1296" s="9">
        <f t="shared" si="1279"/>
        <v>0</v>
      </c>
      <c r="P1296" s="9">
        <f t="shared" si="1279"/>
        <v>0</v>
      </c>
      <c r="Q1296" s="9">
        <f t="shared" si="1279"/>
        <v>0</v>
      </c>
      <c r="R1296" s="9">
        <f t="shared" si="1279"/>
        <v>0</v>
      </c>
      <c r="S1296" s="9">
        <f t="shared" si="1279"/>
        <v>195</v>
      </c>
      <c r="T1296" s="9">
        <f t="shared" si="1279"/>
        <v>195</v>
      </c>
      <c r="U1296" s="9">
        <f t="shared" si="1280"/>
        <v>0</v>
      </c>
      <c r="V1296" s="9">
        <f t="shared" si="1280"/>
        <v>0</v>
      </c>
      <c r="W1296" s="9">
        <f t="shared" si="1280"/>
        <v>0</v>
      </c>
      <c r="X1296" s="9">
        <f t="shared" si="1280"/>
        <v>0</v>
      </c>
      <c r="Y1296" s="9">
        <f t="shared" si="1280"/>
        <v>195</v>
      </c>
      <c r="Z1296" s="9">
        <f t="shared" si="1280"/>
        <v>195</v>
      </c>
      <c r="AA1296" s="9">
        <f t="shared" si="1280"/>
        <v>0</v>
      </c>
      <c r="AB1296" s="9">
        <f t="shared" si="1280"/>
        <v>0</v>
      </c>
      <c r="AC1296" s="9">
        <f t="shared" si="1280"/>
        <v>0</v>
      </c>
      <c r="AD1296" s="9">
        <f t="shared" si="1280"/>
        <v>0</v>
      </c>
      <c r="AE1296" s="9">
        <f t="shared" si="1280"/>
        <v>195</v>
      </c>
      <c r="AF1296" s="9">
        <f t="shared" si="1280"/>
        <v>195</v>
      </c>
    </row>
    <row r="1297" spans="1:32" ht="33" hidden="1" x14ac:dyDescent="0.25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598</v>
      </c>
      <c r="F1297" s="26" t="s">
        <v>37</v>
      </c>
      <c r="G1297" s="9">
        <v>195</v>
      </c>
      <c r="H1297" s="9">
        <v>195</v>
      </c>
      <c r="I1297" s="84"/>
      <c r="J1297" s="84"/>
      <c r="K1297" s="84"/>
      <c r="L1297" s="84"/>
      <c r="M1297" s="9">
        <f>G1297+I1297+J1297+K1297+L1297</f>
        <v>195</v>
      </c>
      <c r="N1297" s="9">
        <f>H1297+L1297</f>
        <v>195</v>
      </c>
      <c r="O1297" s="85"/>
      <c r="P1297" s="85"/>
      <c r="Q1297" s="85"/>
      <c r="R1297" s="85"/>
      <c r="S1297" s="9">
        <f>M1297+O1297+P1297+Q1297+R1297</f>
        <v>195</v>
      </c>
      <c r="T1297" s="9">
        <f>N1297+R1297</f>
        <v>195</v>
      </c>
      <c r="U1297" s="85"/>
      <c r="V1297" s="85"/>
      <c r="W1297" s="85"/>
      <c r="X1297" s="85"/>
      <c r="Y1297" s="9">
        <f>S1297+U1297+V1297+W1297+X1297</f>
        <v>195</v>
      </c>
      <c r="Z1297" s="9">
        <f>T1297+X1297</f>
        <v>195</v>
      </c>
      <c r="AA1297" s="85"/>
      <c r="AB1297" s="85"/>
      <c r="AC1297" s="85"/>
      <c r="AD1297" s="85"/>
      <c r="AE1297" s="9">
        <f>Y1297+AA1297+AB1297+AC1297+AD1297</f>
        <v>195</v>
      </c>
      <c r="AF1297" s="9">
        <f>Z1297+AD1297</f>
        <v>195</v>
      </c>
    </row>
    <row r="1298" spans="1:32" ht="33" hidden="1" x14ac:dyDescent="0.25">
      <c r="A1298" s="47" t="s">
        <v>582</v>
      </c>
      <c r="B1298" s="30" t="s">
        <v>254</v>
      </c>
      <c r="C1298" s="30" t="s">
        <v>21</v>
      </c>
      <c r="D1298" s="30" t="s">
        <v>59</v>
      </c>
      <c r="E1298" s="30" t="s">
        <v>599</v>
      </c>
      <c r="F1298" s="26"/>
      <c r="G1298" s="9">
        <f t="shared" ref="G1298:V1299" si="1281">G1299</f>
        <v>15</v>
      </c>
      <c r="H1298" s="9">
        <f t="shared" si="1281"/>
        <v>15</v>
      </c>
      <c r="I1298" s="9">
        <f t="shared" si="1281"/>
        <v>0</v>
      </c>
      <c r="J1298" s="9">
        <f t="shared" si="1281"/>
        <v>0</v>
      </c>
      <c r="K1298" s="9">
        <f t="shared" si="1281"/>
        <v>0</v>
      </c>
      <c r="L1298" s="9">
        <f t="shared" si="1281"/>
        <v>0</v>
      </c>
      <c r="M1298" s="9">
        <f t="shared" si="1281"/>
        <v>15</v>
      </c>
      <c r="N1298" s="9">
        <f t="shared" si="1281"/>
        <v>15</v>
      </c>
      <c r="O1298" s="9">
        <f t="shared" si="1281"/>
        <v>0</v>
      </c>
      <c r="P1298" s="9">
        <f t="shared" si="1281"/>
        <v>0</v>
      </c>
      <c r="Q1298" s="9">
        <f t="shared" si="1281"/>
        <v>0</v>
      </c>
      <c r="R1298" s="9">
        <f t="shared" si="1281"/>
        <v>0</v>
      </c>
      <c r="S1298" s="9">
        <f t="shared" si="1281"/>
        <v>15</v>
      </c>
      <c r="T1298" s="9">
        <f t="shared" si="1281"/>
        <v>15</v>
      </c>
      <c r="U1298" s="9">
        <f t="shared" si="1281"/>
        <v>0</v>
      </c>
      <c r="V1298" s="9">
        <f t="shared" si="1281"/>
        <v>0</v>
      </c>
      <c r="W1298" s="9">
        <f t="shared" ref="U1298:AF1299" si="1282">W1299</f>
        <v>0</v>
      </c>
      <c r="X1298" s="9">
        <f t="shared" si="1282"/>
        <v>0</v>
      </c>
      <c r="Y1298" s="9">
        <f t="shared" si="1282"/>
        <v>15</v>
      </c>
      <c r="Z1298" s="9">
        <f t="shared" si="1282"/>
        <v>15</v>
      </c>
      <c r="AA1298" s="9">
        <f t="shared" si="1282"/>
        <v>0</v>
      </c>
      <c r="AB1298" s="9">
        <f t="shared" si="1282"/>
        <v>0</v>
      </c>
      <c r="AC1298" s="9">
        <f t="shared" si="1282"/>
        <v>0</v>
      </c>
      <c r="AD1298" s="9">
        <f t="shared" si="1282"/>
        <v>0</v>
      </c>
      <c r="AE1298" s="9">
        <f t="shared" si="1282"/>
        <v>15</v>
      </c>
      <c r="AF1298" s="9">
        <f t="shared" si="1282"/>
        <v>15</v>
      </c>
    </row>
    <row r="1299" spans="1:32" ht="33" hidden="1" x14ac:dyDescent="0.25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599</v>
      </c>
      <c r="F1299" s="26" t="s">
        <v>30</v>
      </c>
      <c r="G1299" s="9">
        <f t="shared" si="1281"/>
        <v>15</v>
      </c>
      <c r="H1299" s="9">
        <f t="shared" si="1281"/>
        <v>15</v>
      </c>
      <c r="I1299" s="9">
        <f t="shared" si="1281"/>
        <v>0</v>
      </c>
      <c r="J1299" s="9">
        <f t="shared" si="1281"/>
        <v>0</v>
      </c>
      <c r="K1299" s="9">
        <f t="shared" si="1281"/>
        <v>0</v>
      </c>
      <c r="L1299" s="9">
        <f t="shared" si="1281"/>
        <v>0</v>
      </c>
      <c r="M1299" s="9">
        <f t="shared" si="1281"/>
        <v>15</v>
      </c>
      <c r="N1299" s="9">
        <f t="shared" si="1281"/>
        <v>15</v>
      </c>
      <c r="O1299" s="9">
        <f t="shared" si="1281"/>
        <v>0</v>
      </c>
      <c r="P1299" s="9">
        <f t="shared" si="1281"/>
        <v>0</v>
      </c>
      <c r="Q1299" s="9">
        <f t="shared" si="1281"/>
        <v>0</v>
      </c>
      <c r="R1299" s="9">
        <f t="shared" si="1281"/>
        <v>0</v>
      </c>
      <c r="S1299" s="9">
        <f t="shared" si="1281"/>
        <v>15</v>
      </c>
      <c r="T1299" s="9">
        <f t="shared" si="1281"/>
        <v>15</v>
      </c>
      <c r="U1299" s="9">
        <f t="shared" si="1282"/>
        <v>0</v>
      </c>
      <c r="V1299" s="9">
        <f t="shared" si="1282"/>
        <v>0</v>
      </c>
      <c r="W1299" s="9">
        <f t="shared" si="1282"/>
        <v>0</v>
      </c>
      <c r="X1299" s="9">
        <f t="shared" si="1282"/>
        <v>0</v>
      </c>
      <c r="Y1299" s="9">
        <f t="shared" si="1282"/>
        <v>15</v>
      </c>
      <c r="Z1299" s="9">
        <f t="shared" si="1282"/>
        <v>15</v>
      </c>
      <c r="AA1299" s="9">
        <f t="shared" si="1282"/>
        <v>0</v>
      </c>
      <c r="AB1299" s="9">
        <f t="shared" si="1282"/>
        <v>0</v>
      </c>
      <c r="AC1299" s="9">
        <f t="shared" si="1282"/>
        <v>0</v>
      </c>
      <c r="AD1299" s="9">
        <f t="shared" si="1282"/>
        <v>0</v>
      </c>
      <c r="AE1299" s="9">
        <f t="shared" si="1282"/>
        <v>15</v>
      </c>
      <c r="AF1299" s="9">
        <f t="shared" si="1282"/>
        <v>15</v>
      </c>
    </row>
    <row r="1300" spans="1:32" ht="33" hidden="1" x14ac:dyDescent="0.25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599</v>
      </c>
      <c r="F1300" s="26" t="s">
        <v>37</v>
      </c>
      <c r="G1300" s="9">
        <v>15</v>
      </c>
      <c r="H1300" s="9">
        <v>15</v>
      </c>
      <c r="I1300" s="84"/>
      <c r="J1300" s="84"/>
      <c r="K1300" s="84"/>
      <c r="L1300" s="84"/>
      <c r="M1300" s="9">
        <f>G1300+I1300+J1300+K1300+L1300</f>
        <v>15</v>
      </c>
      <c r="N1300" s="9">
        <f>H1300+L1300</f>
        <v>15</v>
      </c>
      <c r="O1300" s="85"/>
      <c r="P1300" s="85"/>
      <c r="Q1300" s="85"/>
      <c r="R1300" s="85"/>
      <c r="S1300" s="9">
        <f>M1300+O1300+P1300+Q1300+R1300</f>
        <v>15</v>
      </c>
      <c r="T1300" s="9">
        <f>N1300+R1300</f>
        <v>15</v>
      </c>
      <c r="U1300" s="85"/>
      <c r="V1300" s="85"/>
      <c r="W1300" s="85"/>
      <c r="X1300" s="85"/>
      <c r="Y1300" s="9">
        <f>S1300+U1300+V1300+W1300+X1300</f>
        <v>15</v>
      </c>
      <c r="Z1300" s="9">
        <f>T1300+X1300</f>
        <v>15</v>
      </c>
      <c r="AA1300" s="85"/>
      <c r="AB1300" s="85"/>
      <c r="AC1300" s="85"/>
      <c r="AD1300" s="85"/>
      <c r="AE1300" s="9">
        <f>Y1300+AA1300+AB1300+AC1300+AD1300</f>
        <v>15</v>
      </c>
      <c r="AF1300" s="9">
        <f>Z1300+AD1300</f>
        <v>15</v>
      </c>
    </row>
    <row r="1301" spans="1:32" ht="20.25" hidden="1" customHeight="1" x14ac:dyDescent="0.25">
      <c r="A1301" s="25" t="s">
        <v>583</v>
      </c>
      <c r="B1301" s="30" t="s">
        <v>254</v>
      </c>
      <c r="C1301" s="26" t="s">
        <v>21</v>
      </c>
      <c r="D1301" s="26" t="s">
        <v>59</v>
      </c>
      <c r="E1301" s="26" t="s">
        <v>734</v>
      </c>
      <c r="F1301" s="26"/>
      <c r="G1301" s="9"/>
      <c r="H1301" s="9"/>
      <c r="I1301" s="84"/>
      <c r="J1301" s="84"/>
      <c r="K1301" s="84"/>
      <c r="L1301" s="84"/>
      <c r="M1301" s="9"/>
      <c r="N1301" s="9"/>
      <c r="O1301" s="85">
        <f>O1302</f>
        <v>0</v>
      </c>
      <c r="P1301" s="85">
        <f t="shared" ref="P1301:AE1302" si="1283">P1302</f>
        <v>0</v>
      </c>
      <c r="Q1301" s="85">
        <f t="shared" si="1283"/>
        <v>0</v>
      </c>
      <c r="R1301" s="11">
        <f t="shared" si="1283"/>
        <v>15</v>
      </c>
      <c r="S1301" s="11">
        <f t="shared" si="1283"/>
        <v>15</v>
      </c>
      <c r="T1301" s="11">
        <f t="shared" si="1283"/>
        <v>15</v>
      </c>
      <c r="U1301" s="85">
        <f>U1302</f>
        <v>0</v>
      </c>
      <c r="V1301" s="85">
        <f t="shared" si="1283"/>
        <v>0</v>
      </c>
      <c r="W1301" s="85">
        <f t="shared" si="1283"/>
        <v>0</v>
      </c>
      <c r="X1301" s="11">
        <f t="shared" si="1283"/>
        <v>0</v>
      </c>
      <c r="Y1301" s="11">
        <f t="shared" si="1283"/>
        <v>15</v>
      </c>
      <c r="Z1301" s="11">
        <f t="shared" si="1283"/>
        <v>15</v>
      </c>
      <c r="AA1301" s="85">
        <f>AA1302</f>
        <v>0</v>
      </c>
      <c r="AB1301" s="85">
        <f t="shared" si="1283"/>
        <v>0</v>
      </c>
      <c r="AC1301" s="85">
        <f t="shared" si="1283"/>
        <v>0</v>
      </c>
      <c r="AD1301" s="11">
        <f t="shared" si="1283"/>
        <v>0</v>
      </c>
      <c r="AE1301" s="11">
        <f t="shared" si="1283"/>
        <v>15</v>
      </c>
      <c r="AF1301" s="11">
        <f t="shared" ref="AB1301:AF1302" si="1284">AF1302</f>
        <v>15</v>
      </c>
    </row>
    <row r="1302" spans="1:32" ht="33" hidden="1" x14ac:dyDescent="0.25">
      <c r="A1302" s="25" t="s">
        <v>242</v>
      </c>
      <c r="B1302" s="30" t="s">
        <v>254</v>
      </c>
      <c r="C1302" s="26" t="s">
        <v>21</v>
      </c>
      <c r="D1302" s="26" t="s">
        <v>59</v>
      </c>
      <c r="E1302" s="26" t="s">
        <v>734</v>
      </c>
      <c r="F1302" s="26" t="s">
        <v>30</v>
      </c>
      <c r="G1302" s="9"/>
      <c r="H1302" s="9"/>
      <c r="I1302" s="84"/>
      <c r="J1302" s="84"/>
      <c r="K1302" s="84"/>
      <c r="L1302" s="84"/>
      <c r="M1302" s="9"/>
      <c r="N1302" s="9"/>
      <c r="O1302" s="85">
        <f>O1303</f>
        <v>0</v>
      </c>
      <c r="P1302" s="85">
        <f t="shared" si="1283"/>
        <v>0</v>
      </c>
      <c r="Q1302" s="85">
        <f t="shared" si="1283"/>
        <v>0</v>
      </c>
      <c r="R1302" s="11">
        <f t="shared" si="1283"/>
        <v>15</v>
      </c>
      <c r="S1302" s="11">
        <f t="shared" si="1283"/>
        <v>15</v>
      </c>
      <c r="T1302" s="11">
        <f t="shared" si="1283"/>
        <v>15</v>
      </c>
      <c r="U1302" s="85">
        <f>U1303</f>
        <v>0</v>
      </c>
      <c r="V1302" s="85">
        <f t="shared" si="1283"/>
        <v>0</v>
      </c>
      <c r="W1302" s="85">
        <f t="shared" si="1283"/>
        <v>0</v>
      </c>
      <c r="X1302" s="11">
        <f t="shared" si="1283"/>
        <v>0</v>
      </c>
      <c r="Y1302" s="11">
        <f t="shared" si="1283"/>
        <v>15</v>
      </c>
      <c r="Z1302" s="11">
        <f t="shared" si="1283"/>
        <v>15</v>
      </c>
      <c r="AA1302" s="85">
        <f>AA1303</f>
        <v>0</v>
      </c>
      <c r="AB1302" s="85">
        <f t="shared" si="1284"/>
        <v>0</v>
      </c>
      <c r="AC1302" s="85">
        <f t="shared" si="1284"/>
        <v>0</v>
      </c>
      <c r="AD1302" s="11">
        <f t="shared" si="1284"/>
        <v>0</v>
      </c>
      <c r="AE1302" s="11">
        <f t="shared" si="1284"/>
        <v>15</v>
      </c>
      <c r="AF1302" s="11">
        <f t="shared" si="1284"/>
        <v>15</v>
      </c>
    </row>
    <row r="1303" spans="1:32" ht="33" hidden="1" x14ac:dyDescent="0.25">
      <c r="A1303" s="25" t="s">
        <v>36</v>
      </c>
      <c r="B1303" s="30" t="s">
        <v>254</v>
      </c>
      <c r="C1303" s="26" t="s">
        <v>21</v>
      </c>
      <c r="D1303" s="26" t="s">
        <v>59</v>
      </c>
      <c r="E1303" s="26" t="s">
        <v>734</v>
      </c>
      <c r="F1303" s="26" t="s">
        <v>37</v>
      </c>
      <c r="G1303" s="9"/>
      <c r="H1303" s="9"/>
      <c r="I1303" s="84"/>
      <c r="J1303" s="84"/>
      <c r="K1303" s="84"/>
      <c r="L1303" s="84"/>
      <c r="M1303" s="9"/>
      <c r="N1303" s="9"/>
      <c r="O1303" s="85"/>
      <c r="P1303" s="85"/>
      <c r="Q1303" s="85"/>
      <c r="R1303" s="11">
        <v>15</v>
      </c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11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11"/>
      <c r="AE1303" s="9">
        <f>Y1303+AA1303+AB1303+AC1303+AD1303</f>
        <v>15</v>
      </c>
      <c r="AF1303" s="9">
        <f>Z1303+AD1303</f>
        <v>15</v>
      </c>
    </row>
    <row r="1304" spans="1:32" ht="49.5" hidden="1" x14ac:dyDescent="0.25">
      <c r="A1304" s="28" t="s">
        <v>426</v>
      </c>
      <c r="B1304" s="30" t="s">
        <v>254</v>
      </c>
      <c r="C1304" s="30" t="s">
        <v>21</v>
      </c>
      <c r="D1304" s="30" t="s">
        <v>59</v>
      </c>
      <c r="E1304" s="30" t="s">
        <v>73</v>
      </c>
      <c r="F1304" s="26"/>
      <c r="G1304" s="9">
        <f>G1305</f>
        <v>15</v>
      </c>
      <c r="H1304" s="9">
        <f>H1305</f>
        <v>15</v>
      </c>
      <c r="I1304" s="9">
        <f t="shared" ref="I1304:X1305" si="1285">I1305</f>
        <v>0</v>
      </c>
      <c r="J1304" s="9">
        <f t="shared" si="1285"/>
        <v>0</v>
      </c>
      <c r="K1304" s="9">
        <f t="shared" si="1285"/>
        <v>0</v>
      </c>
      <c r="L1304" s="9">
        <f t="shared" si="1285"/>
        <v>0</v>
      </c>
      <c r="M1304" s="9">
        <f t="shared" si="1285"/>
        <v>15</v>
      </c>
      <c r="N1304" s="9">
        <f t="shared" si="1285"/>
        <v>15</v>
      </c>
      <c r="O1304" s="9">
        <f t="shared" si="1285"/>
        <v>0</v>
      </c>
      <c r="P1304" s="9">
        <f t="shared" si="1285"/>
        <v>0</v>
      </c>
      <c r="Q1304" s="9">
        <f t="shared" si="1285"/>
        <v>0</v>
      </c>
      <c r="R1304" s="9">
        <f t="shared" si="1285"/>
        <v>-15</v>
      </c>
      <c r="S1304" s="9">
        <f t="shared" si="1285"/>
        <v>0</v>
      </c>
      <c r="T1304" s="9">
        <f t="shared" si="1285"/>
        <v>0</v>
      </c>
      <c r="U1304" s="9">
        <f t="shared" si="1285"/>
        <v>0</v>
      </c>
      <c r="V1304" s="9">
        <f t="shared" si="1285"/>
        <v>0</v>
      </c>
      <c r="W1304" s="9">
        <f t="shared" si="1285"/>
        <v>0</v>
      </c>
      <c r="X1304" s="9">
        <f t="shared" si="1285"/>
        <v>0</v>
      </c>
      <c r="Y1304" s="9">
        <f t="shared" ref="U1304:AF1305" si="1286">Y1305</f>
        <v>0</v>
      </c>
      <c r="Z1304" s="9">
        <f t="shared" si="1286"/>
        <v>0</v>
      </c>
      <c r="AA1304" s="9">
        <f t="shared" si="1286"/>
        <v>0</v>
      </c>
      <c r="AB1304" s="9">
        <f t="shared" si="1286"/>
        <v>0</v>
      </c>
      <c r="AC1304" s="9">
        <f t="shared" si="1286"/>
        <v>0</v>
      </c>
      <c r="AD1304" s="9">
        <f t="shared" si="1286"/>
        <v>0</v>
      </c>
      <c r="AE1304" s="9">
        <f t="shared" si="1286"/>
        <v>0</v>
      </c>
      <c r="AF1304" s="9">
        <f t="shared" si="1286"/>
        <v>0</v>
      </c>
    </row>
    <row r="1305" spans="1:32" hidden="1" x14ac:dyDescent="0.25">
      <c r="A1305" s="25" t="s">
        <v>571</v>
      </c>
      <c r="B1305" s="30" t="s">
        <v>254</v>
      </c>
      <c r="C1305" s="30" t="s">
        <v>21</v>
      </c>
      <c r="D1305" s="30" t="s">
        <v>59</v>
      </c>
      <c r="E1305" s="30" t="s">
        <v>573</v>
      </c>
      <c r="F1305" s="26"/>
      <c r="G1305" s="9">
        <f>G1306</f>
        <v>15</v>
      </c>
      <c r="H1305" s="9">
        <f>H1306</f>
        <v>15</v>
      </c>
      <c r="I1305" s="9">
        <f t="shared" si="1285"/>
        <v>0</v>
      </c>
      <c r="J1305" s="9">
        <f t="shared" si="1285"/>
        <v>0</v>
      </c>
      <c r="K1305" s="9">
        <f t="shared" si="1285"/>
        <v>0</v>
      </c>
      <c r="L1305" s="9">
        <f t="shared" si="1285"/>
        <v>0</v>
      </c>
      <c r="M1305" s="9">
        <f t="shared" si="1285"/>
        <v>15</v>
      </c>
      <c r="N1305" s="9">
        <f t="shared" si="1285"/>
        <v>15</v>
      </c>
      <c r="O1305" s="9">
        <f t="shared" si="1285"/>
        <v>0</v>
      </c>
      <c r="P1305" s="9">
        <f t="shared" si="1285"/>
        <v>0</v>
      </c>
      <c r="Q1305" s="9">
        <f t="shared" si="1285"/>
        <v>0</v>
      </c>
      <c r="R1305" s="9">
        <f t="shared" si="1285"/>
        <v>-15</v>
      </c>
      <c r="S1305" s="9">
        <f t="shared" si="1285"/>
        <v>0</v>
      </c>
      <c r="T1305" s="9">
        <f t="shared" si="1285"/>
        <v>0</v>
      </c>
      <c r="U1305" s="9">
        <f t="shared" si="1286"/>
        <v>0</v>
      </c>
      <c r="V1305" s="9">
        <f t="shared" si="1286"/>
        <v>0</v>
      </c>
      <c r="W1305" s="9">
        <f t="shared" si="1286"/>
        <v>0</v>
      </c>
      <c r="X1305" s="9">
        <f t="shared" si="1286"/>
        <v>0</v>
      </c>
      <c r="Y1305" s="9">
        <f t="shared" si="1286"/>
        <v>0</v>
      </c>
      <c r="Z1305" s="9">
        <f t="shared" si="1286"/>
        <v>0</v>
      </c>
      <c r="AA1305" s="9">
        <f t="shared" si="1286"/>
        <v>0</v>
      </c>
      <c r="AB1305" s="9">
        <f t="shared" si="1286"/>
        <v>0</v>
      </c>
      <c r="AC1305" s="9">
        <f t="shared" si="1286"/>
        <v>0</v>
      </c>
      <c r="AD1305" s="9">
        <f t="shared" si="1286"/>
        <v>0</v>
      </c>
      <c r="AE1305" s="9">
        <f t="shared" si="1286"/>
        <v>0</v>
      </c>
      <c r="AF1305" s="9">
        <f t="shared" si="1286"/>
        <v>0</v>
      </c>
    </row>
    <row r="1306" spans="1:32" ht="18" hidden="1" customHeight="1" x14ac:dyDescent="0.25">
      <c r="A1306" s="25" t="s">
        <v>583</v>
      </c>
      <c r="B1306" s="30" t="s">
        <v>254</v>
      </c>
      <c r="C1306" s="26" t="s">
        <v>21</v>
      </c>
      <c r="D1306" s="26" t="s">
        <v>59</v>
      </c>
      <c r="E1306" s="26" t="s">
        <v>584</v>
      </c>
      <c r="F1306" s="26"/>
      <c r="G1306" s="9">
        <f t="shared" ref="G1306:H1306" si="1287">G1307+G1309</f>
        <v>15</v>
      </c>
      <c r="H1306" s="9">
        <f t="shared" si="1287"/>
        <v>15</v>
      </c>
      <c r="I1306" s="9">
        <f t="shared" ref="I1306:N1306" si="1288">I1307+I1309</f>
        <v>0</v>
      </c>
      <c r="J1306" s="9">
        <f t="shared" si="1288"/>
        <v>0</v>
      </c>
      <c r="K1306" s="9">
        <f t="shared" si="1288"/>
        <v>0</v>
      </c>
      <c r="L1306" s="9">
        <f t="shared" si="1288"/>
        <v>0</v>
      </c>
      <c r="M1306" s="9">
        <f t="shared" si="1288"/>
        <v>15</v>
      </c>
      <c r="N1306" s="9">
        <f t="shared" si="1288"/>
        <v>15</v>
      </c>
      <c r="O1306" s="9">
        <f t="shared" ref="O1306:T1306" si="1289">O1307+O1309</f>
        <v>0</v>
      </c>
      <c r="P1306" s="9">
        <f t="shared" si="1289"/>
        <v>0</v>
      </c>
      <c r="Q1306" s="9">
        <f t="shared" si="1289"/>
        <v>0</v>
      </c>
      <c r="R1306" s="9">
        <f t="shared" si="1289"/>
        <v>-15</v>
      </c>
      <c r="S1306" s="9">
        <f t="shared" si="1289"/>
        <v>0</v>
      </c>
      <c r="T1306" s="9">
        <f t="shared" si="1289"/>
        <v>0</v>
      </c>
      <c r="U1306" s="9">
        <f t="shared" ref="U1306:Z1306" si="1290">U1307+U1309</f>
        <v>0</v>
      </c>
      <c r="V1306" s="9">
        <f t="shared" si="1290"/>
        <v>0</v>
      </c>
      <c r="W1306" s="9">
        <f t="shared" si="1290"/>
        <v>0</v>
      </c>
      <c r="X1306" s="9">
        <f t="shared" si="1290"/>
        <v>0</v>
      </c>
      <c r="Y1306" s="9">
        <f t="shared" si="1290"/>
        <v>0</v>
      </c>
      <c r="Z1306" s="9">
        <f t="shared" si="1290"/>
        <v>0</v>
      </c>
      <c r="AA1306" s="9">
        <f t="shared" ref="AA1306:AF1306" si="1291">AA1307+AA1309</f>
        <v>0</v>
      </c>
      <c r="AB1306" s="9">
        <f t="shared" si="1291"/>
        <v>0</v>
      </c>
      <c r="AC1306" s="9">
        <f t="shared" si="1291"/>
        <v>0</v>
      </c>
      <c r="AD1306" s="9">
        <f t="shared" si="1291"/>
        <v>0</v>
      </c>
      <c r="AE1306" s="9">
        <f t="shared" si="1291"/>
        <v>0</v>
      </c>
      <c r="AF1306" s="9">
        <f t="shared" si="1291"/>
        <v>0</v>
      </c>
    </row>
    <row r="1307" spans="1:32" ht="33" hidden="1" x14ac:dyDescent="0.25">
      <c r="A1307" s="25" t="s">
        <v>242</v>
      </c>
      <c r="B1307" s="30" t="s">
        <v>254</v>
      </c>
      <c r="C1307" s="26" t="s">
        <v>21</v>
      </c>
      <c r="D1307" s="26" t="s">
        <v>59</v>
      </c>
      <c r="E1307" s="26" t="s">
        <v>584</v>
      </c>
      <c r="F1307" s="26" t="s">
        <v>30</v>
      </c>
      <c r="G1307" s="9">
        <f t="shared" ref="G1307:AF1307" si="1292">G1308</f>
        <v>15</v>
      </c>
      <c r="H1307" s="9">
        <f t="shared" si="1292"/>
        <v>15</v>
      </c>
      <c r="I1307" s="9">
        <f t="shared" si="1292"/>
        <v>0</v>
      </c>
      <c r="J1307" s="9">
        <f t="shared" si="1292"/>
        <v>0</v>
      </c>
      <c r="K1307" s="9">
        <f t="shared" si="1292"/>
        <v>0</v>
      </c>
      <c r="L1307" s="9">
        <f t="shared" si="1292"/>
        <v>0</v>
      </c>
      <c r="M1307" s="9">
        <f t="shared" si="1292"/>
        <v>15</v>
      </c>
      <c r="N1307" s="9">
        <f t="shared" si="1292"/>
        <v>15</v>
      </c>
      <c r="O1307" s="9">
        <f t="shared" si="1292"/>
        <v>0</v>
      </c>
      <c r="P1307" s="9">
        <f t="shared" si="1292"/>
        <v>0</v>
      </c>
      <c r="Q1307" s="9">
        <f t="shared" si="1292"/>
        <v>0</v>
      </c>
      <c r="R1307" s="9">
        <f t="shared" si="1292"/>
        <v>-15</v>
      </c>
      <c r="S1307" s="9">
        <f t="shared" si="1292"/>
        <v>0</v>
      </c>
      <c r="T1307" s="9">
        <f t="shared" si="1292"/>
        <v>0</v>
      </c>
      <c r="U1307" s="9">
        <f t="shared" si="1292"/>
        <v>0</v>
      </c>
      <c r="V1307" s="9">
        <f t="shared" si="1292"/>
        <v>0</v>
      </c>
      <c r="W1307" s="9">
        <f t="shared" si="1292"/>
        <v>0</v>
      </c>
      <c r="X1307" s="9">
        <f t="shared" si="1292"/>
        <v>0</v>
      </c>
      <c r="Y1307" s="9">
        <f t="shared" si="1292"/>
        <v>0</v>
      </c>
      <c r="Z1307" s="9">
        <f t="shared" si="1292"/>
        <v>0</v>
      </c>
      <c r="AA1307" s="9">
        <f t="shared" si="1292"/>
        <v>0</v>
      </c>
      <c r="AB1307" s="9">
        <f t="shared" si="1292"/>
        <v>0</v>
      </c>
      <c r="AC1307" s="9">
        <f t="shared" si="1292"/>
        <v>0</v>
      </c>
      <c r="AD1307" s="9">
        <f t="shared" si="1292"/>
        <v>0</v>
      </c>
      <c r="AE1307" s="9">
        <f t="shared" si="1292"/>
        <v>0</v>
      </c>
      <c r="AF1307" s="9">
        <f t="shared" si="1292"/>
        <v>0</v>
      </c>
    </row>
    <row r="1308" spans="1:32" ht="33" hidden="1" x14ac:dyDescent="0.25">
      <c r="A1308" s="25" t="s">
        <v>36</v>
      </c>
      <c r="B1308" s="30" t="s">
        <v>254</v>
      </c>
      <c r="C1308" s="26" t="s">
        <v>21</v>
      </c>
      <c r="D1308" s="26" t="s">
        <v>59</v>
      </c>
      <c r="E1308" s="26" t="s">
        <v>584</v>
      </c>
      <c r="F1308" s="26" t="s">
        <v>37</v>
      </c>
      <c r="G1308" s="9">
        <v>15</v>
      </c>
      <c r="H1308" s="9">
        <v>15</v>
      </c>
      <c r="I1308" s="84"/>
      <c r="J1308" s="84"/>
      <c r="K1308" s="84"/>
      <c r="L1308" s="84"/>
      <c r="M1308" s="9">
        <f>G1308+I1308+J1308+K1308+L1308</f>
        <v>15</v>
      </c>
      <c r="N1308" s="9">
        <f>H1308+L1308</f>
        <v>15</v>
      </c>
      <c r="O1308" s="85"/>
      <c r="P1308" s="85"/>
      <c r="Q1308" s="85"/>
      <c r="R1308" s="9">
        <v>-15</v>
      </c>
      <c r="S1308" s="9">
        <f>M1308+O1308+P1308+Q1308+R1308</f>
        <v>0</v>
      </c>
      <c r="T1308" s="9">
        <f>N1308+R1308</f>
        <v>0</v>
      </c>
      <c r="U1308" s="85"/>
      <c r="V1308" s="85"/>
      <c r="W1308" s="85"/>
      <c r="X1308" s="9"/>
      <c r="Y1308" s="9">
        <f>S1308+U1308+V1308+W1308+X1308</f>
        <v>0</v>
      </c>
      <c r="Z1308" s="9">
        <f>T1308+X1308</f>
        <v>0</v>
      </c>
      <c r="AA1308" s="85"/>
      <c r="AB1308" s="85"/>
      <c r="AC1308" s="85"/>
      <c r="AD1308" s="9"/>
      <c r="AE1308" s="9">
        <f>Y1308+AA1308+AB1308+AC1308+AD1308</f>
        <v>0</v>
      </c>
      <c r="AF1308" s="9">
        <f>Z1308+AD1308</f>
        <v>0</v>
      </c>
    </row>
    <row r="1309" spans="1:32" hidden="1" x14ac:dyDescent="0.25">
      <c r="A1309" s="28" t="s">
        <v>625</v>
      </c>
      <c r="B1309" s="30" t="s">
        <v>254</v>
      </c>
      <c r="C1309" s="30" t="s">
        <v>21</v>
      </c>
      <c r="D1309" s="30" t="s">
        <v>59</v>
      </c>
      <c r="E1309" s="30" t="s">
        <v>632</v>
      </c>
      <c r="F1309" s="26"/>
      <c r="G1309" s="9">
        <f t="shared" ref="G1309:H1311" si="1293">G1310</f>
        <v>0</v>
      </c>
      <c r="H1309" s="9">
        <f t="shared" si="1293"/>
        <v>0</v>
      </c>
      <c r="I1309" s="84"/>
      <c r="J1309" s="84"/>
      <c r="K1309" s="84"/>
      <c r="L1309" s="84"/>
      <c r="M1309" s="84"/>
      <c r="N1309" s="84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</row>
    <row r="1310" spans="1:32" ht="49.5" hidden="1" x14ac:dyDescent="0.25">
      <c r="A1310" s="47" t="s">
        <v>626</v>
      </c>
      <c r="B1310" s="30" t="s">
        <v>254</v>
      </c>
      <c r="C1310" s="30" t="s">
        <v>21</v>
      </c>
      <c r="D1310" s="30" t="s">
        <v>59</v>
      </c>
      <c r="E1310" s="30" t="s">
        <v>631</v>
      </c>
      <c r="F1310" s="26"/>
      <c r="G1310" s="9">
        <f t="shared" si="1293"/>
        <v>0</v>
      </c>
      <c r="H1310" s="9">
        <f t="shared" si="1293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</row>
    <row r="1311" spans="1:32" ht="33" hidden="1" x14ac:dyDescent="0.25">
      <c r="A1311" s="47" t="s">
        <v>11</v>
      </c>
      <c r="B1311" s="30" t="s">
        <v>254</v>
      </c>
      <c r="C1311" s="30" t="s">
        <v>21</v>
      </c>
      <c r="D1311" s="30" t="s">
        <v>59</v>
      </c>
      <c r="E1311" s="30" t="s">
        <v>631</v>
      </c>
      <c r="F1311" s="26" t="s">
        <v>12</v>
      </c>
      <c r="G1311" s="9">
        <f t="shared" si="1293"/>
        <v>0</v>
      </c>
      <c r="H1311" s="9">
        <f t="shared" si="1293"/>
        <v>0</v>
      </c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</row>
    <row r="1312" spans="1:32" hidden="1" x14ac:dyDescent="0.25">
      <c r="A1312" s="47" t="s">
        <v>23</v>
      </c>
      <c r="B1312" s="30" t="s">
        <v>254</v>
      </c>
      <c r="C1312" s="30" t="s">
        <v>21</v>
      </c>
      <c r="D1312" s="30" t="s">
        <v>59</v>
      </c>
      <c r="E1312" s="30" t="s">
        <v>631</v>
      </c>
      <c r="F1312" s="26" t="s">
        <v>35</v>
      </c>
      <c r="G1312" s="9"/>
      <c r="H1312" s="9"/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</row>
    <row r="1313" spans="1:32" hidden="1" x14ac:dyDescent="0.25">
      <c r="A1313" s="47"/>
      <c r="B1313" s="30"/>
      <c r="C1313" s="30"/>
      <c r="D1313" s="30"/>
      <c r="E1313" s="30"/>
      <c r="F1313" s="26"/>
      <c r="G1313" s="9"/>
      <c r="H1313" s="9"/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</row>
    <row r="1314" spans="1:32" ht="18.75" hidden="1" x14ac:dyDescent="0.3">
      <c r="A1314" s="63" t="s">
        <v>260</v>
      </c>
      <c r="B1314" s="35" t="s">
        <v>254</v>
      </c>
      <c r="C1314" s="35" t="s">
        <v>28</v>
      </c>
      <c r="D1314" s="35" t="s">
        <v>32</v>
      </c>
      <c r="E1314" s="35"/>
      <c r="F1314" s="35"/>
      <c r="G1314" s="13">
        <f t="shared" ref="G1314:V1318" si="1294">G1315</f>
        <v>2767</v>
      </c>
      <c r="H1314" s="13">
        <f t="shared" si="1294"/>
        <v>0</v>
      </c>
      <c r="I1314" s="13">
        <f t="shared" si="1294"/>
        <v>0</v>
      </c>
      <c r="J1314" s="13">
        <f t="shared" si="1294"/>
        <v>0</v>
      </c>
      <c r="K1314" s="13">
        <f t="shared" si="1294"/>
        <v>0</v>
      </c>
      <c r="L1314" s="13">
        <f t="shared" si="1294"/>
        <v>0</v>
      </c>
      <c r="M1314" s="13">
        <f t="shared" si="1294"/>
        <v>2767</v>
      </c>
      <c r="N1314" s="13">
        <f t="shared" si="1294"/>
        <v>0</v>
      </c>
      <c r="O1314" s="13">
        <f t="shared" si="1294"/>
        <v>0</v>
      </c>
      <c r="P1314" s="13">
        <f t="shared" si="1294"/>
        <v>0</v>
      </c>
      <c r="Q1314" s="13">
        <f t="shared" si="1294"/>
        <v>0</v>
      </c>
      <c r="R1314" s="13">
        <f t="shared" si="1294"/>
        <v>0</v>
      </c>
      <c r="S1314" s="13">
        <f t="shared" si="1294"/>
        <v>2767</v>
      </c>
      <c r="T1314" s="13">
        <f t="shared" si="1294"/>
        <v>0</v>
      </c>
      <c r="U1314" s="13">
        <f t="shared" si="1294"/>
        <v>0</v>
      </c>
      <c r="V1314" s="13">
        <f t="shared" si="1294"/>
        <v>0</v>
      </c>
      <c r="W1314" s="13">
        <f t="shared" ref="U1314:AF1318" si="1295">W1315</f>
        <v>0</v>
      </c>
      <c r="X1314" s="13">
        <f t="shared" si="1295"/>
        <v>0</v>
      </c>
      <c r="Y1314" s="13">
        <f t="shared" si="1295"/>
        <v>2767</v>
      </c>
      <c r="Z1314" s="13">
        <f t="shared" si="1295"/>
        <v>0</v>
      </c>
      <c r="AA1314" s="13">
        <f t="shared" si="1295"/>
        <v>0</v>
      </c>
      <c r="AB1314" s="13">
        <f t="shared" si="1295"/>
        <v>0</v>
      </c>
      <c r="AC1314" s="13">
        <f t="shared" si="1295"/>
        <v>0</v>
      </c>
      <c r="AD1314" s="13">
        <f t="shared" si="1295"/>
        <v>0</v>
      </c>
      <c r="AE1314" s="13">
        <f t="shared" si="1295"/>
        <v>2767</v>
      </c>
      <c r="AF1314" s="13">
        <f t="shared" si="1295"/>
        <v>0</v>
      </c>
    </row>
    <row r="1315" spans="1:32" ht="49.5" hidden="1" x14ac:dyDescent="0.25">
      <c r="A1315" s="28" t="s">
        <v>565</v>
      </c>
      <c r="B1315" s="30" t="s">
        <v>254</v>
      </c>
      <c r="C1315" s="30" t="s">
        <v>28</v>
      </c>
      <c r="D1315" s="30" t="s">
        <v>32</v>
      </c>
      <c r="E1315" s="30" t="s">
        <v>69</v>
      </c>
      <c r="F1315" s="30"/>
      <c r="G1315" s="11">
        <f t="shared" ref="G1315" si="1296">G1316+G1320</f>
        <v>2767</v>
      </c>
      <c r="H1315" s="11">
        <f t="shared" ref="H1315:N1315" si="1297">H1316+H1320</f>
        <v>0</v>
      </c>
      <c r="I1315" s="11">
        <f t="shared" si="1297"/>
        <v>0</v>
      </c>
      <c r="J1315" s="11">
        <f t="shared" si="1297"/>
        <v>0</v>
      </c>
      <c r="K1315" s="11">
        <f t="shared" si="1297"/>
        <v>0</v>
      </c>
      <c r="L1315" s="11">
        <f t="shared" si="1297"/>
        <v>0</v>
      </c>
      <c r="M1315" s="11">
        <f t="shared" si="1297"/>
        <v>2767</v>
      </c>
      <c r="N1315" s="11">
        <f t="shared" si="1297"/>
        <v>0</v>
      </c>
      <c r="O1315" s="11">
        <f t="shared" ref="O1315:T1315" si="1298">O1316+O1320</f>
        <v>0</v>
      </c>
      <c r="P1315" s="11">
        <f t="shared" si="1298"/>
        <v>0</v>
      </c>
      <c r="Q1315" s="11">
        <f t="shared" si="1298"/>
        <v>0</v>
      </c>
      <c r="R1315" s="11">
        <f t="shared" si="1298"/>
        <v>0</v>
      </c>
      <c r="S1315" s="11">
        <f t="shared" si="1298"/>
        <v>2767</v>
      </c>
      <c r="T1315" s="11">
        <f t="shared" si="1298"/>
        <v>0</v>
      </c>
      <c r="U1315" s="11">
        <f t="shared" ref="U1315:Z1315" si="1299">U1316+U1320</f>
        <v>0</v>
      </c>
      <c r="V1315" s="11">
        <f t="shared" si="1299"/>
        <v>0</v>
      </c>
      <c r="W1315" s="11">
        <f t="shared" si="1299"/>
        <v>0</v>
      </c>
      <c r="X1315" s="11">
        <f t="shared" si="1299"/>
        <v>0</v>
      </c>
      <c r="Y1315" s="11">
        <f t="shared" si="1299"/>
        <v>2767</v>
      </c>
      <c r="Z1315" s="11">
        <f t="shared" si="1299"/>
        <v>0</v>
      </c>
      <c r="AA1315" s="11">
        <f t="shared" ref="AA1315:AF1315" si="1300">AA1316+AA1320</f>
        <v>0</v>
      </c>
      <c r="AB1315" s="11">
        <f t="shared" si="1300"/>
        <v>0</v>
      </c>
      <c r="AC1315" s="11">
        <f t="shared" si="1300"/>
        <v>0</v>
      </c>
      <c r="AD1315" s="11">
        <f t="shared" si="1300"/>
        <v>0</v>
      </c>
      <c r="AE1315" s="11">
        <f t="shared" si="1300"/>
        <v>2767</v>
      </c>
      <c r="AF1315" s="11">
        <f t="shared" si="1300"/>
        <v>0</v>
      </c>
    </row>
    <row r="1316" spans="1:32" ht="33" hidden="1" x14ac:dyDescent="0.25">
      <c r="A1316" s="28" t="s">
        <v>76</v>
      </c>
      <c r="B1316" s="30" t="s">
        <v>254</v>
      </c>
      <c r="C1316" s="30" t="s">
        <v>28</v>
      </c>
      <c r="D1316" s="30" t="s">
        <v>32</v>
      </c>
      <c r="E1316" s="30" t="s">
        <v>255</v>
      </c>
      <c r="F1316" s="30"/>
      <c r="G1316" s="11">
        <f t="shared" si="1294"/>
        <v>2767</v>
      </c>
      <c r="H1316" s="11">
        <f t="shared" si="1294"/>
        <v>0</v>
      </c>
      <c r="I1316" s="11">
        <f t="shared" si="1294"/>
        <v>0</v>
      </c>
      <c r="J1316" s="11">
        <f t="shared" si="1294"/>
        <v>0</v>
      </c>
      <c r="K1316" s="11">
        <f t="shared" si="1294"/>
        <v>0</v>
      </c>
      <c r="L1316" s="11">
        <f t="shared" si="1294"/>
        <v>0</v>
      </c>
      <c r="M1316" s="11">
        <f t="shared" si="1294"/>
        <v>2767</v>
      </c>
      <c r="N1316" s="11">
        <f t="shared" si="1294"/>
        <v>0</v>
      </c>
      <c r="O1316" s="11">
        <f t="shared" si="1294"/>
        <v>0</v>
      </c>
      <c r="P1316" s="11">
        <f t="shared" si="1294"/>
        <v>0</v>
      </c>
      <c r="Q1316" s="11">
        <f t="shared" si="1294"/>
        <v>0</v>
      </c>
      <c r="R1316" s="11">
        <f t="shared" si="1294"/>
        <v>0</v>
      </c>
      <c r="S1316" s="11">
        <f t="shared" si="1294"/>
        <v>2767</v>
      </c>
      <c r="T1316" s="11">
        <f t="shared" si="1294"/>
        <v>0</v>
      </c>
      <c r="U1316" s="11">
        <f t="shared" si="1295"/>
        <v>0</v>
      </c>
      <c r="V1316" s="11">
        <f t="shared" si="1295"/>
        <v>0</v>
      </c>
      <c r="W1316" s="11">
        <f t="shared" si="1295"/>
        <v>0</v>
      </c>
      <c r="X1316" s="11">
        <f t="shared" si="1295"/>
        <v>0</v>
      </c>
      <c r="Y1316" s="11">
        <f t="shared" si="1295"/>
        <v>2767</v>
      </c>
      <c r="Z1316" s="11">
        <f t="shared" si="1295"/>
        <v>0</v>
      </c>
      <c r="AA1316" s="11">
        <f t="shared" si="1295"/>
        <v>0</v>
      </c>
      <c r="AB1316" s="11">
        <f t="shared" si="1295"/>
        <v>0</v>
      </c>
      <c r="AC1316" s="11">
        <f t="shared" si="1295"/>
        <v>0</v>
      </c>
      <c r="AD1316" s="11">
        <f t="shared" si="1295"/>
        <v>0</v>
      </c>
      <c r="AE1316" s="11">
        <f t="shared" si="1295"/>
        <v>2767</v>
      </c>
      <c r="AF1316" s="11">
        <f t="shared" si="1295"/>
        <v>0</v>
      </c>
    </row>
    <row r="1317" spans="1:32" ht="33" hidden="1" x14ac:dyDescent="0.25">
      <c r="A1317" s="47" t="s">
        <v>261</v>
      </c>
      <c r="B1317" s="30" t="s">
        <v>254</v>
      </c>
      <c r="C1317" s="30" t="s">
        <v>28</v>
      </c>
      <c r="D1317" s="30" t="s">
        <v>32</v>
      </c>
      <c r="E1317" s="30" t="s">
        <v>262</v>
      </c>
      <c r="F1317" s="30"/>
      <c r="G1317" s="11">
        <f t="shared" si="1294"/>
        <v>2767</v>
      </c>
      <c r="H1317" s="11">
        <f t="shared" si="1294"/>
        <v>0</v>
      </c>
      <c r="I1317" s="11">
        <f t="shared" si="1294"/>
        <v>0</v>
      </c>
      <c r="J1317" s="11">
        <f t="shared" si="1294"/>
        <v>0</v>
      </c>
      <c r="K1317" s="11">
        <f t="shared" si="1294"/>
        <v>0</v>
      </c>
      <c r="L1317" s="11">
        <f t="shared" si="1294"/>
        <v>0</v>
      </c>
      <c r="M1317" s="11">
        <f t="shared" si="1294"/>
        <v>2767</v>
      </c>
      <c r="N1317" s="11">
        <f t="shared" si="1294"/>
        <v>0</v>
      </c>
      <c r="O1317" s="11">
        <f t="shared" si="1294"/>
        <v>0</v>
      </c>
      <c r="P1317" s="11">
        <f t="shared" si="1294"/>
        <v>0</v>
      </c>
      <c r="Q1317" s="11">
        <f t="shared" si="1294"/>
        <v>0</v>
      </c>
      <c r="R1317" s="11">
        <f t="shared" si="1294"/>
        <v>0</v>
      </c>
      <c r="S1317" s="11">
        <f t="shared" si="1294"/>
        <v>2767</v>
      </c>
      <c r="T1317" s="11">
        <f t="shared" si="1294"/>
        <v>0</v>
      </c>
      <c r="U1317" s="11">
        <f t="shared" si="1295"/>
        <v>0</v>
      </c>
      <c r="V1317" s="11">
        <f t="shared" si="1295"/>
        <v>0</v>
      </c>
      <c r="W1317" s="11">
        <f t="shared" si="1295"/>
        <v>0</v>
      </c>
      <c r="X1317" s="11">
        <f t="shared" si="1295"/>
        <v>0</v>
      </c>
      <c r="Y1317" s="11">
        <f t="shared" si="1295"/>
        <v>2767</v>
      </c>
      <c r="Z1317" s="11">
        <f t="shared" si="1295"/>
        <v>0</v>
      </c>
      <c r="AA1317" s="11">
        <f t="shared" si="1295"/>
        <v>0</v>
      </c>
      <c r="AB1317" s="11">
        <f t="shared" si="1295"/>
        <v>0</v>
      </c>
      <c r="AC1317" s="11">
        <f t="shared" si="1295"/>
        <v>0</v>
      </c>
      <c r="AD1317" s="11">
        <f t="shared" si="1295"/>
        <v>0</v>
      </c>
      <c r="AE1317" s="11">
        <f t="shared" si="1295"/>
        <v>2767</v>
      </c>
      <c r="AF1317" s="11">
        <f t="shared" si="1295"/>
        <v>0</v>
      </c>
    </row>
    <row r="1318" spans="1:32" ht="33" hidden="1" x14ac:dyDescent="0.25">
      <c r="A1318" s="47" t="s">
        <v>11</v>
      </c>
      <c r="B1318" s="30" t="s">
        <v>254</v>
      </c>
      <c r="C1318" s="30" t="s">
        <v>28</v>
      </c>
      <c r="D1318" s="30" t="s">
        <v>32</v>
      </c>
      <c r="E1318" s="30" t="s">
        <v>262</v>
      </c>
      <c r="F1318" s="30" t="s">
        <v>12</v>
      </c>
      <c r="G1318" s="11">
        <f t="shared" si="1294"/>
        <v>2767</v>
      </c>
      <c r="H1318" s="11">
        <f t="shared" si="1294"/>
        <v>0</v>
      </c>
      <c r="I1318" s="11">
        <f t="shared" si="1294"/>
        <v>0</v>
      </c>
      <c r="J1318" s="11">
        <f t="shared" si="1294"/>
        <v>0</v>
      </c>
      <c r="K1318" s="11">
        <f t="shared" si="1294"/>
        <v>0</v>
      </c>
      <c r="L1318" s="11">
        <f t="shared" si="1294"/>
        <v>0</v>
      </c>
      <c r="M1318" s="11">
        <f t="shared" si="1294"/>
        <v>2767</v>
      </c>
      <c r="N1318" s="11">
        <f t="shared" si="1294"/>
        <v>0</v>
      </c>
      <c r="O1318" s="11">
        <f t="shared" si="1294"/>
        <v>0</v>
      </c>
      <c r="P1318" s="11">
        <f t="shared" si="1294"/>
        <v>0</v>
      </c>
      <c r="Q1318" s="11">
        <f t="shared" si="1294"/>
        <v>0</v>
      </c>
      <c r="R1318" s="11">
        <f t="shared" si="1294"/>
        <v>0</v>
      </c>
      <c r="S1318" s="11">
        <f t="shared" si="1294"/>
        <v>2767</v>
      </c>
      <c r="T1318" s="11">
        <f t="shared" si="1294"/>
        <v>0</v>
      </c>
      <c r="U1318" s="11">
        <f t="shared" si="1295"/>
        <v>0</v>
      </c>
      <c r="V1318" s="11">
        <f t="shared" si="1295"/>
        <v>0</v>
      </c>
      <c r="W1318" s="11">
        <f t="shared" si="1295"/>
        <v>0</v>
      </c>
      <c r="X1318" s="11">
        <f t="shared" si="1295"/>
        <v>0</v>
      </c>
      <c r="Y1318" s="11">
        <f t="shared" si="1295"/>
        <v>2767</v>
      </c>
      <c r="Z1318" s="11">
        <f t="shared" si="1295"/>
        <v>0</v>
      </c>
      <c r="AA1318" s="11">
        <f t="shared" si="1295"/>
        <v>0</v>
      </c>
      <c r="AB1318" s="11">
        <f t="shared" si="1295"/>
        <v>0</v>
      </c>
      <c r="AC1318" s="11">
        <f t="shared" si="1295"/>
        <v>0</v>
      </c>
      <c r="AD1318" s="11">
        <f t="shared" si="1295"/>
        <v>0</v>
      </c>
      <c r="AE1318" s="11">
        <f t="shared" si="1295"/>
        <v>2767</v>
      </c>
      <c r="AF1318" s="11">
        <f t="shared" si="1295"/>
        <v>0</v>
      </c>
    </row>
    <row r="1319" spans="1:32" hidden="1" x14ac:dyDescent="0.25">
      <c r="A1319" s="47" t="s">
        <v>13</v>
      </c>
      <c r="B1319" s="30" t="s">
        <v>254</v>
      </c>
      <c r="C1319" s="30" t="s">
        <v>28</v>
      </c>
      <c r="D1319" s="30" t="s">
        <v>32</v>
      </c>
      <c r="E1319" s="30" t="s">
        <v>262</v>
      </c>
      <c r="F1319" s="26" t="s">
        <v>34</v>
      </c>
      <c r="G1319" s="9">
        <f>2683+84</f>
        <v>2767</v>
      </c>
      <c r="H1319" s="9"/>
      <c r="I1319" s="84"/>
      <c r="J1319" s="84"/>
      <c r="K1319" s="84"/>
      <c r="L1319" s="84"/>
      <c r="M1319" s="9">
        <f>G1319+I1319+J1319+K1319+L1319</f>
        <v>2767</v>
      </c>
      <c r="N1319" s="9">
        <f>H1319+L1319</f>
        <v>0</v>
      </c>
      <c r="O1319" s="85"/>
      <c r="P1319" s="85"/>
      <c r="Q1319" s="85"/>
      <c r="R1319" s="85"/>
      <c r="S1319" s="9">
        <f>M1319+O1319+P1319+Q1319+R1319</f>
        <v>2767</v>
      </c>
      <c r="T1319" s="9">
        <f>N1319+R1319</f>
        <v>0</v>
      </c>
      <c r="U1319" s="85"/>
      <c r="V1319" s="85"/>
      <c r="W1319" s="85"/>
      <c r="X1319" s="85"/>
      <c r="Y1319" s="9">
        <f>S1319+U1319+V1319+W1319+X1319</f>
        <v>2767</v>
      </c>
      <c r="Z1319" s="9">
        <f>T1319+X1319</f>
        <v>0</v>
      </c>
      <c r="AA1319" s="85"/>
      <c r="AB1319" s="85"/>
      <c r="AC1319" s="85"/>
      <c r="AD1319" s="85"/>
      <c r="AE1319" s="9">
        <f>Y1319+AA1319+AB1319+AC1319+AD1319</f>
        <v>2767</v>
      </c>
      <c r="AF1319" s="9">
        <f>Z1319+AD1319</f>
        <v>0</v>
      </c>
    </row>
    <row r="1320" spans="1:32" hidden="1" x14ac:dyDescent="0.25">
      <c r="A1320" s="47" t="s">
        <v>14</v>
      </c>
      <c r="B1320" s="30" t="s">
        <v>254</v>
      </c>
      <c r="C1320" s="30" t="s">
        <v>28</v>
      </c>
      <c r="D1320" s="30" t="s">
        <v>32</v>
      </c>
      <c r="E1320" s="30" t="s">
        <v>70</v>
      </c>
      <c r="F1320" s="26"/>
      <c r="G1320" s="9">
        <f t="shared" ref="G1320:H1321" si="1301">G1321</f>
        <v>0</v>
      </c>
      <c r="H1320" s="9">
        <f t="shared" si="1301"/>
        <v>0</v>
      </c>
      <c r="I1320" s="84"/>
      <c r="J1320" s="84"/>
      <c r="K1320" s="84"/>
      <c r="L1320" s="84"/>
      <c r="M1320" s="84"/>
      <c r="N1320" s="84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</row>
    <row r="1321" spans="1:32" ht="33" hidden="1" x14ac:dyDescent="0.25">
      <c r="A1321" s="47" t="s">
        <v>685</v>
      </c>
      <c r="B1321" s="30" t="s">
        <v>254</v>
      </c>
      <c r="C1321" s="30" t="s">
        <v>28</v>
      </c>
      <c r="D1321" s="30" t="s">
        <v>32</v>
      </c>
      <c r="E1321" s="30" t="s">
        <v>684</v>
      </c>
      <c r="F1321" s="26"/>
      <c r="G1321" s="9">
        <f t="shared" si="1301"/>
        <v>0</v>
      </c>
      <c r="H1321" s="9">
        <f t="shared" si="1301"/>
        <v>0</v>
      </c>
      <c r="I1321" s="84"/>
      <c r="J1321" s="84"/>
      <c r="K1321" s="84"/>
      <c r="L1321" s="84"/>
      <c r="M1321" s="84"/>
      <c r="N1321" s="84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</row>
    <row r="1322" spans="1:32" ht="33" hidden="1" x14ac:dyDescent="0.25">
      <c r="A1322" s="47" t="s">
        <v>11</v>
      </c>
      <c r="B1322" s="30" t="s">
        <v>254</v>
      </c>
      <c r="C1322" s="30" t="s">
        <v>28</v>
      </c>
      <c r="D1322" s="30" t="s">
        <v>32</v>
      </c>
      <c r="E1322" s="30" t="s">
        <v>684</v>
      </c>
      <c r="F1322" s="30" t="s">
        <v>12</v>
      </c>
      <c r="G1322" s="9">
        <f t="shared" ref="G1322:H1322" si="1302">G1323</f>
        <v>0</v>
      </c>
      <c r="H1322" s="9">
        <f t="shared" si="1302"/>
        <v>0</v>
      </c>
      <c r="I1322" s="84"/>
      <c r="J1322" s="84"/>
      <c r="K1322" s="84"/>
      <c r="L1322" s="84"/>
      <c r="M1322" s="84"/>
      <c r="N1322" s="84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</row>
    <row r="1323" spans="1:32" hidden="1" x14ac:dyDescent="0.25">
      <c r="A1323" s="47" t="s">
        <v>13</v>
      </c>
      <c r="B1323" s="30" t="s">
        <v>254</v>
      </c>
      <c r="C1323" s="30" t="s">
        <v>28</v>
      </c>
      <c r="D1323" s="30" t="s">
        <v>32</v>
      </c>
      <c r="E1323" s="30" t="s">
        <v>684</v>
      </c>
      <c r="F1323" s="26" t="s">
        <v>34</v>
      </c>
      <c r="G1323" s="9"/>
      <c r="H1323" s="9"/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</row>
    <row r="1324" spans="1:32" hidden="1" x14ac:dyDescent="0.25">
      <c r="A1324" s="47"/>
      <c r="B1324" s="30"/>
      <c r="C1324" s="30"/>
      <c r="D1324" s="30"/>
      <c r="E1324" s="30"/>
      <c r="F1324" s="26"/>
      <c r="G1324" s="9"/>
      <c r="H1324" s="9"/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</row>
    <row r="1325" spans="1:32" ht="18.75" hidden="1" x14ac:dyDescent="0.3">
      <c r="A1325" s="63" t="s">
        <v>263</v>
      </c>
      <c r="B1325" s="35" t="s">
        <v>254</v>
      </c>
      <c r="C1325" s="35" t="s">
        <v>32</v>
      </c>
      <c r="D1325" s="35" t="s">
        <v>21</v>
      </c>
      <c r="E1325" s="35"/>
      <c r="F1325" s="35"/>
      <c r="G1325" s="13">
        <f t="shared" ref="G1325:V1331" si="1303">G1326</f>
        <v>44432</v>
      </c>
      <c r="H1325" s="13">
        <f t="shared" si="1303"/>
        <v>0</v>
      </c>
      <c r="I1325" s="13">
        <f t="shared" si="1303"/>
        <v>0</v>
      </c>
      <c r="J1325" s="13">
        <f t="shared" si="1303"/>
        <v>0</v>
      </c>
      <c r="K1325" s="13">
        <f t="shared" si="1303"/>
        <v>0</v>
      </c>
      <c r="L1325" s="13">
        <f t="shared" si="1303"/>
        <v>0</v>
      </c>
      <c r="M1325" s="13">
        <f t="shared" si="1303"/>
        <v>44432</v>
      </c>
      <c r="N1325" s="13">
        <f t="shared" si="1303"/>
        <v>0</v>
      </c>
      <c r="O1325" s="13">
        <f t="shared" si="1303"/>
        <v>0</v>
      </c>
      <c r="P1325" s="13">
        <f t="shared" si="1303"/>
        <v>0</v>
      </c>
      <c r="Q1325" s="13">
        <f t="shared" si="1303"/>
        <v>0</v>
      </c>
      <c r="R1325" s="13">
        <f t="shared" si="1303"/>
        <v>0</v>
      </c>
      <c r="S1325" s="13">
        <f t="shared" si="1303"/>
        <v>44432</v>
      </c>
      <c r="T1325" s="13">
        <f t="shared" si="1303"/>
        <v>0</v>
      </c>
      <c r="U1325" s="13">
        <f t="shared" si="1303"/>
        <v>0</v>
      </c>
      <c r="V1325" s="13">
        <f t="shared" si="1303"/>
        <v>0</v>
      </c>
      <c r="W1325" s="13">
        <f t="shared" ref="U1325:AF1331" si="1304">W1326</f>
        <v>0</v>
      </c>
      <c r="X1325" s="13">
        <f t="shared" si="1304"/>
        <v>0</v>
      </c>
      <c r="Y1325" s="13">
        <f t="shared" si="1304"/>
        <v>44432</v>
      </c>
      <c r="Z1325" s="13">
        <f t="shared" si="1304"/>
        <v>0</v>
      </c>
      <c r="AA1325" s="13">
        <f t="shared" si="1304"/>
        <v>0</v>
      </c>
      <c r="AB1325" s="13">
        <f t="shared" si="1304"/>
        <v>0</v>
      </c>
      <c r="AC1325" s="13">
        <f t="shared" si="1304"/>
        <v>0</v>
      </c>
      <c r="AD1325" s="13">
        <f t="shared" si="1304"/>
        <v>0</v>
      </c>
      <c r="AE1325" s="13">
        <f t="shared" si="1304"/>
        <v>44432</v>
      </c>
      <c r="AF1325" s="13">
        <f t="shared" si="1304"/>
        <v>0</v>
      </c>
    </row>
    <row r="1326" spans="1:32" ht="49.5" hidden="1" x14ac:dyDescent="0.25">
      <c r="A1326" s="28" t="s">
        <v>426</v>
      </c>
      <c r="B1326" s="64" t="s">
        <v>254</v>
      </c>
      <c r="C1326" s="64" t="s">
        <v>32</v>
      </c>
      <c r="D1326" s="64" t="s">
        <v>21</v>
      </c>
      <c r="E1326" s="64" t="s">
        <v>73</v>
      </c>
      <c r="F1326" s="64"/>
      <c r="G1326" s="19">
        <f t="shared" si="1303"/>
        <v>44432</v>
      </c>
      <c r="H1326" s="19">
        <f t="shared" si="1303"/>
        <v>0</v>
      </c>
      <c r="I1326" s="19">
        <f t="shared" si="1303"/>
        <v>0</v>
      </c>
      <c r="J1326" s="19">
        <f t="shared" si="1303"/>
        <v>0</v>
      </c>
      <c r="K1326" s="19">
        <f t="shared" si="1303"/>
        <v>0</v>
      </c>
      <c r="L1326" s="19">
        <f t="shared" si="1303"/>
        <v>0</v>
      </c>
      <c r="M1326" s="19">
        <f t="shared" si="1303"/>
        <v>44432</v>
      </c>
      <c r="N1326" s="19">
        <f t="shared" si="1303"/>
        <v>0</v>
      </c>
      <c r="O1326" s="19">
        <f t="shared" si="1303"/>
        <v>0</v>
      </c>
      <c r="P1326" s="19">
        <f t="shared" si="1303"/>
        <v>0</v>
      </c>
      <c r="Q1326" s="19">
        <f t="shared" si="1303"/>
        <v>0</v>
      </c>
      <c r="R1326" s="19">
        <f t="shared" si="1303"/>
        <v>0</v>
      </c>
      <c r="S1326" s="19">
        <f t="shared" si="1303"/>
        <v>44432</v>
      </c>
      <c r="T1326" s="19">
        <f t="shared" si="1303"/>
        <v>0</v>
      </c>
      <c r="U1326" s="19">
        <f t="shared" si="1304"/>
        <v>0</v>
      </c>
      <c r="V1326" s="19">
        <f t="shared" si="1304"/>
        <v>0</v>
      </c>
      <c r="W1326" s="19">
        <f t="shared" si="1304"/>
        <v>0</v>
      </c>
      <c r="X1326" s="19">
        <f t="shared" si="1304"/>
        <v>0</v>
      </c>
      <c r="Y1326" s="19">
        <f t="shared" si="1304"/>
        <v>44432</v>
      </c>
      <c r="Z1326" s="19">
        <f t="shared" si="1304"/>
        <v>0</v>
      </c>
      <c r="AA1326" s="19">
        <f t="shared" si="1304"/>
        <v>0</v>
      </c>
      <c r="AB1326" s="19">
        <f t="shared" si="1304"/>
        <v>0</v>
      </c>
      <c r="AC1326" s="19">
        <f t="shared" si="1304"/>
        <v>0</v>
      </c>
      <c r="AD1326" s="19">
        <f t="shared" si="1304"/>
        <v>0</v>
      </c>
      <c r="AE1326" s="19">
        <f t="shared" si="1304"/>
        <v>44432</v>
      </c>
      <c r="AF1326" s="19">
        <f t="shared" si="1304"/>
        <v>0</v>
      </c>
    </row>
    <row r="1327" spans="1:32" hidden="1" x14ac:dyDescent="0.25">
      <c r="A1327" s="65" t="s">
        <v>264</v>
      </c>
      <c r="B1327" s="64" t="s">
        <v>254</v>
      </c>
      <c r="C1327" s="64" t="s">
        <v>32</v>
      </c>
      <c r="D1327" s="64" t="s">
        <v>21</v>
      </c>
      <c r="E1327" s="64" t="s">
        <v>546</v>
      </c>
      <c r="F1327" s="64"/>
      <c r="G1327" s="19">
        <f t="shared" si="1303"/>
        <v>44432</v>
      </c>
      <c r="H1327" s="19">
        <f t="shared" si="1303"/>
        <v>0</v>
      </c>
      <c r="I1327" s="19">
        <f t="shared" si="1303"/>
        <v>0</v>
      </c>
      <c r="J1327" s="19">
        <f t="shared" si="1303"/>
        <v>0</v>
      </c>
      <c r="K1327" s="19">
        <f t="shared" si="1303"/>
        <v>0</v>
      </c>
      <c r="L1327" s="19">
        <f t="shared" si="1303"/>
        <v>0</v>
      </c>
      <c r="M1327" s="19">
        <f t="shared" si="1303"/>
        <v>44432</v>
      </c>
      <c r="N1327" s="19">
        <f t="shared" si="1303"/>
        <v>0</v>
      </c>
      <c r="O1327" s="19">
        <f t="shared" si="1303"/>
        <v>0</v>
      </c>
      <c r="P1327" s="19">
        <f t="shared" si="1303"/>
        <v>0</v>
      </c>
      <c r="Q1327" s="19">
        <f t="shared" si="1303"/>
        <v>0</v>
      </c>
      <c r="R1327" s="19">
        <f t="shared" si="1303"/>
        <v>0</v>
      </c>
      <c r="S1327" s="19">
        <f t="shared" si="1303"/>
        <v>44432</v>
      </c>
      <c r="T1327" s="19">
        <f t="shared" si="1303"/>
        <v>0</v>
      </c>
      <c r="U1327" s="19">
        <f t="shared" si="1304"/>
        <v>0</v>
      </c>
      <c r="V1327" s="19">
        <f t="shared" si="1304"/>
        <v>0</v>
      </c>
      <c r="W1327" s="19">
        <f t="shared" si="1304"/>
        <v>0</v>
      </c>
      <c r="X1327" s="19">
        <f t="shared" si="1304"/>
        <v>0</v>
      </c>
      <c r="Y1327" s="19">
        <f t="shared" si="1304"/>
        <v>44432</v>
      </c>
      <c r="Z1327" s="19">
        <f t="shared" si="1304"/>
        <v>0</v>
      </c>
      <c r="AA1327" s="19">
        <f t="shared" si="1304"/>
        <v>0</v>
      </c>
      <c r="AB1327" s="19">
        <f t="shared" si="1304"/>
        <v>0</v>
      </c>
      <c r="AC1327" s="19">
        <f t="shared" si="1304"/>
        <v>0</v>
      </c>
      <c r="AD1327" s="19">
        <f t="shared" si="1304"/>
        <v>0</v>
      </c>
      <c r="AE1327" s="19">
        <f t="shared" si="1304"/>
        <v>44432</v>
      </c>
      <c r="AF1327" s="19">
        <f t="shared" si="1304"/>
        <v>0</v>
      </c>
    </row>
    <row r="1328" spans="1:32" ht="181.5" hidden="1" x14ac:dyDescent="0.25">
      <c r="A1328" s="65" t="s">
        <v>644</v>
      </c>
      <c r="B1328" s="64" t="s">
        <v>254</v>
      </c>
      <c r="C1328" s="64" t="s">
        <v>32</v>
      </c>
      <c r="D1328" s="64" t="s">
        <v>21</v>
      </c>
      <c r="E1328" s="64" t="s">
        <v>547</v>
      </c>
      <c r="F1328" s="64"/>
      <c r="G1328" s="19">
        <f t="shared" ref="G1328" si="1305">G1329+G1331</f>
        <v>44432</v>
      </c>
      <c r="H1328" s="19">
        <f t="shared" ref="H1328:N1328" si="1306">H1329+H1331</f>
        <v>0</v>
      </c>
      <c r="I1328" s="19">
        <f t="shared" si="1306"/>
        <v>0</v>
      </c>
      <c r="J1328" s="19">
        <f t="shared" si="1306"/>
        <v>0</v>
      </c>
      <c r="K1328" s="19">
        <f t="shared" si="1306"/>
        <v>0</v>
      </c>
      <c r="L1328" s="19">
        <f t="shared" si="1306"/>
        <v>0</v>
      </c>
      <c r="M1328" s="19">
        <f t="shared" si="1306"/>
        <v>44432</v>
      </c>
      <c r="N1328" s="19">
        <f t="shared" si="1306"/>
        <v>0</v>
      </c>
      <c r="O1328" s="19">
        <f t="shared" ref="O1328:T1328" si="1307">O1329+O1331</f>
        <v>0</v>
      </c>
      <c r="P1328" s="19">
        <f t="shared" si="1307"/>
        <v>0</v>
      </c>
      <c r="Q1328" s="19">
        <f t="shared" si="1307"/>
        <v>0</v>
      </c>
      <c r="R1328" s="19">
        <f t="shared" si="1307"/>
        <v>0</v>
      </c>
      <c r="S1328" s="19">
        <f t="shared" si="1307"/>
        <v>44432</v>
      </c>
      <c r="T1328" s="19">
        <f t="shared" si="1307"/>
        <v>0</v>
      </c>
      <c r="U1328" s="19">
        <f t="shared" ref="U1328:Z1328" si="1308">U1329+U1331</f>
        <v>0</v>
      </c>
      <c r="V1328" s="19">
        <f t="shared" si="1308"/>
        <v>0</v>
      </c>
      <c r="W1328" s="19">
        <f t="shared" si="1308"/>
        <v>0</v>
      </c>
      <c r="X1328" s="19">
        <f t="shared" si="1308"/>
        <v>0</v>
      </c>
      <c r="Y1328" s="19">
        <f t="shared" si="1308"/>
        <v>44432</v>
      </c>
      <c r="Z1328" s="19">
        <f t="shared" si="1308"/>
        <v>0</v>
      </c>
      <c r="AA1328" s="19">
        <f t="shared" ref="AA1328:AF1328" si="1309">AA1329+AA1331</f>
        <v>0</v>
      </c>
      <c r="AB1328" s="19">
        <f t="shared" si="1309"/>
        <v>0</v>
      </c>
      <c r="AC1328" s="19">
        <f t="shared" si="1309"/>
        <v>0</v>
      </c>
      <c r="AD1328" s="19">
        <f t="shared" si="1309"/>
        <v>0</v>
      </c>
      <c r="AE1328" s="19">
        <f t="shared" si="1309"/>
        <v>44432</v>
      </c>
      <c r="AF1328" s="19">
        <f t="shared" si="1309"/>
        <v>0</v>
      </c>
    </row>
    <row r="1329" spans="1:32" ht="33" hidden="1" x14ac:dyDescent="0.25">
      <c r="A1329" s="25" t="s">
        <v>242</v>
      </c>
      <c r="B1329" s="64" t="s">
        <v>254</v>
      </c>
      <c r="C1329" s="64" t="s">
        <v>32</v>
      </c>
      <c r="D1329" s="64" t="s">
        <v>21</v>
      </c>
      <c r="E1329" s="64" t="s">
        <v>547</v>
      </c>
      <c r="F1329" s="64" t="s">
        <v>30</v>
      </c>
      <c r="G1329" s="19">
        <f t="shared" ref="G1329:AF1329" si="1310">G1330</f>
        <v>178</v>
      </c>
      <c r="H1329" s="19">
        <f t="shared" si="1310"/>
        <v>0</v>
      </c>
      <c r="I1329" s="19">
        <f t="shared" si="1310"/>
        <v>0</v>
      </c>
      <c r="J1329" s="19">
        <f t="shared" si="1310"/>
        <v>0</v>
      </c>
      <c r="K1329" s="19">
        <f t="shared" si="1310"/>
        <v>0</v>
      </c>
      <c r="L1329" s="19">
        <f t="shared" si="1310"/>
        <v>0</v>
      </c>
      <c r="M1329" s="19">
        <f t="shared" si="1310"/>
        <v>178</v>
      </c>
      <c r="N1329" s="19">
        <f t="shared" si="1310"/>
        <v>0</v>
      </c>
      <c r="O1329" s="19">
        <f t="shared" si="1310"/>
        <v>0</v>
      </c>
      <c r="P1329" s="19">
        <f t="shared" si="1310"/>
        <v>0</v>
      </c>
      <c r="Q1329" s="19">
        <f t="shared" si="1310"/>
        <v>0</v>
      </c>
      <c r="R1329" s="19">
        <f t="shared" si="1310"/>
        <v>0</v>
      </c>
      <c r="S1329" s="19">
        <f t="shared" si="1310"/>
        <v>178</v>
      </c>
      <c r="T1329" s="19">
        <f t="shared" si="1310"/>
        <v>0</v>
      </c>
      <c r="U1329" s="19">
        <f t="shared" si="1310"/>
        <v>0</v>
      </c>
      <c r="V1329" s="19">
        <f t="shared" si="1310"/>
        <v>0</v>
      </c>
      <c r="W1329" s="19">
        <f t="shared" si="1310"/>
        <v>0</v>
      </c>
      <c r="X1329" s="19">
        <f t="shared" si="1310"/>
        <v>0</v>
      </c>
      <c r="Y1329" s="19">
        <f t="shared" si="1310"/>
        <v>178</v>
      </c>
      <c r="Z1329" s="19">
        <f t="shared" si="1310"/>
        <v>0</v>
      </c>
      <c r="AA1329" s="19">
        <f t="shared" si="1310"/>
        <v>0</v>
      </c>
      <c r="AB1329" s="19">
        <f t="shared" si="1310"/>
        <v>0</v>
      </c>
      <c r="AC1329" s="19">
        <f t="shared" si="1310"/>
        <v>0</v>
      </c>
      <c r="AD1329" s="19">
        <f t="shared" si="1310"/>
        <v>0</v>
      </c>
      <c r="AE1329" s="19">
        <f t="shared" si="1310"/>
        <v>178</v>
      </c>
      <c r="AF1329" s="19">
        <f t="shared" si="1310"/>
        <v>0</v>
      </c>
    </row>
    <row r="1330" spans="1:32" ht="33" hidden="1" x14ac:dyDescent="0.25">
      <c r="A1330" s="44" t="s">
        <v>36</v>
      </c>
      <c r="B1330" s="64" t="s">
        <v>254</v>
      </c>
      <c r="C1330" s="64" t="s">
        <v>32</v>
      </c>
      <c r="D1330" s="64" t="s">
        <v>21</v>
      </c>
      <c r="E1330" s="64" t="s">
        <v>547</v>
      </c>
      <c r="F1330" s="64" t="s">
        <v>37</v>
      </c>
      <c r="G1330" s="9">
        <f>171+7</f>
        <v>178</v>
      </c>
      <c r="H1330" s="9"/>
      <c r="I1330" s="84"/>
      <c r="J1330" s="84"/>
      <c r="K1330" s="84"/>
      <c r="L1330" s="84"/>
      <c r="M1330" s="9">
        <f>G1330+I1330+J1330+K1330+L1330</f>
        <v>178</v>
      </c>
      <c r="N1330" s="9">
        <f>H1330+L1330</f>
        <v>0</v>
      </c>
      <c r="O1330" s="85"/>
      <c r="P1330" s="85"/>
      <c r="Q1330" s="85"/>
      <c r="R1330" s="85"/>
      <c r="S1330" s="9">
        <f>M1330+O1330+P1330+Q1330+R1330</f>
        <v>178</v>
      </c>
      <c r="T1330" s="9">
        <f>N1330+R1330</f>
        <v>0</v>
      </c>
      <c r="U1330" s="85"/>
      <c r="V1330" s="85"/>
      <c r="W1330" s="85"/>
      <c r="X1330" s="85"/>
      <c r="Y1330" s="9">
        <f>S1330+U1330+V1330+W1330+X1330</f>
        <v>178</v>
      </c>
      <c r="Z1330" s="9">
        <f>T1330+X1330</f>
        <v>0</v>
      </c>
      <c r="AA1330" s="85"/>
      <c r="AB1330" s="85"/>
      <c r="AC1330" s="85"/>
      <c r="AD1330" s="85"/>
      <c r="AE1330" s="9">
        <f>Y1330+AA1330+AB1330+AC1330+AD1330</f>
        <v>178</v>
      </c>
      <c r="AF1330" s="9">
        <f>Z1330+AD1330</f>
        <v>0</v>
      </c>
    </row>
    <row r="1331" spans="1:32" hidden="1" x14ac:dyDescent="0.25">
      <c r="A1331" s="28" t="s">
        <v>100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 t="s">
        <v>101</v>
      </c>
      <c r="G1331" s="19">
        <f t="shared" si="1303"/>
        <v>44254</v>
      </c>
      <c r="H1331" s="19">
        <f t="shared" si="1303"/>
        <v>0</v>
      </c>
      <c r="I1331" s="19">
        <f t="shared" si="1303"/>
        <v>0</v>
      </c>
      <c r="J1331" s="19">
        <f t="shared" si="1303"/>
        <v>0</v>
      </c>
      <c r="K1331" s="19">
        <f t="shared" si="1303"/>
        <v>0</v>
      </c>
      <c r="L1331" s="19">
        <f t="shared" si="1303"/>
        <v>0</v>
      </c>
      <c r="M1331" s="19">
        <f t="shared" si="1303"/>
        <v>44254</v>
      </c>
      <c r="N1331" s="19">
        <f t="shared" si="1303"/>
        <v>0</v>
      </c>
      <c r="O1331" s="19">
        <f t="shared" si="1303"/>
        <v>0</v>
      </c>
      <c r="P1331" s="19">
        <f t="shared" si="1303"/>
        <v>0</v>
      </c>
      <c r="Q1331" s="19">
        <f t="shared" si="1303"/>
        <v>0</v>
      </c>
      <c r="R1331" s="19">
        <f t="shared" si="1303"/>
        <v>0</v>
      </c>
      <c r="S1331" s="19">
        <f t="shared" si="1303"/>
        <v>44254</v>
      </c>
      <c r="T1331" s="19">
        <f t="shared" si="1303"/>
        <v>0</v>
      </c>
      <c r="U1331" s="19">
        <f t="shared" si="1304"/>
        <v>0</v>
      </c>
      <c r="V1331" s="19">
        <f t="shared" si="1304"/>
        <v>0</v>
      </c>
      <c r="W1331" s="19">
        <f t="shared" si="1304"/>
        <v>0</v>
      </c>
      <c r="X1331" s="19">
        <f t="shared" si="1304"/>
        <v>0</v>
      </c>
      <c r="Y1331" s="19">
        <f t="shared" si="1304"/>
        <v>44254</v>
      </c>
      <c r="Z1331" s="19">
        <f t="shared" si="1304"/>
        <v>0</v>
      </c>
      <c r="AA1331" s="19">
        <f t="shared" si="1304"/>
        <v>0</v>
      </c>
      <c r="AB1331" s="19">
        <f t="shared" si="1304"/>
        <v>0</v>
      </c>
      <c r="AC1331" s="19">
        <f t="shared" si="1304"/>
        <v>0</v>
      </c>
      <c r="AD1331" s="19">
        <f t="shared" si="1304"/>
        <v>0</v>
      </c>
      <c r="AE1331" s="19">
        <f t="shared" si="1304"/>
        <v>44254</v>
      </c>
      <c r="AF1331" s="19">
        <f t="shared" si="1304"/>
        <v>0</v>
      </c>
    </row>
    <row r="1332" spans="1:32" ht="33" hidden="1" x14ac:dyDescent="0.25">
      <c r="A1332" s="28" t="s">
        <v>169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6">
        <v>320</v>
      </c>
      <c r="G1332" s="9">
        <f>42550+1704</f>
        <v>44254</v>
      </c>
      <c r="H1332" s="9"/>
      <c r="I1332" s="84"/>
      <c r="J1332" s="84"/>
      <c r="K1332" s="84"/>
      <c r="L1332" s="84"/>
      <c r="M1332" s="9">
        <f>G1332+I1332+J1332+K1332+L1332</f>
        <v>44254</v>
      </c>
      <c r="N1332" s="9">
        <f>H1332+L1332</f>
        <v>0</v>
      </c>
      <c r="O1332" s="85"/>
      <c r="P1332" s="85"/>
      <c r="Q1332" s="85"/>
      <c r="R1332" s="85"/>
      <c r="S1332" s="9">
        <f>M1332+O1332+P1332+Q1332+R1332</f>
        <v>44254</v>
      </c>
      <c r="T1332" s="9">
        <f>N1332+R1332</f>
        <v>0</v>
      </c>
      <c r="U1332" s="85"/>
      <c r="V1332" s="85"/>
      <c r="W1332" s="85"/>
      <c r="X1332" s="85"/>
      <c r="Y1332" s="9">
        <f>S1332+U1332+V1332+W1332+X1332</f>
        <v>44254</v>
      </c>
      <c r="Z1332" s="9">
        <f>T1332+X1332</f>
        <v>0</v>
      </c>
      <c r="AA1332" s="85"/>
      <c r="AB1332" s="85"/>
      <c r="AC1332" s="85"/>
      <c r="AD1332" s="85"/>
      <c r="AE1332" s="9">
        <f>Y1332+AA1332+AB1332+AC1332+AD1332</f>
        <v>44254</v>
      </c>
      <c r="AF1332" s="9">
        <f>Z1332+AD1332</f>
        <v>0</v>
      </c>
    </row>
    <row r="1333" spans="1:32" hidden="1" x14ac:dyDescent="0.25">
      <c r="A1333" s="28"/>
      <c r="B1333" s="64"/>
      <c r="C1333" s="64"/>
      <c r="D1333" s="64"/>
      <c r="E1333" s="64"/>
      <c r="F1333" s="66"/>
      <c r="G1333" s="9"/>
      <c r="H1333" s="9"/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</row>
    <row r="1334" spans="1:32" ht="18.75" hidden="1" x14ac:dyDescent="0.3">
      <c r="A1334" s="63" t="s">
        <v>168</v>
      </c>
      <c r="B1334" s="35" t="s">
        <v>254</v>
      </c>
      <c r="C1334" s="35" t="s">
        <v>32</v>
      </c>
      <c r="D1334" s="35" t="s">
        <v>79</v>
      </c>
      <c r="E1334" s="35"/>
      <c r="F1334" s="35"/>
      <c r="G1334" s="15">
        <f t="shared" ref="G1334:AF1334" si="1311">G1335</f>
        <v>55904</v>
      </c>
      <c r="H1334" s="15">
        <f t="shared" si="1311"/>
        <v>0</v>
      </c>
      <c r="I1334" s="15">
        <f t="shared" si="1311"/>
        <v>0</v>
      </c>
      <c r="J1334" s="15">
        <f t="shared" si="1311"/>
        <v>0</v>
      </c>
      <c r="K1334" s="15">
        <f t="shared" si="1311"/>
        <v>0</v>
      </c>
      <c r="L1334" s="15">
        <f t="shared" si="1311"/>
        <v>0</v>
      </c>
      <c r="M1334" s="15">
        <f t="shared" si="1311"/>
        <v>55904</v>
      </c>
      <c r="N1334" s="15">
        <f t="shared" si="1311"/>
        <v>0</v>
      </c>
      <c r="O1334" s="15">
        <f t="shared" si="1311"/>
        <v>0</v>
      </c>
      <c r="P1334" s="15">
        <f t="shared" si="1311"/>
        <v>0</v>
      </c>
      <c r="Q1334" s="15">
        <f t="shared" si="1311"/>
        <v>0</v>
      </c>
      <c r="R1334" s="15">
        <f t="shared" si="1311"/>
        <v>0</v>
      </c>
      <c r="S1334" s="15">
        <f t="shared" si="1311"/>
        <v>55904</v>
      </c>
      <c r="T1334" s="15">
        <f t="shared" si="1311"/>
        <v>0</v>
      </c>
      <c r="U1334" s="15">
        <f t="shared" si="1311"/>
        <v>0</v>
      </c>
      <c r="V1334" s="15">
        <f t="shared" si="1311"/>
        <v>0</v>
      </c>
      <c r="W1334" s="15">
        <f t="shared" si="1311"/>
        <v>0</v>
      </c>
      <c r="X1334" s="15">
        <f t="shared" si="1311"/>
        <v>0</v>
      </c>
      <c r="Y1334" s="15">
        <f t="shared" si="1311"/>
        <v>55904</v>
      </c>
      <c r="Z1334" s="15">
        <f t="shared" si="1311"/>
        <v>0</v>
      </c>
      <c r="AA1334" s="15">
        <f t="shared" si="1311"/>
        <v>-105</v>
      </c>
      <c r="AB1334" s="15">
        <f t="shared" si="1311"/>
        <v>0</v>
      </c>
      <c r="AC1334" s="15">
        <f t="shared" si="1311"/>
        <v>0</v>
      </c>
      <c r="AD1334" s="15">
        <f t="shared" si="1311"/>
        <v>0</v>
      </c>
      <c r="AE1334" s="15">
        <f t="shared" si="1311"/>
        <v>55799</v>
      </c>
      <c r="AF1334" s="15">
        <f t="shared" si="1311"/>
        <v>0</v>
      </c>
    </row>
    <row r="1335" spans="1:32" ht="66" hidden="1" x14ac:dyDescent="0.25">
      <c r="A1335" s="25" t="s">
        <v>424</v>
      </c>
      <c r="B1335" s="30" t="s">
        <v>254</v>
      </c>
      <c r="C1335" s="30" t="s">
        <v>32</v>
      </c>
      <c r="D1335" s="30" t="s">
        <v>79</v>
      </c>
      <c r="E1335" s="30" t="s">
        <v>221</v>
      </c>
      <c r="F1335" s="30"/>
      <c r="G1335" s="9">
        <f t="shared" ref="G1335" si="1312">G1336+G1415</f>
        <v>55904</v>
      </c>
      <c r="H1335" s="9">
        <f t="shared" ref="H1335:N1335" si="1313">H1336+H1415</f>
        <v>0</v>
      </c>
      <c r="I1335" s="9">
        <f t="shared" si="1313"/>
        <v>0</v>
      </c>
      <c r="J1335" s="9">
        <f t="shared" si="1313"/>
        <v>0</v>
      </c>
      <c r="K1335" s="9">
        <f t="shared" si="1313"/>
        <v>0</v>
      </c>
      <c r="L1335" s="9">
        <f t="shared" si="1313"/>
        <v>0</v>
      </c>
      <c r="M1335" s="9">
        <f t="shared" si="1313"/>
        <v>55904</v>
      </c>
      <c r="N1335" s="9">
        <f t="shared" si="1313"/>
        <v>0</v>
      </c>
      <c r="O1335" s="9">
        <f t="shared" ref="O1335:T1335" si="1314">O1336+O1415</f>
        <v>0</v>
      </c>
      <c r="P1335" s="9">
        <f t="shared" si="1314"/>
        <v>0</v>
      </c>
      <c r="Q1335" s="9">
        <f t="shared" si="1314"/>
        <v>0</v>
      </c>
      <c r="R1335" s="9">
        <f t="shared" si="1314"/>
        <v>0</v>
      </c>
      <c r="S1335" s="9">
        <f t="shared" si="1314"/>
        <v>55904</v>
      </c>
      <c r="T1335" s="9">
        <f t="shared" si="1314"/>
        <v>0</v>
      </c>
      <c r="U1335" s="9">
        <f t="shared" ref="U1335:Z1335" si="1315">U1336+U1415</f>
        <v>0</v>
      </c>
      <c r="V1335" s="9">
        <f t="shared" si="1315"/>
        <v>0</v>
      </c>
      <c r="W1335" s="9">
        <f t="shared" si="1315"/>
        <v>0</v>
      </c>
      <c r="X1335" s="9">
        <f t="shared" si="1315"/>
        <v>0</v>
      </c>
      <c r="Y1335" s="9">
        <f t="shared" si="1315"/>
        <v>55904</v>
      </c>
      <c r="Z1335" s="9">
        <f t="shared" si="1315"/>
        <v>0</v>
      </c>
      <c r="AA1335" s="9">
        <f t="shared" ref="AA1335:AF1335" si="1316">AA1336+AA1415</f>
        <v>-105</v>
      </c>
      <c r="AB1335" s="9">
        <f t="shared" si="1316"/>
        <v>0</v>
      </c>
      <c r="AC1335" s="9">
        <f t="shared" si="1316"/>
        <v>0</v>
      </c>
      <c r="AD1335" s="9">
        <f t="shared" si="1316"/>
        <v>0</v>
      </c>
      <c r="AE1335" s="9">
        <f t="shared" si="1316"/>
        <v>55799</v>
      </c>
      <c r="AF1335" s="9">
        <f t="shared" si="1316"/>
        <v>0</v>
      </c>
    </row>
    <row r="1336" spans="1:32" hidden="1" x14ac:dyDescent="0.25">
      <c r="A1336" s="47" t="s">
        <v>265</v>
      </c>
      <c r="B1336" s="30" t="s">
        <v>254</v>
      </c>
      <c r="C1336" s="30" t="s">
        <v>32</v>
      </c>
      <c r="D1336" s="30" t="s">
        <v>79</v>
      </c>
      <c r="E1336" s="30" t="s">
        <v>266</v>
      </c>
      <c r="F1336" s="30"/>
      <c r="G1336" s="9">
        <f t="shared" ref="G1336" si="1317">G1337+G1340+G1343+G1346+G1349+G1352+G1355+G1358+G1361+G1364+G1367+G1370+G1373+G1376+G1382+G1385+G1388+G1391+G1394+G1397+G1403+G1406+G1409+G1379+G1400+G1412</f>
        <v>54056</v>
      </c>
      <c r="H1336" s="9">
        <f t="shared" ref="H1336:N1336" si="1318">H1337+H1340+H1343+H1346+H1349+H1352+H1355+H1358+H1361+H1364+H1367+H1370+H1373+H1376+H1382+H1385+H1388+H1391+H1394+H1397+H1403+H1406+H1409+H1379+H1400+H1412</f>
        <v>0</v>
      </c>
      <c r="I1336" s="9">
        <f t="shared" si="1318"/>
        <v>0</v>
      </c>
      <c r="J1336" s="9">
        <f t="shared" si="1318"/>
        <v>0</v>
      </c>
      <c r="K1336" s="9">
        <f t="shared" si="1318"/>
        <v>0</v>
      </c>
      <c r="L1336" s="9">
        <f t="shared" si="1318"/>
        <v>0</v>
      </c>
      <c r="M1336" s="9">
        <f t="shared" si="1318"/>
        <v>54056</v>
      </c>
      <c r="N1336" s="9">
        <f t="shared" si="1318"/>
        <v>0</v>
      </c>
      <c r="O1336" s="9">
        <f t="shared" ref="O1336:T1336" si="1319">O1337+O1340+O1343+O1346+O1349+O1352+O1355+O1358+O1361+O1364+O1367+O1370+O1373+O1376+O1382+O1385+O1388+O1391+O1394+O1397+O1403+O1406+O1409+O1379+O1400+O1412</f>
        <v>0</v>
      </c>
      <c r="P1336" s="9">
        <f t="shared" si="1319"/>
        <v>0</v>
      </c>
      <c r="Q1336" s="9">
        <f t="shared" si="1319"/>
        <v>0</v>
      </c>
      <c r="R1336" s="9">
        <f t="shared" si="1319"/>
        <v>0</v>
      </c>
      <c r="S1336" s="9">
        <f t="shared" si="1319"/>
        <v>54056</v>
      </c>
      <c r="T1336" s="9">
        <f t="shared" si="1319"/>
        <v>0</v>
      </c>
      <c r="U1336" s="9">
        <f t="shared" ref="U1336:Z1336" si="1320">U1337+U1340+U1343+U1346+U1349+U1352+U1355+U1358+U1361+U1364+U1367+U1370+U1373+U1376+U1382+U1385+U1388+U1391+U1394+U1397+U1403+U1406+U1409+U1379+U1400+U1412</f>
        <v>0</v>
      </c>
      <c r="V1336" s="9">
        <f t="shared" si="1320"/>
        <v>0</v>
      </c>
      <c r="W1336" s="9">
        <f t="shared" si="1320"/>
        <v>0</v>
      </c>
      <c r="X1336" s="9">
        <f t="shared" si="1320"/>
        <v>0</v>
      </c>
      <c r="Y1336" s="9">
        <f t="shared" si="1320"/>
        <v>54056</v>
      </c>
      <c r="Z1336" s="9">
        <f t="shared" si="1320"/>
        <v>0</v>
      </c>
      <c r="AA1336" s="9">
        <f t="shared" ref="AA1336:AF1336" si="1321">AA1337+AA1340+AA1343+AA1346+AA1349+AA1352+AA1355+AA1358+AA1361+AA1364+AA1367+AA1370+AA1373+AA1376+AA1382+AA1385+AA1388+AA1391+AA1394+AA1397+AA1403+AA1406+AA1409+AA1379+AA1400+AA1412</f>
        <v>-105</v>
      </c>
      <c r="AB1336" s="9">
        <f t="shared" si="1321"/>
        <v>0</v>
      </c>
      <c r="AC1336" s="9">
        <f t="shared" si="1321"/>
        <v>0</v>
      </c>
      <c r="AD1336" s="9">
        <f t="shared" si="1321"/>
        <v>0</v>
      </c>
      <c r="AE1336" s="9">
        <f t="shared" si="1321"/>
        <v>53951</v>
      </c>
      <c r="AF1336" s="9">
        <f t="shared" si="1321"/>
        <v>0</v>
      </c>
    </row>
    <row r="1337" spans="1:32" hidden="1" x14ac:dyDescent="0.25">
      <c r="A1337" s="28" t="s">
        <v>267</v>
      </c>
      <c r="B1337" s="30" t="s">
        <v>254</v>
      </c>
      <c r="C1337" s="30" t="s">
        <v>32</v>
      </c>
      <c r="D1337" s="30" t="s">
        <v>79</v>
      </c>
      <c r="E1337" s="30" t="s">
        <v>268</v>
      </c>
      <c r="F1337" s="30"/>
      <c r="G1337" s="9">
        <f t="shared" ref="G1337:V1338" si="1322">G1338</f>
        <v>774</v>
      </c>
      <c r="H1337" s="9">
        <f t="shared" si="1322"/>
        <v>0</v>
      </c>
      <c r="I1337" s="9">
        <f t="shared" si="1322"/>
        <v>0</v>
      </c>
      <c r="J1337" s="9">
        <f t="shared" si="1322"/>
        <v>0</v>
      </c>
      <c r="K1337" s="9">
        <f t="shared" si="1322"/>
        <v>0</v>
      </c>
      <c r="L1337" s="9">
        <f t="shared" si="1322"/>
        <v>0</v>
      </c>
      <c r="M1337" s="9">
        <f t="shared" si="1322"/>
        <v>774</v>
      </c>
      <c r="N1337" s="9">
        <f t="shared" si="1322"/>
        <v>0</v>
      </c>
      <c r="O1337" s="9">
        <f t="shared" si="1322"/>
        <v>0</v>
      </c>
      <c r="P1337" s="9">
        <f t="shared" si="1322"/>
        <v>0</v>
      </c>
      <c r="Q1337" s="9">
        <f t="shared" si="1322"/>
        <v>0</v>
      </c>
      <c r="R1337" s="9">
        <f t="shared" si="1322"/>
        <v>0</v>
      </c>
      <c r="S1337" s="9">
        <f t="shared" si="1322"/>
        <v>774</v>
      </c>
      <c r="T1337" s="9">
        <f t="shared" si="1322"/>
        <v>0</v>
      </c>
      <c r="U1337" s="9">
        <f t="shared" si="1322"/>
        <v>0</v>
      </c>
      <c r="V1337" s="9">
        <f t="shared" si="1322"/>
        <v>0</v>
      </c>
      <c r="W1337" s="9">
        <f t="shared" ref="U1337:AF1338" si="1323">W1338</f>
        <v>0</v>
      </c>
      <c r="X1337" s="9">
        <f t="shared" si="1323"/>
        <v>0</v>
      </c>
      <c r="Y1337" s="9">
        <f t="shared" si="1323"/>
        <v>774</v>
      </c>
      <c r="Z1337" s="9">
        <f t="shared" si="1323"/>
        <v>0</v>
      </c>
      <c r="AA1337" s="9">
        <f t="shared" si="1323"/>
        <v>0</v>
      </c>
      <c r="AB1337" s="9">
        <f t="shared" si="1323"/>
        <v>0</v>
      </c>
      <c r="AC1337" s="9">
        <f t="shared" si="1323"/>
        <v>0</v>
      </c>
      <c r="AD1337" s="9">
        <f t="shared" si="1323"/>
        <v>0</v>
      </c>
      <c r="AE1337" s="9">
        <f t="shared" si="1323"/>
        <v>774</v>
      </c>
      <c r="AF1337" s="9">
        <f t="shared" si="1323"/>
        <v>0</v>
      </c>
    </row>
    <row r="1338" spans="1:32" hidden="1" x14ac:dyDescent="0.25">
      <c r="A1338" s="47" t="s">
        <v>100</v>
      </c>
      <c r="B1338" s="30" t="s">
        <v>254</v>
      </c>
      <c r="C1338" s="30" t="s">
        <v>32</v>
      </c>
      <c r="D1338" s="30" t="s">
        <v>79</v>
      </c>
      <c r="E1338" s="30" t="s">
        <v>268</v>
      </c>
      <c r="F1338" s="30" t="s">
        <v>101</v>
      </c>
      <c r="G1338" s="11">
        <f t="shared" si="1322"/>
        <v>774</v>
      </c>
      <c r="H1338" s="11">
        <f t="shared" si="1322"/>
        <v>0</v>
      </c>
      <c r="I1338" s="11">
        <f t="shared" si="1322"/>
        <v>0</v>
      </c>
      <c r="J1338" s="11">
        <f t="shared" si="1322"/>
        <v>0</v>
      </c>
      <c r="K1338" s="11">
        <f t="shared" si="1322"/>
        <v>0</v>
      </c>
      <c r="L1338" s="11">
        <f t="shared" si="1322"/>
        <v>0</v>
      </c>
      <c r="M1338" s="11">
        <f t="shared" si="1322"/>
        <v>774</v>
      </c>
      <c r="N1338" s="11">
        <f t="shared" si="1322"/>
        <v>0</v>
      </c>
      <c r="O1338" s="11">
        <f t="shared" si="1322"/>
        <v>0</v>
      </c>
      <c r="P1338" s="11">
        <f t="shared" si="1322"/>
        <v>0</v>
      </c>
      <c r="Q1338" s="11">
        <f t="shared" si="1322"/>
        <v>0</v>
      </c>
      <c r="R1338" s="11">
        <f t="shared" si="1322"/>
        <v>0</v>
      </c>
      <c r="S1338" s="11">
        <f t="shared" si="1322"/>
        <v>774</v>
      </c>
      <c r="T1338" s="11">
        <f t="shared" si="1322"/>
        <v>0</v>
      </c>
      <c r="U1338" s="11">
        <f t="shared" si="1323"/>
        <v>0</v>
      </c>
      <c r="V1338" s="11">
        <f t="shared" si="1323"/>
        <v>0</v>
      </c>
      <c r="W1338" s="11">
        <f t="shared" si="1323"/>
        <v>0</v>
      </c>
      <c r="X1338" s="11">
        <f t="shared" si="1323"/>
        <v>0</v>
      </c>
      <c r="Y1338" s="11">
        <f t="shared" si="1323"/>
        <v>774</v>
      </c>
      <c r="Z1338" s="11">
        <f t="shared" si="1323"/>
        <v>0</v>
      </c>
      <c r="AA1338" s="11">
        <f t="shared" si="1323"/>
        <v>0</v>
      </c>
      <c r="AB1338" s="11">
        <f t="shared" si="1323"/>
        <v>0</v>
      </c>
      <c r="AC1338" s="11">
        <f t="shared" si="1323"/>
        <v>0</v>
      </c>
      <c r="AD1338" s="11">
        <f t="shared" si="1323"/>
        <v>0</v>
      </c>
      <c r="AE1338" s="11">
        <f t="shared" si="1323"/>
        <v>774</v>
      </c>
      <c r="AF1338" s="11">
        <f t="shared" si="1323"/>
        <v>0</v>
      </c>
    </row>
    <row r="1339" spans="1:32" hidden="1" x14ac:dyDescent="0.25">
      <c r="A1339" s="47" t="s">
        <v>269</v>
      </c>
      <c r="B1339" s="30" t="s">
        <v>254</v>
      </c>
      <c r="C1339" s="30" t="s">
        <v>32</v>
      </c>
      <c r="D1339" s="30" t="s">
        <v>79</v>
      </c>
      <c r="E1339" s="30" t="s">
        <v>268</v>
      </c>
      <c r="F1339" s="59" t="s">
        <v>270</v>
      </c>
      <c r="G1339" s="9">
        <v>774</v>
      </c>
      <c r="H1339" s="9"/>
      <c r="I1339" s="84"/>
      <c r="J1339" s="84"/>
      <c r="K1339" s="84"/>
      <c r="L1339" s="84"/>
      <c r="M1339" s="9">
        <f>G1339+I1339+J1339+K1339+L1339</f>
        <v>774</v>
      </c>
      <c r="N1339" s="9">
        <f>H1339+L1339</f>
        <v>0</v>
      </c>
      <c r="O1339" s="85"/>
      <c r="P1339" s="85"/>
      <c r="Q1339" s="85"/>
      <c r="R1339" s="85"/>
      <c r="S1339" s="9">
        <f>M1339+O1339+P1339+Q1339+R1339</f>
        <v>774</v>
      </c>
      <c r="T1339" s="9">
        <f>N1339+R1339</f>
        <v>0</v>
      </c>
      <c r="U1339" s="85"/>
      <c r="V1339" s="85"/>
      <c r="W1339" s="85"/>
      <c r="X1339" s="85"/>
      <c r="Y1339" s="9">
        <f>S1339+U1339+V1339+W1339+X1339</f>
        <v>774</v>
      </c>
      <c r="Z1339" s="9">
        <f>T1339+X1339</f>
        <v>0</v>
      </c>
      <c r="AA1339" s="85"/>
      <c r="AB1339" s="85"/>
      <c r="AC1339" s="85"/>
      <c r="AD1339" s="85"/>
      <c r="AE1339" s="9">
        <f>Y1339+AA1339+AB1339+AC1339+AD1339</f>
        <v>774</v>
      </c>
      <c r="AF1339" s="9">
        <f>Z1339+AD1339</f>
        <v>0</v>
      </c>
    </row>
    <row r="1340" spans="1:32" ht="66" hidden="1" x14ac:dyDescent="0.25">
      <c r="A1340" s="47" t="s">
        <v>271</v>
      </c>
      <c r="B1340" s="30" t="s">
        <v>254</v>
      </c>
      <c r="C1340" s="30" t="s">
        <v>32</v>
      </c>
      <c r="D1340" s="30" t="s">
        <v>79</v>
      </c>
      <c r="E1340" s="30" t="s">
        <v>272</v>
      </c>
      <c r="F1340" s="59"/>
      <c r="G1340" s="9">
        <f t="shared" ref="G1340:V1341" si="1324">G1341</f>
        <v>1098</v>
      </c>
      <c r="H1340" s="9">
        <f t="shared" si="1324"/>
        <v>0</v>
      </c>
      <c r="I1340" s="9">
        <f t="shared" si="1324"/>
        <v>0</v>
      </c>
      <c r="J1340" s="9">
        <f t="shared" si="1324"/>
        <v>0</v>
      </c>
      <c r="K1340" s="9">
        <f t="shared" si="1324"/>
        <v>0</v>
      </c>
      <c r="L1340" s="9">
        <f t="shared" si="1324"/>
        <v>0</v>
      </c>
      <c r="M1340" s="9">
        <f t="shared" si="1324"/>
        <v>1098</v>
      </c>
      <c r="N1340" s="9">
        <f t="shared" si="1324"/>
        <v>0</v>
      </c>
      <c r="O1340" s="9">
        <f t="shared" si="1324"/>
        <v>0</v>
      </c>
      <c r="P1340" s="9">
        <f t="shared" si="1324"/>
        <v>0</v>
      </c>
      <c r="Q1340" s="9">
        <f t="shared" si="1324"/>
        <v>0</v>
      </c>
      <c r="R1340" s="9">
        <f t="shared" si="1324"/>
        <v>0</v>
      </c>
      <c r="S1340" s="9">
        <f t="shared" si="1324"/>
        <v>1098</v>
      </c>
      <c r="T1340" s="9">
        <f t="shared" si="1324"/>
        <v>0</v>
      </c>
      <c r="U1340" s="9">
        <f t="shared" si="1324"/>
        <v>0</v>
      </c>
      <c r="V1340" s="9">
        <f t="shared" si="1324"/>
        <v>0</v>
      </c>
      <c r="W1340" s="9">
        <f t="shared" ref="U1340:AF1341" si="1325">W1341</f>
        <v>0</v>
      </c>
      <c r="X1340" s="9">
        <f t="shared" si="1325"/>
        <v>0</v>
      </c>
      <c r="Y1340" s="9">
        <f t="shared" si="1325"/>
        <v>1098</v>
      </c>
      <c r="Z1340" s="9">
        <f t="shared" si="1325"/>
        <v>0</v>
      </c>
      <c r="AA1340" s="9">
        <f t="shared" si="1325"/>
        <v>0</v>
      </c>
      <c r="AB1340" s="9">
        <f t="shared" si="1325"/>
        <v>0</v>
      </c>
      <c r="AC1340" s="9">
        <f t="shared" si="1325"/>
        <v>0</v>
      </c>
      <c r="AD1340" s="9">
        <f t="shared" si="1325"/>
        <v>0</v>
      </c>
      <c r="AE1340" s="9">
        <f t="shared" si="1325"/>
        <v>1098</v>
      </c>
      <c r="AF1340" s="9">
        <f t="shared" si="1325"/>
        <v>0</v>
      </c>
    </row>
    <row r="1341" spans="1:32" hidden="1" x14ac:dyDescent="0.25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272</v>
      </c>
      <c r="F1341" s="59" t="s">
        <v>101</v>
      </c>
      <c r="G1341" s="9">
        <f t="shared" si="1324"/>
        <v>1098</v>
      </c>
      <c r="H1341" s="9">
        <f t="shared" si="1324"/>
        <v>0</v>
      </c>
      <c r="I1341" s="9">
        <f t="shared" si="1324"/>
        <v>0</v>
      </c>
      <c r="J1341" s="9">
        <f t="shared" si="1324"/>
        <v>0</v>
      </c>
      <c r="K1341" s="9">
        <f t="shared" si="1324"/>
        <v>0</v>
      </c>
      <c r="L1341" s="9">
        <f t="shared" si="1324"/>
        <v>0</v>
      </c>
      <c r="M1341" s="9">
        <f t="shared" si="1324"/>
        <v>1098</v>
      </c>
      <c r="N1341" s="9">
        <f t="shared" si="1324"/>
        <v>0</v>
      </c>
      <c r="O1341" s="9">
        <f t="shared" si="1324"/>
        <v>0</v>
      </c>
      <c r="P1341" s="9">
        <f t="shared" si="1324"/>
        <v>0</v>
      </c>
      <c r="Q1341" s="9">
        <f t="shared" si="1324"/>
        <v>0</v>
      </c>
      <c r="R1341" s="9">
        <f t="shared" si="1324"/>
        <v>0</v>
      </c>
      <c r="S1341" s="9">
        <f t="shared" si="1324"/>
        <v>1098</v>
      </c>
      <c r="T1341" s="9">
        <f t="shared" si="1324"/>
        <v>0</v>
      </c>
      <c r="U1341" s="9">
        <f t="shared" si="1325"/>
        <v>0</v>
      </c>
      <c r="V1341" s="9">
        <f t="shared" si="1325"/>
        <v>0</v>
      </c>
      <c r="W1341" s="9">
        <f t="shared" si="1325"/>
        <v>0</v>
      </c>
      <c r="X1341" s="9">
        <f t="shared" si="1325"/>
        <v>0</v>
      </c>
      <c r="Y1341" s="9">
        <f t="shared" si="1325"/>
        <v>1098</v>
      </c>
      <c r="Z1341" s="9">
        <f t="shared" si="1325"/>
        <v>0</v>
      </c>
      <c r="AA1341" s="9">
        <f t="shared" si="1325"/>
        <v>0</v>
      </c>
      <c r="AB1341" s="9">
        <f t="shared" si="1325"/>
        <v>0</v>
      </c>
      <c r="AC1341" s="9">
        <f t="shared" si="1325"/>
        <v>0</v>
      </c>
      <c r="AD1341" s="9">
        <f t="shared" si="1325"/>
        <v>0</v>
      </c>
      <c r="AE1341" s="9">
        <f t="shared" si="1325"/>
        <v>1098</v>
      </c>
      <c r="AF1341" s="9">
        <f t="shared" si="1325"/>
        <v>0</v>
      </c>
    </row>
    <row r="1342" spans="1:32" hidden="1" x14ac:dyDescent="0.25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272</v>
      </c>
      <c r="F1342" s="59" t="s">
        <v>270</v>
      </c>
      <c r="G1342" s="9">
        <v>1098</v>
      </c>
      <c r="H1342" s="9"/>
      <c r="I1342" s="84"/>
      <c r="J1342" s="84"/>
      <c r="K1342" s="84"/>
      <c r="L1342" s="84"/>
      <c r="M1342" s="9">
        <f>G1342+I1342+J1342+K1342+L1342</f>
        <v>1098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1098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1098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1098</v>
      </c>
      <c r="AF1342" s="9">
        <f>Z1342+AD1342</f>
        <v>0</v>
      </c>
    </row>
    <row r="1343" spans="1:32" ht="49.5" hidden="1" x14ac:dyDescent="0.25">
      <c r="A1343" s="47" t="s">
        <v>273</v>
      </c>
      <c r="B1343" s="30" t="s">
        <v>254</v>
      </c>
      <c r="C1343" s="30" t="s">
        <v>32</v>
      </c>
      <c r="D1343" s="30" t="s">
        <v>79</v>
      </c>
      <c r="E1343" s="30" t="s">
        <v>274</v>
      </c>
      <c r="F1343" s="59"/>
      <c r="G1343" s="9">
        <f t="shared" ref="G1343:V1344" si="1326">G1344</f>
        <v>7761</v>
      </c>
      <c r="H1343" s="9">
        <f t="shared" si="1326"/>
        <v>0</v>
      </c>
      <c r="I1343" s="9">
        <f t="shared" si="1326"/>
        <v>0</v>
      </c>
      <c r="J1343" s="9">
        <f t="shared" si="1326"/>
        <v>0</v>
      </c>
      <c r="K1343" s="9">
        <f t="shared" si="1326"/>
        <v>0</v>
      </c>
      <c r="L1343" s="9">
        <f t="shared" si="1326"/>
        <v>0</v>
      </c>
      <c r="M1343" s="9">
        <f t="shared" si="1326"/>
        <v>7761</v>
      </c>
      <c r="N1343" s="9">
        <f t="shared" si="1326"/>
        <v>0</v>
      </c>
      <c r="O1343" s="9">
        <f t="shared" si="1326"/>
        <v>0</v>
      </c>
      <c r="P1343" s="9">
        <f t="shared" si="1326"/>
        <v>0</v>
      </c>
      <c r="Q1343" s="9">
        <f t="shared" si="1326"/>
        <v>0</v>
      </c>
      <c r="R1343" s="9">
        <f t="shared" si="1326"/>
        <v>0</v>
      </c>
      <c r="S1343" s="9">
        <f t="shared" si="1326"/>
        <v>7761</v>
      </c>
      <c r="T1343" s="9">
        <f t="shared" si="1326"/>
        <v>0</v>
      </c>
      <c r="U1343" s="9">
        <f t="shared" si="1326"/>
        <v>0</v>
      </c>
      <c r="V1343" s="9">
        <f t="shared" si="1326"/>
        <v>0</v>
      </c>
      <c r="W1343" s="9">
        <f t="shared" ref="U1343:AF1344" si="1327">W1344</f>
        <v>0</v>
      </c>
      <c r="X1343" s="9">
        <f t="shared" si="1327"/>
        <v>0</v>
      </c>
      <c r="Y1343" s="9">
        <f t="shared" si="1327"/>
        <v>7761</v>
      </c>
      <c r="Z1343" s="9">
        <f t="shared" si="1327"/>
        <v>0</v>
      </c>
      <c r="AA1343" s="9">
        <f t="shared" si="1327"/>
        <v>0</v>
      </c>
      <c r="AB1343" s="9">
        <f t="shared" si="1327"/>
        <v>0</v>
      </c>
      <c r="AC1343" s="9">
        <f t="shared" si="1327"/>
        <v>0</v>
      </c>
      <c r="AD1343" s="9">
        <f t="shared" si="1327"/>
        <v>0</v>
      </c>
      <c r="AE1343" s="9">
        <f t="shared" si="1327"/>
        <v>7761</v>
      </c>
      <c r="AF1343" s="9">
        <f t="shared" si="1327"/>
        <v>0</v>
      </c>
    </row>
    <row r="1344" spans="1:32" hidden="1" x14ac:dyDescent="0.25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274</v>
      </c>
      <c r="F1344" s="59" t="s">
        <v>101</v>
      </c>
      <c r="G1344" s="9">
        <f t="shared" si="1326"/>
        <v>7761</v>
      </c>
      <c r="H1344" s="9">
        <f t="shared" si="1326"/>
        <v>0</v>
      </c>
      <c r="I1344" s="9">
        <f t="shared" si="1326"/>
        <v>0</v>
      </c>
      <c r="J1344" s="9">
        <f t="shared" si="1326"/>
        <v>0</v>
      </c>
      <c r="K1344" s="9">
        <f t="shared" si="1326"/>
        <v>0</v>
      </c>
      <c r="L1344" s="9">
        <f t="shared" si="1326"/>
        <v>0</v>
      </c>
      <c r="M1344" s="9">
        <f t="shared" si="1326"/>
        <v>7761</v>
      </c>
      <c r="N1344" s="9">
        <f t="shared" si="1326"/>
        <v>0</v>
      </c>
      <c r="O1344" s="9">
        <f t="shared" si="1326"/>
        <v>0</v>
      </c>
      <c r="P1344" s="9">
        <f t="shared" si="1326"/>
        <v>0</v>
      </c>
      <c r="Q1344" s="9">
        <f t="shared" si="1326"/>
        <v>0</v>
      </c>
      <c r="R1344" s="9">
        <f t="shared" si="1326"/>
        <v>0</v>
      </c>
      <c r="S1344" s="9">
        <f t="shared" si="1326"/>
        <v>7761</v>
      </c>
      <c r="T1344" s="9">
        <f t="shared" si="1326"/>
        <v>0</v>
      </c>
      <c r="U1344" s="9">
        <f t="shared" si="1327"/>
        <v>0</v>
      </c>
      <c r="V1344" s="9">
        <f t="shared" si="1327"/>
        <v>0</v>
      </c>
      <c r="W1344" s="9">
        <f t="shared" si="1327"/>
        <v>0</v>
      </c>
      <c r="X1344" s="9">
        <f t="shared" si="1327"/>
        <v>0</v>
      </c>
      <c r="Y1344" s="9">
        <f t="shared" si="1327"/>
        <v>7761</v>
      </c>
      <c r="Z1344" s="9">
        <f t="shared" si="1327"/>
        <v>0</v>
      </c>
      <c r="AA1344" s="9">
        <f t="shared" si="1327"/>
        <v>0</v>
      </c>
      <c r="AB1344" s="9">
        <f t="shared" si="1327"/>
        <v>0</v>
      </c>
      <c r="AC1344" s="9">
        <f t="shared" si="1327"/>
        <v>0</v>
      </c>
      <c r="AD1344" s="9">
        <f t="shared" si="1327"/>
        <v>0</v>
      </c>
      <c r="AE1344" s="9">
        <f t="shared" si="1327"/>
        <v>7761</v>
      </c>
      <c r="AF1344" s="9">
        <f t="shared" si="1327"/>
        <v>0</v>
      </c>
    </row>
    <row r="1345" spans="1:32" hidden="1" x14ac:dyDescent="0.25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274</v>
      </c>
      <c r="F1345" s="59" t="s">
        <v>270</v>
      </c>
      <c r="G1345" s="9">
        <v>7761</v>
      </c>
      <c r="H1345" s="9"/>
      <c r="I1345" s="84"/>
      <c r="J1345" s="84"/>
      <c r="K1345" s="84"/>
      <c r="L1345" s="84"/>
      <c r="M1345" s="9">
        <f>G1345+I1345+J1345+K1345+L1345</f>
        <v>7761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7761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7761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7761</v>
      </c>
      <c r="AF1345" s="9">
        <f>Z1345+AD1345</f>
        <v>0</v>
      </c>
    </row>
    <row r="1346" spans="1:32" ht="66" hidden="1" x14ac:dyDescent="0.25">
      <c r="A1346" s="28" t="s">
        <v>404</v>
      </c>
      <c r="B1346" s="30" t="s">
        <v>254</v>
      </c>
      <c r="C1346" s="30" t="s">
        <v>32</v>
      </c>
      <c r="D1346" s="30" t="s">
        <v>79</v>
      </c>
      <c r="E1346" s="30" t="s">
        <v>275</v>
      </c>
      <c r="F1346" s="30"/>
      <c r="G1346" s="11">
        <f t="shared" ref="G1346:V1347" si="1328">G1347</f>
        <v>116</v>
      </c>
      <c r="H1346" s="11">
        <f t="shared" si="1328"/>
        <v>0</v>
      </c>
      <c r="I1346" s="11">
        <f t="shared" si="1328"/>
        <v>0</v>
      </c>
      <c r="J1346" s="11">
        <f t="shared" si="1328"/>
        <v>0</v>
      </c>
      <c r="K1346" s="11">
        <f t="shared" si="1328"/>
        <v>0</v>
      </c>
      <c r="L1346" s="11">
        <f t="shared" si="1328"/>
        <v>0</v>
      </c>
      <c r="M1346" s="11">
        <f t="shared" si="1328"/>
        <v>116</v>
      </c>
      <c r="N1346" s="11">
        <f t="shared" si="1328"/>
        <v>0</v>
      </c>
      <c r="O1346" s="11">
        <f t="shared" si="1328"/>
        <v>0</v>
      </c>
      <c r="P1346" s="11">
        <f t="shared" si="1328"/>
        <v>0</v>
      </c>
      <c r="Q1346" s="11">
        <f t="shared" si="1328"/>
        <v>0</v>
      </c>
      <c r="R1346" s="11">
        <f t="shared" si="1328"/>
        <v>0</v>
      </c>
      <c r="S1346" s="11">
        <f t="shared" si="1328"/>
        <v>116</v>
      </c>
      <c r="T1346" s="11">
        <f t="shared" si="1328"/>
        <v>0</v>
      </c>
      <c r="U1346" s="11">
        <f t="shared" si="1328"/>
        <v>0</v>
      </c>
      <c r="V1346" s="11">
        <f t="shared" si="1328"/>
        <v>0</v>
      </c>
      <c r="W1346" s="11">
        <f t="shared" ref="U1346:AF1347" si="1329">W1347</f>
        <v>0</v>
      </c>
      <c r="X1346" s="11">
        <f t="shared" si="1329"/>
        <v>0</v>
      </c>
      <c r="Y1346" s="11">
        <f t="shared" si="1329"/>
        <v>116</v>
      </c>
      <c r="Z1346" s="11">
        <f t="shared" si="1329"/>
        <v>0</v>
      </c>
      <c r="AA1346" s="11">
        <f t="shared" si="1329"/>
        <v>7</v>
      </c>
      <c r="AB1346" s="11">
        <f t="shared" si="1329"/>
        <v>0</v>
      </c>
      <c r="AC1346" s="11">
        <f t="shared" si="1329"/>
        <v>0</v>
      </c>
      <c r="AD1346" s="11">
        <f t="shared" si="1329"/>
        <v>0</v>
      </c>
      <c r="AE1346" s="11">
        <f t="shared" si="1329"/>
        <v>123</v>
      </c>
      <c r="AF1346" s="11">
        <f t="shared" si="1329"/>
        <v>0</v>
      </c>
    </row>
    <row r="1347" spans="1:32" hidden="1" x14ac:dyDescent="0.25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275</v>
      </c>
      <c r="F1347" s="30" t="s">
        <v>101</v>
      </c>
      <c r="G1347" s="11">
        <f t="shared" si="1328"/>
        <v>116</v>
      </c>
      <c r="H1347" s="11">
        <f t="shared" si="1328"/>
        <v>0</v>
      </c>
      <c r="I1347" s="11">
        <f t="shared" si="1328"/>
        <v>0</v>
      </c>
      <c r="J1347" s="11">
        <f t="shared" si="1328"/>
        <v>0</v>
      </c>
      <c r="K1347" s="11">
        <f t="shared" si="1328"/>
        <v>0</v>
      </c>
      <c r="L1347" s="11">
        <f t="shared" si="1328"/>
        <v>0</v>
      </c>
      <c r="M1347" s="11">
        <f t="shared" si="1328"/>
        <v>116</v>
      </c>
      <c r="N1347" s="11">
        <f t="shared" si="1328"/>
        <v>0</v>
      </c>
      <c r="O1347" s="11">
        <f t="shared" si="1328"/>
        <v>0</v>
      </c>
      <c r="P1347" s="11">
        <f t="shared" si="1328"/>
        <v>0</v>
      </c>
      <c r="Q1347" s="11">
        <f t="shared" si="1328"/>
        <v>0</v>
      </c>
      <c r="R1347" s="11">
        <f t="shared" si="1328"/>
        <v>0</v>
      </c>
      <c r="S1347" s="11">
        <f t="shared" si="1328"/>
        <v>116</v>
      </c>
      <c r="T1347" s="11">
        <f t="shared" si="1328"/>
        <v>0</v>
      </c>
      <c r="U1347" s="11">
        <f t="shared" si="1329"/>
        <v>0</v>
      </c>
      <c r="V1347" s="11">
        <f t="shared" si="1329"/>
        <v>0</v>
      </c>
      <c r="W1347" s="11">
        <f t="shared" si="1329"/>
        <v>0</v>
      </c>
      <c r="X1347" s="11">
        <f t="shared" si="1329"/>
        <v>0</v>
      </c>
      <c r="Y1347" s="11">
        <f t="shared" si="1329"/>
        <v>116</v>
      </c>
      <c r="Z1347" s="11">
        <f t="shared" si="1329"/>
        <v>0</v>
      </c>
      <c r="AA1347" s="11">
        <f t="shared" si="1329"/>
        <v>7</v>
      </c>
      <c r="AB1347" s="11">
        <f t="shared" si="1329"/>
        <v>0</v>
      </c>
      <c r="AC1347" s="11">
        <f t="shared" si="1329"/>
        <v>0</v>
      </c>
      <c r="AD1347" s="11">
        <f t="shared" si="1329"/>
        <v>0</v>
      </c>
      <c r="AE1347" s="11">
        <f t="shared" si="1329"/>
        <v>123</v>
      </c>
      <c r="AF1347" s="11">
        <f t="shared" si="1329"/>
        <v>0</v>
      </c>
    </row>
    <row r="1348" spans="1:32" hidden="1" x14ac:dyDescent="0.25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275</v>
      </c>
      <c r="F1348" s="59" t="s">
        <v>270</v>
      </c>
      <c r="G1348" s="9">
        <v>116</v>
      </c>
      <c r="H1348" s="9"/>
      <c r="I1348" s="84"/>
      <c r="J1348" s="84"/>
      <c r="K1348" s="84"/>
      <c r="L1348" s="84"/>
      <c r="M1348" s="9">
        <f>G1348+I1348+J1348+K1348+L1348</f>
        <v>116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116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116</v>
      </c>
      <c r="Z1348" s="9">
        <f>T1348+X1348</f>
        <v>0</v>
      </c>
      <c r="AA1348" s="11">
        <v>7</v>
      </c>
      <c r="AB1348" s="85"/>
      <c r="AC1348" s="85"/>
      <c r="AD1348" s="85"/>
      <c r="AE1348" s="9">
        <f>Y1348+AA1348+AB1348+AC1348+AD1348</f>
        <v>123</v>
      </c>
      <c r="AF1348" s="9">
        <f>Z1348+AD1348</f>
        <v>0</v>
      </c>
    </row>
    <row r="1349" spans="1:32" ht="49.5" hidden="1" x14ac:dyDescent="0.25">
      <c r="A1349" s="28" t="s">
        <v>276</v>
      </c>
      <c r="B1349" s="30" t="s">
        <v>254</v>
      </c>
      <c r="C1349" s="30" t="s">
        <v>32</v>
      </c>
      <c r="D1349" s="30" t="s">
        <v>79</v>
      </c>
      <c r="E1349" s="30" t="s">
        <v>277</v>
      </c>
      <c r="F1349" s="30"/>
      <c r="G1349" s="11">
        <f t="shared" ref="G1349:V1350" si="1330">G1350</f>
        <v>2584</v>
      </c>
      <c r="H1349" s="11">
        <f t="shared" si="1330"/>
        <v>0</v>
      </c>
      <c r="I1349" s="11">
        <f t="shared" si="1330"/>
        <v>0</v>
      </c>
      <c r="J1349" s="11">
        <f t="shared" si="1330"/>
        <v>0</v>
      </c>
      <c r="K1349" s="11">
        <f t="shared" si="1330"/>
        <v>0</v>
      </c>
      <c r="L1349" s="11">
        <f t="shared" si="1330"/>
        <v>0</v>
      </c>
      <c r="M1349" s="11">
        <f t="shared" si="1330"/>
        <v>2584</v>
      </c>
      <c r="N1349" s="11">
        <f t="shared" si="1330"/>
        <v>0</v>
      </c>
      <c r="O1349" s="11">
        <f t="shared" si="1330"/>
        <v>0</v>
      </c>
      <c r="P1349" s="11">
        <f t="shared" si="1330"/>
        <v>0</v>
      </c>
      <c r="Q1349" s="11">
        <f t="shared" si="1330"/>
        <v>0</v>
      </c>
      <c r="R1349" s="11">
        <f t="shared" si="1330"/>
        <v>0</v>
      </c>
      <c r="S1349" s="11">
        <f t="shared" si="1330"/>
        <v>2584</v>
      </c>
      <c r="T1349" s="11">
        <f t="shared" si="1330"/>
        <v>0</v>
      </c>
      <c r="U1349" s="11">
        <f t="shared" si="1330"/>
        <v>0</v>
      </c>
      <c r="V1349" s="11">
        <f t="shared" si="1330"/>
        <v>0</v>
      </c>
      <c r="W1349" s="11">
        <f t="shared" ref="U1349:AF1350" si="1331">W1350</f>
        <v>0</v>
      </c>
      <c r="X1349" s="11">
        <f t="shared" si="1331"/>
        <v>0</v>
      </c>
      <c r="Y1349" s="11">
        <f t="shared" si="1331"/>
        <v>2584</v>
      </c>
      <c r="Z1349" s="11">
        <f t="shared" si="1331"/>
        <v>0</v>
      </c>
      <c r="AA1349" s="11">
        <f t="shared" si="1331"/>
        <v>0</v>
      </c>
      <c r="AB1349" s="11">
        <f t="shared" si="1331"/>
        <v>0</v>
      </c>
      <c r="AC1349" s="11">
        <f t="shared" si="1331"/>
        <v>0</v>
      </c>
      <c r="AD1349" s="11">
        <f t="shared" si="1331"/>
        <v>0</v>
      </c>
      <c r="AE1349" s="11">
        <f t="shared" si="1331"/>
        <v>2584</v>
      </c>
      <c r="AF1349" s="11">
        <f t="shared" si="1331"/>
        <v>0</v>
      </c>
    </row>
    <row r="1350" spans="1:32" hidden="1" x14ac:dyDescent="0.25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277</v>
      </c>
      <c r="F1350" s="30" t="s">
        <v>101</v>
      </c>
      <c r="G1350" s="11">
        <f t="shared" si="1330"/>
        <v>2584</v>
      </c>
      <c r="H1350" s="11">
        <f t="shared" si="1330"/>
        <v>0</v>
      </c>
      <c r="I1350" s="11">
        <f t="shared" si="1330"/>
        <v>0</v>
      </c>
      <c r="J1350" s="11">
        <f t="shared" si="1330"/>
        <v>0</v>
      </c>
      <c r="K1350" s="11">
        <f t="shared" si="1330"/>
        <v>0</v>
      </c>
      <c r="L1350" s="11">
        <f t="shared" si="1330"/>
        <v>0</v>
      </c>
      <c r="M1350" s="11">
        <f t="shared" si="1330"/>
        <v>2584</v>
      </c>
      <c r="N1350" s="11">
        <f t="shared" si="1330"/>
        <v>0</v>
      </c>
      <c r="O1350" s="11">
        <f t="shared" si="1330"/>
        <v>0</v>
      </c>
      <c r="P1350" s="11">
        <f t="shared" si="1330"/>
        <v>0</v>
      </c>
      <c r="Q1350" s="11">
        <f t="shared" si="1330"/>
        <v>0</v>
      </c>
      <c r="R1350" s="11">
        <f t="shared" si="1330"/>
        <v>0</v>
      </c>
      <c r="S1350" s="11">
        <f t="shared" si="1330"/>
        <v>2584</v>
      </c>
      <c r="T1350" s="11">
        <f t="shared" si="1330"/>
        <v>0</v>
      </c>
      <c r="U1350" s="11">
        <f t="shared" si="1331"/>
        <v>0</v>
      </c>
      <c r="V1350" s="11">
        <f t="shared" si="1331"/>
        <v>0</v>
      </c>
      <c r="W1350" s="11">
        <f t="shared" si="1331"/>
        <v>0</v>
      </c>
      <c r="X1350" s="11">
        <f t="shared" si="1331"/>
        <v>0</v>
      </c>
      <c r="Y1350" s="11">
        <f t="shared" si="1331"/>
        <v>2584</v>
      </c>
      <c r="Z1350" s="11">
        <f t="shared" si="1331"/>
        <v>0</v>
      </c>
      <c r="AA1350" s="11">
        <f t="shared" si="1331"/>
        <v>0</v>
      </c>
      <c r="AB1350" s="11">
        <f t="shared" si="1331"/>
        <v>0</v>
      </c>
      <c r="AC1350" s="11">
        <f t="shared" si="1331"/>
        <v>0</v>
      </c>
      <c r="AD1350" s="11">
        <f t="shared" si="1331"/>
        <v>0</v>
      </c>
      <c r="AE1350" s="11">
        <f t="shared" si="1331"/>
        <v>2584</v>
      </c>
      <c r="AF1350" s="11">
        <f t="shared" si="1331"/>
        <v>0</v>
      </c>
    </row>
    <row r="1351" spans="1:32" hidden="1" x14ac:dyDescent="0.25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277</v>
      </c>
      <c r="F1351" s="59" t="s">
        <v>270</v>
      </c>
      <c r="G1351" s="9">
        <v>2584</v>
      </c>
      <c r="H1351" s="9"/>
      <c r="I1351" s="84"/>
      <c r="J1351" s="84"/>
      <c r="K1351" s="84"/>
      <c r="L1351" s="84"/>
      <c r="M1351" s="9">
        <f>G1351+I1351+J1351+K1351+L1351</f>
        <v>2584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2584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2584</v>
      </c>
      <c r="Z1351" s="9">
        <f>T1351+X1351</f>
        <v>0</v>
      </c>
      <c r="AA1351" s="85"/>
      <c r="AB1351" s="85"/>
      <c r="AC1351" s="85"/>
      <c r="AD1351" s="85"/>
      <c r="AE1351" s="9">
        <f>Y1351+AA1351+AB1351+AC1351+AD1351</f>
        <v>2584</v>
      </c>
      <c r="AF1351" s="9">
        <f>Z1351+AD1351</f>
        <v>0</v>
      </c>
    </row>
    <row r="1352" spans="1:32" ht="33" hidden="1" x14ac:dyDescent="0.25">
      <c r="A1352" s="28" t="s">
        <v>278</v>
      </c>
      <c r="B1352" s="30" t="s">
        <v>254</v>
      </c>
      <c r="C1352" s="30" t="s">
        <v>32</v>
      </c>
      <c r="D1352" s="30" t="s">
        <v>79</v>
      </c>
      <c r="E1352" s="30" t="s">
        <v>279</v>
      </c>
      <c r="F1352" s="30"/>
      <c r="G1352" s="11">
        <f t="shared" ref="G1352:V1353" si="1332">G1353</f>
        <v>984</v>
      </c>
      <c r="H1352" s="11">
        <f t="shared" si="1332"/>
        <v>0</v>
      </c>
      <c r="I1352" s="11">
        <f t="shared" si="1332"/>
        <v>0</v>
      </c>
      <c r="J1352" s="11">
        <f t="shared" si="1332"/>
        <v>0</v>
      </c>
      <c r="K1352" s="11">
        <f t="shared" si="1332"/>
        <v>0</v>
      </c>
      <c r="L1352" s="11">
        <f t="shared" si="1332"/>
        <v>0</v>
      </c>
      <c r="M1352" s="11">
        <f t="shared" si="1332"/>
        <v>984</v>
      </c>
      <c r="N1352" s="11">
        <f t="shared" si="1332"/>
        <v>0</v>
      </c>
      <c r="O1352" s="11">
        <f t="shared" si="1332"/>
        <v>0</v>
      </c>
      <c r="P1352" s="11">
        <f t="shared" si="1332"/>
        <v>0</v>
      </c>
      <c r="Q1352" s="11">
        <f t="shared" si="1332"/>
        <v>0</v>
      </c>
      <c r="R1352" s="11">
        <f t="shared" si="1332"/>
        <v>0</v>
      </c>
      <c r="S1352" s="11">
        <f t="shared" si="1332"/>
        <v>984</v>
      </c>
      <c r="T1352" s="11">
        <f t="shared" si="1332"/>
        <v>0</v>
      </c>
      <c r="U1352" s="11">
        <f t="shared" si="1332"/>
        <v>0</v>
      </c>
      <c r="V1352" s="11">
        <f t="shared" si="1332"/>
        <v>0</v>
      </c>
      <c r="W1352" s="11">
        <f t="shared" ref="U1352:AF1353" si="1333">W1353</f>
        <v>0</v>
      </c>
      <c r="X1352" s="11">
        <f t="shared" si="1333"/>
        <v>0</v>
      </c>
      <c r="Y1352" s="11">
        <f t="shared" si="1333"/>
        <v>984</v>
      </c>
      <c r="Z1352" s="11">
        <f t="shared" si="1333"/>
        <v>0</v>
      </c>
      <c r="AA1352" s="11">
        <f t="shared" si="1333"/>
        <v>0</v>
      </c>
      <c r="AB1352" s="11">
        <f t="shared" si="1333"/>
        <v>0</v>
      </c>
      <c r="AC1352" s="11">
        <f t="shared" si="1333"/>
        <v>0</v>
      </c>
      <c r="AD1352" s="11">
        <f t="shared" si="1333"/>
        <v>0</v>
      </c>
      <c r="AE1352" s="11">
        <f t="shared" si="1333"/>
        <v>984</v>
      </c>
      <c r="AF1352" s="11">
        <f t="shared" si="1333"/>
        <v>0</v>
      </c>
    </row>
    <row r="1353" spans="1:32" hidden="1" x14ac:dyDescent="0.25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279</v>
      </c>
      <c r="F1353" s="30" t="s">
        <v>101</v>
      </c>
      <c r="G1353" s="11">
        <f t="shared" si="1332"/>
        <v>984</v>
      </c>
      <c r="H1353" s="11">
        <f t="shared" si="1332"/>
        <v>0</v>
      </c>
      <c r="I1353" s="11">
        <f t="shared" si="1332"/>
        <v>0</v>
      </c>
      <c r="J1353" s="11">
        <f t="shared" si="1332"/>
        <v>0</v>
      </c>
      <c r="K1353" s="11">
        <f t="shared" si="1332"/>
        <v>0</v>
      </c>
      <c r="L1353" s="11">
        <f t="shared" si="1332"/>
        <v>0</v>
      </c>
      <c r="M1353" s="11">
        <f t="shared" si="1332"/>
        <v>984</v>
      </c>
      <c r="N1353" s="11">
        <f t="shared" si="1332"/>
        <v>0</v>
      </c>
      <c r="O1353" s="11">
        <f t="shared" si="1332"/>
        <v>0</v>
      </c>
      <c r="P1353" s="11">
        <f t="shared" si="1332"/>
        <v>0</v>
      </c>
      <c r="Q1353" s="11">
        <f t="shared" si="1332"/>
        <v>0</v>
      </c>
      <c r="R1353" s="11">
        <f t="shared" si="1332"/>
        <v>0</v>
      </c>
      <c r="S1353" s="11">
        <f t="shared" si="1332"/>
        <v>984</v>
      </c>
      <c r="T1353" s="11">
        <f t="shared" si="1332"/>
        <v>0</v>
      </c>
      <c r="U1353" s="11">
        <f t="shared" si="1333"/>
        <v>0</v>
      </c>
      <c r="V1353" s="11">
        <f t="shared" si="1333"/>
        <v>0</v>
      </c>
      <c r="W1353" s="11">
        <f t="shared" si="1333"/>
        <v>0</v>
      </c>
      <c r="X1353" s="11">
        <f t="shared" si="1333"/>
        <v>0</v>
      </c>
      <c r="Y1353" s="11">
        <f t="shared" si="1333"/>
        <v>984</v>
      </c>
      <c r="Z1353" s="11">
        <f t="shared" si="1333"/>
        <v>0</v>
      </c>
      <c r="AA1353" s="11">
        <f t="shared" si="1333"/>
        <v>0</v>
      </c>
      <c r="AB1353" s="11">
        <f t="shared" si="1333"/>
        <v>0</v>
      </c>
      <c r="AC1353" s="11">
        <f t="shared" si="1333"/>
        <v>0</v>
      </c>
      <c r="AD1353" s="11">
        <f t="shared" si="1333"/>
        <v>0</v>
      </c>
      <c r="AE1353" s="11">
        <f t="shared" si="1333"/>
        <v>984</v>
      </c>
      <c r="AF1353" s="11">
        <f t="shared" si="1333"/>
        <v>0</v>
      </c>
    </row>
    <row r="1354" spans="1:32" hidden="1" x14ac:dyDescent="0.25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279</v>
      </c>
      <c r="F1354" s="59" t="s">
        <v>270</v>
      </c>
      <c r="G1354" s="9">
        <v>984</v>
      </c>
      <c r="H1354" s="9"/>
      <c r="I1354" s="84"/>
      <c r="J1354" s="84"/>
      <c r="K1354" s="84"/>
      <c r="L1354" s="84"/>
      <c r="M1354" s="9">
        <f>G1354+I1354+J1354+K1354+L1354</f>
        <v>984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984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984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984</v>
      </c>
      <c r="AF1354" s="9">
        <f>Z1354+AD1354</f>
        <v>0</v>
      </c>
    </row>
    <row r="1355" spans="1:32" ht="33" hidden="1" x14ac:dyDescent="0.25">
      <c r="A1355" s="28" t="s">
        <v>280</v>
      </c>
      <c r="B1355" s="30" t="s">
        <v>254</v>
      </c>
      <c r="C1355" s="30" t="s">
        <v>32</v>
      </c>
      <c r="D1355" s="30" t="s">
        <v>79</v>
      </c>
      <c r="E1355" s="30" t="s">
        <v>281</v>
      </c>
      <c r="F1355" s="30"/>
      <c r="G1355" s="11">
        <f t="shared" ref="G1355:V1356" si="1334">G1356</f>
        <v>122</v>
      </c>
      <c r="H1355" s="11">
        <f t="shared" si="1334"/>
        <v>0</v>
      </c>
      <c r="I1355" s="11">
        <f t="shared" si="1334"/>
        <v>0</v>
      </c>
      <c r="J1355" s="11">
        <f t="shared" si="1334"/>
        <v>0</v>
      </c>
      <c r="K1355" s="11">
        <f t="shared" si="1334"/>
        <v>0</v>
      </c>
      <c r="L1355" s="11">
        <f t="shared" si="1334"/>
        <v>0</v>
      </c>
      <c r="M1355" s="11">
        <f t="shared" si="1334"/>
        <v>122</v>
      </c>
      <c r="N1355" s="11">
        <f t="shared" si="1334"/>
        <v>0</v>
      </c>
      <c r="O1355" s="11">
        <f t="shared" si="1334"/>
        <v>0</v>
      </c>
      <c r="P1355" s="11">
        <f t="shared" si="1334"/>
        <v>0</v>
      </c>
      <c r="Q1355" s="11">
        <f t="shared" si="1334"/>
        <v>0</v>
      </c>
      <c r="R1355" s="11">
        <f t="shared" si="1334"/>
        <v>0</v>
      </c>
      <c r="S1355" s="11">
        <f t="shared" si="1334"/>
        <v>122</v>
      </c>
      <c r="T1355" s="11">
        <f t="shared" si="1334"/>
        <v>0</v>
      </c>
      <c r="U1355" s="11">
        <f t="shared" si="1334"/>
        <v>0</v>
      </c>
      <c r="V1355" s="11">
        <f t="shared" si="1334"/>
        <v>0</v>
      </c>
      <c r="W1355" s="11">
        <f t="shared" ref="U1355:AF1356" si="1335">W1356</f>
        <v>0</v>
      </c>
      <c r="X1355" s="11">
        <f t="shared" si="1335"/>
        <v>0</v>
      </c>
      <c r="Y1355" s="11">
        <f t="shared" si="1335"/>
        <v>122</v>
      </c>
      <c r="Z1355" s="11">
        <f t="shared" si="1335"/>
        <v>0</v>
      </c>
      <c r="AA1355" s="11">
        <f t="shared" si="1335"/>
        <v>0</v>
      </c>
      <c r="AB1355" s="11">
        <f t="shared" si="1335"/>
        <v>0</v>
      </c>
      <c r="AC1355" s="11">
        <f t="shared" si="1335"/>
        <v>0</v>
      </c>
      <c r="AD1355" s="11">
        <f t="shared" si="1335"/>
        <v>0</v>
      </c>
      <c r="AE1355" s="11">
        <f t="shared" si="1335"/>
        <v>122</v>
      </c>
      <c r="AF1355" s="11">
        <f t="shared" si="1335"/>
        <v>0</v>
      </c>
    </row>
    <row r="1356" spans="1:32" hidden="1" x14ac:dyDescent="0.25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281</v>
      </c>
      <c r="F1356" s="30" t="s">
        <v>101</v>
      </c>
      <c r="G1356" s="11">
        <f t="shared" si="1334"/>
        <v>122</v>
      </c>
      <c r="H1356" s="11">
        <f t="shared" si="1334"/>
        <v>0</v>
      </c>
      <c r="I1356" s="11">
        <f t="shared" si="1334"/>
        <v>0</v>
      </c>
      <c r="J1356" s="11">
        <f t="shared" si="1334"/>
        <v>0</v>
      </c>
      <c r="K1356" s="11">
        <f t="shared" si="1334"/>
        <v>0</v>
      </c>
      <c r="L1356" s="11">
        <f t="shared" si="1334"/>
        <v>0</v>
      </c>
      <c r="M1356" s="11">
        <f t="shared" si="1334"/>
        <v>122</v>
      </c>
      <c r="N1356" s="11">
        <f t="shared" si="1334"/>
        <v>0</v>
      </c>
      <c r="O1356" s="11">
        <f t="shared" si="1334"/>
        <v>0</v>
      </c>
      <c r="P1356" s="11">
        <f t="shared" si="1334"/>
        <v>0</v>
      </c>
      <c r="Q1356" s="11">
        <f t="shared" si="1334"/>
        <v>0</v>
      </c>
      <c r="R1356" s="11">
        <f t="shared" si="1334"/>
        <v>0</v>
      </c>
      <c r="S1356" s="11">
        <f t="shared" si="1334"/>
        <v>122</v>
      </c>
      <c r="T1356" s="11">
        <f t="shared" si="1334"/>
        <v>0</v>
      </c>
      <c r="U1356" s="11">
        <f t="shared" si="1335"/>
        <v>0</v>
      </c>
      <c r="V1356" s="11">
        <f t="shared" si="1335"/>
        <v>0</v>
      </c>
      <c r="W1356" s="11">
        <f t="shared" si="1335"/>
        <v>0</v>
      </c>
      <c r="X1356" s="11">
        <f t="shared" si="1335"/>
        <v>0</v>
      </c>
      <c r="Y1356" s="11">
        <f t="shared" si="1335"/>
        <v>122</v>
      </c>
      <c r="Z1356" s="11">
        <f t="shared" si="1335"/>
        <v>0</v>
      </c>
      <c r="AA1356" s="11">
        <f t="shared" si="1335"/>
        <v>0</v>
      </c>
      <c r="AB1356" s="11">
        <f t="shared" si="1335"/>
        <v>0</v>
      </c>
      <c r="AC1356" s="11">
        <f t="shared" si="1335"/>
        <v>0</v>
      </c>
      <c r="AD1356" s="11">
        <f t="shared" si="1335"/>
        <v>0</v>
      </c>
      <c r="AE1356" s="11">
        <f t="shared" si="1335"/>
        <v>122</v>
      </c>
      <c r="AF1356" s="11">
        <f t="shared" si="1335"/>
        <v>0</v>
      </c>
    </row>
    <row r="1357" spans="1:32" hidden="1" x14ac:dyDescent="0.25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281</v>
      </c>
      <c r="F1357" s="59" t="s">
        <v>270</v>
      </c>
      <c r="G1357" s="9">
        <v>122</v>
      </c>
      <c r="H1357" s="9"/>
      <c r="I1357" s="84"/>
      <c r="J1357" s="84"/>
      <c r="K1357" s="84"/>
      <c r="L1357" s="84"/>
      <c r="M1357" s="9">
        <f>G1357+I1357+J1357+K1357+L1357</f>
        <v>122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122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122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122</v>
      </c>
      <c r="AF1357" s="9">
        <f>Z1357+AD1357</f>
        <v>0</v>
      </c>
    </row>
    <row r="1358" spans="1:32" ht="49.5" hidden="1" x14ac:dyDescent="0.25">
      <c r="A1358" s="28" t="s">
        <v>282</v>
      </c>
      <c r="B1358" s="30" t="s">
        <v>254</v>
      </c>
      <c r="C1358" s="30" t="s">
        <v>32</v>
      </c>
      <c r="D1358" s="30" t="s">
        <v>79</v>
      </c>
      <c r="E1358" s="30" t="s">
        <v>283</v>
      </c>
      <c r="F1358" s="30"/>
      <c r="G1358" s="11">
        <f t="shared" ref="G1358:V1359" si="1336">G1359</f>
        <v>459</v>
      </c>
      <c r="H1358" s="11">
        <f t="shared" si="1336"/>
        <v>0</v>
      </c>
      <c r="I1358" s="11">
        <f t="shared" si="1336"/>
        <v>0</v>
      </c>
      <c r="J1358" s="11">
        <f t="shared" si="1336"/>
        <v>0</v>
      </c>
      <c r="K1358" s="11">
        <f t="shared" si="1336"/>
        <v>0</v>
      </c>
      <c r="L1358" s="11">
        <f t="shared" si="1336"/>
        <v>0</v>
      </c>
      <c r="M1358" s="11">
        <f t="shared" si="1336"/>
        <v>459</v>
      </c>
      <c r="N1358" s="11">
        <f t="shared" si="1336"/>
        <v>0</v>
      </c>
      <c r="O1358" s="11">
        <f t="shared" si="1336"/>
        <v>0</v>
      </c>
      <c r="P1358" s="11">
        <f t="shared" si="1336"/>
        <v>0</v>
      </c>
      <c r="Q1358" s="11">
        <f t="shared" si="1336"/>
        <v>0</v>
      </c>
      <c r="R1358" s="11">
        <f t="shared" si="1336"/>
        <v>0</v>
      </c>
      <c r="S1358" s="11">
        <f t="shared" si="1336"/>
        <v>459</v>
      </c>
      <c r="T1358" s="11">
        <f t="shared" si="1336"/>
        <v>0</v>
      </c>
      <c r="U1358" s="11">
        <f t="shared" si="1336"/>
        <v>0</v>
      </c>
      <c r="V1358" s="11">
        <f t="shared" si="1336"/>
        <v>0</v>
      </c>
      <c r="W1358" s="11">
        <f t="shared" ref="U1358:AF1359" si="1337">W1359</f>
        <v>0</v>
      </c>
      <c r="X1358" s="11">
        <f t="shared" si="1337"/>
        <v>0</v>
      </c>
      <c r="Y1358" s="11">
        <f t="shared" si="1337"/>
        <v>459</v>
      </c>
      <c r="Z1358" s="11">
        <f t="shared" si="1337"/>
        <v>0</v>
      </c>
      <c r="AA1358" s="11">
        <f t="shared" si="1337"/>
        <v>0</v>
      </c>
      <c r="AB1358" s="11">
        <f t="shared" si="1337"/>
        <v>0</v>
      </c>
      <c r="AC1358" s="11">
        <f t="shared" si="1337"/>
        <v>0</v>
      </c>
      <c r="AD1358" s="11">
        <f t="shared" si="1337"/>
        <v>0</v>
      </c>
      <c r="AE1358" s="11">
        <f t="shared" si="1337"/>
        <v>459</v>
      </c>
      <c r="AF1358" s="11">
        <f t="shared" si="1337"/>
        <v>0</v>
      </c>
    </row>
    <row r="1359" spans="1:32" hidden="1" x14ac:dyDescent="0.25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283</v>
      </c>
      <c r="F1359" s="30" t="s">
        <v>101</v>
      </c>
      <c r="G1359" s="11">
        <f t="shared" si="1336"/>
        <v>459</v>
      </c>
      <c r="H1359" s="11">
        <f t="shared" si="1336"/>
        <v>0</v>
      </c>
      <c r="I1359" s="11">
        <f t="shared" si="1336"/>
        <v>0</v>
      </c>
      <c r="J1359" s="11">
        <f t="shared" si="1336"/>
        <v>0</v>
      </c>
      <c r="K1359" s="11">
        <f t="shared" si="1336"/>
        <v>0</v>
      </c>
      <c r="L1359" s="11">
        <f t="shared" si="1336"/>
        <v>0</v>
      </c>
      <c r="M1359" s="11">
        <f t="shared" si="1336"/>
        <v>459</v>
      </c>
      <c r="N1359" s="11">
        <f t="shared" si="1336"/>
        <v>0</v>
      </c>
      <c r="O1359" s="11">
        <f t="shared" si="1336"/>
        <v>0</v>
      </c>
      <c r="P1359" s="11">
        <f t="shared" si="1336"/>
        <v>0</v>
      </c>
      <c r="Q1359" s="11">
        <f t="shared" si="1336"/>
        <v>0</v>
      </c>
      <c r="R1359" s="11">
        <f t="shared" si="1336"/>
        <v>0</v>
      </c>
      <c r="S1359" s="11">
        <f t="shared" si="1336"/>
        <v>459</v>
      </c>
      <c r="T1359" s="11">
        <f t="shared" si="1336"/>
        <v>0</v>
      </c>
      <c r="U1359" s="11">
        <f t="shared" si="1337"/>
        <v>0</v>
      </c>
      <c r="V1359" s="11">
        <f t="shared" si="1337"/>
        <v>0</v>
      </c>
      <c r="W1359" s="11">
        <f t="shared" si="1337"/>
        <v>0</v>
      </c>
      <c r="X1359" s="11">
        <f t="shared" si="1337"/>
        <v>0</v>
      </c>
      <c r="Y1359" s="11">
        <f t="shared" si="1337"/>
        <v>459</v>
      </c>
      <c r="Z1359" s="11">
        <f t="shared" si="1337"/>
        <v>0</v>
      </c>
      <c r="AA1359" s="11">
        <f t="shared" si="1337"/>
        <v>0</v>
      </c>
      <c r="AB1359" s="11">
        <f t="shared" si="1337"/>
        <v>0</v>
      </c>
      <c r="AC1359" s="11">
        <f t="shared" si="1337"/>
        <v>0</v>
      </c>
      <c r="AD1359" s="11">
        <f t="shared" si="1337"/>
        <v>0</v>
      </c>
      <c r="AE1359" s="11">
        <f t="shared" si="1337"/>
        <v>459</v>
      </c>
      <c r="AF1359" s="11">
        <f t="shared" si="1337"/>
        <v>0</v>
      </c>
    </row>
    <row r="1360" spans="1:32" hidden="1" x14ac:dyDescent="0.25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283</v>
      </c>
      <c r="F1360" s="59" t="s">
        <v>270</v>
      </c>
      <c r="G1360" s="9">
        <v>459</v>
      </c>
      <c r="H1360" s="9"/>
      <c r="I1360" s="84"/>
      <c r="J1360" s="84"/>
      <c r="K1360" s="84"/>
      <c r="L1360" s="84"/>
      <c r="M1360" s="9">
        <f>G1360+I1360+J1360+K1360+L1360</f>
        <v>459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459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459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459</v>
      </c>
      <c r="AF1360" s="9">
        <f>Z1360+AD1360</f>
        <v>0</v>
      </c>
    </row>
    <row r="1361" spans="1:32" ht="33" hidden="1" x14ac:dyDescent="0.25">
      <c r="A1361" s="28" t="s">
        <v>284</v>
      </c>
      <c r="B1361" s="30" t="s">
        <v>254</v>
      </c>
      <c r="C1361" s="30" t="s">
        <v>32</v>
      </c>
      <c r="D1361" s="30" t="s">
        <v>79</v>
      </c>
      <c r="E1361" s="30" t="s">
        <v>285</v>
      </c>
      <c r="F1361" s="30"/>
      <c r="G1361" s="11">
        <f t="shared" ref="G1361:V1362" si="1338">G1362</f>
        <v>3304</v>
      </c>
      <c r="H1361" s="11">
        <f t="shared" si="1338"/>
        <v>0</v>
      </c>
      <c r="I1361" s="11">
        <f t="shared" si="1338"/>
        <v>0</v>
      </c>
      <c r="J1361" s="11">
        <f t="shared" si="1338"/>
        <v>0</v>
      </c>
      <c r="K1361" s="11">
        <f t="shared" si="1338"/>
        <v>0</v>
      </c>
      <c r="L1361" s="11">
        <f t="shared" si="1338"/>
        <v>0</v>
      </c>
      <c r="M1361" s="11">
        <f t="shared" si="1338"/>
        <v>3304</v>
      </c>
      <c r="N1361" s="11">
        <f t="shared" si="1338"/>
        <v>0</v>
      </c>
      <c r="O1361" s="11">
        <f t="shared" si="1338"/>
        <v>0</v>
      </c>
      <c r="P1361" s="11">
        <f t="shared" si="1338"/>
        <v>0</v>
      </c>
      <c r="Q1361" s="11">
        <f t="shared" si="1338"/>
        <v>0</v>
      </c>
      <c r="R1361" s="11">
        <f t="shared" si="1338"/>
        <v>0</v>
      </c>
      <c r="S1361" s="11">
        <f t="shared" si="1338"/>
        <v>3304</v>
      </c>
      <c r="T1361" s="11">
        <f t="shared" si="1338"/>
        <v>0</v>
      </c>
      <c r="U1361" s="11">
        <f t="shared" si="1338"/>
        <v>0</v>
      </c>
      <c r="V1361" s="11">
        <f t="shared" si="1338"/>
        <v>0</v>
      </c>
      <c r="W1361" s="11">
        <f t="shared" ref="U1361:AF1362" si="1339">W1362</f>
        <v>0</v>
      </c>
      <c r="X1361" s="11">
        <f t="shared" si="1339"/>
        <v>0</v>
      </c>
      <c r="Y1361" s="11">
        <f t="shared" si="1339"/>
        <v>3304</v>
      </c>
      <c r="Z1361" s="11">
        <f t="shared" si="1339"/>
        <v>0</v>
      </c>
      <c r="AA1361" s="11">
        <f t="shared" si="1339"/>
        <v>0</v>
      </c>
      <c r="AB1361" s="11">
        <f t="shared" si="1339"/>
        <v>0</v>
      </c>
      <c r="AC1361" s="11">
        <f t="shared" si="1339"/>
        <v>0</v>
      </c>
      <c r="AD1361" s="11">
        <f t="shared" si="1339"/>
        <v>0</v>
      </c>
      <c r="AE1361" s="11">
        <f t="shared" si="1339"/>
        <v>3304</v>
      </c>
      <c r="AF1361" s="11">
        <f t="shared" si="1339"/>
        <v>0</v>
      </c>
    </row>
    <row r="1362" spans="1:32" hidden="1" x14ac:dyDescent="0.25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285</v>
      </c>
      <c r="F1362" s="30" t="s">
        <v>101</v>
      </c>
      <c r="G1362" s="11">
        <f t="shared" si="1338"/>
        <v>3304</v>
      </c>
      <c r="H1362" s="11">
        <f t="shared" si="1338"/>
        <v>0</v>
      </c>
      <c r="I1362" s="11">
        <f t="shared" si="1338"/>
        <v>0</v>
      </c>
      <c r="J1362" s="11">
        <f t="shared" si="1338"/>
        <v>0</v>
      </c>
      <c r="K1362" s="11">
        <f t="shared" si="1338"/>
        <v>0</v>
      </c>
      <c r="L1362" s="11">
        <f t="shared" si="1338"/>
        <v>0</v>
      </c>
      <c r="M1362" s="11">
        <f t="shared" si="1338"/>
        <v>3304</v>
      </c>
      <c r="N1362" s="11">
        <f t="shared" si="1338"/>
        <v>0</v>
      </c>
      <c r="O1362" s="11">
        <f t="shared" si="1338"/>
        <v>0</v>
      </c>
      <c r="P1362" s="11">
        <f t="shared" si="1338"/>
        <v>0</v>
      </c>
      <c r="Q1362" s="11">
        <f t="shared" si="1338"/>
        <v>0</v>
      </c>
      <c r="R1362" s="11">
        <f t="shared" si="1338"/>
        <v>0</v>
      </c>
      <c r="S1362" s="11">
        <f t="shared" si="1338"/>
        <v>3304</v>
      </c>
      <c r="T1362" s="11">
        <f t="shared" si="1338"/>
        <v>0</v>
      </c>
      <c r="U1362" s="11">
        <f t="shared" si="1339"/>
        <v>0</v>
      </c>
      <c r="V1362" s="11">
        <f t="shared" si="1339"/>
        <v>0</v>
      </c>
      <c r="W1362" s="11">
        <f t="shared" si="1339"/>
        <v>0</v>
      </c>
      <c r="X1362" s="11">
        <f t="shared" si="1339"/>
        <v>0</v>
      </c>
      <c r="Y1362" s="11">
        <f t="shared" si="1339"/>
        <v>3304</v>
      </c>
      <c r="Z1362" s="11">
        <f t="shared" si="1339"/>
        <v>0</v>
      </c>
      <c r="AA1362" s="11">
        <f t="shared" si="1339"/>
        <v>0</v>
      </c>
      <c r="AB1362" s="11">
        <f t="shared" si="1339"/>
        <v>0</v>
      </c>
      <c r="AC1362" s="11">
        <f t="shared" si="1339"/>
        <v>0</v>
      </c>
      <c r="AD1362" s="11">
        <f t="shared" si="1339"/>
        <v>0</v>
      </c>
      <c r="AE1362" s="11">
        <f t="shared" si="1339"/>
        <v>3304</v>
      </c>
      <c r="AF1362" s="11">
        <f t="shared" si="1339"/>
        <v>0</v>
      </c>
    </row>
    <row r="1363" spans="1:32" hidden="1" x14ac:dyDescent="0.25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285</v>
      </c>
      <c r="F1363" s="59" t="s">
        <v>270</v>
      </c>
      <c r="G1363" s="9">
        <v>3304</v>
      </c>
      <c r="H1363" s="9"/>
      <c r="I1363" s="84"/>
      <c r="J1363" s="84"/>
      <c r="K1363" s="84"/>
      <c r="L1363" s="84"/>
      <c r="M1363" s="9">
        <f>G1363+I1363+J1363+K1363+L1363</f>
        <v>3304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3304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3304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3304</v>
      </c>
      <c r="AF1363" s="9">
        <f>Z1363+AD1363</f>
        <v>0</v>
      </c>
    </row>
    <row r="1364" spans="1:32" ht="82.5" hidden="1" x14ac:dyDescent="0.25">
      <c r="A1364" s="28" t="s">
        <v>286</v>
      </c>
      <c r="B1364" s="30" t="s">
        <v>254</v>
      </c>
      <c r="C1364" s="30" t="s">
        <v>32</v>
      </c>
      <c r="D1364" s="30" t="s">
        <v>79</v>
      </c>
      <c r="E1364" s="30" t="s">
        <v>287</v>
      </c>
      <c r="F1364" s="30"/>
      <c r="G1364" s="11">
        <f t="shared" ref="G1364:V1365" si="1340">G1365</f>
        <v>378</v>
      </c>
      <c r="H1364" s="11">
        <f t="shared" si="1340"/>
        <v>0</v>
      </c>
      <c r="I1364" s="11">
        <f t="shared" si="1340"/>
        <v>0</v>
      </c>
      <c r="J1364" s="11">
        <f t="shared" si="1340"/>
        <v>0</v>
      </c>
      <c r="K1364" s="11">
        <f t="shared" si="1340"/>
        <v>0</v>
      </c>
      <c r="L1364" s="11">
        <f t="shared" si="1340"/>
        <v>0</v>
      </c>
      <c r="M1364" s="11">
        <f t="shared" si="1340"/>
        <v>378</v>
      </c>
      <c r="N1364" s="11">
        <f t="shared" si="1340"/>
        <v>0</v>
      </c>
      <c r="O1364" s="11">
        <f t="shared" si="1340"/>
        <v>0</v>
      </c>
      <c r="P1364" s="11">
        <f t="shared" si="1340"/>
        <v>0</v>
      </c>
      <c r="Q1364" s="11">
        <f t="shared" si="1340"/>
        <v>0</v>
      </c>
      <c r="R1364" s="11">
        <f t="shared" si="1340"/>
        <v>0</v>
      </c>
      <c r="S1364" s="11">
        <f t="shared" si="1340"/>
        <v>378</v>
      </c>
      <c r="T1364" s="11">
        <f t="shared" si="1340"/>
        <v>0</v>
      </c>
      <c r="U1364" s="11">
        <f t="shared" si="1340"/>
        <v>0</v>
      </c>
      <c r="V1364" s="11">
        <f t="shared" si="1340"/>
        <v>0</v>
      </c>
      <c r="W1364" s="11">
        <f t="shared" ref="U1364:AF1365" si="1341">W1365</f>
        <v>0</v>
      </c>
      <c r="X1364" s="11">
        <f t="shared" si="1341"/>
        <v>0</v>
      </c>
      <c r="Y1364" s="11">
        <f t="shared" si="1341"/>
        <v>378</v>
      </c>
      <c r="Z1364" s="11">
        <f t="shared" si="1341"/>
        <v>0</v>
      </c>
      <c r="AA1364" s="11">
        <f t="shared" si="1341"/>
        <v>0</v>
      </c>
      <c r="AB1364" s="11">
        <f t="shared" si="1341"/>
        <v>0</v>
      </c>
      <c r="AC1364" s="11">
        <f t="shared" si="1341"/>
        <v>0</v>
      </c>
      <c r="AD1364" s="11">
        <f t="shared" si="1341"/>
        <v>0</v>
      </c>
      <c r="AE1364" s="11">
        <f t="shared" si="1341"/>
        <v>378</v>
      </c>
      <c r="AF1364" s="11">
        <f t="shared" si="1341"/>
        <v>0</v>
      </c>
    </row>
    <row r="1365" spans="1:32" hidden="1" x14ac:dyDescent="0.25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287</v>
      </c>
      <c r="F1365" s="30" t="s">
        <v>101</v>
      </c>
      <c r="G1365" s="11">
        <f t="shared" si="1340"/>
        <v>378</v>
      </c>
      <c r="H1365" s="11">
        <f t="shared" si="1340"/>
        <v>0</v>
      </c>
      <c r="I1365" s="11">
        <f t="shared" si="1340"/>
        <v>0</v>
      </c>
      <c r="J1365" s="11">
        <f t="shared" si="1340"/>
        <v>0</v>
      </c>
      <c r="K1365" s="11">
        <f t="shared" si="1340"/>
        <v>0</v>
      </c>
      <c r="L1365" s="11">
        <f t="shared" si="1340"/>
        <v>0</v>
      </c>
      <c r="M1365" s="11">
        <f t="shared" si="1340"/>
        <v>378</v>
      </c>
      <c r="N1365" s="11">
        <f t="shared" si="1340"/>
        <v>0</v>
      </c>
      <c r="O1365" s="11">
        <f t="shared" si="1340"/>
        <v>0</v>
      </c>
      <c r="P1365" s="11">
        <f t="shared" si="1340"/>
        <v>0</v>
      </c>
      <c r="Q1365" s="11">
        <f t="shared" si="1340"/>
        <v>0</v>
      </c>
      <c r="R1365" s="11">
        <f t="shared" si="1340"/>
        <v>0</v>
      </c>
      <c r="S1365" s="11">
        <f t="shared" si="1340"/>
        <v>378</v>
      </c>
      <c r="T1365" s="11">
        <f t="shared" si="1340"/>
        <v>0</v>
      </c>
      <c r="U1365" s="11">
        <f t="shared" si="1341"/>
        <v>0</v>
      </c>
      <c r="V1365" s="11">
        <f t="shared" si="1341"/>
        <v>0</v>
      </c>
      <c r="W1365" s="11">
        <f t="shared" si="1341"/>
        <v>0</v>
      </c>
      <c r="X1365" s="11">
        <f t="shared" si="1341"/>
        <v>0</v>
      </c>
      <c r="Y1365" s="11">
        <f t="shared" si="1341"/>
        <v>378</v>
      </c>
      <c r="Z1365" s="11">
        <f t="shared" si="1341"/>
        <v>0</v>
      </c>
      <c r="AA1365" s="11">
        <f t="shared" si="1341"/>
        <v>0</v>
      </c>
      <c r="AB1365" s="11">
        <f t="shared" si="1341"/>
        <v>0</v>
      </c>
      <c r="AC1365" s="11">
        <f t="shared" si="1341"/>
        <v>0</v>
      </c>
      <c r="AD1365" s="11">
        <f t="shared" si="1341"/>
        <v>0</v>
      </c>
      <c r="AE1365" s="11">
        <f t="shared" si="1341"/>
        <v>378</v>
      </c>
      <c r="AF1365" s="11">
        <f t="shared" si="1341"/>
        <v>0</v>
      </c>
    </row>
    <row r="1366" spans="1:32" hidden="1" x14ac:dyDescent="0.25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287</v>
      </c>
      <c r="F1366" s="59" t="s">
        <v>270</v>
      </c>
      <c r="G1366" s="9">
        <v>378</v>
      </c>
      <c r="H1366" s="9"/>
      <c r="I1366" s="84"/>
      <c r="J1366" s="84"/>
      <c r="K1366" s="84"/>
      <c r="L1366" s="84"/>
      <c r="M1366" s="9">
        <f>G1366+I1366+J1366+K1366+L1366</f>
        <v>378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378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378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378</v>
      </c>
      <c r="AF1366" s="9">
        <f>Z1366+AD1366</f>
        <v>0</v>
      </c>
    </row>
    <row r="1367" spans="1:32" ht="49.5" hidden="1" x14ac:dyDescent="0.25">
      <c r="A1367" s="28" t="s">
        <v>288</v>
      </c>
      <c r="B1367" s="30" t="s">
        <v>254</v>
      </c>
      <c r="C1367" s="30" t="s">
        <v>32</v>
      </c>
      <c r="D1367" s="30" t="s">
        <v>79</v>
      </c>
      <c r="E1367" s="30" t="s">
        <v>289</v>
      </c>
      <c r="F1367" s="30"/>
      <c r="G1367" s="11">
        <f t="shared" ref="G1367:V1368" si="1342">G1368</f>
        <v>100</v>
      </c>
      <c r="H1367" s="11">
        <f t="shared" si="1342"/>
        <v>0</v>
      </c>
      <c r="I1367" s="11">
        <f t="shared" si="1342"/>
        <v>0</v>
      </c>
      <c r="J1367" s="11">
        <f t="shared" si="1342"/>
        <v>0</v>
      </c>
      <c r="K1367" s="11">
        <f t="shared" si="1342"/>
        <v>0</v>
      </c>
      <c r="L1367" s="11">
        <f t="shared" si="1342"/>
        <v>0</v>
      </c>
      <c r="M1367" s="11">
        <f t="shared" si="1342"/>
        <v>100</v>
      </c>
      <c r="N1367" s="11">
        <f t="shared" si="1342"/>
        <v>0</v>
      </c>
      <c r="O1367" s="11">
        <f t="shared" si="1342"/>
        <v>0</v>
      </c>
      <c r="P1367" s="11">
        <f t="shared" si="1342"/>
        <v>0</v>
      </c>
      <c r="Q1367" s="11">
        <f t="shared" si="1342"/>
        <v>0</v>
      </c>
      <c r="R1367" s="11">
        <f t="shared" si="1342"/>
        <v>0</v>
      </c>
      <c r="S1367" s="11">
        <f t="shared" si="1342"/>
        <v>100</v>
      </c>
      <c r="T1367" s="11">
        <f t="shared" si="1342"/>
        <v>0</v>
      </c>
      <c r="U1367" s="11">
        <f t="shared" si="1342"/>
        <v>0</v>
      </c>
      <c r="V1367" s="11">
        <f t="shared" si="1342"/>
        <v>0</v>
      </c>
      <c r="W1367" s="11">
        <f t="shared" ref="U1367:AF1368" si="1343">W1368</f>
        <v>0</v>
      </c>
      <c r="X1367" s="11">
        <f t="shared" si="1343"/>
        <v>0</v>
      </c>
      <c r="Y1367" s="11">
        <f t="shared" si="1343"/>
        <v>100</v>
      </c>
      <c r="Z1367" s="11">
        <f t="shared" si="1343"/>
        <v>0</v>
      </c>
      <c r="AA1367" s="11">
        <f t="shared" si="1343"/>
        <v>0</v>
      </c>
      <c r="AB1367" s="11">
        <f t="shared" si="1343"/>
        <v>0</v>
      </c>
      <c r="AC1367" s="11">
        <f t="shared" si="1343"/>
        <v>0</v>
      </c>
      <c r="AD1367" s="11">
        <f t="shared" si="1343"/>
        <v>0</v>
      </c>
      <c r="AE1367" s="11">
        <f t="shared" si="1343"/>
        <v>100</v>
      </c>
      <c r="AF1367" s="11">
        <f t="shared" si="1343"/>
        <v>0</v>
      </c>
    </row>
    <row r="1368" spans="1:32" hidden="1" x14ac:dyDescent="0.25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289</v>
      </c>
      <c r="F1368" s="30" t="s">
        <v>101</v>
      </c>
      <c r="G1368" s="11">
        <f t="shared" si="1342"/>
        <v>100</v>
      </c>
      <c r="H1368" s="11">
        <f t="shared" si="1342"/>
        <v>0</v>
      </c>
      <c r="I1368" s="11">
        <f t="shared" si="1342"/>
        <v>0</v>
      </c>
      <c r="J1368" s="11">
        <f t="shared" si="1342"/>
        <v>0</v>
      </c>
      <c r="K1368" s="11">
        <f t="shared" si="1342"/>
        <v>0</v>
      </c>
      <c r="L1368" s="11">
        <f t="shared" si="1342"/>
        <v>0</v>
      </c>
      <c r="M1368" s="11">
        <f t="shared" si="1342"/>
        <v>100</v>
      </c>
      <c r="N1368" s="11">
        <f t="shared" si="1342"/>
        <v>0</v>
      </c>
      <c r="O1368" s="11">
        <f t="shared" si="1342"/>
        <v>0</v>
      </c>
      <c r="P1368" s="11">
        <f t="shared" si="1342"/>
        <v>0</v>
      </c>
      <c r="Q1368" s="11">
        <f t="shared" si="1342"/>
        <v>0</v>
      </c>
      <c r="R1368" s="11">
        <f t="shared" si="1342"/>
        <v>0</v>
      </c>
      <c r="S1368" s="11">
        <f t="shared" si="1342"/>
        <v>100</v>
      </c>
      <c r="T1368" s="11">
        <f t="shared" si="1342"/>
        <v>0</v>
      </c>
      <c r="U1368" s="11">
        <f t="shared" si="1343"/>
        <v>0</v>
      </c>
      <c r="V1368" s="11">
        <f t="shared" si="1343"/>
        <v>0</v>
      </c>
      <c r="W1368" s="11">
        <f t="shared" si="1343"/>
        <v>0</v>
      </c>
      <c r="X1368" s="11">
        <f t="shared" si="1343"/>
        <v>0</v>
      </c>
      <c r="Y1368" s="11">
        <f t="shared" si="1343"/>
        <v>100</v>
      </c>
      <c r="Z1368" s="11">
        <f t="shared" si="1343"/>
        <v>0</v>
      </c>
      <c r="AA1368" s="11">
        <f t="shared" si="1343"/>
        <v>0</v>
      </c>
      <c r="AB1368" s="11">
        <f t="shared" si="1343"/>
        <v>0</v>
      </c>
      <c r="AC1368" s="11">
        <f t="shared" si="1343"/>
        <v>0</v>
      </c>
      <c r="AD1368" s="11">
        <f t="shared" si="1343"/>
        <v>0</v>
      </c>
      <c r="AE1368" s="11">
        <f t="shared" si="1343"/>
        <v>100</v>
      </c>
      <c r="AF1368" s="11">
        <f t="shared" si="1343"/>
        <v>0</v>
      </c>
    </row>
    <row r="1369" spans="1:32" hidden="1" x14ac:dyDescent="0.25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289</v>
      </c>
      <c r="F1369" s="59" t="s">
        <v>270</v>
      </c>
      <c r="G1369" s="9">
        <v>100</v>
      </c>
      <c r="H1369" s="9"/>
      <c r="I1369" s="84"/>
      <c r="J1369" s="84"/>
      <c r="K1369" s="84"/>
      <c r="L1369" s="84"/>
      <c r="M1369" s="9">
        <f>G1369+I1369+J1369+K1369+L1369</f>
        <v>100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100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100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100</v>
      </c>
      <c r="AF1369" s="9">
        <f>Z1369+AD1369</f>
        <v>0</v>
      </c>
    </row>
    <row r="1370" spans="1:32" ht="148.5" hidden="1" x14ac:dyDescent="0.25">
      <c r="A1370" s="28" t="s">
        <v>290</v>
      </c>
      <c r="B1370" s="30" t="s">
        <v>254</v>
      </c>
      <c r="C1370" s="30" t="s">
        <v>32</v>
      </c>
      <c r="D1370" s="30" t="s">
        <v>79</v>
      </c>
      <c r="E1370" s="30" t="s">
        <v>291</v>
      </c>
      <c r="F1370" s="30"/>
      <c r="G1370" s="11">
        <f t="shared" ref="G1370:V1371" si="1344">G1371</f>
        <v>30</v>
      </c>
      <c r="H1370" s="11">
        <f t="shared" si="1344"/>
        <v>0</v>
      </c>
      <c r="I1370" s="11">
        <f t="shared" si="1344"/>
        <v>0</v>
      </c>
      <c r="J1370" s="11">
        <f t="shared" si="1344"/>
        <v>0</v>
      </c>
      <c r="K1370" s="11">
        <f t="shared" si="1344"/>
        <v>0</v>
      </c>
      <c r="L1370" s="11">
        <f t="shared" si="1344"/>
        <v>0</v>
      </c>
      <c r="M1370" s="11">
        <f t="shared" si="1344"/>
        <v>30</v>
      </c>
      <c r="N1370" s="11">
        <f t="shared" si="1344"/>
        <v>0</v>
      </c>
      <c r="O1370" s="11">
        <f t="shared" si="1344"/>
        <v>0</v>
      </c>
      <c r="P1370" s="11">
        <f t="shared" si="1344"/>
        <v>0</v>
      </c>
      <c r="Q1370" s="11">
        <f t="shared" si="1344"/>
        <v>0</v>
      </c>
      <c r="R1370" s="11">
        <f t="shared" si="1344"/>
        <v>0</v>
      </c>
      <c r="S1370" s="11">
        <f t="shared" si="1344"/>
        <v>30</v>
      </c>
      <c r="T1370" s="11">
        <f t="shared" si="1344"/>
        <v>0</v>
      </c>
      <c r="U1370" s="11">
        <f t="shared" si="1344"/>
        <v>0</v>
      </c>
      <c r="V1370" s="11">
        <f t="shared" si="1344"/>
        <v>0</v>
      </c>
      <c r="W1370" s="11">
        <f t="shared" ref="U1370:AF1371" si="1345">W1371</f>
        <v>0</v>
      </c>
      <c r="X1370" s="11">
        <f t="shared" si="1345"/>
        <v>0</v>
      </c>
      <c r="Y1370" s="11">
        <f t="shared" si="1345"/>
        <v>30</v>
      </c>
      <c r="Z1370" s="11">
        <f t="shared" si="1345"/>
        <v>0</v>
      </c>
      <c r="AA1370" s="11">
        <f t="shared" si="1345"/>
        <v>0</v>
      </c>
      <c r="AB1370" s="11">
        <f t="shared" si="1345"/>
        <v>0</v>
      </c>
      <c r="AC1370" s="11">
        <f t="shared" si="1345"/>
        <v>0</v>
      </c>
      <c r="AD1370" s="11">
        <f t="shared" si="1345"/>
        <v>0</v>
      </c>
      <c r="AE1370" s="11">
        <f t="shared" si="1345"/>
        <v>30</v>
      </c>
      <c r="AF1370" s="11">
        <f t="shared" si="1345"/>
        <v>0</v>
      </c>
    </row>
    <row r="1371" spans="1:32" hidden="1" x14ac:dyDescent="0.25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291</v>
      </c>
      <c r="F1371" s="30" t="s">
        <v>101</v>
      </c>
      <c r="G1371" s="11">
        <f t="shared" si="1344"/>
        <v>30</v>
      </c>
      <c r="H1371" s="11">
        <f t="shared" si="1344"/>
        <v>0</v>
      </c>
      <c r="I1371" s="11">
        <f t="shared" si="1344"/>
        <v>0</v>
      </c>
      <c r="J1371" s="11">
        <f t="shared" si="1344"/>
        <v>0</v>
      </c>
      <c r="K1371" s="11">
        <f t="shared" si="1344"/>
        <v>0</v>
      </c>
      <c r="L1371" s="11">
        <f t="shared" si="1344"/>
        <v>0</v>
      </c>
      <c r="M1371" s="11">
        <f t="shared" si="1344"/>
        <v>30</v>
      </c>
      <c r="N1371" s="11">
        <f t="shared" si="1344"/>
        <v>0</v>
      </c>
      <c r="O1371" s="11">
        <f t="shared" si="1344"/>
        <v>0</v>
      </c>
      <c r="P1371" s="11">
        <f t="shared" si="1344"/>
        <v>0</v>
      </c>
      <c r="Q1371" s="11">
        <f t="shared" si="1344"/>
        <v>0</v>
      </c>
      <c r="R1371" s="11">
        <f t="shared" si="1344"/>
        <v>0</v>
      </c>
      <c r="S1371" s="11">
        <f t="shared" si="1344"/>
        <v>30</v>
      </c>
      <c r="T1371" s="11">
        <f t="shared" si="1344"/>
        <v>0</v>
      </c>
      <c r="U1371" s="11">
        <f t="shared" si="1345"/>
        <v>0</v>
      </c>
      <c r="V1371" s="11">
        <f t="shared" si="1345"/>
        <v>0</v>
      </c>
      <c r="W1371" s="11">
        <f t="shared" si="1345"/>
        <v>0</v>
      </c>
      <c r="X1371" s="11">
        <f t="shared" si="1345"/>
        <v>0</v>
      </c>
      <c r="Y1371" s="11">
        <f t="shared" si="1345"/>
        <v>30</v>
      </c>
      <c r="Z1371" s="11">
        <f t="shared" si="1345"/>
        <v>0</v>
      </c>
      <c r="AA1371" s="11">
        <f t="shared" si="1345"/>
        <v>0</v>
      </c>
      <c r="AB1371" s="11">
        <f t="shared" si="1345"/>
        <v>0</v>
      </c>
      <c r="AC1371" s="11">
        <f t="shared" si="1345"/>
        <v>0</v>
      </c>
      <c r="AD1371" s="11">
        <f t="shared" si="1345"/>
        <v>0</v>
      </c>
      <c r="AE1371" s="11">
        <f t="shared" si="1345"/>
        <v>30</v>
      </c>
      <c r="AF1371" s="11">
        <f t="shared" si="1345"/>
        <v>0</v>
      </c>
    </row>
    <row r="1372" spans="1:32" hidden="1" x14ac:dyDescent="0.25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291</v>
      </c>
      <c r="F1372" s="59" t="s">
        <v>270</v>
      </c>
      <c r="G1372" s="9">
        <v>30</v>
      </c>
      <c r="H1372" s="9"/>
      <c r="I1372" s="84"/>
      <c r="J1372" s="84"/>
      <c r="K1372" s="84"/>
      <c r="L1372" s="84"/>
      <c r="M1372" s="9">
        <f>G1372+I1372+J1372+K1372+L1372</f>
        <v>30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30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30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30</v>
      </c>
      <c r="AF1372" s="9">
        <f>Z1372+AD1372</f>
        <v>0</v>
      </c>
    </row>
    <row r="1373" spans="1:32" ht="99" hidden="1" x14ac:dyDescent="0.25">
      <c r="A1373" s="28" t="s">
        <v>292</v>
      </c>
      <c r="B1373" s="30" t="s">
        <v>254</v>
      </c>
      <c r="C1373" s="30" t="s">
        <v>32</v>
      </c>
      <c r="D1373" s="30" t="s">
        <v>79</v>
      </c>
      <c r="E1373" s="30" t="s">
        <v>293</v>
      </c>
      <c r="F1373" s="30"/>
      <c r="G1373" s="11">
        <f t="shared" ref="G1373:V1374" si="1346">G1374</f>
        <v>50</v>
      </c>
      <c r="H1373" s="11">
        <f t="shared" si="1346"/>
        <v>0</v>
      </c>
      <c r="I1373" s="11">
        <f t="shared" si="1346"/>
        <v>0</v>
      </c>
      <c r="J1373" s="11">
        <f t="shared" si="1346"/>
        <v>0</v>
      </c>
      <c r="K1373" s="11">
        <f t="shared" si="1346"/>
        <v>0</v>
      </c>
      <c r="L1373" s="11">
        <f t="shared" si="1346"/>
        <v>0</v>
      </c>
      <c r="M1373" s="11">
        <f t="shared" si="1346"/>
        <v>50</v>
      </c>
      <c r="N1373" s="11">
        <f t="shared" si="1346"/>
        <v>0</v>
      </c>
      <c r="O1373" s="11">
        <f t="shared" si="1346"/>
        <v>0</v>
      </c>
      <c r="P1373" s="11">
        <f t="shared" si="1346"/>
        <v>0</v>
      </c>
      <c r="Q1373" s="11">
        <f t="shared" si="1346"/>
        <v>0</v>
      </c>
      <c r="R1373" s="11">
        <f t="shared" si="1346"/>
        <v>0</v>
      </c>
      <c r="S1373" s="11">
        <f t="shared" si="1346"/>
        <v>50</v>
      </c>
      <c r="T1373" s="11">
        <f t="shared" si="1346"/>
        <v>0</v>
      </c>
      <c r="U1373" s="11">
        <f t="shared" si="1346"/>
        <v>0</v>
      </c>
      <c r="V1373" s="11">
        <f t="shared" si="1346"/>
        <v>0</v>
      </c>
      <c r="W1373" s="11">
        <f t="shared" ref="U1373:AF1374" si="1347">W1374</f>
        <v>0</v>
      </c>
      <c r="X1373" s="11">
        <f t="shared" si="1347"/>
        <v>0</v>
      </c>
      <c r="Y1373" s="11">
        <f t="shared" si="1347"/>
        <v>50</v>
      </c>
      <c r="Z1373" s="11">
        <f t="shared" si="1347"/>
        <v>0</v>
      </c>
      <c r="AA1373" s="11">
        <f t="shared" si="1347"/>
        <v>0</v>
      </c>
      <c r="AB1373" s="11">
        <f t="shared" si="1347"/>
        <v>0</v>
      </c>
      <c r="AC1373" s="11">
        <f t="shared" si="1347"/>
        <v>0</v>
      </c>
      <c r="AD1373" s="11">
        <f t="shared" si="1347"/>
        <v>0</v>
      </c>
      <c r="AE1373" s="11">
        <f t="shared" si="1347"/>
        <v>50</v>
      </c>
      <c r="AF1373" s="11">
        <f t="shared" si="1347"/>
        <v>0</v>
      </c>
    </row>
    <row r="1374" spans="1:32" hidden="1" x14ac:dyDescent="0.25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293</v>
      </c>
      <c r="F1374" s="30" t="s">
        <v>101</v>
      </c>
      <c r="G1374" s="11">
        <f t="shared" si="1346"/>
        <v>50</v>
      </c>
      <c r="H1374" s="11">
        <f t="shared" si="1346"/>
        <v>0</v>
      </c>
      <c r="I1374" s="11">
        <f t="shared" si="1346"/>
        <v>0</v>
      </c>
      <c r="J1374" s="11">
        <f t="shared" si="1346"/>
        <v>0</v>
      </c>
      <c r="K1374" s="11">
        <f t="shared" si="1346"/>
        <v>0</v>
      </c>
      <c r="L1374" s="11">
        <f t="shared" si="1346"/>
        <v>0</v>
      </c>
      <c r="M1374" s="11">
        <f t="shared" si="1346"/>
        <v>50</v>
      </c>
      <c r="N1374" s="11">
        <f t="shared" si="1346"/>
        <v>0</v>
      </c>
      <c r="O1374" s="11">
        <f t="shared" si="1346"/>
        <v>0</v>
      </c>
      <c r="P1374" s="11">
        <f t="shared" si="1346"/>
        <v>0</v>
      </c>
      <c r="Q1374" s="11">
        <f t="shared" si="1346"/>
        <v>0</v>
      </c>
      <c r="R1374" s="11">
        <f t="shared" si="1346"/>
        <v>0</v>
      </c>
      <c r="S1374" s="11">
        <f t="shared" si="1346"/>
        <v>50</v>
      </c>
      <c r="T1374" s="11">
        <f t="shared" si="1346"/>
        <v>0</v>
      </c>
      <c r="U1374" s="11">
        <f t="shared" si="1347"/>
        <v>0</v>
      </c>
      <c r="V1374" s="11">
        <f t="shared" si="1347"/>
        <v>0</v>
      </c>
      <c r="W1374" s="11">
        <f t="shared" si="1347"/>
        <v>0</v>
      </c>
      <c r="X1374" s="11">
        <f t="shared" si="1347"/>
        <v>0</v>
      </c>
      <c r="Y1374" s="11">
        <f t="shared" si="1347"/>
        <v>50</v>
      </c>
      <c r="Z1374" s="11">
        <f t="shared" si="1347"/>
        <v>0</v>
      </c>
      <c r="AA1374" s="11">
        <f t="shared" si="1347"/>
        <v>0</v>
      </c>
      <c r="AB1374" s="11">
        <f t="shared" si="1347"/>
        <v>0</v>
      </c>
      <c r="AC1374" s="11">
        <f t="shared" si="1347"/>
        <v>0</v>
      </c>
      <c r="AD1374" s="11">
        <f t="shared" si="1347"/>
        <v>0</v>
      </c>
      <c r="AE1374" s="11">
        <f t="shared" si="1347"/>
        <v>50</v>
      </c>
      <c r="AF1374" s="11">
        <f t="shared" si="1347"/>
        <v>0</v>
      </c>
    </row>
    <row r="1375" spans="1:32" hidden="1" x14ac:dyDescent="0.25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293</v>
      </c>
      <c r="F1375" s="59" t="s">
        <v>270</v>
      </c>
      <c r="G1375" s="9">
        <v>50</v>
      </c>
      <c r="H1375" s="9"/>
      <c r="I1375" s="84"/>
      <c r="J1375" s="84"/>
      <c r="K1375" s="84"/>
      <c r="L1375" s="84"/>
      <c r="M1375" s="9">
        <f>G1375+I1375+J1375+K1375+L1375</f>
        <v>50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50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50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50</v>
      </c>
      <c r="AF1375" s="9">
        <f>Z1375+AD1375</f>
        <v>0</v>
      </c>
    </row>
    <row r="1376" spans="1:32" ht="82.5" hidden="1" x14ac:dyDescent="0.25">
      <c r="A1376" s="49" t="s">
        <v>294</v>
      </c>
      <c r="B1376" s="30" t="s">
        <v>254</v>
      </c>
      <c r="C1376" s="30" t="s">
        <v>32</v>
      </c>
      <c r="D1376" s="30" t="s">
        <v>79</v>
      </c>
      <c r="E1376" s="30" t="s">
        <v>295</v>
      </c>
      <c r="F1376" s="30"/>
      <c r="G1376" s="11">
        <f t="shared" ref="G1376:V1377" si="1348">G1377</f>
        <v>360</v>
      </c>
      <c r="H1376" s="11">
        <f t="shared" si="1348"/>
        <v>0</v>
      </c>
      <c r="I1376" s="11">
        <f t="shared" si="1348"/>
        <v>0</v>
      </c>
      <c r="J1376" s="11">
        <f t="shared" si="1348"/>
        <v>0</v>
      </c>
      <c r="K1376" s="11">
        <f t="shared" si="1348"/>
        <v>0</v>
      </c>
      <c r="L1376" s="11">
        <f t="shared" si="1348"/>
        <v>0</v>
      </c>
      <c r="M1376" s="11">
        <f t="shared" si="1348"/>
        <v>360</v>
      </c>
      <c r="N1376" s="11">
        <f t="shared" si="1348"/>
        <v>0</v>
      </c>
      <c r="O1376" s="11">
        <f t="shared" si="1348"/>
        <v>0</v>
      </c>
      <c r="P1376" s="11">
        <f t="shared" si="1348"/>
        <v>0</v>
      </c>
      <c r="Q1376" s="11">
        <f t="shared" si="1348"/>
        <v>0</v>
      </c>
      <c r="R1376" s="11">
        <f t="shared" si="1348"/>
        <v>0</v>
      </c>
      <c r="S1376" s="11">
        <f t="shared" si="1348"/>
        <v>360</v>
      </c>
      <c r="T1376" s="11">
        <f t="shared" si="1348"/>
        <v>0</v>
      </c>
      <c r="U1376" s="11">
        <f t="shared" si="1348"/>
        <v>0</v>
      </c>
      <c r="V1376" s="11">
        <f t="shared" si="1348"/>
        <v>0</v>
      </c>
      <c r="W1376" s="11">
        <f t="shared" ref="U1376:AF1377" si="1349">W1377</f>
        <v>0</v>
      </c>
      <c r="X1376" s="11">
        <f t="shared" si="1349"/>
        <v>0</v>
      </c>
      <c r="Y1376" s="11">
        <f t="shared" si="1349"/>
        <v>360</v>
      </c>
      <c r="Z1376" s="11">
        <f t="shared" si="1349"/>
        <v>0</v>
      </c>
      <c r="AA1376" s="11">
        <f t="shared" si="1349"/>
        <v>0</v>
      </c>
      <c r="AB1376" s="11">
        <f t="shared" si="1349"/>
        <v>0</v>
      </c>
      <c r="AC1376" s="11">
        <f t="shared" si="1349"/>
        <v>0</v>
      </c>
      <c r="AD1376" s="11">
        <f t="shared" si="1349"/>
        <v>0</v>
      </c>
      <c r="AE1376" s="11">
        <f t="shared" si="1349"/>
        <v>360</v>
      </c>
      <c r="AF1376" s="11">
        <f t="shared" si="1349"/>
        <v>0</v>
      </c>
    </row>
    <row r="1377" spans="1:32" hidden="1" x14ac:dyDescent="0.25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295</v>
      </c>
      <c r="F1377" s="30" t="s">
        <v>101</v>
      </c>
      <c r="G1377" s="11">
        <f t="shared" si="1348"/>
        <v>360</v>
      </c>
      <c r="H1377" s="11">
        <f t="shared" si="1348"/>
        <v>0</v>
      </c>
      <c r="I1377" s="11">
        <f t="shared" si="1348"/>
        <v>0</v>
      </c>
      <c r="J1377" s="11">
        <f t="shared" si="1348"/>
        <v>0</v>
      </c>
      <c r="K1377" s="11">
        <f t="shared" si="1348"/>
        <v>0</v>
      </c>
      <c r="L1377" s="11">
        <f t="shared" si="1348"/>
        <v>0</v>
      </c>
      <c r="M1377" s="11">
        <f t="shared" si="1348"/>
        <v>360</v>
      </c>
      <c r="N1377" s="11">
        <f t="shared" si="1348"/>
        <v>0</v>
      </c>
      <c r="O1377" s="11">
        <f t="shared" si="1348"/>
        <v>0</v>
      </c>
      <c r="P1377" s="11">
        <f t="shared" si="1348"/>
        <v>0</v>
      </c>
      <c r="Q1377" s="11">
        <f t="shared" si="1348"/>
        <v>0</v>
      </c>
      <c r="R1377" s="11">
        <f t="shared" si="1348"/>
        <v>0</v>
      </c>
      <c r="S1377" s="11">
        <f t="shared" si="1348"/>
        <v>360</v>
      </c>
      <c r="T1377" s="11">
        <f t="shared" si="1348"/>
        <v>0</v>
      </c>
      <c r="U1377" s="11">
        <f t="shared" si="1349"/>
        <v>0</v>
      </c>
      <c r="V1377" s="11">
        <f t="shared" si="1349"/>
        <v>0</v>
      </c>
      <c r="W1377" s="11">
        <f t="shared" si="1349"/>
        <v>0</v>
      </c>
      <c r="X1377" s="11">
        <f t="shared" si="1349"/>
        <v>0</v>
      </c>
      <c r="Y1377" s="11">
        <f t="shared" si="1349"/>
        <v>360</v>
      </c>
      <c r="Z1377" s="11">
        <f t="shared" si="1349"/>
        <v>0</v>
      </c>
      <c r="AA1377" s="11">
        <f t="shared" si="1349"/>
        <v>0</v>
      </c>
      <c r="AB1377" s="11">
        <f t="shared" si="1349"/>
        <v>0</v>
      </c>
      <c r="AC1377" s="11">
        <f t="shared" si="1349"/>
        <v>0</v>
      </c>
      <c r="AD1377" s="11">
        <f t="shared" si="1349"/>
        <v>0</v>
      </c>
      <c r="AE1377" s="11">
        <f t="shared" si="1349"/>
        <v>360</v>
      </c>
      <c r="AF1377" s="11">
        <f t="shared" si="1349"/>
        <v>0</v>
      </c>
    </row>
    <row r="1378" spans="1:32" hidden="1" x14ac:dyDescent="0.25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295</v>
      </c>
      <c r="F1378" s="59" t="s">
        <v>270</v>
      </c>
      <c r="G1378" s="9">
        <v>360</v>
      </c>
      <c r="H1378" s="9"/>
      <c r="I1378" s="84"/>
      <c r="J1378" s="84"/>
      <c r="K1378" s="84"/>
      <c r="L1378" s="84"/>
      <c r="M1378" s="9">
        <f>G1378+I1378+J1378+K1378+L1378</f>
        <v>360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360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360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360</v>
      </c>
      <c r="AF1378" s="9">
        <f>Z1378+AD1378</f>
        <v>0</v>
      </c>
    </row>
    <row r="1379" spans="1:32" ht="66" hidden="1" x14ac:dyDescent="0.25">
      <c r="A1379" s="47" t="s">
        <v>315</v>
      </c>
      <c r="B1379" s="30" t="s">
        <v>254</v>
      </c>
      <c r="C1379" s="30" t="s">
        <v>32</v>
      </c>
      <c r="D1379" s="30" t="s">
        <v>79</v>
      </c>
      <c r="E1379" s="30" t="s">
        <v>389</v>
      </c>
      <c r="F1379" s="59"/>
      <c r="G1379" s="9">
        <f t="shared" ref="G1379:V1380" si="1350">G1380</f>
        <v>75</v>
      </c>
      <c r="H1379" s="9">
        <f t="shared" si="1350"/>
        <v>0</v>
      </c>
      <c r="I1379" s="9">
        <f t="shared" si="1350"/>
        <v>0</v>
      </c>
      <c r="J1379" s="9">
        <f t="shared" si="1350"/>
        <v>0</v>
      </c>
      <c r="K1379" s="9">
        <f t="shared" si="1350"/>
        <v>0</v>
      </c>
      <c r="L1379" s="9">
        <f t="shared" si="1350"/>
        <v>0</v>
      </c>
      <c r="M1379" s="9">
        <f t="shared" si="1350"/>
        <v>75</v>
      </c>
      <c r="N1379" s="9">
        <f t="shared" si="1350"/>
        <v>0</v>
      </c>
      <c r="O1379" s="9">
        <f t="shared" si="1350"/>
        <v>0</v>
      </c>
      <c r="P1379" s="9">
        <f t="shared" si="1350"/>
        <v>0</v>
      </c>
      <c r="Q1379" s="9">
        <f t="shared" si="1350"/>
        <v>0</v>
      </c>
      <c r="R1379" s="9">
        <f t="shared" si="1350"/>
        <v>0</v>
      </c>
      <c r="S1379" s="9">
        <f t="shared" si="1350"/>
        <v>75</v>
      </c>
      <c r="T1379" s="9">
        <f t="shared" si="1350"/>
        <v>0</v>
      </c>
      <c r="U1379" s="9">
        <f t="shared" si="1350"/>
        <v>0</v>
      </c>
      <c r="V1379" s="9">
        <f t="shared" si="1350"/>
        <v>0</v>
      </c>
      <c r="W1379" s="9">
        <f t="shared" ref="U1379:AF1380" si="1351">W1380</f>
        <v>0</v>
      </c>
      <c r="X1379" s="9">
        <f t="shared" si="1351"/>
        <v>0</v>
      </c>
      <c r="Y1379" s="9">
        <f t="shared" si="1351"/>
        <v>75</v>
      </c>
      <c r="Z1379" s="9">
        <f t="shared" si="1351"/>
        <v>0</v>
      </c>
      <c r="AA1379" s="9">
        <f t="shared" si="1351"/>
        <v>0</v>
      </c>
      <c r="AB1379" s="9">
        <f t="shared" si="1351"/>
        <v>0</v>
      </c>
      <c r="AC1379" s="9">
        <f t="shared" si="1351"/>
        <v>0</v>
      </c>
      <c r="AD1379" s="9">
        <f t="shared" si="1351"/>
        <v>0</v>
      </c>
      <c r="AE1379" s="9">
        <f t="shared" si="1351"/>
        <v>75</v>
      </c>
      <c r="AF1379" s="9">
        <f t="shared" si="1351"/>
        <v>0</v>
      </c>
    </row>
    <row r="1380" spans="1:32" hidden="1" x14ac:dyDescent="0.25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389</v>
      </c>
      <c r="F1380" s="59" t="s">
        <v>316</v>
      </c>
      <c r="G1380" s="9">
        <f t="shared" si="1350"/>
        <v>75</v>
      </c>
      <c r="H1380" s="9">
        <f t="shared" si="1350"/>
        <v>0</v>
      </c>
      <c r="I1380" s="9">
        <f t="shared" si="1350"/>
        <v>0</v>
      </c>
      <c r="J1380" s="9">
        <f t="shared" si="1350"/>
        <v>0</v>
      </c>
      <c r="K1380" s="9">
        <f t="shared" si="1350"/>
        <v>0</v>
      </c>
      <c r="L1380" s="9">
        <f t="shared" si="1350"/>
        <v>0</v>
      </c>
      <c r="M1380" s="9">
        <f t="shared" si="1350"/>
        <v>75</v>
      </c>
      <c r="N1380" s="9">
        <f t="shared" si="1350"/>
        <v>0</v>
      </c>
      <c r="O1380" s="9">
        <f t="shared" si="1350"/>
        <v>0</v>
      </c>
      <c r="P1380" s="9">
        <f t="shared" si="1350"/>
        <v>0</v>
      </c>
      <c r="Q1380" s="9">
        <f t="shared" si="1350"/>
        <v>0</v>
      </c>
      <c r="R1380" s="9">
        <f t="shared" si="1350"/>
        <v>0</v>
      </c>
      <c r="S1380" s="9">
        <f t="shared" si="1350"/>
        <v>75</v>
      </c>
      <c r="T1380" s="9">
        <f t="shared" si="1350"/>
        <v>0</v>
      </c>
      <c r="U1380" s="9">
        <f t="shared" si="1351"/>
        <v>0</v>
      </c>
      <c r="V1380" s="9">
        <f t="shared" si="1351"/>
        <v>0</v>
      </c>
      <c r="W1380" s="9">
        <f t="shared" si="1351"/>
        <v>0</v>
      </c>
      <c r="X1380" s="9">
        <f t="shared" si="1351"/>
        <v>0</v>
      </c>
      <c r="Y1380" s="9">
        <f t="shared" si="1351"/>
        <v>75</v>
      </c>
      <c r="Z1380" s="9">
        <f t="shared" si="1351"/>
        <v>0</v>
      </c>
      <c r="AA1380" s="9">
        <f t="shared" si="1351"/>
        <v>0</v>
      </c>
      <c r="AB1380" s="9">
        <f t="shared" si="1351"/>
        <v>0</v>
      </c>
      <c r="AC1380" s="9">
        <f t="shared" si="1351"/>
        <v>0</v>
      </c>
      <c r="AD1380" s="9">
        <f t="shared" si="1351"/>
        <v>0</v>
      </c>
      <c r="AE1380" s="9">
        <f t="shared" si="1351"/>
        <v>75</v>
      </c>
      <c r="AF1380" s="9">
        <f t="shared" si="1351"/>
        <v>0</v>
      </c>
    </row>
    <row r="1381" spans="1:32" hidden="1" x14ac:dyDescent="0.25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389</v>
      </c>
      <c r="F1381" s="59" t="s">
        <v>270</v>
      </c>
      <c r="G1381" s="9">
        <v>75</v>
      </c>
      <c r="H1381" s="9"/>
      <c r="I1381" s="84"/>
      <c r="J1381" s="84"/>
      <c r="K1381" s="84"/>
      <c r="L1381" s="84"/>
      <c r="M1381" s="9">
        <f>G1381+I1381+J1381+K1381+L1381</f>
        <v>75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75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75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75</v>
      </c>
      <c r="AF1381" s="9">
        <f>Z1381+AD1381</f>
        <v>0</v>
      </c>
    </row>
    <row r="1382" spans="1:32" hidden="1" x14ac:dyDescent="0.25">
      <c r="A1382" s="28" t="s">
        <v>296</v>
      </c>
      <c r="B1382" s="30" t="s">
        <v>254</v>
      </c>
      <c r="C1382" s="30" t="s">
        <v>32</v>
      </c>
      <c r="D1382" s="30" t="s">
        <v>79</v>
      </c>
      <c r="E1382" s="30" t="s">
        <v>297</v>
      </c>
      <c r="F1382" s="30"/>
      <c r="G1382" s="11">
        <f t="shared" ref="G1382:V1383" si="1352">G1383</f>
        <v>1817</v>
      </c>
      <c r="H1382" s="11">
        <f t="shared" si="1352"/>
        <v>0</v>
      </c>
      <c r="I1382" s="11">
        <f t="shared" si="1352"/>
        <v>0</v>
      </c>
      <c r="J1382" s="11">
        <f t="shared" si="1352"/>
        <v>0</v>
      </c>
      <c r="K1382" s="11">
        <f t="shared" si="1352"/>
        <v>0</v>
      </c>
      <c r="L1382" s="11">
        <f t="shared" si="1352"/>
        <v>0</v>
      </c>
      <c r="M1382" s="11">
        <f t="shared" si="1352"/>
        <v>1817</v>
      </c>
      <c r="N1382" s="11">
        <f t="shared" si="1352"/>
        <v>0</v>
      </c>
      <c r="O1382" s="11">
        <f t="shared" si="1352"/>
        <v>0</v>
      </c>
      <c r="P1382" s="11">
        <f t="shared" si="1352"/>
        <v>0</v>
      </c>
      <c r="Q1382" s="11">
        <f t="shared" si="1352"/>
        <v>0</v>
      </c>
      <c r="R1382" s="11">
        <f t="shared" si="1352"/>
        <v>0</v>
      </c>
      <c r="S1382" s="11">
        <f t="shared" si="1352"/>
        <v>1817</v>
      </c>
      <c r="T1382" s="11">
        <f t="shared" si="1352"/>
        <v>0</v>
      </c>
      <c r="U1382" s="11">
        <f t="shared" si="1352"/>
        <v>0</v>
      </c>
      <c r="V1382" s="11">
        <f t="shared" si="1352"/>
        <v>0</v>
      </c>
      <c r="W1382" s="11">
        <f t="shared" ref="U1382:AF1383" si="1353">W1383</f>
        <v>0</v>
      </c>
      <c r="X1382" s="11">
        <f t="shared" si="1353"/>
        <v>0</v>
      </c>
      <c r="Y1382" s="11">
        <f t="shared" si="1353"/>
        <v>1817</v>
      </c>
      <c r="Z1382" s="11">
        <f t="shared" si="1353"/>
        <v>0</v>
      </c>
      <c r="AA1382" s="11">
        <f t="shared" si="1353"/>
        <v>-112</v>
      </c>
      <c r="AB1382" s="11">
        <f t="shared" si="1353"/>
        <v>0</v>
      </c>
      <c r="AC1382" s="11">
        <f t="shared" si="1353"/>
        <v>0</v>
      </c>
      <c r="AD1382" s="11">
        <f t="shared" si="1353"/>
        <v>0</v>
      </c>
      <c r="AE1382" s="11">
        <f t="shared" si="1353"/>
        <v>1705</v>
      </c>
      <c r="AF1382" s="11">
        <f t="shared" si="1353"/>
        <v>0</v>
      </c>
    </row>
    <row r="1383" spans="1:32" hidden="1" x14ac:dyDescent="0.25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297</v>
      </c>
      <c r="F1383" s="30" t="s">
        <v>101</v>
      </c>
      <c r="G1383" s="11">
        <f t="shared" si="1352"/>
        <v>1817</v>
      </c>
      <c r="H1383" s="11">
        <f t="shared" si="1352"/>
        <v>0</v>
      </c>
      <c r="I1383" s="11">
        <f t="shared" si="1352"/>
        <v>0</v>
      </c>
      <c r="J1383" s="11">
        <f t="shared" si="1352"/>
        <v>0</v>
      </c>
      <c r="K1383" s="11">
        <f t="shared" si="1352"/>
        <v>0</v>
      </c>
      <c r="L1383" s="11">
        <f t="shared" si="1352"/>
        <v>0</v>
      </c>
      <c r="M1383" s="11">
        <f t="shared" si="1352"/>
        <v>1817</v>
      </c>
      <c r="N1383" s="11">
        <f t="shared" si="1352"/>
        <v>0</v>
      </c>
      <c r="O1383" s="11">
        <f t="shared" si="1352"/>
        <v>0</v>
      </c>
      <c r="P1383" s="11">
        <f t="shared" si="1352"/>
        <v>0</v>
      </c>
      <c r="Q1383" s="11">
        <f t="shared" si="1352"/>
        <v>0</v>
      </c>
      <c r="R1383" s="11">
        <f t="shared" si="1352"/>
        <v>0</v>
      </c>
      <c r="S1383" s="11">
        <f t="shared" si="1352"/>
        <v>1817</v>
      </c>
      <c r="T1383" s="11">
        <f t="shared" si="1352"/>
        <v>0</v>
      </c>
      <c r="U1383" s="11">
        <f t="shared" si="1353"/>
        <v>0</v>
      </c>
      <c r="V1383" s="11">
        <f t="shared" si="1353"/>
        <v>0</v>
      </c>
      <c r="W1383" s="11">
        <f t="shared" si="1353"/>
        <v>0</v>
      </c>
      <c r="X1383" s="11">
        <f t="shared" si="1353"/>
        <v>0</v>
      </c>
      <c r="Y1383" s="11">
        <f t="shared" si="1353"/>
        <v>1817</v>
      </c>
      <c r="Z1383" s="11">
        <f t="shared" si="1353"/>
        <v>0</v>
      </c>
      <c r="AA1383" s="11">
        <f t="shared" si="1353"/>
        <v>-112</v>
      </c>
      <c r="AB1383" s="11">
        <f t="shared" si="1353"/>
        <v>0</v>
      </c>
      <c r="AC1383" s="11">
        <f t="shared" si="1353"/>
        <v>0</v>
      </c>
      <c r="AD1383" s="11">
        <f t="shared" si="1353"/>
        <v>0</v>
      </c>
      <c r="AE1383" s="11">
        <f t="shared" si="1353"/>
        <v>1705</v>
      </c>
      <c r="AF1383" s="11">
        <f t="shared" si="1353"/>
        <v>0</v>
      </c>
    </row>
    <row r="1384" spans="1:32" hidden="1" x14ac:dyDescent="0.25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297</v>
      </c>
      <c r="F1384" s="59" t="s">
        <v>270</v>
      </c>
      <c r="G1384" s="9">
        <v>1817</v>
      </c>
      <c r="H1384" s="9"/>
      <c r="I1384" s="84"/>
      <c r="J1384" s="84"/>
      <c r="K1384" s="84"/>
      <c r="L1384" s="84"/>
      <c r="M1384" s="9">
        <f>G1384+I1384+J1384+K1384+L1384</f>
        <v>1817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1817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1817</v>
      </c>
      <c r="Z1384" s="9">
        <f>T1384+X1384</f>
        <v>0</v>
      </c>
      <c r="AA1384" s="11">
        <v>-112</v>
      </c>
      <c r="AB1384" s="85"/>
      <c r="AC1384" s="85"/>
      <c r="AD1384" s="85"/>
      <c r="AE1384" s="9">
        <f>Y1384+AA1384+AB1384+AC1384+AD1384</f>
        <v>1705</v>
      </c>
      <c r="AF1384" s="9">
        <f>Z1384+AD1384</f>
        <v>0</v>
      </c>
    </row>
    <row r="1385" spans="1:32" ht="49.5" hidden="1" x14ac:dyDescent="0.25">
      <c r="A1385" s="49" t="s">
        <v>535</v>
      </c>
      <c r="B1385" s="30" t="s">
        <v>254</v>
      </c>
      <c r="C1385" s="30" t="s">
        <v>32</v>
      </c>
      <c r="D1385" s="30" t="s">
        <v>79</v>
      </c>
      <c r="E1385" s="30" t="s">
        <v>298</v>
      </c>
      <c r="F1385" s="30"/>
      <c r="G1385" s="11">
        <f t="shared" ref="G1385:V1386" si="1354">G1386</f>
        <v>360</v>
      </c>
      <c r="H1385" s="11">
        <f t="shared" si="1354"/>
        <v>0</v>
      </c>
      <c r="I1385" s="11">
        <f t="shared" si="1354"/>
        <v>0</v>
      </c>
      <c r="J1385" s="11">
        <f t="shared" si="1354"/>
        <v>0</v>
      </c>
      <c r="K1385" s="11">
        <f t="shared" si="1354"/>
        <v>0</v>
      </c>
      <c r="L1385" s="11">
        <f t="shared" si="1354"/>
        <v>0</v>
      </c>
      <c r="M1385" s="11">
        <f t="shared" si="1354"/>
        <v>360</v>
      </c>
      <c r="N1385" s="11">
        <f t="shared" si="1354"/>
        <v>0</v>
      </c>
      <c r="O1385" s="11">
        <f t="shared" si="1354"/>
        <v>0</v>
      </c>
      <c r="P1385" s="11">
        <f t="shared" si="1354"/>
        <v>0</v>
      </c>
      <c r="Q1385" s="11">
        <f t="shared" si="1354"/>
        <v>0</v>
      </c>
      <c r="R1385" s="11">
        <f t="shared" si="1354"/>
        <v>0</v>
      </c>
      <c r="S1385" s="11">
        <f t="shared" si="1354"/>
        <v>360</v>
      </c>
      <c r="T1385" s="11">
        <f t="shared" si="1354"/>
        <v>0</v>
      </c>
      <c r="U1385" s="11">
        <f t="shared" si="1354"/>
        <v>0</v>
      </c>
      <c r="V1385" s="11">
        <f t="shared" si="1354"/>
        <v>0</v>
      </c>
      <c r="W1385" s="11">
        <f t="shared" ref="U1385:AF1386" si="1355">W1386</f>
        <v>0</v>
      </c>
      <c r="X1385" s="11">
        <f t="shared" si="1355"/>
        <v>0</v>
      </c>
      <c r="Y1385" s="11">
        <f t="shared" si="1355"/>
        <v>360</v>
      </c>
      <c r="Z1385" s="11">
        <f t="shared" si="1355"/>
        <v>0</v>
      </c>
      <c r="AA1385" s="11">
        <f t="shared" si="1355"/>
        <v>0</v>
      </c>
      <c r="AB1385" s="11">
        <f t="shared" si="1355"/>
        <v>0</v>
      </c>
      <c r="AC1385" s="11">
        <f t="shared" si="1355"/>
        <v>0</v>
      </c>
      <c r="AD1385" s="11">
        <f t="shared" si="1355"/>
        <v>0</v>
      </c>
      <c r="AE1385" s="11">
        <f t="shared" si="1355"/>
        <v>360</v>
      </c>
      <c r="AF1385" s="11">
        <f t="shared" si="1355"/>
        <v>0</v>
      </c>
    </row>
    <row r="1386" spans="1:32" hidden="1" x14ac:dyDescent="0.25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298</v>
      </c>
      <c r="F1386" s="30" t="s">
        <v>101</v>
      </c>
      <c r="G1386" s="11">
        <f t="shared" si="1354"/>
        <v>360</v>
      </c>
      <c r="H1386" s="11">
        <f t="shared" si="1354"/>
        <v>0</v>
      </c>
      <c r="I1386" s="11">
        <f t="shared" si="1354"/>
        <v>0</v>
      </c>
      <c r="J1386" s="11">
        <f t="shared" si="1354"/>
        <v>0</v>
      </c>
      <c r="K1386" s="11">
        <f t="shared" si="1354"/>
        <v>0</v>
      </c>
      <c r="L1386" s="11">
        <f t="shared" si="1354"/>
        <v>0</v>
      </c>
      <c r="M1386" s="11">
        <f t="shared" si="1354"/>
        <v>360</v>
      </c>
      <c r="N1386" s="11">
        <f t="shared" si="1354"/>
        <v>0</v>
      </c>
      <c r="O1386" s="11">
        <f t="shared" si="1354"/>
        <v>0</v>
      </c>
      <c r="P1386" s="11">
        <f t="shared" si="1354"/>
        <v>0</v>
      </c>
      <c r="Q1386" s="11">
        <f t="shared" si="1354"/>
        <v>0</v>
      </c>
      <c r="R1386" s="11">
        <f t="shared" si="1354"/>
        <v>0</v>
      </c>
      <c r="S1386" s="11">
        <f t="shared" si="1354"/>
        <v>360</v>
      </c>
      <c r="T1386" s="11">
        <f t="shared" si="1354"/>
        <v>0</v>
      </c>
      <c r="U1386" s="11">
        <f t="shared" si="1355"/>
        <v>0</v>
      </c>
      <c r="V1386" s="11">
        <f t="shared" si="1355"/>
        <v>0</v>
      </c>
      <c r="W1386" s="11">
        <f t="shared" si="1355"/>
        <v>0</v>
      </c>
      <c r="X1386" s="11">
        <f t="shared" si="1355"/>
        <v>0</v>
      </c>
      <c r="Y1386" s="11">
        <f t="shared" si="1355"/>
        <v>360</v>
      </c>
      <c r="Z1386" s="11">
        <f t="shared" si="1355"/>
        <v>0</v>
      </c>
      <c r="AA1386" s="11">
        <f t="shared" si="1355"/>
        <v>0</v>
      </c>
      <c r="AB1386" s="11">
        <f t="shared" si="1355"/>
        <v>0</v>
      </c>
      <c r="AC1386" s="11">
        <f t="shared" si="1355"/>
        <v>0</v>
      </c>
      <c r="AD1386" s="11">
        <f t="shared" si="1355"/>
        <v>0</v>
      </c>
      <c r="AE1386" s="11">
        <f t="shared" si="1355"/>
        <v>360</v>
      </c>
      <c r="AF1386" s="11">
        <f t="shared" si="1355"/>
        <v>0</v>
      </c>
    </row>
    <row r="1387" spans="1:32" hidden="1" x14ac:dyDescent="0.25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298</v>
      </c>
      <c r="F1387" s="59" t="s">
        <v>270</v>
      </c>
      <c r="G1387" s="9">
        <v>360</v>
      </c>
      <c r="H1387" s="9"/>
      <c r="I1387" s="84"/>
      <c r="J1387" s="84"/>
      <c r="K1387" s="84"/>
      <c r="L1387" s="84"/>
      <c r="M1387" s="9">
        <f>G1387+I1387+J1387+K1387+L1387</f>
        <v>360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360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360</v>
      </c>
      <c r="Z1387" s="9">
        <f>T1387+X1387</f>
        <v>0</v>
      </c>
      <c r="AA1387" s="85"/>
      <c r="AB1387" s="85"/>
      <c r="AC1387" s="85"/>
      <c r="AD1387" s="85"/>
      <c r="AE1387" s="9">
        <f>Y1387+AA1387+AB1387+AC1387+AD1387</f>
        <v>360</v>
      </c>
      <c r="AF1387" s="9">
        <f>Z1387+AD1387</f>
        <v>0</v>
      </c>
    </row>
    <row r="1388" spans="1:32" ht="49.5" hidden="1" x14ac:dyDescent="0.25">
      <c r="A1388" s="47" t="s">
        <v>299</v>
      </c>
      <c r="B1388" s="30" t="s">
        <v>254</v>
      </c>
      <c r="C1388" s="30" t="s">
        <v>32</v>
      </c>
      <c r="D1388" s="30" t="s">
        <v>79</v>
      </c>
      <c r="E1388" s="30" t="s">
        <v>300</v>
      </c>
      <c r="F1388" s="59"/>
      <c r="G1388" s="9">
        <f t="shared" ref="G1388:V1389" si="1356">G1389</f>
        <v>900</v>
      </c>
      <c r="H1388" s="9">
        <f t="shared" si="1356"/>
        <v>0</v>
      </c>
      <c r="I1388" s="9">
        <f t="shared" si="1356"/>
        <v>0</v>
      </c>
      <c r="J1388" s="9">
        <f t="shared" si="1356"/>
        <v>0</v>
      </c>
      <c r="K1388" s="9">
        <f t="shared" si="1356"/>
        <v>0</v>
      </c>
      <c r="L1388" s="9">
        <f t="shared" si="1356"/>
        <v>0</v>
      </c>
      <c r="M1388" s="9">
        <f t="shared" si="1356"/>
        <v>900</v>
      </c>
      <c r="N1388" s="9">
        <f t="shared" si="1356"/>
        <v>0</v>
      </c>
      <c r="O1388" s="9">
        <f t="shared" si="1356"/>
        <v>0</v>
      </c>
      <c r="P1388" s="9">
        <f t="shared" si="1356"/>
        <v>0</v>
      </c>
      <c r="Q1388" s="9">
        <f t="shared" si="1356"/>
        <v>0</v>
      </c>
      <c r="R1388" s="9">
        <f t="shared" si="1356"/>
        <v>0</v>
      </c>
      <c r="S1388" s="9">
        <f t="shared" si="1356"/>
        <v>900</v>
      </c>
      <c r="T1388" s="9">
        <f t="shared" si="1356"/>
        <v>0</v>
      </c>
      <c r="U1388" s="9">
        <f t="shared" si="1356"/>
        <v>0</v>
      </c>
      <c r="V1388" s="9">
        <f t="shared" si="1356"/>
        <v>0</v>
      </c>
      <c r="W1388" s="9">
        <f t="shared" ref="U1388:AF1389" si="1357">W1389</f>
        <v>0</v>
      </c>
      <c r="X1388" s="9">
        <f t="shared" si="1357"/>
        <v>0</v>
      </c>
      <c r="Y1388" s="9">
        <f t="shared" si="1357"/>
        <v>900</v>
      </c>
      <c r="Z1388" s="9">
        <f t="shared" si="1357"/>
        <v>0</v>
      </c>
      <c r="AA1388" s="9">
        <f t="shared" si="1357"/>
        <v>0</v>
      </c>
      <c r="AB1388" s="9">
        <f t="shared" si="1357"/>
        <v>0</v>
      </c>
      <c r="AC1388" s="9">
        <f t="shared" si="1357"/>
        <v>0</v>
      </c>
      <c r="AD1388" s="9">
        <f t="shared" si="1357"/>
        <v>0</v>
      </c>
      <c r="AE1388" s="9">
        <f t="shared" si="1357"/>
        <v>900</v>
      </c>
      <c r="AF1388" s="9">
        <f t="shared" si="1357"/>
        <v>0</v>
      </c>
    </row>
    <row r="1389" spans="1:32" hidden="1" x14ac:dyDescent="0.25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300</v>
      </c>
      <c r="F1389" s="59" t="s">
        <v>101</v>
      </c>
      <c r="G1389" s="9">
        <f t="shared" si="1356"/>
        <v>900</v>
      </c>
      <c r="H1389" s="9">
        <f t="shared" si="1356"/>
        <v>0</v>
      </c>
      <c r="I1389" s="9">
        <f t="shared" si="1356"/>
        <v>0</v>
      </c>
      <c r="J1389" s="9">
        <f t="shared" si="1356"/>
        <v>0</v>
      </c>
      <c r="K1389" s="9">
        <f t="shared" si="1356"/>
        <v>0</v>
      </c>
      <c r="L1389" s="9">
        <f t="shared" si="1356"/>
        <v>0</v>
      </c>
      <c r="M1389" s="9">
        <f t="shared" si="1356"/>
        <v>900</v>
      </c>
      <c r="N1389" s="9">
        <f t="shared" si="1356"/>
        <v>0</v>
      </c>
      <c r="O1389" s="9">
        <f t="shared" si="1356"/>
        <v>0</v>
      </c>
      <c r="P1389" s="9">
        <f t="shared" si="1356"/>
        <v>0</v>
      </c>
      <c r="Q1389" s="9">
        <f t="shared" si="1356"/>
        <v>0</v>
      </c>
      <c r="R1389" s="9">
        <f t="shared" si="1356"/>
        <v>0</v>
      </c>
      <c r="S1389" s="9">
        <f t="shared" si="1356"/>
        <v>900</v>
      </c>
      <c r="T1389" s="9">
        <f t="shared" si="1356"/>
        <v>0</v>
      </c>
      <c r="U1389" s="9">
        <f t="shared" si="1357"/>
        <v>0</v>
      </c>
      <c r="V1389" s="9">
        <f t="shared" si="1357"/>
        <v>0</v>
      </c>
      <c r="W1389" s="9">
        <f t="shared" si="1357"/>
        <v>0</v>
      </c>
      <c r="X1389" s="9">
        <f t="shared" si="1357"/>
        <v>0</v>
      </c>
      <c r="Y1389" s="9">
        <f t="shared" si="1357"/>
        <v>900</v>
      </c>
      <c r="Z1389" s="9">
        <f t="shared" si="1357"/>
        <v>0</v>
      </c>
      <c r="AA1389" s="9">
        <f t="shared" si="1357"/>
        <v>0</v>
      </c>
      <c r="AB1389" s="9">
        <f t="shared" si="1357"/>
        <v>0</v>
      </c>
      <c r="AC1389" s="9">
        <f t="shared" si="1357"/>
        <v>0</v>
      </c>
      <c r="AD1389" s="9">
        <f t="shared" si="1357"/>
        <v>0</v>
      </c>
      <c r="AE1389" s="9">
        <f t="shared" si="1357"/>
        <v>900</v>
      </c>
      <c r="AF1389" s="9">
        <f t="shared" si="1357"/>
        <v>0</v>
      </c>
    </row>
    <row r="1390" spans="1:32" hidden="1" x14ac:dyDescent="0.25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300</v>
      </c>
      <c r="F1390" s="59" t="s">
        <v>270</v>
      </c>
      <c r="G1390" s="9">
        <v>900</v>
      </c>
      <c r="H1390" s="9"/>
      <c r="I1390" s="84"/>
      <c r="J1390" s="84"/>
      <c r="K1390" s="84"/>
      <c r="L1390" s="84"/>
      <c r="M1390" s="9">
        <f>G1390+I1390+J1390+K1390+L1390</f>
        <v>900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900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900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900</v>
      </c>
      <c r="AF1390" s="9">
        <f>Z1390+AD1390</f>
        <v>0</v>
      </c>
    </row>
    <row r="1391" spans="1:32" ht="82.5" hidden="1" x14ac:dyDescent="0.25">
      <c r="A1391" s="28" t="s">
        <v>301</v>
      </c>
      <c r="B1391" s="30" t="s">
        <v>254</v>
      </c>
      <c r="C1391" s="30" t="s">
        <v>32</v>
      </c>
      <c r="D1391" s="30" t="s">
        <v>79</v>
      </c>
      <c r="E1391" s="30" t="s">
        <v>302</v>
      </c>
      <c r="F1391" s="30"/>
      <c r="G1391" s="11">
        <f t="shared" ref="G1391:V1392" si="1358">G1392</f>
        <v>50</v>
      </c>
      <c r="H1391" s="11">
        <f t="shared" si="1358"/>
        <v>0</v>
      </c>
      <c r="I1391" s="11">
        <f t="shared" si="1358"/>
        <v>0</v>
      </c>
      <c r="J1391" s="11">
        <f t="shared" si="1358"/>
        <v>0</v>
      </c>
      <c r="K1391" s="11">
        <f t="shared" si="1358"/>
        <v>0</v>
      </c>
      <c r="L1391" s="11">
        <f t="shared" si="1358"/>
        <v>0</v>
      </c>
      <c r="M1391" s="11">
        <f t="shared" si="1358"/>
        <v>50</v>
      </c>
      <c r="N1391" s="11">
        <f t="shared" si="1358"/>
        <v>0</v>
      </c>
      <c r="O1391" s="11">
        <f t="shared" si="1358"/>
        <v>0</v>
      </c>
      <c r="P1391" s="11">
        <f t="shared" si="1358"/>
        <v>0</v>
      </c>
      <c r="Q1391" s="11">
        <f t="shared" si="1358"/>
        <v>0</v>
      </c>
      <c r="R1391" s="11">
        <f t="shared" si="1358"/>
        <v>0</v>
      </c>
      <c r="S1391" s="11">
        <f t="shared" si="1358"/>
        <v>50</v>
      </c>
      <c r="T1391" s="11">
        <f t="shared" si="1358"/>
        <v>0</v>
      </c>
      <c r="U1391" s="11">
        <f t="shared" si="1358"/>
        <v>0</v>
      </c>
      <c r="V1391" s="11">
        <f t="shared" si="1358"/>
        <v>0</v>
      </c>
      <c r="W1391" s="11">
        <f t="shared" ref="U1391:AF1392" si="1359">W1392</f>
        <v>0</v>
      </c>
      <c r="X1391" s="11">
        <f t="shared" si="1359"/>
        <v>0</v>
      </c>
      <c r="Y1391" s="11">
        <f t="shared" si="1359"/>
        <v>50</v>
      </c>
      <c r="Z1391" s="11">
        <f t="shared" si="1359"/>
        <v>0</v>
      </c>
      <c r="AA1391" s="11">
        <f t="shared" si="1359"/>
        <v>0</v>
      </c>
      <c r="AB1391" s="11">
        <f t="shared" si="1359"/>
        <v>0</v>
      </c>
      <c r="AC1391" s="11">
        <f t="shared" si="1359"/>
        <v>0</v>
      </c>
      <c r="AD1391" s="11">
        <f t="shared" si="1359"/>
        <v>0</v>
      </c>
      <c r="AE1391" s="11">
        <f t="shared" si="1359"/>
        <v>50</v>
      </c>
      <c r="AF1391" s="11">
        <f t="shared" si="1359"/>
        <v>0</v>
      </c>
    </row>
    <row r="1392" spans="1:32" hidden="1" x14ac:dyDescent="0.25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302</v>
      </c>
      <c r="F1392" s="30" t="s">
        <v>101</v>
      </c>
      <c r="G1392" s="11">
        <f t="shared" si="1358"/>
        <v>50</v>
      </c>
      <c r="H1392" s="11">
        <f t="shared" si="1358"/>
        <v>0</v>
      </c>
      <c r="I1392" s="11">
        <f t="shared" si="1358"/>
        <v>0</v>
      </c>
      <c r="J1392" s="11">
        <f t="shared" si="1358"/>
        <v>0</v>
      </c>
      <c r="K1392" s="11">
        <f t="shared" si="1358"/>
        <v>0</v>
      </c>
      <c r="L1392" s="11">
        <f t="shared" si="1358"/>
        <v>0</v>
      </c>
      <c r="M1392" s="11">
        <f t="shared" si="1358"/>
        <v>50</v>
      </c>
      <c r="N1392" s="11">
        <f t="shared" si="1358"/>
        <v>0</v>
      </c>
      <c r="O1392" s="11">
        <f t="shared" si="1358"/>
        <v>0</v>
      </c>
      <c r="P1392" s="11">
        <f t="shared" si="1358"/>
        <v>0</v>
      </c>
      <c r="Q1392" s="11">
        <f t="shared" si="1358"/>
        <v>0</v>
      </c>
      <c r="R1392" s="11">
        <f t="shared" si="1358"/>
        <v>0</v>
      </c>
      <c r="S1392" s="11">
        <f t="shared" si="1358"/>
        <v>50</v>
      </c>
      <c r="T1392" s="11">
        <f t="shared" si="1358"/>
        <v>0</v>
      </c>
      <c r="U1392" s="11">
        <f t="shared" si="1359"/>
        <v>0</v>
      </c>
      <c r="V1392" s="11">
        <f t="shared" si="1359"/>
        <v>0</v>
      </c>
      <c r="W1392" s="11">
        <f t="shared" si="1359"/>
        <v>0</v>
      </c>
      <c r="X1392" s="11">
        <f t="shared" si="1359"/>
        <v>0</v>
      </c>
      <c r="Y1392" s="11">
        <f t="shared" si="1359"/>
        <v>50</v>
      </c>
      <c r="Z1392" s="11">
        <f t="shared" si="1359"/>
        <v>0</v>
      </c>
      <c r="AA1392" s="11">
        <f t="shared" si="1359"/>
        <v>0</v>
      </c>
      <c r="AB1392" s="11">
        <f t="shared" si="1359"/>
        <v>0</v>
      </c>
      <c r="AC1392" s="11">
        <f t="shared" si="1359"/>
        <v>0</v>
      </c>
      <c r="AD1392" s="11">
        <f t="shared" si="1359"/>
        <v>0</v>
      </c>
      <c r="AE1392" s="11">
        <f t="shared" si="1359"/>
        <v>50</v>
      </c>
      <c r="AF1392" s="11">
        <f t="shared" si="1359"/>
        <v>0</v>
      </c>
    </row>
    <row r="1393" spans="1:32" hidden="1" x14ac:dyDescent="0.25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302</v>
      </c>
      <c r="F1393" s="59" t="s">
        <v>270</v>
      </c>
      <c r="G1393" s="9">
        <v>50</v>
      </c>
      <c r="H1393" s="9"/>
      <c r="I1393" s="84"/>
      <c r="J1393" s="84"/>
      <c r="K1393" s="84"/>
      <c r="L1393" s="84"/>
      <c r="M1393" s="9">
        <f>G1393+I1393+J1393+K1393+L1393</f>
        <v>50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50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50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50</v>
      </c>
      <c r="AF1393" s="9">
        <f>Z1393+AD1393</f>
        <v>0</v>
      </c>
    </row>
    <row r="1394" spans="1:32" ht="66" hidden="1" x14ac:dyDescent="0.25">
      <c r="A1394" s="49" t="s">
        <v>303</v>
      </c>
      <c r="B1394" s="30" t="s">
        <v>254</v>
      </c>
      <c r="C1394" s="30" t="s">
        <v>32</v>
      </c>
      <c r="D1394" s="30" t="s">
        <v>79</v>
      </c>
      <c r="E1394" s="30" t="s">
        <v>304</v>
      </c>
      <c r="F1394" s="30"/>
      <c r="G1394" s="11">
        <f t="shared" ref="G1394:V1395" si="1360">G1395</f>
        <v>636</v>
      </c>
      <c r="H1394" s="11">
        <f t="shared" si="1360"/>
        <v>0</v>
      </c>
      <c r="I1394" s="11">
        <f t="shared" si="1360"/>
        <v>0</v>
      </c>
      <c r="J1394" s="11">
        <f t="shared" si="1360"/>
        <v>0</v>
      </c>
      <c r="K1394" s="11">
        <f t="shared" si="1360"/>
        <v>0</v>
      </c>
      <c r="L1394" s="11">
        <f t="shared" si="1360"/>
        <v>0</v>
      </c>
      <c r="M1394" s="11">
        <f t="shared" si="1360"/>
        <v>636</v>
      </c>
      <c r="N1394" s="11">
        <f t="shared" si="1360"/>
        <v>0</v>
      </c>
      <c r="O1394" s="11">
        <f t="shared" si="1360"/>
        <v>0</v>
      </c>
      <c r="P1394" s="11">
        <f t="shared" si="1360"/>
        <v>0</v>
      </c>
      <c r="Q1394" s="11">
        <f t="shared" si="1360"/>
        <v>0</v>
      </c>
      <c r="R1394" s="11">
        <f t="shared" si="1360"/>
        <v>0</v>
      </c>
      <c r="S1394" s="11">
        <f t="shared" si="1360"/>
        <v>636</v>
      </c>
      <c r="T1394" s="11">
        <f t="shared" si="1360"/>
        <v>0</v>
      </c>
      <c r="U1394" s="11">
        <f t="shared" si="1360"/>
        <v>0</v>
      </c>
      <c r="V1394" s="11">
        <f t="shared" si="1360"/>
        <v>0</v>
      </c>
      <c r="W1394" s="11">
        <f t="shared" ref="U1394:AF1395" si="1361">W1395</f>
        <v>0</v>
      </c>
      <c r="X1394" s="11">
        <f t="shared" si="1361"/>
        <v>0</v>
      </c>
      <c r="Y1394" s="11">
        <f t="shared" si="1361"/>
        <v>636</v>
      </c>
      <c r="Z1394" s="11">
        <f t="shared" si="1361"/>
        <v>0</v>
      </c>
      <c r="AA1394" s="11">
        <f t="shared" si="1361"/>
        <v>0</v>
      </c>
      <c r="AB1394" s="11">
        <f t="shared" si="1361"/>
        <v>0</v>
      </c>
      <c r="AC1394" s="11">
        <f t="shared" si="1361"/>
        <v>0</v>
      </c>
      <c r="AD1394" s="11">
        <f t="shared" si="1361"/>
        <v>0</v>
      </c>
      <c r="AE1394" s="11">
        <f t="shared" si="1361"/>
        <v>636</v>
      </c>
      <c r="AF1394" s="11">
        <f t="shared" si="1361"/>
        <v>0</v>
      </c>
    </row>
    <row r="1395" spans="1:32" hidden="1" x14ac:dyDescent="0.25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304</v>
      </c>
      <c r="F1395" s="30" t="s">
        <v>101</v>
      </c>
      <c r="G1395" s="11">
        <f t="shared" si="1360"/>
        <v>636</v>
      </c>
      <c r="H1395" s="11">
        <f t="shared" si="1360"/>
        <v>0</v>
      </c>
      <c r="I1395" s="11">
        <f t="shared" si="1360"/>
        <v>0</v>
      </c>
      <c r="J1395" s="11">
        <f t="shared" si="1360"/>
        <v>0</v>
      </c>
      <c r="K1395" s="11">
        <f t="shared" si="1360"/>
        <v>0</v>
      </c>
      <c r="L1395" s="11">
        <f t="shared" si="1360"/>
        <v>0</v>
      </c>
      <c r="M1395" s="11">
        <f t="shared" si="1360"/>
        <v>636</v>
      </c>
      <c r="N1395" s="11">
        <f t="shared" si="1360"/>
        <v>0</v>
      </c>
      <c r="O1395" s="11">
        <f t="shared" si="1360"/>
        <v>0</v>
      </c>
      <c r="P1395" s="11">
        <f t="shared" si="1360"/>
        <v>0</v>
      </c>
      <c r="Q1395" s="11">
        <f t="shared" si="1360"/>
        <v>0</v>
      </c>
      <c r="R1395" s="11">
        <f t="shared" si="1360"/>
        <v>0</v>
      </c>
      <c r="S1395" s="11">
        <f t="shared" si="1360"/>
        <v>636</v>
      </c>
      <c r="T1395" s="11">
        <f t="shared" si="1360"/>
        <v>0</v>
      </c>
      <c r="U1395" s="11">
        <f t="shared" si="1361"/>
        <v>0</v>
      </c>
      <c r="V1395" s="11">
        <f t="shared" si="1361"/>
        <v>0</v>
      </c>
      <c r="W1395" s="11">
        <f t="shared" si="1361"/>
        <v>0</v>
      </c>
      <c r="X1395" s="11">
        <f t="shared" si="1361"/>
        <v>0</v>
      </c>
      <c r="Y1395" s="11">
        <f t="shared" si="1361"/>
        <v>636</v>
      </c>
      <c r="Z1395" s="11">
        <f t="shared" si="1361"/>
        <v>0</v>
      </c>
      <c r="AA1395" s="11">
        <f t="shared" si="1361"/>
        <v>0</v>
      </c>
      <c r="AB1395" s="11">
        <f t="shared" si="1361"/>
        <v>0</v>
      </c>
      <c r="AC1395" s="11">
        <f t="shared" si="1361"/>
        <v>0</v>
      </c>
      <c r="AD1395" s="11">
        <f t="shared" si="1361"/>
        <v>0</v>
      </c>
      <c r="AE1395" s="11">
        <f t="shared" si="1361"/>
        <v>636</v>
      </c>
      <c r="AF1395" s="11">
        <f t="shared" si="1361"/>
        <v>0</v>
      </c>
    </row>
    <row r="1396" spans="1:32" hidden="1" x14ac:dyDescent="0.25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304</v>
      </c>
      <c r="F1396" s="59" t="s">
        <v>270</v>
      </c>
      <c r="G1396" s="9">
        <v>636</v>
      </c>
      <c r="H1396" s="9"/>
      <c r="I1396" s="84"/>
      <c r="J1396" s="84"/>
      <c r="K1396" s="84"/>
      <c r="L1396" s="84"/>
      <c r="M1396" s="9">
        <f>G1396+I1396+J1396+K1396+L1396</f>
        <v>636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636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636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636</v>
      </c>
      <c r="AF1396" s="9">
        <f>Z1396+AD1396</f>
        <v>0</v>
      </c>
    </row>
    <row r="1397" spans="1:32" ht="115.5" hidden="1" x14ac:dyDescent="0.25">
      <c r="A1397" s="49" t="s">
        <v>305</v>
      </c>
      <c r="B1397" s="30" t="s">
        <v>254</v>
      </c>
      <c r="C1397" s="30" t="s">
        <v>32</v>
      </c>
      <c r="D1397" s="30" t="s">
        <v>79</v>
      </c>
      <c r="E1397" s="30" t="s">
        <v>306</v>
      </c>
      <c r="F1397" s="30"/>
      <c r="G1397" s="11">
        <f t="shared" ref="G1397:V1398" si="1362">G1398</f>
        <v>12</v>
      </c>
      <c r="H1397" s="11">
        <f t="shared" si="1362"/>
        <v>0</v>
      </c>
      <c r="I1397" s="11">
        <f t="shared" si="1362"/>
        <v>0</v>
      </c>
      <c r="J1397" s="11">
        <f t="shared" si="1362"/>
        <v>0</v>
      </c>
      <c r="K1397" s="11">
        <f t="shared" si="1362"/>
        <v>0</v>
      </c>
      <c r="L1397" s="11">
        <f t="shared" si="1362"/>
        <v>0</v>
      </c>
      <c r="M1397" s="11">
        <f t="shared" si="1362"/>
        <v>12</v>
      </c>
      <c r="N1397" s="11">
        <f t="shared" si="1362"/>
        <v>0</v>
      </c>
      <c r="O1397" s="11">
        <f t="shared" si="1362"/>
        <v>0</v>
      </c>
      <c r="P1397" s="11">
        <f t="shared" si="1362"/>
        <v>0</v>
      </c>
      <c r="Q1397" s="11">
        <f t="shared" si="1362"/>
        <v>0</v>
      </c>
      <c r="R1397" s="11">
        <f t="shared" si="1362"/>
        <v>0</v>
      </c>
      <c r="S1397" s="11">
        <f t="shared" si="1362"/>
        <v>12</v>
      </c>
      <c r="T1397" s="11">
        <f t="shared" si="1362"/>
        <v>0</v>
      </c>
      <c r="U1397" s="11">
        <f t="shared" si="1362"/>
        <v>0</v>
      </c>
      <c r="V1397" s="11">
        <f t="shared" si="1362"/>
        <v>0</v>
      </c>
      <c r="W1397" s="11">
        <f t="shared" ref="U1397:AF1398" si="1363">W1398</f>
        <v>0</v>
      </c>
      <c r="X1397" s="11">
        <f t="shared" si="1363"/>
        <v>0</v>
      </c>
      <c r="Y1397" s="11">
        <f t="shared" si="1363"/>
        <v>12</v>
      </c>
      <c r="Z1397" s="11">
        <f t="shared" si="1363"/>
        <v>0</v>
      </c>
      <c r="AA1397" s="11">
        <f t="shared" si="1363"/>
        <v>0</v>
      </c>
      <c r="AB1397" s="11">
        <f t="shared" si="1363"/>
        <v>0</v>
      </c>
      <c r="AC1397" s="11">
        <f t="shared" si="1363"/>
        <v>0</v>
      </c>
      <c r="AD1397" s="11">
        <f t="shared" si="1363"/>
        <v>0</v>
      </c>
      <c r="AE1397" s="11">
        <f t="shared" si="1363"/>
        <v>12</v>
      </c>
      <c r="AF1397" s="11">
        <f t="shared" si="1363"/>
        <v>0</v>
      </c>
    </row>
    <row r="1398" spans="1:32" hidden="1" x14ac:dyDescent="0.25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306</v>
      </c>
      <c r="F1398" s="30" t="s">
        <v>101</v>
      </c>
      <c r="G1398" s="11">
        <f t="shared" si="1362"/>
        <v>12</v>
      </c>
      <c r="H1398" s="11">
        <f t="shared" si="1362"/>
        <v>0</v>
      </c>
      <c r="I1398" s="11">
        <f t="shared" si="1362"/>
        <v>0</v>
      </c>
      <c r="J1398" s="11">
        <f t="shared" si="1362"/>
        <v>0</v>
      </c>
      <c r="K1398" s="11">
        <f t="shared" si="1362"/>
        <v>0</v>
      </c>
      <c r="L1398" s="11">
        <f t="shared" si="1362"/>
        <v>0</v>
      </c>
      <c r="M1398" s="11">
        <f t="shared" si="1362"/>
        <v>12</v>
      </c>
      <c r="N1398" s="11">
        <f t="shared" si="1362"/>
        <v>0</v>
      </c>
      <c r="O1398" s="11">
        <f t="shared" si="1362"/>
        <v>0</v>
      </c>
      <c r="P1398" s="11">
        <f t="shared" si="1362"/>
        <v>0</v>
      </c>
      <c r="Q1398" s="11">
        <f t="shared" si="1362"/>
        <v>0</v>
      </c>
      <c r="R1398" s="11">
        <f t="shared" si="1362"/>
        <v>0</v>
      </c>
      <c r="S1398" s="11">
        <f t="shared" si="1362"/>
        <v>12</v>
      </c>
      <c r="T1398" s="11">
        <f t="shared" si="1362"/>
        <v>0</v>
      </c>
      <c r="U1398" s="11">
        <f t="shared" si="1363"/>
        <v>0</v>
      </c>
      <c r="V1398" s="11">
        <f t="shared" si="1363"/>
        <v>0</v>
      </c>
      <c r="W1398" s="11">
        <f t="shared" si="1363"/>
        <v>0</v>
      </c>
      <c r="X1398" s="11">
        <f t="shared" si="1363"/>
        <v>0</v>
      </c>
      <c r="Y1398" s="11">
        <f t="shared" si="1363"/>
        <v>12</v>
      </c>
      <c r="Z1398" s="11">
        <f t="shared" si="1363"/>
        <v>0</v>
      </c>
      <c r="AA1398" s="11">
        <f t="shared" si="1363"/>
        <v>0</v>
      </c>
      <c r="AB1398" s="11">
        <f t="shared" si="1363"/>
        <v>0</v>
      </c>
      <c r="AC1398" s="11">
        <f t="shared" si="1363"/>
        <v>0</v>
      </c>
      <c r="AD1398" s="11">
        <f t="shared" si="1363"/>
        <v>0</v>
      </c>
      <c r="AE1398" s="11">
        <f t="shared" si="1363"/>
        <v>12</v>
      </c>
      <c r="AF1398" s="11">
        <f t="shared" si="1363"/>
        <v>0</v>
      </c>
    </row>
    <row r="1399" spans="1:32" hidden="1" x14ac:dyDescent="0.25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306</v>
      </c>
      <c r="F1399" s="59" t="s">
        <v>270</v>
      </c>
      <c r="G1399" s="9">
        <v>12</v>
      </c>
      <c r="H1399" s="9"/>
      <c r="I1399" s="84"/>
      <c r="J1399" s="84"/>
      <c r="K1399" s="84"/>
      <c r="L1399" s="84"/>
      <c r="M1399" s="9">
        <f>G1399+I1399+J1399+K1399+L1399</f>
        <v>12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12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12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12</v>
      </c>
      <c r="AF1399" s="9">
        <f>Z1399+AD1399</f>
        <v>0</v>
      </c>
    </row>
    <row r="1400" spans="1:32" ht="198" hidden="1" x14ac:dyDescent="0.25">
      <c r="A1400" s="44" t="s">
        <v>307</v>
      </c>
      <c r="B1400" s="30" t="s">
        <v>254</v>
      </c>
      <c r="C1400" s="30" t="s">
        <v>32</v>
      </c>
      <c r="D1400" s="30" t="s">
        <v>79</v>
      </c>
      <c r="E1400" s="30" t="s">
        <v>308</v>
      </c>
      <c r="F1400" s="30"/>
      <c r="G1400" s="19">
        <f t="shared" ref="G1400:V1401" si="1364">G1401</f>
        <v>9</v>
      </c>
      <c r="H1400" s="19">
        <f t="shared" si="1364"/>
        <v>0</v>
      </c>
      <c r="I1400" s="19">
        <f t="shared" si="1364"/>
        <v>0</v>
      </c>
      <c r="J1400" s="19">
        <f t="shared" si="1364"/>
        <v>0</v>
      </c>
      <c r="K1400" s="19">
        <f t="shared" si="1364"/>
        <v>0</v>
      </c>
      <c r="L1400" s="19">
        <f t="shared" si="1364"/>
        <v>0</v>
      </c>
      <c r="M1400" s="19">
        <f t="shared" si="1364"/>
        <v>9</v>
      </c>
      <c r="N1400" s="19">
        <f t="shared" si="1364"/>
        <v>0</v>
      </c>
      <c r="O1400" s="19">
        <f t="shared" si="1364"/>
        <v>0</v>
      </c>
      <c r="P1400" s="19">
        <f t="shared" si="1364"/>
        <v>0</v>
      </c>
      <c r="Q1400" s="19">
        <f t="shared" si="1364"/>
        <v>0</v>
      </c>
      <c r="R1400" s="19">
        <f t="shared" si="1364"/>
        <v>0</v>
      </c>
      <c r="S1400" s="19">
        <f t="shared" si="1364"/>
        <v>9</v>
      </c>
      <c r="T1400" s="19">
        <f t="shared" si="1364"/>
        <v>0</v>
      </c>
      <c r="U1400" s="19">
        <f t="shared" si="1364"/>
        <v>0</v>
      </c>
      <c r="V1400" s="19">
        <f t="shared" si="1364"/>
        <v>0</v>
      </c>
      <c r="W1400" s="19">
        <f t="shared" ref="U1400:AF1401" si="1365">W1401</f>
        <v>0</v>
      </c>
      <c r="X1400" s="19">
        <f t="shared" si="1365"/>
        <v>0</v>
      </c>
      <c r="Y1400" s="19">
        <f t="shared" si="1365"/>
        <v>9</v>
      </c>
      <c r="Z1400" s="19">
        <f t="shared" si="1365"/>
        <v>0</v>
      </c>
      <c r="AA1400" s="19">
        <f t="shared" si="1365"/>
        <v>0</v>
      </c>
      <c r="AB1400" s="19">
        <f t="shared" si="1365"/>
        <v>0</v>
      </c>
      <c r="AC1400" s="19">
        <f t="shared" si="1365"/>
        <v>0</v>
      </c>
      <c r="AD1400" s="19">
        <f t="shared" si="1365"/>
        <v>0</v>
      </c>
      <c r="AE1400" s="19">
        <f t="shared" si="1365"/>
        <v>9</v>
      </c>
      <c r="AF1400" s="19">
        <f t="shared" si="1365"/>
        <v>0</v>
      </c>
    </row>
    <row r="1401" spans="1:32" hidden="1" x14ac:dyDescent="0.25">
      <c r="A1401" s="43" t="s">
        <v>100</v>
      </c>
      <c r="B1401" s="30" t="s">
        <v>254</v>
      </c>
      <c r="C1401" s="30" t="s">
        <v>32</v>
      </c>
      <c r="D1401" s="30" t="s">
        <v>79</v>
      </c>
      <c r="E1401" s="30" t="s">
        <v>308</v>
      </c>
      <c r="F1401" s="30" t="s">
        <v>101</v>
      </c>
      <c r="G1401" s="19">
        <f t="shared" si="1364"/>
        <v>9</v>
      </c>
      <c r="H1401" s="19">
        <f t="shared" si="1364"/>
        <v>0</v>
      </c>
      <c r="I1401" s="19">
        <f t="shared" si="1364"/>
        <v>0</v>
      </c>
      <c r="J1401" s="19">
        <f t="shared" si="1364"/>
        <v>0</v>
      </c>
      <c r="K1401" s="19">
        <f t="shared" si="1364"/>
        <v>0</v>
      </c>
      <c r="L1401" s="19">
        <f t="shared" si="1364"/>
        <v>0</v>
      </c>
      <c r="M1401" s="19">
        <f t="shared" si="1364"/>
        <v>9</v>
      </c>
      <c r="N1401" s="19">
        <f t="shared" si="1364"/>
        <v>0</v>
      </c>
      <c r="O1401" s="19">
        <f t="shared" si="1364"/>
        <v>0</v>
      </c>
      <c r="P1401" s="19">
        <f t="shared" si="1364"/>
        <v>0</v>
      </c>
      <c r="Q1401" s="19">
        <f t="shared" si="1364"/>
        <v>0</v>
      </c>
      <c r="R1401" s="19">
        <f t="shared" si="1364"/>
        <v>0</v>
      </c>
      <c r="S1401" s="19">
        <f t="shared" si="1364"/>
        <v>9</v>
      </c>
      <c r="T1401" s="19">
        <f t="shared" si="1364"/>
        <v>0</v>
      </c>
      <c r="U1401" s="19">
        <f t="shared" si="1365"/>
        <v>0</v>
      </c>
      <c r="V1401" s="19">
        <f t="shared" si="1365"/>
        <v>0</v>
      </c>
      <c r="W1401" s="19">
        <f t="shared" si="1365"/>
        <v>0</v>
      </c>
      <c r="X1401" s="19">
        <f t="shared" si="1365"/>
        <v>0</v>
      </c>
      <c r="Y1401" s="19">
        <f t="shared" si="1365"/>
        <v>9</v>
      </c>
      <c r="Z1401" s="19">
        <f t="shared" si="1365"/>
        <v>0</v>
      </c>
      <c r="AA1401" s="19">
        <f t="shared" si="1365"/>
        <v>0</v>
      </c>
      <c r="AB1401" s="19">
        <f t="shared" si="1365"/>
        <v>0</v>
      </c>
      <c r="AC1401" s="19">
        <f t="shared" si="1365"/>
        <v>0</v>
      </c>
      <c r="AD1401" s="19">
        <f t="shared" si="1365"/>
        <v>0</v>
      </c>
      <c r="AE1401" s="19">
        <f t="shared" si="1365"/>
        <v>9</v>
      </c>
      <c r="AF1401" s="19">
        <f t="shared" si="1365"/>
        <v>0</v>
      </c>
    </row>
    <row r="1402" spans="1:32" hidden="1" x14ac:dyDescent="0.25">
      <c r="A1402" s="43" t="s">
        <v>269</v>
      </c>
      <c r="B1402" s="30" t="s">
        <v>254</v>
      </c>
      <c r="C1402" s="30" t="s">
        <v>32</v>
      </c>
      <c r="D1402" s="30" t="s">
        <v>79</v>
      </c>
      <c r="E1402" s="30" t="s">
        <v>308</v>
      </c>
      <c r="F1402" s="59" t="s">
        <v>270</v>
      </c>
      <c r="G1402" s="9">
        <v>9</v>
      </c>
      <c r="H1402" s="9"/>
      <c r="I1402" s="84"/>
      <c r="J1402" s="84"/>
      <c r="K1402" s="84"/>
      <c r="L1402" s="84"/>
      <c r="M1402" s="9">
        <f>G1402+I1402+J1402+K1402+L1402</f>
        <v>9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9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9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9</v>
      </c>
      <c r="AF1402" s="9">
        <f>Z1402+AD1402</f>
        <v>0</v>
      </c>
    </row>
    <row r="1403" spans="1:32" ht="33" hidden="1" x14ac:dyDescent="0.25">
      <c r="A1403" s="49" t="s">
        <v>309</v>
      </c>
      <c r="B1403" s="30" t="s">
        <v>254</v>
      </c>
      <c r="C1403" s="30" t="s">
        <v>32</v>
      </c>
      <c r="D1403" s="30" t="s">
        <v>79</v>
      </c>
      <c r="E1403" s="30" t="s">
        <v>310</v>
      </c>
      <c r="F1403" s="30"/>
      <c r="G1403" s="11">
        <f t="shared" ref="G1403:V1404" si="1366">G1404</f>
        <v>30</v>
      </c>
      <c r="H1403" s="11">
        <f t="shared" si="1366"/>
        <v>0</v>
      </c>
      <c r="I1403" s="11">
        <f t="shared" si="1366"/>
        <v>0</v>
      </c>
      <c r="J1403" s="11">
        <f t="shared" si="1366"/>
        <v>0</v>
      </c>
      <c r="K1403" s="11">
        <f t="shared" si="1366"/>
        <v>0</v>
      </c>
      <c r="L1403" s="11">
        <f t="shared" si="1366"/>
        <v>0</v>
      </c>
      <c r="M1403" s="11">
        <f t="shared" si="1366"/>
        <v>30</v>
      </c>
      <c r="N1403" s="11">
        <f t="shared" si="1366"/>
        <v>0</v>
      </c>
      <c r="O1403" s="11">
        <f t="shared" si="1366"/>
        <v>0</v>
      </c>
      <c r="P1403" s="11">
        <f t="shared" si="1366"/>
        <v>0</v>
      </c>
      <c r="Q1403" s="11">
        <f t="shared" si="1366"/>
        <v>0</v>
      </c>
      <c r="R1403" s="11">
        <f t="shared" si="1366"/>
        <v>0</v>
      </c>
      <c r="S1403" s="11">
        <f t="shared" si="1366"/>
        <v>30</v>
      </c>
      <c r="T1403" s="11">
        <f t="shared" si="1366"/>
        <v>0</v>
      </c>
      <c r="U1403" s="11">
        <f t="shared" si="1366"/>
        <v>0</v>
      </c>
      <c r="V1403" s="11">
        <f t="shared" si="1366"/>
        <v>0</v>
      </c>
      <c r="W1403" s="11">
        <f t="shared" ref="U1403:AF1404" si="1367">W1404</f>
        <v>0</v>
      </c>
      <c r="X1403" s="11">
        <f t="shared" si="1367"/>
        <v>0</v>
      </c>
      <c r="Y1403" s="11">
        <f t="shared" si="1367"/>
        <v>30</v>
      </c>
      <c r="Z1403" s="11">
        <f t="shared" si="1367"/>
        <v>0</v>
      </c>
      <c r="AA1403" s="11">
        <f t="shared" si="1367"/>
        <v>0</v>
      </c>
      <c r="AB1403" s="11">
        <f t="shared" si="1367"/>
        <v>0</v>
      </c>
      <c r="AC1403" s="11">
        <f t="shared" si="1367"/>
        <v>0</v>
      </c>
      <c r="AD1403" s="11">
        <f t="shared" si="1367"/>
        <v>0</v>
      </c>
      <c r="AE1403" s="11">
        <f t="shared" si="1367"/>
        <v>30</v>
      </c>
      <c r="AF1403" s="11">
        <f t="shared" si="1367"/>
        <v>0</v>
      </c>
    </row>
    <row r="1404" spans="1:32" hidden="1" x14ac:dyDescent="0.25">
      <c r="A1404" s="47" t="s">
        <v>100</v>
      </c>
      <c r="B1404" s="30" t="s">
        <v>254</v>
      </c>
      <c r="C1404" s="30" t="s">
        <v>32</v>
      </c>
      <c r="D1404" s="30" t="s">
        <v>79</v>
      </c>
      <c r="E1404" s="30" t="s">
        <v>310</v>
      </c>
      <c r="F1404" s="30" t="s">
        <v>101</v>
      </c>
      <c r="G1404" s="11">
        <f t="shared" si="1366"/>
        <v>30</v>
      </c>
      <c r="H1404" s="11">
        <f t="shared" si="1366"/>
        <v>0</v>
      </c>
      <c r="I1404" s="11">
        <f t="shared" si="1366"/>
        <v>0</v>
      </c>
      <c r="J1404" s="11">
        <f t="shared" si="1366"/>
        <v>0</v>
      </c>
      <c r="K1404" s="11">
        <f t="shared" si="1366"/>
        <v>0</v>
      </c>
      <c r="L1404" s="11">
        <f t="shared" si="1366"/>
        <v>0</v>
      </c>
      <c r="M1404" s="11">
        <f t="shared" si="1366"/>
        <v>30</v>
      </c>
      <c r="N1404" s="11">
        <f t="shared" si="1366"/>
        <v>0</v>
      </c>
      <c r="O1404" s="11">
        <f t="shared" si="1366"/>
        <v>0</v>
      </c>
      <c r="P1404" s="11">
        <f t="shared" si="1366"/>
        <v>0</v>
      </c>
      <c r="Q1404" s="11">
        <f t="shared" si="1366"/>
        <v>0</v>
      </c>
      <c r="R1404" s="11">
        <f t="shared" si="1366"/>
        <v>0</v>
      </c>
      <c r="S1404" s="11">
        <f t="shared" si="1366"/>
        <v>30</v>
      </c>
      <c r="T1404" s="11">
        <f t="shared" si="1366"/>
        <v>0</v>
      </c>
      <c r="U1404" s="11">
        <f t="shared" si="1367"/>
        <v>0</v>
      </c>
      <c r="V1404" s="11">
        <f t="shared" si="1367"/>
        <v>0</v>
      </c>
      <c r="W1404" s="11">
        <f t="shared" si="1367"/>
        <v>0</v>
      </c>
      <c r="X1404" s="11">
        <f t="shared" si="1367"/>
        <v>0</v>
      </c>
      <c r="Y1404" s="11">
        <f t="shared" si="1367"/>
        <v>30</v>
      </c>
      <c r="Z1404" s="11">
        <f t="shared" si="1367"/>
        <v>0</v>
      </c>
      <c r="AA1404" s="11">
        <f t="shared" si="1367"/>
        <v>0</v>
      </c>
      <c r="AB1404" s="11">
        <f t="shared" si="1367"/>
        <v>0</v>
      </c>
      <c r="AC1404" s="11">
        <f t="shared" si="1367"/>
        <v>0</v>
      </c>
      <c r="AD1404" s="11">
        <f t="shared" si="1367"/>
        <v>0</v>
      </c>
      <c r="AE1404" s="11">
        <f t="shared" si="1367"/>
        <v>30</v>
      </c>
      <c r="AF1404" s="11">
        <f t="shared" si="1367"/>
        <v>0</v>
      </c>
    </row>
    <row r="1405" spans="1:32" hidden="1" x14ac:dyDescent="0.25">
      <c r="A1405" s="47" t="s">
        <v>269</v>
      </c>
      <c r="B1405" s="30" t="s">
        <v>254</v>
      </c>
      <c r="C1405" s="30" t="s">
        <v>32</v>
      </c>
      <c r="D1405" s="30" t="s">
        <v>79</v>
      </c>
      <c r="E1405" s="30" t="s">
        <v>310</v>
      </c>
      <c r="F1405" s="59" t="s">
        <v>270</v>
      </c>
      <c r="G1405" s="9">
        <v>30</v>
      </c>
      <c r="H1405" s="9"/>
      <c r="I1405" s="84"/>
      <c r="J1405" s="84"/>
      <c r="K1405" s="84"/>
      <c r="L1405" s="84"/>
      <c r="M1405" s="9">
        <f>G1405+I1405+J1405+K1405+L1405</f>
        <v>30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30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30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30</v>
      </c>
      <c r="AF1405" s="9">
        <f>Z1405+AD1405</f>
        <v>0</v>
      </c>
    </row>
    <row r="1406" spans="1:32" ht="33" hidden="1" x14ac:dyDescent="0.25">
      <c r="A1406" s="49" t="s">
        <v>311</v>
      </c>
      <c r="B1406" s="30" t="s">
        <v>254</v>
      </c>
      <c r="C1406" s="30" t="s">
        <v>32</v>
      </c>
      <c r="D1406" s="30" t="s">
        <v>79</v>
      </c>
      <c r="E1406" s="30" t="s">
        <v>312</v>
      </c>
      <c r="F1406" s="30"/>
      <c r="G1406" s="11">
        <f t="shared" ref="G1406:V1407" si="1368">G1407</f>
        <v>3267</v>
      </c>
      <c r="H1406" s="11">
        <f t="shared" si="1368"/>
        <v>0</v>
      </c>
      <c r="I1406" s="11">
        <f t="shared" si="1368"/>
        <v>0</v>
      </c>
      <c r="J1406" s="11">
        <f t="shared" si="1368"/>
        <v>0</v>
      </c>
      <c r="K1406" s="11">
        <f t="shared" si="1368"/>
        <v>0</v>
      </c>
      <c r="L1406" s="11">
        <f t="shared" si="1368"/>
        <v>0</v>
      </c>
      <c r="M1406" s="11">
        <f t="shared" si="1368"/>
        <v>3267</v>
      </c>
      <c r="N1406" s="11">
        <f t="shared" si="1368"/>
        <v>0</v>
      </c>
      <c r="O1406" s="11">
        <f t="shared" si="1368"/>
        <v>0</v>
      </c>
      <c r="P1406" s="11">
        <f t="shared" si="1368"/>
        <v>0</v>
      </c>
      <c r="Q1406" s="11">
        <f t="shared" si="1368"/>
        <v>0</v>
      </c>
      <c r="R1406" s="11">
        <f t="shared" si="1368"/>
        <v>0</v>
      </c>
      <c r="S1406" s="11">
        <f t="shared" si="1368"/>
        <v>3267</v>
      </c>
      <c r="T1406" s="11">
        <f t="shared" si="1368"/>
        <v>0</v>
      </c>
      <c r="U1406" s="11">
        <f t="shared" si="1368"/>
        <v>0</v>
      </c>
      <c r="V1406" s="11">
        <f t="shared" si="1368"/>
        <v>0</v>
      </c>
      <c r="W1406" s="11">
        <f t="shared" ref="U1406:AF1407" si="1369">W1407</f>
        <v>0</v>
      </c>
      <c r="X1406" s="11">
        <f t="shared" si="1369"/>
        <v>0</v>
      </c>
      <c r="Y1406" s="11">
        <f t="shared" si="1369"/>
        <v>3267</v>
      </c>
      <c r="Z1406" s="11">
        <f t="shared" si="1369"/>
        <v>0</v>
      </c>
      <c r="AA1406" s="11">
        <f t="shared" si="1369"/>
        <v>0</v>
      </c>
      <c r="AB1406" s="11">
        <f t="shared" si="1369"/>
        <v>0</v>
      </c>
      <c r="AC1406" s="11">
        <f t="shared" si="1369"/>
        <v>0</v>
      </c>
      <c r="AD1406" s="11">
        <f t="shared" si="1369"/>
        <v>0</v>
      </c>
      <c r="AE1406" s="11">
        <f t="shared" si="1369"/>
        <v>3267</v>
      </c>
      <c r="AF1406" s="11">
        <f t="shared" si="1369"/>
        <v>0</v>
      </c>
    </row>
    <row r="1407" spans="1:32" hidden="1" x14ac:dyDescent="0.25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312</v>
      </c>
      <c r="F1407" s="30" t="s">
        <v>101</v>
      </c>
      <c r="G1407" s="11">
        <f t="shared" si="1368"/>
        <v>3267</v>
      </c>
      <c r="H1407" s="11">
        <f t="shared" si="1368"/>
        <v>0</v>
      </c>
      <c r="I1407" s="11">
        <f t="shared" si="1368"/>
        <v>0</v>
      </c>
      <c r="J1407" s="11">
        <f t="shared" si="1368"/>
        <v>0</v>
      </c>
      <c r="K1407" s="11">
        <f t="shared" si="1368"/>
        <v>0</v>
      </c>
      <c r="L1407" s="11">
        <f t="shared" si="1368"/>
        <v>0</v>
      </c>
      <c r="M1407" s="11">
        <f t="shared" si="1368"/>
        <v>3267</v>
      </c>
      <c r="N1407" s="11">
        <f t="shared" si="1368"/>
        <v>0</v>
      </c>
      <c r="O1407" s="11">
        <f t="shared" si="1368"/>
        <v>0</v>
      </c>
      <c r="P1407" s="11">
        <f t="shared" si="1368"/>
        <v>0</v>
      </c>
      <c r="Q1407" s="11">
        <f t="shared" si="1368"/>
        <v>0</v>
      </c>
      <c r="R1407" s="11">
        <f t="shared" si="1368"/>
        <v>0</v>
      </c>
      <c r="S1407" s="11">
        <f t="shared" si="1368"/>
        <v>3267</v>
      </c>
      <c r="T1407" s="11">
        <f t="shared" si="1368"/>
        <v>0</v>
      </c>
      <c r="U1407" s="11">
        <f t="shared" si="1369"/>
        <v>0</v>
      </c>
      <c r="V1407" s="11">
        <f t="shared" si="1369"/>
        <v>0</v>
      </c>
      <c r="W1407" s="11">
        <f t="shared" si="1369"/>
        <v>0</v>
      </c>
      <c r="X1407" s="11">
        <f t="shared" si="1369"/>
        <v>0</v>
      </c>
      <c r="Y1407" s="11">
        <f t="shared" si="1369"/>
        <v>3267</v>
      </c>
      <c r="Z1407" s="11">
        <f t="shared" si="1369"/>
        <v>0</v>
      </c>
      <c r="AA1407" s="11">
        <f t="shared" si="1369"/>
        <v>0</v>
      </c>
      <c r="AB1407" s="11">
        <f t="shared" si="1369"/>
        <v>0</v>
      </c>
      <c r="AC1407" s="11">
        <f t="shared" si="1369"/>
        <v>0</v>
      </c>
      <c r="AD1407" s="11">
        <f t="shared" si="1369"/>
        <v>0</v>
      </c>
      <c r="AE1407" s="11">
        <f t="shared" si="1369"/>
        <v>3267</v>
      </c>
      <c r="AF1407" s="11">
        <f t="shared" si="1369"/>
        <v>0</v>
      </c>
    </row>
    <row r="1408" spans="1:32" hidden="1" x14ac:dyDescent="0.25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312</v>
      </c>
      <c r="F1408" s="59" t="s">
        <v>270</v>
      </c>
      <c r="G1408" s="9">
        <v>3267</v>
      </c>
      <c r="H1408" s="9"/>
      <c r="I1408" s="84"/>
      <c r="J1408" s="84"/>
      <c r="K1408" s="84"/>
      <c r="L1408" s="84"/>
      <c r="M1408" s="9">
        <f>G1408+I1408+J1408+K1408+L1408</f>
        <v>3267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3267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3267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3267</v>
      </c>
      <c r="AF1408" s="9">
        <f>Z1408+AD1408</f>
        <v>0</v>
      </c>
    </row>
    <row r="1409" spans="1:32" ht="33" hidden="1" x14ac:dyDescent="0.25">
      <c r="A1409" s="49" t="s">
        <v>313</v>
      </c>
      <c r="B1409" s="30" t="s">
        <v>254</v>
      </c>
      <c r="C1409" s="30" t="s">
        <v>32</v>
      </c>
      <c r="D1409" s="30" t="s">
        <v>79</v>
      </c>
      <c r="E1409" s="30" t="s">
        <v>314</v>
      </c>
      <c r="F1409" s="30"/>
      <c r="G1409" s="11">
        <f t="shared" ref="G1409:V1410" si="1370">G1410</f>
        <v>22876</v>
      </c>
      <c r="H1409" s="11">
        <f t="shared" si="1370"/>
        <v>0</v>
      </c>
      <c r="I1409" s="11">
        <f t="shared" si="1370"/>
        <v>0</v>
      </c>
      <c r="J1409" s="11">
        <f t="shared" si="1370"/>
        <v>0</v>
      </c>
      <c r="K1409" s="11">
        <f t="shared" si="1370"/>
        <v>0</v>
      </c>
      <c r="L1409" s="11">
        <f t="shared" si="1370"/>
        <v>0</v>
      </c>
      <c r="M1409" s="11">
        <f t="shared" si="1370"/>
        <v>22876</v>
      </c>
      <c r="N1409" s="11">
        <f t="shared" si="1370"/>
        <v>0</v>
      </c>
      <c r="O1409" s="11">
        <f t="shared" si="1370"/>
        <v>0</v>
      </c>
      <c r="P1409" s="11">
        <f t="shared" si="1370"/>
        <v>0</v>
      </c>
      <c r="Q1409" s="11">
        <f t="shared" si="1370"/>
        <v>0</v>
      </c>
      <c r="R1409" s="11">
        <f t="shared" si="1370"/>
        <v>0</v>
      </c>
      <c r="S1409" s="11">
        <f t="shared" si="1370"/>
        <v>22876</v>
      </c>
      <c r="T1409" s="11">
        <f t="shared" si="1370"/>
        <v>0</v>
      </c>
      <c r="U1409" s="11">
        <f t="shared" si="1370"/>
        <v>0</v>
      </c>
      <c r="V1409" s="11">
        <f t="shared" si="1370"/>
        <v>0</v>
      </c>
      <c r="W1409" s="11">
        <f t="shared" ref="U1409:AF1410" si="1371">W1410</f>
        <v>0</v>
      </c>
      <c r="X1409" s="11">
        <f t="shared" si="1371"/>
        <v>0</v>
      </c>
      <c r="Y1409" s="11">
        <f t="shared" si="1371"/>
        <v>22876</v>
      </c>
      <c r="Z1409" s="11">
        <f t="shared" si="1371"/>
        <v>0</v>
      </c>
      <c r="AA1409" s="11">
        <f t="shared" si="1371"/>
        <v>0</v>
      </c>
      <c r="AB1409" s="11">
        <f t="shared" si="1371"/>
        <v>0</v>
      </c>
      <c r="AC1409" s="11">
        <f t="shared" si="1371"/>
        <v>0</v>
      </c>
      <c r="AD1409" s="11">
        <f t="shared" si="1371"/>
        <v>0</v>
      </c>
      <c r="AE1409" s="11">
        <f t="shared" si="1371"/>
        <v>22876</v>
      </c>
      <c r="AF1409" s="11">
        <f t="shared" si="1371"/>
        <v>0</v>
      </c>
    </row>
    <row r="1410" spans="1:32" hidden="1" x14ac:dyDescent="0.25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314</v>
      </c>
      <c r="F1410" s="30" t="s">
        <v>101</v>
      </c>
      <c r="G1410" s="11">
        <f t="shared" si="1370"/>
        <v>22876</v>
      </c>
      <c r="H1410" s="11">
        <f t="shared" si="1370"/>
        <v>0</v>
      </c>
      <c r="I1410" s="11">
        <f t="shared" si="1370"/>
        <v>0</v>
      </c>
      <c r="J1410" s="11">
        <f t="shared" si="1370"/>
        <v>0</v>
      </c>
      <c r="K1410" s="11">
        <f t="shared" si="1370"/>
        <v>0</v>
      </c>
      <c r="L1410" s="11">
        <f t="shared" si="1370"/>
        <v>0</v>
      </c>
      <c r="M1410" s="11">
        <f t="shared" si="1370"/>
        <v>22876</v>
      </c>
      <c r="N1410" s="11">
        <f t="shared" si="1370"/>
        <v>0</v>
      </c>
      <c r="O1410" s="11">
        <f t="shared" si="1370"/>
        <v>0</v>
      </c>
      <c r="P1410" s="11">
        <f t="shared" si="1370"/>
        <v>0</v>
      </c>
      <c r="Q1410" s="11">
        <f t="shared" si="1370"/>
        <v>0</v>
      </c>
      <c r="R1410" s="11">
        <f t="shared" si="1370"/>
        <v>0</v>
      </c>
      <c r="S1410" s="11">
        <f t="shared" si="1370"/>
        <v>22876</v>
      </c>
      <c r="T1410" s="11">
        <f t="shared" si="1370"/>
        <v>0</v>
      </c>
      <c r="U1410" s="11">
        <f t="shared" si="1371"/>
        <v>0</v>
      </c>
      <c r="V1410" s="11">
        <f t="shared" si="1371"/>
        <v>0</v>
      </c>
      <c r="W1410" s="11">
        <f t="shared" si="1371"/>
        <v>0</v>
      </c>
      <c r="X1410" s="11">
        <f t="shared" si="1371"/>
        <v>0</v>
      </c>
      <c r="Y1410" s="11">
        <f t="shared" si="1371"/>
        <v>22876</v>
      </c>
      <c r="Z1410" s="11">
        <f t="shared" si="1371"/>
        <v>0</v>
      </c>
      <c r="AA1410" s="11">
        <f t="shared" si="1371"/>
        <v>0</v>
      </c>
      <c r="AB1410" s="11">
        <f t="shared" si="1371"/>
        <v>0</v>
      </c>
      <c r="AC1410" s="11">
        <f t="shared" si="1371"/>
        <v>0</v>
      </c>
      <c r="AD1410" s="11">
        <f t="shared" si="1371"/>
        <v>0</v>
      </c>
      <c r="AE1410" s="11">
        <f t="shared" si="1371"/>
        <v>22876</v>
      </c>
      <c r="AF1410" s="11">
        <f t="shared" si="1371"/>
        <v>0</v>
      </c>
    </row>
    <row r="1411" spans="1:32" hidden="1" x14ac:dyDescent="0.25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314</v>
      </c>
      <c r="F1411" s="59" t="s">
        <v>270</v>
      </c>
      <c r="G1411" s="9">
        <v>22876</v>
      </c>
      <c r="H1411" s="9"/>
      <c r="I1411" s="84"/>
      <c r="J1411" s="84"/>
      <c r="K1411" s="84"/>
      <c r="L1411" s="84"/>
      <c r="M1411" s="9">
        <f>G1411+I1411+J1411+K1411+L1411</f>
        <v>22876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22876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22876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22876</v>
      </c>
      <c r="AF1411" s="9">
        <f>Z1411+AD1411</f>
        <v>0</v>
      </c>
    </row>
    <row r="1412" spans="1:32" ht="33" hidden="1" x14ac:dyDescent="0.25">
      <c r="A1412" s="49" t="s">
        <v>628</v>
      </c>
      <c r="B1412" s="30" t="s">
        <v>254</v>
      </c>
      <c r="C1412" s="30" t="s">
        <v>32</v>
      </c>
      <c r="D1412" s="30" t="s">
        <v>79</v>
      </c>
      <c r="E1412" s="30" t="s">
        <v>627</v>
      </c>
      <c r="F1412" s="30"/>
      <c r="G1412" s="9">
        <f t="shared" ref="G1412:V1413" si="1372">G1413</f>
        <v>5904</v>
      </c>
      <c r="H1412" s="9">
        <f t="shared" si="1372"/>
        <v>0</v>
      </c>
      <c r="I1412" s="9">
        <f t="shared" si="1372"/>
        <v>0</v>
      </c>
      <c r="J1412" s="9">
        <f t="shared" si="1372"/>
        <v>0</v>
      </c>
      <c r="K1412" s="9">
        <f t="shared" si="1372"/>
        <v>0</v>
      </c>
      <c r="L1412" s="9">
        <f t="shared" si="1372"/>
        <v>0</v>
      </c>
      <c r="M1412" s="9">
        <f t="shared" si="1372"/>
        <v>5904</v>
      </c>
      <c r="N1412" s="9">
        <f t="shared" si="1372"/>
        <v>0</v>
      </c>
      <c r="O1412" s="9">
        <f t="shared" si="1372"/>
        <v>0</v>
      </c>
      <c r="P1412" s="9">
        <f t="shared" si="1372"/>
        <v>0</v>
      </c>
      <c r="Q1412" s="9">
        <f t="shared" si="1372"/>
        <v>0</v>
      </c>
      <c r="R1412" s="9">
        <f t="shared" si="1372"/>
        <v>0</v>
      </c>
      <c r="S1412" s="9">
        <f t="shared" si="1372"/>
        <v>5904</v>
      </c>
      <c r="T1412" s="9">
        <f t="shared" si="1372"/>
        <v>0</v>
      </c>
      <c r="U1412" s="9">
        <f t="shared" si="1372"/>
        <v>0</v>
      </c>
      <c r="V1412" s="9">
        <f t="shared" si="1372"/>
        <v>0</v>
      </c>
      <c r="W1412" s="9">
        <f t="shared" ref="U1412:AF1413" si="1373">W1413</f>
        <v>0</v>
      </c>
      <c r="X1412" s="9">
        <f t="shared" si="1373"/>
        <v>0</v>
      </c>
      <c r="Y1412" s="9">
        <f t="shared" si="1373"/>
        <v>5904</v>
      </c>
      <c r="Z1412" s="9">
        <f t="shared" si="1373"/>
        <v>0</v>
      </c>
      <c r="AA1412" s="9">
        <f t="shared" si="1373"/>
        <v>0</v>
      </c>
      <c r="AB1412" s="9">
        <f t="shared" si="1373"/>
        <v>0</v>
      </c>
      <c r="AC1412" s="9">
        <f t="shared" si="1373"/>
        <v>0</v>
      </c>
      <c r="AD1412" s="9">
        <f t="shared" si="1373"/>
        <v>0</v>
      </c>
      <c r="AE1412" s="9">
        <f t="shared" si="1373"/>
        <v>5904</v>
      </c>
      <c r="AF1412" s="9">
        <f t="shared" si="1373"/>
        <v>0</v>
      </c>
    </row>
    <row r="1413" spans="1:32" hidden="1" x14ac:dyDescent="0.25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627</v>
      </c>
      <c r="F1413" s="30" t="s">
        <v>101</v>
      </c>
      <c r="G1413" s="9">
        <f t="shared" si="1372"/>
        <v>5904</v>
      </c>
      <c r="H1413" s="9">
        <f t="shared" si="1372"/>
        <v>0</v>
      </c>
      <c r="I1413" s="9">
        <f t="shared" si="1372"/>
        <v>0</v>
      </c>
      <c r="J1413" s="9">
        <f t="shared" si="1372"/>
        <v>0</v>
      </c>
      <c r="K1413" s="9">
        <f t="shared" si="1372"/>
        <v>0</v>
      </c>
      <c r="L1413" s="9">
        <f t="shared" si="1372"/>
        <v>0</v>
      </c>
      <c r="M1413" s="9">
        <f t="shared" si="1372"/>
        <v>5904</v>
      </c>
      <c r="N1413" s="9">
        <f t="shared" si="1372"/>
        <v>0</v>
      </c>
      <c r="O1413" s="9">
        <f t="shared" si="1372"/>
        <v>0</v>
      </c>
      <c r="P1413" s="9">
        <f t="shared" si="1372"/>
        <v>0</v>
      </c>
      <c r="Q1413" s="9">
        <f t="shared" si="1372"/>
        <v>0</v>
      </c>
      <c r="R1413" s="9">
        <f t="shared" si="1372"/>
        <v>0</v>
      </c>
      <c r="S1413" s="9">
        <f t="shared" si="1372"/>
        <v>5904</v>
      </c>
      <c r="T1413" s="9">
        <f t="shared" si="1372"/>
        <v>0</v>
      </c>
      <c r="U1413" s="9">
        <f t="shared" si="1373"/>
        <v>0</v>
      </c>
      <c r="V1413" s="9">
        <f t="shared" si="1373"/>
        <v>0</v>
      </c>
      <c r="W1413" s="9">
        <f t="shared" si="1373"/>
        <v>0</v>
      </c>
      <c r="X1413" s="9">
        <f t="shared" si="1373"/>
        <v>0</v>
      </c>
      <c r="Y1413" s="9">
        <f t="shared" si="1373"/>
        <v>5904</v>
      </c>
      <c r="Z1413" s="9">
        <f t="shared" si="1373"/>
        <v>0</v>
      </c>
      <c r="AA1413" s="9">
        <f t="shared" si="1373"/>
        <v>0</v>
      </c>
      <c r="AB1413" s="9">
        <f t="shared" si="1373"/>
        <v>0</v>
      </c>
      <c r="AC1413" s="9">
        <f t="shared" si="1373"/>
        <v>0</v>
      </c>
      <c r="AD1413" s="9">
        <f t="shared" si="1373"/>
        <v>0</v>
      </c>
      <c r="AE1413" s="9">
        <f t="shared" si="1373"/>
        <v>5904</v>
      </c>
      <c r="AF1413" s="9">
        <f t="shared" si="1373"/>
        <v>0</v>
      </c>
    </row>
    <row r="1414" spans="1:32" hidden="1" x14ac:dyDescent="0.25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627</v>
      </c>
      <c r="F1414" s="59" t="s">
        <v>270</v>
      </c>
      <c r="G1414" s="9">
        <v>5904</v>
      </c>
      <c r="H1414" s="9"/>
      <c r="I1414" s="84"/>
      <c r="J1414" s="84"/>
      <c r="K1414" s="84"/>
      <c r="L1414" s="84"/>
      <c r="M1414" s="9">
        <f>G1414+I1414+J1414+K1414+L1414</f>
        <v>5904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5904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5904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5904</v>
      </c>
      <c r="AF1414" s="9">
        <f>Z1414+AD1414</f>
        <v>0</v>
      </c>
    </row>
    <row r="1415" spans="1:32" ht="132" hidden="1" x14ac:dyDescent="0.25">
      <c r="A1415" s="49" t="s">
        <v>665</v>
      </c>
      <c r="B1415" s="30" t="s">
        <v>254</v>
      </c>
      <c r="C1415" s="30" t="s">
        <v>32</v>
      </c>
      <c r="D1415" s="30" t="s">
        <v>79</v>
      </c>
      <c r="E1415" s="30" t="s">
        <v>666</v>
      </c>
      <c r="F1415" s="30"/>
      <c r="G1415" s="9">
        <f t="shared" ref="G1415:V1416" si="1374">G1416</f>
        <v>1848</v>
      </c>
      <c r="H1415" s="9">
        <f t="shared" si="1374"/>
        <v>0</v>
      </c>
      <c r="I1415" s="9">
        <f t="shared" si="1374"/>
        <v>0</v>
      </c>
      <c r="J1415" s="9">
        <f t="shared" si="1374"/>
        <v>0</v>
      </c>
      <c r="K1415" s="9">
        <f t="shared" si="1374"/>
        <v>0</v>
      </c>
      <c r="L1415" s="9">
        <f t="shared" si="1374"/>
        <v>0</v>
      </c>
      <c r="M1415" s="9">
        <f t="shared" si="1374"/>
        <v>1848</v>
      </c>
      <c r="N1415" s="9">
        <f t="shared" si="1374"/>
        <v>0</v>
      </c>
      <c r="O1415" s="9">
        <f t="shared" si="1374"/>
        <v>0</v>
      </c>
      <c r="P1415" s="9">
        <f t="shared" si="1374"/>
        <v>0</v>
      </c>
      <c r="Q1415" s="9">
        <f t="shared" si="1374"/>
        <v>0</v>
      </c>
      <c r="R1415" s="9">
        <f t="shared" si="1374"/>
        <v>0</v>
      </c>
      <c r="S1415" s="9">
        <f t="shared" si="1374"/>
        <v>1848</v>
      </c>
      <c r="T1415" s="9">
        <f t="shared" si="1374"/>
        <v>0</v>
      </c>
      <c r="U1415" s="9">
        <f t="shared" si="1374"/>
        <v>0</v>
      </c>
      <c r="V1415" s="9">
        <f t="shared" si="1374"/>
        <v>0</v>
      </c>
      <c r="W1415" s="9">
        <f t="shared" ref="U1415:AF1416" si="1375">W1416</f>
        <v>0</v>
      </c>
      <c r="X1415" s="9">
        <f t="shared" si="1375"/>
        <v>0</v>
      </c>
      <c r="Y1415" s="9">
        <f t="shared" si="1375"/>
        <v>1848</v>
      </c>
      <c r="Z1415" s="9">
        <f t="shared" si="1375"/>
        <v>0</v>
      </c>
      <c r="AA1415" s="9">
        <f t="shared" si="1375"/>
        <v>0</v>
      </c>
      <c r="AB1415" s="9">
        <f t="shared" si="1375"/>
        <v>0</v>
      </c>
      <c r="AC1415" s="9">
        <f t="shared" si="1375"/>
        <v>0</v>
      </c>
      <c r="AD1415" s="9">
        <f t="shared" si="1375"/>
        <v>0</v>
      </c>
      <c r="AE1415" s="9">
        <f t="shared" si="1375"/>
        <v>1848</v>
      </c>
      <c r="AF1415" s="9">
        <f t="shared" si="1375"/>
        <v>0</v>
      </c>
    </row>
    <row r="1416" spans="1:32" hidden="1" x14ac:dyDescent="0.25">
      <c r="A1416" s="49" t="s">
        <v>100</v>
      </c>
      <c r="B1416" s="30" t="s">
        <v>254</v>
      </c>
      <c r="C1416" s="30" t="s">
        <v>32</v>
      </c>
      <c r="D1416" s="30" t="s">
        <v>79</v>
      </c>
      <c r="E1416" s="30" t="s">
        <v>666</v>
      </c>
      <c r="F1416" s="30" t="s">
        <v>101</v>
      </c>
      <c r="G1416" s="9">
        <f t="shared" si="1374"/>
        <v>1848</v>
      </c>
      <c r="H1416" s="9">
        <f t="shared" si="1374"/>
        <v>0</v>
      </c>
      <c r="I1416" s="9">
        <f t="shared" si="1374"/>
        <v>0</v>
      </c>
      <c r="J1416" s="9">
        <f t="shared" si="1374"/>
        <v>0</v>
      </c>
      <c r="K1416" s="9">
        <f t="shared" si="1374"/>
        <v>0</v>
      </c>
      <c r="L1416" s="9">
        <f t="shared" si="1374"/>
        <v>0</v>
      </c>
      <c r="M1416" s="9">
        <f t="shared" si="1374"/>
        <v>1848</v>
      </c>
      <c r="N1416" s="9">
        <f t="shared" si="1374"/>
        <v>0</v>
      </c>
      <c r="O1416" s="9">
        <f t="shared" si="1374"/>
        <v>0</v>
      </c>
      <c r="P1416" s="9">
        <f t="shared" si="1374"/>
        <v>0</v>
      </c>
      <c r="Q1416" s="9">
        <f t="shared" si="1374"/>
        <v>0</v>
      </c>
      <c r="R1416" s="9">
        <f t="shared" si="1374"/>
        <v>0</v>
      </c>
      <c r="S1416" s="9">
        <f t="shared" si="1374"/>
        <v>1848</v>
      </c>
      <c r="T1416" s="9">
        <f t="shared" si="1374"/>
        <v>0</v>
      </c>
      <c r="U1416" s="9">
        <f t="shared" si="1375"/>
        <v>0</v>
      </c>
      <c r="V1416" s="9">
        <f t="shared" si="1375"/>
        <v>0</v>
      </c>
      <c r="W1416" s="9">
        <f t="shared" si="1375"/>
        <v>0</v>
      </c>
      <c r="X1416" s="9">
        <f t="shared" si="1375"/>
        <v>0</v>
      </c>
      <c r="Y1416" s="9">
        <f t="shared" si="1375"/>
        <v>1848</v>
      </c>
      <c r="Z1416" s="9">
        <f t="shared" si="1375"/>
        <v>0</v>
      </c>
      <c r="AA1416" s="9">
        <f t="shared" si="1375"/>
        <v>0</v>
      </c>
      <c r="AB1416" s="9">
        <f t="shared" si="1375"/>
        <v>0</v>
      </c>
      <c r="AC1416" s="9">
        <f t="shared" si="1375"/>
        <v>0</v>
      </c>
      <c r="AD1416" s="9">
        <f t="shared" si="1375"/>
        <v>0</v>
      </c>
      <c r="AE1416" s="9">
        <f t="shared" si="1375"/>
        <v>1848</v>
      </c>
      <c r="AF1416" s="9">
        <f t="shared" si="1375"/>
        <v>0</v>
      </c>
    </row>
    <row r="1417" spans="1:32" hidden="1" x14ac:dyDescent="0.25">
      <c r="A1417" s="28" t="s">
        <v>269</v>
      </c>
      <c r="B1417" s="30" t="s">
        <v>254</v>
      </c>
      <c r="C1417" s="30" t="s">
        <v>32</v>
      </c>
      <c r="D1417" s="30" t="s">
        <v>79</v>
      </c>
      <c r="E1417" s="30" t="s">
        <v>666</v>
      </c>
      <c r="F1417" s="30" t="s">
        <v>270</v>
      </c>
      <c r="G1417" s="9">
        <v>1848</v>
      </c>
      <c r="H1417" s="9"/>
      <c r="I1417" s="84"/>
      <c r="J1417" s="84"/>
      <c r="K1417" s="84"/>
      <c r="L1417" s="84"/>
      <c r="M1417" s="9">
        <f>G1417+I1417+J1417+K1417+L1417</f>
        <v>1848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1848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1848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1848</v>
      </c>
      <c r="AF1417" s="9">
        <f>Z1417+AD1417</f>
        <v>0</v>
      </c>
    </row>
    <row r="1418" spans="1:32" hidden="1" x14ac:dyDescent="0.25">
      <c r="A1418" s="47"/>
      <c r="B1418" s="30"/>
      <c r="C1418" s="30"/>
      <c r="D1418" s="30"/>
      <c r="E1418" s="30"/>
      <c r="F1418" s="59"/>
      <c r="G1418" s="9"/>
      <c r="H1418" s="9"/>
      <c r="I1418" s="84"/>
      <c r="J1418" s="84"/>
      <c r="K1418" s="84"/>
      <c r="L1418" s="84"/>
      <c r="M1418" s="84"/>
      <c r="N1418" s="84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</row>
    <row r="1419" spans="1:32" ht="18.75" hidden="1" x14ac:dyDescent="0.3">
      <c r="A1419" s="63" t="s">
        <v>31</v>
      </c>
      <c r="B1419" s="35" t="s">
        <v>254</v>
      </c>
      <c r="C1419" s="35" t="s">
        <v>32</v>
      </c>
      <c r="D1419" s="35" t="s">
        <v>16</v>
      </c>
      <c r="E1419" s="35"/>
      <c r="F1419" s="35"/>
      <c r="G1419" s="13">
        <f t="shared" ref="G1419:V1423" si="1376">G1420</f>
        <v>513</v>
      </c>
      <c r="H1419" s="13">
        <f t="shared" si="1376"/>
        <v>0</v>
      </c>
      <c r="I1419" s="13">
        <f t="shared" si="1376"/>
        <v>0</v>
      </c>
      <c r="J1419" s="13">
        <f t="shared" si="1376"/>
        <v>0</v>
      </c>
      <c r="K1419" s="13">
        <f t="shared" si="1376"/>
        <v>0</v>
      </c>
      <c r="L1419" s="13">
        <f t="shared" si="1376"/>
        <v>0</v>
      </c>
      <c r="M1419" s="13">
        <f t="shared" si="1376"/>
        <v>513</v>
      </c>
      <c r="N1419" s="13">
        <f t="shared" si="1376"/>
        <v>0</v>
      </c>
      <c r="O1419" s="13">
        <f t="shared" si="1376"/>
        <v>0</v>
      </c>
      <c r="P1419" s="13">
        <f t="shared" si="1376"/>
        <v>0</v>
      </c>
      <c r="Q1419" s="13">
        <f t="shared" si="1376"/>
        <v>0</v>
      </c>
      <c r="R1419" s="13">
        <f t="shared" si="1376"/>
        <v>0</v>
      </c>
      <c r="S1419" s="13">
        <f t="shared" si="1376"/>
        <v>513</v>
      </c>
      <c r="T1419" s="13">
        <f t="shared" si="1376"/>
        <v>0</v>
      </c>
      <c r="U1419" s="13">
        <f t="shared" si="1376"/>
        <v>0</v>
      </c>
      <c r="V1419" s="13">
        <f t="shared" si="1376"/>
        <v>0</v>
      </c>
      <c r="W1419" s="13">
        <f t="shared" ref="U1419:AF1423" si="1377">W1420</f>
        <v>0</v>
      </c>
      <c r="X1419" s="13">
        <f t="shared" si="1377"/>
        <v>0</v>
      </c>
      <c r="Y1419" s="13">
        <f t="shared" si="1377"/>
        <v>513</v>
      </c>
      <c r="Z1419" s="13">
        <f t="shared" si="1377"/>
        <v>0</v>
      </c>
      <c r="AA1419" s="13">
        <f t="shared" si="1377"/>
        <v>0</v>
      </c>
      <c r="AB1419" s="13">
        <f t="shared" si="1377"/>
        <v>0</v>
      </c>
      <c r="AC1419" s="13">
        <f t="shared" si="1377"/>
        <v>0</v>
      </c>
      <c r="AD1419" s="13">
        <f t="shared" si="1377"/>
        <v>0</v>
      </c>
      <c r="AE1419" s="13">
        <f t="shared" si="1377"/>
        <v>513</v>
      </c>
      <c r="AF1419" s="13">
        <f t="shared" si="1377"/>
        <v>0</v>
      </c>
    </row>
    <row r="1420" spans="1:32" ht="66" hidden="1" x14ac:dyDescent="0.25">
      <c r="A1420" s="25" t="s">
        <v>424</v>
      </c>
      <c r="B1420" s="30" t="s">
        <v>254</v>
      </c>
      <c r="C1420" s="30" t="s">
        <v>32</v>
      </c>
      <c r="D1420" s="30" t="s">
        <v>16</v>
      </c>
      <c r="E1420" s="30" t="s">
        <v>221</v>
      </c>
      <c r="F1420" s="30"/>
      <c r="G1420" s="11">
        <f t="shared" si="1376"/>
        <v>513</v>
      </c>
      <c r="H1420" s="11">
        <f t="shared" si="1376"/>
        <v>0</v>
      </c>
      <c r="I1420" s="11">
        <f t="shared" si="1376"/>
        <v>0</v>
      </c>
      <c r="J1420" s="11">
        <f t="shared" si="1376"/>
        <v>0</v>
      </c>
      <c r="K1420" s="11">
        <f t="shared" si="1376"/>
        <v>0</v>
      </c>
      <c r="L1420" s="11">
        <f t="shared" si="1376"/>
        <v>0</v>
      </c>
      <c r="M1420" s="11">
        <f t="shared" si="1376"/>
        <v>513</v>
      </c>
      <c r="N1420" s="11">
        <f t="shared" si="1376"/>
        <v>0</v>
      </c>
      <c r="O1420" s="11">
        <f t="shared" si="1376"/>
        <v>0</v>
      </c>
      <c r="P1420" s="11">
        <f t="shared" si="1376"/>
        <v>0</v>
      </c>
      <c r="Q1420" s="11">
        <f t="shared" si="1376"/>
        <v>0</v>
      </c>
      <c r="R1420" s="11">
        <f t="shared" si="1376"/>
        <v>0</v>
      </c>
      <c r="S1420" s="11">
        <f t="shared" si="1376"/>
        <v>513</v>
      </c>
      <c r="T1420" s="11">
        <f t="shared" si="1376"/>
        <v>0</v>
      </c>
      <c r="U1420" s="11">
        <f t="shared" si="1377"/>
        <v>0</v>
      </c>
      <c r="V1420" s="11">
        <f t="shared" si="1377"/>
        <v>0</v>
      </c>
      <c r="W1420" s="11">
        <f t="shared" si="1377"/>
        <v>0</v>
      </c>
      <c r="X1420" s="11">
        <f t="shared" si="1377"/>
        <v>0</v>
      </c>
      <c r="Y1420" s="11">
        <f t="shared" si="1377"/>
        <v>513</v>
      </c>
      <c r="Z1420" s="11">
        <f t="shared" si="1377"/>
        <v>0</v>
      </c>
      <c r="AA1420" s="11">
        <f t="shared" si="1377"/>
        <v>0</v>
      </c>
      <c r="AB1420" s="11">
        <f t="shared" si="1377"/>
        <v>0</v>
      </c>
      <c r="AC1420" s="11">
        <f t="shared" si="1377"/>
        <v>0</v>
      </c>
      <c r="AD1420" s="11">
        <f t="shared" si="1377"/>
        <v>0</v>
      </c>
      <c r="AE1420" s="11">
        <f t="shared" si="1377"/>
        <v>513</v>
      </c>
      <c r="AF1420" s="11">
        <f t="shared" si="1377"/>
        <v>0</v>
      </c>
    </row>
    <row r="1421" spans="1:32" hidden="1" x14ac:dyDescent="0.25">
      <c r="A1421" s="47" t="s">
        <v>14</v>
      </c>
      <c r="B1421" s="30" t="s">
        <v>254</v>
      </c>
      <c r="C1421" s="30" t="s">
        <v>32</v>
      </c>
      <c r="D1421" s="30" t="s">
        <v>16</v>
      </c>
      <c r="E1421" s="30" t="s">
        <v>222</v>
      </c>
      <c r="F1421" s="30"/>
      <c r="G1421" s="11">
        <f t="shared" si="1376"/>
        <v>513</v>
      </c>
      <c r="H1421" s="11">
        <f t="shared" si="1376"/>
        <v>0</v>
      </c>
      <c r="I1421" s="11">
        <f t="shared" si="1376"/>
        <v>0</v>
      </c>
      <c r="J1421" s="11">
        <f t="shared" si="1376"/>
        <v>0</v>
      </c>
      <c r="K1421" s="11">
        <f t="shared" si="1376"/>
        <v>0</v>
      </c>
      <c r="L1421" s="11">
        <f t="shared" si="1376"/>
        <v>0</v>
      </c>
      <c r="M1421" s="11">
        <f t="shared" si="1376"/>
        <v>513</v>
      </c>
      <c r="N1421" s="11">
        <f t="shared" si="1376"/>
        <v>0</v>
      </c>
      <c r="O1421" s="11">
        <f t="shared" si="1376"/>
        <v>0</v>
      </c>
      <c r="P1421" s="11">
        <f t="shared" si="1376"/>
        <v>0</v>
      </c>
      <c r="Q1421" s="11">
        <f t="shared" si="1376"/>
        <v>0</v>
      </c>
      <c r="R1421" s="11">
        <f t="shared" si="1376"/>
        <v>0</v>
      </c>
      <c r="S1421" s="11">
        <f t="shared" si="1376"/>
        <v>513</v>
      </c>
      <c r="T1421" s="11">
        <f t="shared" si="1376"/>
        <v>0</v>
      </c>
      <c r="U1421" s="11">
        <f t="shared" si="1377"/>
        <v>0</v>
      </c>
      <c r="V1421" s="11">
        <f t="shared" si="1377"/>
        <v>0</v>
      </c>
      <c r="W1421" s="11">
        <f t="shared" si="1377"/>
        <v>0</v>
      </c>
      <c r="X1421" s="11">
        <f t="shared" si="1377"/>
        <v>0</v>
      </c>
      <c r="Y1421" s="11">
        <f t="shared" si="1377"/>
        <v>513</v>
      </c>
      <c r="Z1421" s="11">
        <f t="shared" si="1377"/>
        <v>0</v>
      </c>
      <c r="AA1421" s="11">
        <f t="shared" si="1377"/>
        <v>0</v>
      </c>
      <c r="AB1421" s="11">
        <f t="shared" si="1377"/>
        <v>0</v>
      </c>
      <c r="AC1421" s="11">
        <f t="shared" si="1377"/>
        <v>0</v>
      </c>
      <c r="AD1421" s="11">
        <f t="shared" si="1377"/>
        <v>0</v>
      </c>
      <c r="AE1421" s="11">
        <f t="shared" si="1377"/>
        <v>513</v>
      </c>
      <c r="AF1421" s="11">
        <f t="shared" si="1377"/>
        <v>0</v>
      </c>
    </row>
    <row r="1422" spans="1:32" hidden="1" x14ac:dyDescent="0.25">
      <c r="A1422" s="47" t="s">
        <v>250</v>
      </c>
      <c r="B1422" s="30" t="s">
        <v>254</v>
      </c>
      <c r="C1422" s="30" t="s">
        <v>32</v>
      </c>
      <c r="D1422" s="30" t="s">
        <v>16</v>
      </c>
      <c r="E1422" s="30" t="s">
        <v>251</v>
      </c>
      <c r="F1422" s="30"/>
      <c r="G1422" s="11">
        <f t="shared" si="1376"/>
        <v>513</v>
      </c>
      <c r="H1422" s="11">
        <f t="shared" si="1376"/>
        <v>0</v>
      </c>
      <c r="I1422" s="11">
        <f t="shared" si="1376"/>
        <v>0</v>
      </c>
      <c r="J1422" s="11">
        <f t="shared" si="1376"/>
        <v>0</v>
      </c>
      <c r="K1422" s="11">
        <f t="shared" si="1376"/>
        <v>0</v>
      </c>
      <c r="L1422" s="11">
        <f t="shared" si="1376"/>
        <v>0</v>
      </c>
      <c r="M1422" s="11">
        <f t="shared" si="1376"/>
        <v>513</v>
      </c>
      <c r="N1422" s="11">
        <f t="shared" si="1376"/>
        <v>0</v>
      </c>
      <c r="O1422" s="11">
        <f t="shared" si="1376"/>
        <v>0</v>
      </c>
      <c r="P1422" s="11">
        <f t="shared" si="1376"/>
        <v>0</v>
      </c>
      <c r="Q1422" s="11">
        <f t="shared" si="1376"/>
        <v>0</v>
      </c>
      <c r="R1422" s="11">
        <f t="shared" si="1376"/>
        <v>0</v>
      </c>
      <c r="S1422" s="11">
        <f t="shared" si="1376"/>
        <v>513</v>
      </c>
      <c r="T1422" s="11">
        <f t="shared" si="1376"/>
        <v>0</v>
      </c>
      <c r="U1422" s="11">
        <f t="shared" si="1377"/>
        <v>0</v>
      </c>
      <c r="V1422" s="11">
        <f t="shared" si="1377"/>
        <v>0</v>
      </c>
      <c r="W1422" s="11">
        <f t="shared" si="1377"/>
        <v>0</v>
      </c>
      <c r="X1422" s="11">
        <f t="shared" si="1377"/>
        <v>0</v>
      </c>
      <c r="Y1422" s="11">
        <f t="shared" si="1377"/>
        <v>513</v>
      </c>
      <c r="Z1422" s="11">
        <f t="shared" si="1377"/>
        <v>0</v>
      </c>
      <c r="AA1422" s="11">
        <f t="shared" si="1377"/>
        <v>0</v>
      </c>
      <c r="AB1422" s="11">
        <f t="shared" si="1377"/>
        <v>0</v>
      </c>
      <c r="AC1422" s="11">
        <f t="shared" si="1377"/>
        <v>0</v>
      </c>
      <c r="AD1422" s="11">
        <f t="shared" si="1377"/>
        <v>0</v>
      </c>
      <c r="AE1422" s="11">
        <f t="shared" si="1377"/>
        <v>513</v>
      </c>
      <c r="AF1422" s="11">
        <f t="shared" si="1377"/>
        <v>0</v>
      </c>
    </row>
    <row r="1423" spans="1:32" ht="33" hidden="1" x14ac:dyDescent="0.25">
      <c r="A1423" s="47" t="s">
        <v>11</v>
      </c>
      <c r="B1423" s="30" t="s">
        <v>254</v>
      </c>
      <c r="C1423" s="30" t="s">
        <v>32</v>
      </c>
      <c r="D1423" s="30" t="s">
        <v>16</v>
      </c>
      <c r="E1423" s="30" t="s">
        <v>251</v>
      </c>
      <c r="F1423" s="30" t="s">
        <v>12</v>
      </c>
      <c r="G1423" s="11">
        <f t="shared" si="1376"/>
        <v>513</v>
      </c>
      <c r="H1423" s="11">
        <f t="shared" si="1376"/>
        <v>0</v>
      </c>
      <c r="I1423" s="11">
        <f t="shared" si="1376"/>
        <v>0</v>
      </c>
      <c r="J1423" s="11">
        <f t="shared" si="1376"/>
        <v>0</v>
      </c>
      <c r="K1423" s="11">
        <f t="shared" si="1376"/>
        <v>0</v>
      </c>
      <c r="L1423" s="11">
        <f t="shared" si="1376"/>
        <v>0</v>
      </c>
      <c r="M1423" s="11">
        <f t="shared" si="1376"/>
        <v>513</v>
      </c>
      <c r="N1423" s="11">
        <f t="shared" si="1376"/>
        <v>0</v>
      </c>
      <c r="O1423" s="11">
        <f t="shared" si="1376"/>
        <v>0</v>
      </c>
      <c r="P1423" s="11">
        <f t="shared" si="1376"/>
        <v>0</v>
      </c>
      <c r="Q1423" s="11">
        <f t="shared" si="1376"/>
        <v>0</v>
      </c>
      <c r="R1423" s="11">
        <f t="shared" si="1376"/>
        <v>0</v>
      </c>
      <c r="S1423" s="11">
        <f t="shared" si="1376"/>
        <v>513</v>
      </c>
      <c r="T1423" s="11">
        <f t="shared" si="1376"/>
        <v>0</v>
      </c>
      <c r="U1423" s="11">
        <f t="shared" si="1377"/>
        <v>0</v>
      </c>
      <c r="V1423" s="11">
        <f t="shared" si="1377"/>
        <v>0</v>
      </c>
      <c r="W1423" s="11">
        <f t="shared" si="1377"/>
        <v>0</v>
      </c>
      <c r="X1423" s="11">
        <f t="shared" si="1377"/>
        <v>0</v>
      </c>
      <c r="Y1423" s="11">
        <f t="shared" si="1377"/>
        <v>513</v>
      </c>
      <c r="Z1423" s="11">
        <f t="shared" si="1377"/>
        <v>0</v>
      </c>
      <c r="AA1423" s="11">
        <f t="shared" si="1377"/>
        <v>0</v>
      </c>
      <c r="AB1423" s="11">
        <f t="shared" si="1377"/>
        <v>0</v>
      </c>
      <c r="AC1423" s="11">
        <f t="shared" si="1377"/>
        <v>0</v>
      </c>
      <c r="AD1423" s="11">
        <f t="shared" si="1377"/>
        <v>0</v>
      </c>
      <c r="AE1423" s="11">
        <f t="shared" si="1377"/>
        <v>513</v>
      </c>
      <c r="AF1423" s="11">
        <f t="shared" si="1377"/>
        <v>0</v>
      </c>
    </row>
    <row r="1424" spans="1:32" hidden="1" x14ac:dyDescent="0.25">
      <c r="A1424" s="47" t="s">
        <v>23</v>
      </c>
      <c r="B1424" s="30" t="s">
        <v>254</v>
      </c>
      <c r="C1424" s="30" t="s">
        <v>32</v>
      </c>
      <c r="D1424" s="30" t="s">
        <v>16</v>
      </c>
      <c r="E1424" s="30" t="s">
        <v>251</v>
      </c>
      <c r="F1424" s="26" t="s">
        <v>35</v>
      </c>
      <c r="G1424" s="9">
        <v>513</v>
      </c>
      <c r="H1424" s="9"/>
      <c r="I1424" s="84"/>
      <c r="J1424" s="84"/>
      <c r="K1424" s="84"/>
      <c r="L1424" s="84"/>
      <c r="M1424" s="9">
        <f>G1424+I1424+J1424+K1424+L1424</f>
        <v>513</v>
      </c>
      <c r="N1424" s="9">
        <f>H1424+L1424</f>
        <v>0</v>
      </c>
      <c r="O1424" s="85"/>
      <c r="P1424" s="85"/>
      <c r="Q1424" s="85"/>
      <c r="R1424" s="85"/>
      <c r="S1424" s="9">
        <f>M1424+O1424+P1424+Q1424+R1424</f>
        <v>513</v>
      </c>
      <c r="T1424" s="9">
        <f>N1424+R1424</f>
        <v>0</v>
      </c>
      <c r="U1424" s="85"/>
      <c r="V1424" s="85"/>
      <c r="W1424" s="85"/>
      <c r="X1424" s="85"/>
      <c r="Y1424" s="9">
        <f>S1424+U1424+V1424+W1424+X1424</f>
        <v>513</v>
      </c>
      <c r="Z1424" s="9">
        <f>T1424+X1424</f>
        <v>0</v>
      </c>
      <c r="AA1424" s="85"/>
      <c r="AB1424" s="85"/>
      <c r="AC1424" s="85"/>
      <c r="AD1424" s="85"/>
      <c r="AE1424" s="9">
        <f>Y1424+AA1424+AB1424+AC1424+AD1424</f>
        <v>513</v>
      </c>
      <c r="AF1424" s="9">
        <f>Z1424+AD1424</f>
        <v>0</v>
      </c>
    </row>
    <row r="1425" spans="1:32" hidden="1" x14ac:dyDescent="0.25">
      <c r="A1425" s="47"/>
      <c r="B1425" s="30"/>
      <c r="C1425" s="30"/>
      <c r="D1425" s="30"/>
      <c r="E1425" s="30"/>
      <c r="F1425" s="26"/>
      <c r="G1425" s="9"/>
      <c r="H1425" s="9"/>
      <c r="I1425" s="84"/>
      <c r="J1425" s="84"/>
      <c r="K1425" s="84"/>
      <c r="L1425" s="84"/>
      <c r="M1425" s="84"/>
      <c r="N1425" s="84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</row>
    <row r="1426" spans="1:32" ht="40.5" x14ac:dyDescent="0.3">
      <c r="A1426" s="39" t="s">
        <v>495</v>
      </c>
      <c r="B1426" s="21">
        <v>923</v>
      </c>
      <c r="C1426" s="21"/>
      <c r="D1426" s="21"/>
      <c r="E1426" s="21"/>
      <c r="F1426" s="21"/>
      <c r="G1426" s="6">
        <f>G1428+G1451+G1536+G1543</f>
        <v>211579</v>
      </c>
      <c r="H1426" s="6">
        <f>H1428+H1451+H1536+H1543</f>
        <v>3665</v>
      </c>
      <c r="I1426" s="6">
        <f t="shared" ref="I1426:N1426" si="1378">I1428+I1451+I1536+I1543</f>
        <v>0</v>
      </c>
      <c r="J1426" s="6">
        <f t="shared" si="1378"/>
        <v>0</v>
      </c>
      <c r="K1426" s="6">
        <f t="shared" si="1378"/>
        <v>0</v>
      </c>
      <c r="L1426" s="6">
        <f t="shared" si="1378"/>
        <v>0</v>
      </c>
      <c r="M1426" s="6">
        <f t="shared" si="1378"/>
        <v>211579</v>
      </c>
      <c r="N1426" s="6">
        <f t="shared" si="1378"/>
        <v>3665</v>
      </c>
      <c r="O1426" s="6">
        <f t="shared" ref="O1426:T1426" si="1379">O1428+O1451+O1536+O1543</f>
        <v>0</v>
      </c>
      <c r="P1426" s="6">
        <f t="shared" si="1379"/>
        <v>0</v>
      </c>
      <c r="Q1426" s="6">
        <f t="shared" si="1379"/>
        <v>0</v>
      </c>
      <c r="R1426" s="6">
        <f t="shared" si="1379"/>
        <v>411</v>
      </c>
      <c r="S1426" s="6">
        <f t="shared" si="1379"/>
        <v>211990</v>
      </c>
      <c r="T1426" s="6">
        <f t="shared" si="1379"/>
        <v>4076</v>
      </c>
      <c r="U1426" s="6">
        <f t="shared" ref="U1426:Z1426" si="1380">U1428+U1451+U1536+U1543</f>
        <v>0</v>
      </c>
      <c r="V1426" s="6">
        <f t="shared" si="1380"/>
        <v>0</v>
      </c>
      <c r="W1426" s="6">
        <f t="shared" si="1380"/>
        <v>0</v>
      </c>
      <c r="X1426" s="6">
        <f t="shared" si="1380"/>
        <v>0</v>
      </c>
      <c r="Y1426" s="6">
        <f t="shared" si="1380"/>
        <v>211990</v>
      </c>
      <c r="Z1426" s="6">
        <f t="shared" si="1380"/>
        <v>4076</v>
      </c>
      <c r="AA1426" s="6">
        <f t="shared" ref="AA1426:AF1426" si="1381">AA1428+AA1451+AA1536+AA1543</f>
        <v>0</v>
      </c>
      <c r="AB1426" s="6">
        <f t="shared" si="1381"/>
        <v>0</v>
      </c>
      <c r="AC1426" s="6">
        <f t="shared" si="1381"/>
        <v>0</v>
      </c>
      <c r="AD1426" s="6">
        <f t="shared" si="1381"/>
        <v>0</v>
      </c>
      <c r="AE1426" s="6">
        <f t="shared" si="1381"/>
        <v>211990</v>
      </c>
      <c r="AF1426" s="6">
        <f t="shared" si="1381"/>
        <v>4076</v>
      </c>
    </row>
    <row r="1427" spans="1:32" s="72" customFormat="1" hidden="1" x14ac:dyDescent="0.25">
      <c r="A1427" s="75"/>
      <c r="B1427" s="27"/>
      <c r="C1427" s="27"/>
      <c r="D1427" s="27"/>
      <c r="E1427" s="27"/>
      <c r="F1427" s="27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</row>
    <row r="1428" spans="1:32" ht="75" x14ac:dyDescent="0.3">
      <c r="A1428" s="33" t="s">
        <v>96</v>
      </c>
      <c r="B1428" s="24">
        <v>923</v>
      </c>
      <c r="C1428" s="24" t="s">
        <v>21</v>
      </c>
      <c r="D1428" s="24" t="s">
        <v>28</v>
      </c>
      <c r="E1428" s="24"/>
      <c r="F1428" s="24"/>
      <c r="G1428" s="15">
        <f t="shared" ref="G1428:V1432" si="1382">G1429</f>
        <v>4151</v>
      </c>
      <c r="H1428" s="15">
        <f t="shared" si="1382"/>
        <v>42</v>
      </c>
      <c r="I1428" s="15">
        <f t="shared" si="1382"/>
        <v>0</v>
      </c>
      <c r="J1428" s="15">
        <f t="shared" si="1382"/>
        <v>0</v>
      </c>
      <c r="K1428" s="15">
        <f t="shared" si="1382"/>
        <v>0</v>
      </c>
      <c r="L1428" s="15">
        <f t="shared" si="1382"/>
        <v>0</v>
      </c>
      <c r="M1428" s="15">
        <f t="shared" si="1382"/>
        <v>4151</v>
      </c>
      <c r="N1428" s="15">
        <f t="shared" si="1382"/>
        <v>42</v>
      </c>
      <c r="O1428" s="15">
        <f t="shared" si="1382"/>
        <v>0</v>
      </c>
      <c r="P1428" s="15">
        <f t="shared" si="1382"/>
        <v>0</v>
      </c>
      <c r="Q1428" s="15">
        <f t="shared" si="1382"/>
        <v>0</v>
      </c>
      <c r="R1428" s="15">
        <f t="shared" si="1382"/>
        <v>0</v>
      </c>
      <c r="S1428" s="15">
        <f t="shared" si="1382"/>
        <v>4151</v>
      </c>
      <c r="T1428" s="15">
        <f t="shared" si="1382"/>
        <v>42</v>
      </c>
      <c r="U1428" s="15">
        <f t="shared" si="1382"/>
        <v>0</v>
      </c>
      <c r="V1428" s="15">
        <f t="shared" si="1382"/>
        <v>0</v>
      </c>
      <c r="W1428" s="15">
        <f t="shared" ref="U1428:AF1432" si="1383">W1429</f>
        <v>0</v>
      </c>
      <c r="X1428" s="15">
        <f t="shared" si="1383"/>
        <v>0</v>
      </c>
      <c r="Y1428" s="15">
        <f t="shared" si="1383"/>
        <v>4151</v>
      </c>
      <c r="Z1428" s="15">
        <f t="shared" si="1383"/>
        <v>42</v>
      </c>
      <c r="AA1428" s="15">
        <f t="shared" si="1383"/>
        <v>0</v>
      </c>
      <c r="AB1428" s="15">
        <f t="shared" si="1383"/>
        <v>0</v>
      </c>
      <c r="AC1428" s="15">
        <f t="shared" si="1383"/>
        <v>0</v>
      </c>
      <c r="AD1428" s="15">
        <f t="shared" si="1383"/>
        <v>0</v>
      </c>
      <c r="AE1428" s="15">
        <f t="shared" si="1383"/>
        <v>4151</v>
      </c>
      <c r="AF1428" s="15">
        <f t="shared" si="1383"/>
        <v>42</v>
      </c>
    </row>
    <row r="1429" spans="1:32" ht="49.5" x14ac:dyDescent="0.25">
      <c r="A1429" s="28" t="s">
        <v>426</v>
      </c>
      <c r="B1429" s="26">
        <v>923</v>
      </c>
      <c r="C1429" s="26" t="s">
        <v>21</v>
      </c>
      <c r="D1429" s="26" t="s">
        <v>28</v>
      </c>
      <c r="E1429" s="26" t="s">
        <v>73</v>
      </c>
      <c r="F1429" s="26"/>
      <c r="G1429" s="11">
        <f t="shared" ref="G1429:H1429" si="1384">G1430+G1434</f>
        <v>4151</v>
      </c>
      <c r="H1429" s="11">
        <f t="shared" si="1384"/>
        <v>42</v>
      </c>
      <c r="I1429" s="11">
        <f t="shared" ref="I1429:N1429" si="1385">I1430+I1434</f>
        <v>0</v>
      </c>
      <c r="J1429" s="11">
        <f t="shared" si="1385"/>
        <v>0</v>
      </c>
      <c r="K1429" s="11">
        <f t="shared" si="1385"/>
        <v>0</v>
      </c>
      <c r="L1429" s="11">
        <f t="shared" si="1385"/>
        <v>0</v>
      </c>
      <c r="M1429" s="11">
        <f t="shared" si="1385"/>
        <v>4151</v>
      </c>
      <c r="N1429" s="11">
        <f t="shared" si="1385"/>
        <v>42</v>
      </c>
      <c r="O1429" s="11">
        <f t="shared" ref="O1429:T1429" si="1386">O1430+O1434</f>
        <v>0</v>
      </c>
      <c r="P1429" s="11">
        <f t="shared" si="1386"/>
        <v>0</v>
      </c>
      <c r="Q1429" s="11">
        <f t="shared" si="1386"/>
        <v>0</v>
      </c>
      <c r="R1429" s="11">
        <f t="shared" si="1386"/>
        <v>0</v>
      </c>
      <c r="S1429" s="11">
        <f t="shared" si="1386"/>
        <v>4151</v>
      </c>
      <c r="T1429" s="11">
        <f t="shared" si="1386"/>
        <v>42</v>
      </c>
      <c r="U1429" s="11">
        <f t="shared" ref="U1429:Z1429" si="1387">U1430+U1434</f>
        <v>0</v>
      </c>
      <c r="V1429" s="11">
        <f t="shared" si="1387"/>
        <v>0</v>
      </c>
      <c r="W1429" s="11">
        <f t="shared" si="1387"/>
        <v>0</v>
      </c>
      <c r="X1429" s="11">
        <f t="shared" si="1387"/>
        <v>0</v>
      </c>
      <c r="Y1429" s="11">
        <f t="shared" si="1387"/>
        <v>4151</v>
      </c>
      <c r="Z1429" s="11">
        <f t="shared" si="1387"/>
        <v>42</v>
      </c>
      <c r="AA1429" s="11">
        <f t="shared" ref="AA1429:AF1429" si="1388">AA1430+AA1434</f>
        <v>0</v>
      </c>
      <c r="AB1429" s="11">
        <f t="shared" si="1388"/>
        <v>0</v>
      </c>
      <c r="AC1429" s="11">
        <f t="shared" si="1388"/>
        <v>0</v>
      </c>
      <c r="AD1429" s="11">
        <f t="shared" si="1388"/>
        <v>0</v>
      </c>
      <c r="AE1429" s="11">
        <f t="shared" si="1388"/>
        <v>4151</v>
      </c>
      <c r="AF1429" s="11">
        <f t="shared" si="1388"/>
        <v>42</v>
      </c>
    </row>
    <row r="1430" spans="1:32" ht="33" x14ac:dyDescent="0.25">
      <c r="A1430" s="25" t="s">
        <v>80</v>
      </c>
      <c r="B1430" s="26">
        <v>923</v>
      </c>
      <c r="C1430" s="26" t="s">
        <v>21</v>
      </c>
      <c r="D1430" s="26" t="s">
        <v>28</v>
      </c>
      <c r="E1430" s="26" t="s">
        <v>539</v>
      </c>
      <c r="F1430" s="26"/>
      <c r="G1430" s="11">
        <f t="shared" si="1382"/>
        <v>4109</v>
      </c>
      <c r="H1430" s="11">
        <f t="shared" si="1382"/>
        <v>0</v>
      </c>
      <c r="I1430" s="11">
        <f t="shared" si="1382"/>
        <v>0</v>
      </c>
      <c r="J1430" s="11">
        <f t="shared" si="1382"/>
        <v>0</v>
      </c>
      <c r="K1430" s="11">
        <f t="shared" si="1382"/>
        <v>0</v>
      </c>
      <c r="L1430" s="11">
        <f t="shared" si="1382"/>
        <v>0</v>
      </c>
      <c r="M1430" s="11">
        <f t="shared" si="1382"/>
        <v>4109</v>
      </c>
      <c r="N1430" s="11">
        <f t="shared" si="1382"/>
        <v>0</v>
      </c>
      <c r="O1430" s="11">
        <f t="shared" si="1382"/>
        <v>0</v>
      </c>
      <c r="P1430" s="11">
        <f t="shared" si="1382"/>
        <v>0</v>
      </c>
      <c r="Q1430" s="11">
        <f t="shared" si="1382"/>
        <v>0</v>
      </c>
      <c r="R1430" s="11">
        <f t="shared" si="1382"/>
        <v>0</v>
      </c>
      <c r="S1430" s="11">
        <f t="shared" si="1382"/>
        <v>4109</v>
      </c>
      <c r="T1430" s="11">
        <f t="shared" si="1382"/>
        <v>0</v>
      </c>
      <c r="U1430" s="11">
        <f t="shared" si="1383"/>
        <v>0</v>
      </c>
      <c r="V1430" s="11">
        <f t="shared" si="1383"/>
        <v>0</v>
      </c>
      <c r="W1430" s="11">
        <f t="shared" si="1383"/>
        <v>0</v>
      </c>
      <c r="X1430" s="11">
        <f t="shared" si="1383"/>
        <v>0</v>
      </c>
      <c r="Y1430" s="11">
        <f t="shared" si="1383"/>
        <v>4109</v>
      </c>
      <c r="Z1430" s="11">
        <f t="shared" si="1383"/>
        <v>0</v>
      </c>
      <c r="AA1430" s="11">
        <f t="shared" si="1383"/>
        <v>0</v>
      </c>
      <c r="AB1430" s="11">
        <f t="shared" si="1383"/>
        <v>0</v>
      </c>
      <c r="AC1430" s="11">
        <f t="shared" si="1383"/>
        <v>0</v>
      </c>
      <c r="AD1430" s="11">
        <f t="shared" si="1383"/>
        <v>0</v>
      </c>
      <c r="AE1430" s="11">
        <f t="shared" si="1383"/>
        <v>4109</v>
      </c>
      <c r="AF1430" s="11">
        <f t="shared" si="1383"/>
        <v>0</v>
      </c>
    </row>
    <row r="1431" spans="1:32" ht="20.100000000000001" customHeight="1" x14ac:dyDescent="0.25">
      <c r="A1431" s="25" t="s">
        <v>89</v>
      </c>
      <c r="B1431" s="26">
        <v>923</v>
      </c>
      <c r="C1431" s="26" t="s">
        <v>21</v>
      </c>
      <c r="D1431" s="26" t="s">
        <v>28</v>
      </c>
      <c r="E1431" s="26" t="s">
        <v>541</v>
      </c>
      <c r="F1431" s="26"/>
      <c r="G1431" s="11">
        <f t="shared" si="1382"/>
        <v>4109</v>
      </c>
      <c r="H1431" s="11">
        <f t="shared" si="1382"/>
        <v>0</v>
      </c>
      <c r="I1431" s="11">
        <f t="shared" si="1382"/>
        <v>0</v>
      </c>
      <c r="J1431" s="11">
        <f t="shared" si="1382"/>
        <v>0</v>
      </c>
      <c r="K1431" s="11">
        <f t="shared" si="1382"/>
        <v>0</v>
      </c>
      <c r="L1431" s="11">
        <f t="shared" si="1382"/>
        <v>0</v>
      </c>
      <c r="M1431" s="11">
        <f t="shared" si="1382"/>
        <v>4109</v>
      </c>
      <c r="N1431" s="11">
        <f t="shared" si="1382"/>
        <v>0</v>
      </c>
      <c r="O1431" s="11">
        <f t="shared" si="1382"/>
        <v>0</v>
      </c>
      <c r="P1431" s="11">
        <f t="shared" si="1382"/>
        <v>0</v>
      </c>
      <c r="Q1431" s="11">
        <f t="shared" si="1382"/>
        <v>0</v>
      </c>
      <c r="R1431" s="11">
        <f t="shared" si="1382"/>
        <v>0</v>
      </c>
      <c r="S1431" s="11">
        <f t="shared" si="1382"/>
        <v>4109</v>
      </c>
      <c r="T1431" s="11">
        <f t="shared" si="1382"/>
        <v>0</v>
      </c>
      <c r="U1431" s="11">
        <f t="shared" si="1383"/>
        <v>0</v>
      </c>
      <c r="V1431" s="11">
        <f t="shared" si="1383"/>
        <v>0</v>
      </c>
      <c r="W1431" s="11">
        <f t="shared" si="1383"/>
        <v>0</v>
      </c>
      <c r="X1431" s="11">
        <f t="shared" si="1383"/>
        <v>0</v>
      </c>
      <c r="Y1431" s="11">
        <f t="shared" si="1383"/>
        <v>4109</v>
      </c>
      <c r="Z1431" s="11">
        <f t="shared" si="1383"/>
        <v>0</v>
      </c>
      <c r="AA1431" s="11">
        <f t="shared" si="1383"/>
        <v>0</v>
      </c>
      <c r="AB1431" s="11">
        <f t="shared" si="1383"/>
        <v>0</v>
      </c>
      <c r="AC1431" s="11">
        <f t="shared" si="1383"/>
        <v>0</v>
      </c>
      <c r="AD1431" s="11">
        <f t="shared" si="1383"/>
        <v>0</v>
      </c>
      <c r="AE1431" s="11">
        <f t="shared" si="1383"/>
        <v>4109</v>
      </c>
      <c r="AF1431" s="11">
        <f t="shared" si="1383"/>
        <v>0</v>
      </c>
    </row>
    <row r="1432" spans="1:32" ht="33" x14ac:dyDescent="0.25">
      <c r="A1432" s="25" t="s">
        <v>242</v>
      </c>
      <c r="B1432" s="26">
        <v>923</v>
      </c>
      <c r="C1432" s="26" t="s">
        <v>21</v>
      </c>
      <c r="D1432" s="26" t="s">
        <v>28</v>
      </c>
      <c r="E1432" s="26" t="s">
        <v>541</v>
      </c>
      <c r="F1432" s="26" t="s">
        <v>30</v>
      </c>
      <c r="G1432" s="9">
        <f t="shared" si="1382"/>
        <v>4109</v>
      </c>
      <c r="H1432" s="9">
        <f t="shared" si="1382"/>
        <v>0</v>
      </c>
      <c r="I1432" s="9">
        <f t="shared" si="1382"/>
        <v>0</v>
      </c>
      <c r="J1432" s="9">
        <f t="shared" si="1382"/>
        <v>0</v>
      </c>
      <c r="K1432" s="9">
        <f t="shared" si="1382"/>
        <v>0</v>
      </c>
      <c r="L1432" s="9">
        <f t="shared" si="1382"/>
        <v>0</v>
      </c>
      <c r="M1432" s="9">
        <f t="shared" si="1382"/>
        <v>4109</v>
      </c>
      <c r="N1432" s="9">
        <f t="shared" si="1382"/>
        <v>0</v>
      </c>
      <c r="O1432" s="9">
        <f t="shared" si="1382"/>
        <v>0</v>
      </c>
      <c r="P1432" s="9">
        <f t="shared" si="1382"/>
        <v>0</v>
      </c>
      <c r="Q1432" s="9">
        <f t="shared" si="1382"/>
        <v>0</v>
      </c>
      <c r="R1432" s="9">
        <f t="shared" si="1382"/>
        <v>0</v>
      </c>
      <c r="S1432" s="9">
        <f t="shared" si="1382"/>
        <v>4109</v>
      </c>
      <c r="T1432" s="9">
        <f t="shared" si="1382"/>
        <v>0</v>
      </c>
      <c r="U1432" s="9">
        <f t="shared" si="1383"/>
        <v>0</v>
      </c>
      <c r="V1432" s="9">
        <f t="shared" si="1383"/>
        <v>0</v>
      </c>
      <c r="W1432" s="9">
        <f t="shared" si="1383"/>
        <v>0</v>
      </c>
      <c r="X1432" s="9">
        <f t="shared" si="1383"/>
        <v>0</v>
      </c>
      <c r="Y1432" s="9">
        <f t="shared" si="1383"/>
        <v>4109</v>
      </c>
      <c r="Z1432" s="9">
        <f t="shared" si="1383"/>
        <v>0</v>
      </c>
      <c r="AA1432" s="9">
        <f t="shared" si="1383"/>
        <v>0</v>
      </c>
      <c r="AB1432" s="9">
        <f t="shared" si="1383"/>
        <v>0</v>
      </c>
      <c r="AC1432" s="9">
        <f t="shared" si="1383"/>
        <v>0</v>
      </c>
      <c r="AD1432" s="9">
        <f t="shared" si="1383"/>
        <v>0</v>
      </c>
      <c r="AE1432" s="9">
        <f t="shared" si="1383"/>
        <v>4109</v>
      </c>
      <c r="AF1432" s="9">
        <f t="shared" si="1383"/>
        <v>0</v>
      </c>
    </row>
    <row r="1433" spans="1:32" ht="33" x14ac:dyDescent="0.25">
      <c r="A1433" s="25" t="s">
        <v>36</v>
      </c>
      <c r="B1433" s="26">
        <v>923</v>
      </c>
      <c r="C1433" s="26" t="s">
        <v>21</v>
      </c>
      <c r="D1433" s="26" t="s">
        <v>28</v>
      </c>
      <c r="E1433" s="26" t="s">
        <v>541</v>
      </c>
      <c r="F1433" s="26" t="s">
        <v>37</v>
      </c>
      <c r="G1433" s="9">
        <f>3881+228</f>
        <v>4109</v>
      </c>
      <c r="H1433" s="9"/>
      <c r="I1433" s="84"/>
      <c r="J1433" s="84"/>
      <c r="K1433" s="84"/>
      <c r="L1433" s="84"/>
      <c r="M1433" s="9">
        <f>G1433+I1433+J1433+K1433+L1433</f>
        <v>4109</v>
      </c>
      <c r="N1433" s="9">
        <f>H1433+L1433</f>
        <v>0</v>
      </c>
      <c r="O1433" s="85"/>
      <c r="P1433" s="85"/>
      <c r="Q1433" s="85"/>
      <c r="R1433" s="85"/>
      <c r="S1433" s="9">
        <f>M1433+O1433+P1433+Q1433+R1433</f>
        <v>4109</v>
      </c>
      <c r="T1433" s="9">
        <f>N1433+R1433</f>
        <v>0</v>
      </c>
      <c r="U1433" s="85"/>
      <c r="V1433" s="85"/>
      <c r="W1433" s="85"/>
      <c r="X1433" s="85"/>
      <c r="Y1433" s="9">
        <f>S1433+U1433+V1433+W1433+X1433</f>
        <v>4109</v>
      </c>
      <c r="Z1433" s="9">
        <f>T1433+X1433</f>
        <v>0</v>
      </c>
      <c r="AA1433" s="85"/>
      <c r="AB1433" s="85"/>
      <c r="AC1433" s="85"/>
      <c r="AD1433" s="85"/>
      <c r="AE1433" s="9">
        <f>Y1433+AA1433+AB1433+AC1433+AD1433</f>
        <v>4109</v>
      </c>
      <c r="AF1433" s="9">
        <f>Z1433+AD1433</f>
        <v>0</v>
      </c>
    </row>
    <row r="1434" spans="1:32" ht="16.5" customHeight="1" x14ac:dyDescent="0.25">
      <c r="A1434" s="25" t="s">
        <v>571</v>
      </c>
      <c r="B1434" s="26">
        <v>923</v>
      </c>
      <c r="C1434" s="26" t="s">
        <v>21</v>
      </c>
      <c r="D1434" s="26" t="s">
        <v>28</v>
      </c>
      <c r="E1434" s="26" t="s">
        <v>573</v>
      </c>
      <c r="F1434" s="26"/>
      <c r="G1434" s="9">
        <f t="shared" ref="G1434:H1434" si="1389">G1435+G1438+G1441+G1444+G1447</f>
        <v>42</v>
      </c>
      <c r="H1434" s="9">
        <f t="shared" si="1389"/>
        <v>42</v>
      </c>
      <c r="I1434" s="9">
        <f t="shared" ref="I1434:N1434" si="1390">I1435+I1438+I1441+I1444+I1447</f>
        <v>0</v>
      </c>
      <c r="J1434" s="9">
        <f t="shared" si="1390"/>
        <v>0</v>
      </c>
      <c r="K1434" s="9">
        <f t="shared" si="1390"/>
        <v>0</v>
      </c>
      <c r="L1434" s="9">
        <f t="shared" si="1390"/>
        <v>0</v>
      </c>
      <c r="M1434" s="9">
        <f t="shared" si="1390"/>
        <v>42</v>
      </c>
      <c r="N1434" s="9">
        <f t="shared" si="1390"/>
        <v>42</v>
      </c>
      <c r="O1434" s="9">
        <f t="shared" ref="O1434:T1434" si="1391">O1435+O1438+O1441+O1444+O1447</f>
        <v>0</v>
      </c>
      <c r="P1434" s="9">
        <f t="shared" si="1391"/>
        <v>0</v>
      </c>
      <c r="Q1434" s="9">
        <f t="shared" si="1391"/>
        <v>0</v>
      </c>
      <c r="R1434" s="9">
        <f t="shared" si="1391"/>
        <v>0</v>
      </c>
      <c r="S1434" s="9">
        <f t="shared" si="1391"/>
        <v>42</v>
      </c>
      <c r="T1434" s="9">
        <f t="shared" si="1391"/>
        <v>42</v>
      </c>
      <c r="U1434" s="9">
        <f t="shared" ref="U1434:Z1434" si="1392">U1435+U1438+U1441+U1444+U1447</f>
        <v>0</v>
      </c>
      <c r="V1434" s="9">
        <f t="shared" si="1392"/>
        <v>0</v>
      </c>
      <c r="W1434" s="9">
        <f t="shared" si="1392"/>
        <v>0</v>
      </c>
      <c r="X1434" s="9">
        <f t="shared" si="1392"/>
        <v>0</v>
      </c>
      <c r="Y1434" s="9">
        <f t="shared" si="1392"/>
        <v>42</v>
      </c>
      <c r="Z1434" s="9">
        <f t="shared" si="1392"/>
        <v>42</v>
      </c>
      <c r="AA1434" s="9">
        <f t="shared" ref="AA1434:AF1434" si="1393">AA1435+AA1438+AA1441+AA1444+AA1447</f>
        <v>0</v>
      </c>
      <c r="AB1434" s="9">
        <f t="shared" si="1393"/>
        <v>0</v>
      </c>
      <c r="AC1434" s="9">
        <f t="shared" si="1393"/>
        <v>0</v>
      </c>
      <c r="AD1434" s="9">
        <f t="shared" si="1393"/>
        <v>0</v>
      </c>
      <c r="AE1434" s="9">
        <f t="shared" si="1393"/>
        <v>42</v>
      </c>
      <c r="AF1434" s="9">
        <f t="shared" si="1393"/>
        <v>42</v>
      </c>
    </row>
    <row r="1435" spans="1:32" ht="33" x14ac:dyDescent="0.25">
      <c r="A1435" s="25" t="s">
        <v>572</v>
      </c>
      <c r="B1435" s="26">
        <v>923</v>
      </c>
      <c r="C1435" s="26" t="s">
        <v>21</v>
      </c>
      <c r="D1435" s="26" t="s">
        <v>28</v>
      </c>
      <c r="E1435" s="26" t="s">
        <v>574</v>
      </c>
      <c r="F1435" s="26"/>
      <c r="G1435" s="9">
        <f t="shared" ref="G1435:V1436" si="1394">G1436</f>
        <v>7</v>
      </c>
      <c r="H1435" s="9">
        <f t="shared" si="1394"/>
        <v>7</v>
      </c>
      <c r="I1435" s="9">
        <f t="shared" si="1394"/>
        <v>0</v>
      </c>
      <c r="J1435" s="9">
        <f t="shared" si="1394"/>
        <v>0</v>
      </c>
      <c r="K1435" s="9">
        <f t="shared" si="1394"/>
        <v>0</v>
      </c>
      <c r="L1435" s="9">
        <f t="shared" si="1394"/>
        <v>0</v>
      </c>
      <c r="M1435" s="9">
        <f t="shared" si="1394"/>
        <v>7</v>
      </c>
      <c r="N1435" s="9">
        <f t="shared" si="1394"/>
        <v>7</v>
      </c>
      <c r="O1435" s="9">
        <f t="shared" si="1394"/>
        <v>0</v>
      </c>
      <c r="P1435" s="9">
        <f t="shared" si="1394"/>
        <v>0</v>
      </c>
      <c r="Q1435" s="9">
        <f t="shared" si="1394"/>
        <v>0</v>
      </c>
      <c r="R1435" s="9">
        <f t="shared" si="1394"/>
        <v>0</v>
      </c>
      <c r="S1435" s="9">
        <f t="shared" si="1394"/>
        <v>7</v>
      </c>
      <c r="T1435" s="9">
        <f t="shared" si="1394"/>
        <v>7</v>
      </c>
      <c r="U1435" s="9">
        <f t="shared" si="1394"/>
        <v>0</v>
      </c>
      <c r="V1435" s="9">
        <f t="shared" si="1394"/>
        <v>0</v>
      </c>
      <c r="W1435" s="9">
        <f t="shared" ref="U1435:AF1436" si="1395">W1436</f>
        <v>0</v>
      </c>
      <c r="X1435" s="9">
        <f t="shared" si="1395"/>
        <v>0</v>
      </c>
      <c r="Y1435" s="9">
        <f t="shared" si="1395"/>
        <v>7</v>
      </c>
      <c r="Z1435" s="9">
        <f t="shared" si="1395"/>
        <v>7</v>
      </c>
      <c r="AA1435" s="9">
        <f t="shared" si="1395"/>
        <v>0</v>
      </c>
      <c r="AB1435" s="9">
        <f t="shared" si="1395"/>
        <v>0</v>
      </c>
      <c r="AC1435" s="9">
        <f t="shared" si="1395"/>
        <v>0</v>
      </c>
      <c r="AD1435" s="9">
        <f t="shared" si="1395"/>
        <v>0</v>
      </c>
      <c r="AE1435" s="9">
        <f t="shared" si="1395"/>
        <v>7</v>
      </c>
      <c r="AF1435" s="9">
        <f t="shared" si="1395"/>
        <v>7</v>
      </c>
    </row>
    <row r="1436" spans="1:32" ht="33" x14ac:dyDescent="0.25">
      <c r="A1436" s="25" t="s">
        <v>242</v>
      </c>
      <c r="B1436" s="26">
        <v>923</v>
      </c>
      <c r="C1436" s="26" t="s">
        <v>21</v>
      </c>
      <c r="D1436" s="26" t="s">
        <v>28</v>
      </c>
      <c r="E1436" s="26" t="s">
        <v>574</v>
      </c>
      <c r="F1436" s="26" t="s">
        <v>30</v>
      </c>
      <c r="G1436" s="9">
        <f t="shared" si="1394"/>
        <v>7</v>
      </c>
      <c r="H1436" s="9">
        <f t="shared" si="1394"/>
        <v>7</v>
      </c>
      <c r="I1436" s="9">
        <f t="shared" si="1394"/>
        <v>0</v>
      </c>
      <c r="J1436" s="9">
        <f t="shared" si="1394"/>
        <v>0</v>
      </c>
      <c r="K1436" s="9">
        <f t="shared" si="1394"/>
        <v>0</v>
      </c>
      <c r="L1436" s="9">
        <f t="shared" si="1394"/>
        <v>0</v>
      </c>
      <c r="M1436" s="9">
        <f t="shared" si="1394"/>
        <v>7</v>
      </c>
      <c r="N1436" s="9">
        <f t="shared" si="1394"/>
        <v>7</v>
      </c>
      <c r="O1436" s="9">
        <f t="shared" si="1394"/>
        <v>0</v>
      </c>
      <c r="P1436" s="9">
        <f t="shared" si="1394"/>
        <v>0</v>
      </c>
      <c r="Q1436" s="9">
        <f t="shared" si="1394"/>
        <v>0</v>
      </c>
      <c r="R1436" s="9">
        <f t="shared" si="1394"/>
        <v>0</v>
      </c>
      <c r="S1436" s="9">
        <f t="shared" si="1394"/>
        <v>7</v>
      </c>
      <c r="T1436" s="9">
        <f t="shared" si="1394"/>
        <v>7</v>
      </c>
      <c r="U1436" s="9">
        <f t="shared" si="1395"/>
        <v>0</v>
      </c>
      <c r="V1436" s="9">
        <f t="shared" si="1395"/>
        <v>0</v>
      </c>
      <c r="W1436" s="9">
        <f t="shared" si="1395"/>
        <v>0</v>
      </c>
      <c r="X1436" s="9">
        <f t="shared" si="1395"/>
        <v>0</v>
      </c>
      <c r="Y1436" s="9">
        <f t="shared" si="1395"/>
        <v>7</v>
      </c>
      <c r="Z1436" s="9">
        <f t="shared" si="1395"/>
        <v>7</v>
      </c>
      <c r="AA1436" s="9">
        <f t="shared" si="1395"/>
        <v>0</v>
      </c>
      <c r="AB1436" s="9">
        <f t="shared" si="1395"/>
        <v>0</v>
      </c>
      <c r="AC1436" s="9">
        <f t="shared" si="1395"/>
        <v>0</v>
      </c>
      <c r="AD1436" s="9">
        <f t="shared" si="1395"/>
        <v>0</v>
      </c>
      <c r="AE1436" s="9">
        <f t="shared" si="1395"/>
        <v>7</v>
      </c>
      <c r="AF1436" s="9">
        <f t="shared" si="1395"/>
        <v>7</v>
      </c>
    </row>
    <row r="1437" spans="1:32" ht="33" x14ac:dyDescent="0.25">
      <c r="A1437" s="25" t="s">
        <v>36</v>
      </c>
      <c r="B1437" s="26">
        <v>923</v>
      </c>
      <c r="C1437" s="26" t="s">
        <v>21</v>
      </c>
      <c r="D1437" s="26" t="s">
        <v>28</v>
      </c>
      <c r="E1437" s="26" t="s">
        <v>574</v>
      </c>
      <c r="F1437" s="26" t="s">
        <v>37</v>
      </c>
      <c r="G1437" s="9">
        <v>7</v>
      </c>
      <c r="H1437" s="9">
        <v>7</v>
      </c>
      <c r="I1437" s="84"/>
      <c r="J1437" s="84"/>
      <c r="K1437" s="84"/>
      <c r="L1437" s="84"/>
      <c r="M1437" s="9">
        <f>G1437+I1437+J1437+K1437+L1437</f>
        <v>7</v>
      </c>
      <c r="N1437" s="9">
        <f>H1437+L1437</f>
        <v>7</v>
      </c>
      <c r="O1437" s="85"/>
      <c r="P1437" s="85"/>
      <c r="Q1437" s="85"/>
      <c r="R1437" s="85"/>
      <c r="S1437" s="9">
        <f>M1437+O1437+P1437+Q1437+R1437</f>
        <v>7</v>
      </c>
      <c r="T1437" s="9">
        <f>N1437+R1437</f>
        <v>7</v>
      </c>
      <c r="U1437" s="85"/>
      <c r="V1437" s="85"/>
      <c r="W1437" s="85"/>
      <c r="X1437" s="85"/>
      <c r="Y1437" s="9">
        <f>S1437+U1437+V1437+W1437+X1437</f>
        <v>7</v>
      </c>
      <c r="Z1437" s="9">
        <f>T1437+X1437</f>
        <v>7</v>
      </c>
      <c r="AA1437" s="85"/>
      <c r="AB1437" s="85"/>
      <c r="AC1437" s="85"/>
      <c r="AD1437" s="85"/>
      <c r="AE1437" s="9">
        <f>Y1437+AA1437+AB1437+AC1437+AD1437</f>
        <v>7</v>
      </c>
      <c r="AF1437" s="9">
        <f>Z1437+AD1437</f>
        <v>7</v>
      </c>
    </row>
    <row r="1438" spans="1:32" ht="18.75" customHeight="1" x14ac:dyDescent="0.25">
      <c r="A1438" s="25" t="s">
        <v>575</v>
      </c>
      <c r="B1438" s="26">
        <v>923</v>
      </c>
      <c r="C1438" s="26" t="s">
        <v>21</v>
      </c>
      <c r="D1438" s="26" t="s">
        <v>28</v>
      </c>
      <c r="E1438" s="26" t="s">
        <v>577</v>
      </c>
      <c r="F1438" s="26"/>
      <c r="G1438" s="9">
        <f t="shared" ref="G1438:V1439" si="1396">G1439</f>
        <v>21</v>
      </c>
      <c r="H1438" s="9">
        <f t="shared" si="1396"/>
        <v>21</v>
      </c>
      <c r="I1438" s="9">
        <f t="shared" si="1396"/>
        <v>0</v>
      </c>
      <c r="J1438" s="9">
        <f t="shared" si="1396"/>
        <v>0</v>
      </c>
      <c r="K1438" s="9">
        <f t="shared" si="1396"/>
        <v>0</v>
      </c>
      <c r="L1438" s="9">
        <f t="shared" si="1396"/>
        <v>0</v>
      </c>
      <c r="M1438" s="9">
        <f t="shared" si="1396"/>
        <v>21</v>
      </c>
      <c r="N1438" s="9">
        <f t="shared" si="1396"/>
        <v>21</v>
      </c>
      <c r="O1438" s="9">
        <f t="shared" si="1396"/>
        <v>0</v>
      </c>
      <c r="P1438" s="9">
        <f t="shared" si="1396"/>
        <v>0</v>
      </c>
      <c r="Q1438" s="9">
        <f t="shared" si="1396"/>
        <v>0</v>
      </c>
      <c r="R1438" s="9">
        <f t="shared" si="1396"/>
        <v>0</v>
      </c>
      <c r="S1438" s="9">
        <f t="shared" si="1396"/>
        <v>21</v>
      </c>
      <c r="T1438" s="9">
        <f t="shared" si="1396"/>
        <v>21</v>
      </c>
      <c r="U1438" s="9">
        <f t="shared" si="1396"/>
        <v>0</v>
      </c>
      <c r="V1438" s="9">
        <f t="shared" si="1396"/>
        <v>0</v>
      </c>
      <c r="W1438" s="9">
        <f t="shared" ref="U1438:AF1439" si="1397">W1439</f>
        <v>0</v>
      </c>
      <c r="X1438" s="9">
        <f t="shared" si="1397"/>
        <v>0</v>
      </c>
      <c r="Y1438" s="9">
        <f t="shared" si="1397"/>
        <v>21</v>
      </c>
      <c r="Z1438" s="9">
        <f t="shared" si="1397"/>
        <v>21</v>
      </c>
      <c r="AA1438" s="9">
        <f t="shared" si="1397"/>
        <v>0</v>
      </c>
      <c r="AB1438" s="9">
        <f t="shared" si="1397"/>
        <v>0</v>
      </c>
      <c r="AC1438" s="9">
        <f t="shared" si="1397"/>
        <v>0</v>
      </c>
      <c r="AD1438" s="9">
        <f t="shared" si="1397"/>
        <v>0</v>
      </c>
      <c r="AE1438" s="9">
        <f t="shared" si="1397"/>
        <v>21</v>
      </c>
      <c r="AF1438" s="9">
        <f t="shared" si="1397"/>
        <v>21</v>
      </c>
    </row>
    <row r="1439" spans="1:32" ht="33" x14ac:dyDescent="0.25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577</v>
      </c>
      <c r="F1439" s="26" t="s">
        <v>30</v>
      </c>
      <c r="G1439" s="9">
        <f t="shared" si="1396"/>
        <v>21</v>
      </c>
      <c r="H1439" s="9">
        <f t="shared" si="1396"/>
        <v>21</v>
      </c>
      <c r="I1439" s="9">
        <f t="shared" si="1396"/>
        <v>0</v>
      </c>
      <c r="J1439" s="9">
        <f t="shared" si="1396"/>
        <v>0</v>
      </c>
      <c r="K1439" s="9">
        <f t="shared" si="1396"/>
        <v>0</v>
      </c>
      <c r="L1439" s="9">
        <f t="shared" si="1396"/>
        <v>0</v>
      </c>
      <c r="M1439" s="9">
        <f t="shared" si="1396"/>
        <v>21</v>
      </c>
      <c r="N1439" s="9">
        <f t="shared" si="1396"/>
        <v>21</v>
      </c>
      <c r="O1439" s="9">
        <f t="shared" si="1396"/>
        <v>0</v>
      </c>
      <c r="P1439" s="9">
        <f t="shared" si="1396"/>
        <v>0</v>
      </c>
      <c r="Q1439" s="9">
        <f t="shared" si="1396"/>
        <v>0</v>
      </c>
      <c r="R1439" s="9">
        <f t="shared" si="1396"/>
        <v>0</v>
      </c>
      <c r="S1439" s="9">
        <f t="shared" si="1396"/>
        <v>21</v>
      </c>
      <c r="T1439" s="9">
        <f t="shared" si="1396"/>
        <v>21</v>
      </c>
      <c r="U1439" s="9">
        <f t="shared" si="1397"/>
        <v>0</v>
      </c>
      <c r="V1439" s="9">
        <f t="shared" si="1397"/>
        <v>0</v>
      </c>
      <c r="W1439" s="9">
        <f t="shared" si="1397"/>
        <v>0</v>
      </c>
      <c r="X1439" s="9">
        <f t="shared" si="1397"/>
        <v>0</v>
      </c>
      <c r="Y1439" s="9">
        <f t="shared" si="1397"/>
        <v>21</v>
      </c>
      <c r="Z1439" s="9">
        <f t="shared" si="1397"/>
        <v>21</v>
      </c>
      <c r="AA1439" s="9">
        <f t="shared" si="1397"/>
        <v>0</v>
      </c>
      <c r="AB1439" s="9">
        <f t="shared" si="1397"/>
        <v>0</v>
      </c>
      <c r="AC1439" s="9">
        <f t="shared" si="1397"/>
        <v>0</v>
      </c>
      <c r="AD1439" s="9">
        <f t="shared" si="1397"/>
        <v>0</v>
      </c>
      <c r="AE1439" s="9">
        <f t="shared" si="1397"/>
        <v>21</v>
      </c>
      <c r="AF1439" s="9">
        <f t="shared" si="1397"/>
        <v>21</v>
      </c>
    </row>
    <row r="1440" spans="1:32" ht="33" x14ac:dyDescent="0.25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577</v>
      </c>
      <c r="F1440" s="26" t="s">
        <v>37</v>
      </c>
      <c r="G1440" s="9">
        <v>21</v>
      </c>
      <c r="H1440" s="9">
        <v>21</v>
      </c>
      <c r="I1440" s="84"/>
      <c r="J1440" s="84"/>
      <c r="K1440" s="84"/>
      <c r="L1440" s="84"/>
      <c r="M1440" s="9">
        <f>G1440+I1440+J1440+K1440+L1440</f>
        <v>21</v>
      </c>
      <c r="N1440" s="9">
        <f>H1440+L1440</f>
        <v>21</v>
      </c>
      <c r="O1440" s="85"/>
      <c r="P1440" s="85"/>
      <c r="Q1440" s="85"/>
      <c r="R1440" s="85"/>
      <c r="S1440" s="9">
        <f>M1440+O1440+P1440+Q1440+R1440</f>
        <v>21</v>
      </c>
      <c r="T1440" s="9">
        <f>N1440+R1440</f>
        <v>21</v>
      </c>
      <c r="U1440" s="85"/>
      <c r="V1440" s="85"/>
      <c r="W1440" s="85"/>
      <c r="X1440" s="85"/>
      <c r="Y1440" s="9">
        <f>S1440+U1440+V1440+W1440+X1440</f>
        <v>21</v>
      </c>
      <c r="Z1440" s="9">
        <f>T1440+X1440</f>
        <v>21</v>
      </c>
      <c r="AA1440" s="85"/>
      <c r="AB1440" s="85"/>
      <c r="AC1440" s="85"/>
      <c r="AD1440" s="85"/>
      <c r="AE1440" s="9">
        <f>Y1440+AA1440+AB1440+AC1440+AD1440</f>
        <v>21</v>
      </c>
      <c r="AF1440" s="9">
        <f>Z1440+AD1440</f>
        <v>21</v>
      </c>
    </row>
    <row r="1441" spans="1:32" ht="49.5" x14ac:dyDescent="0.25">
      <c r="A1441" s="25" t="s">
        <v>581</v>
      </c>
      <c r="B1441" s="26">
        <v>923</v>
      </c>
      <c r="C1441" s="26" t="s">
        <v>21</v>
      </c>
      <c r="D1441" s="26" t="s">
        <v>28</v>
      </c>
      <c r="E1441" s="26" t="s">
        <v>586</v>
      </c>
      <c r="F1441" s="26"/>
      <c r="G1441" s="9">
        <f t="shared" ref="G1441:H1442" si="1398">G1442</f>
        <v>0</v>
      </c>
      <c r="H1441" s="9">
        <f t="shared" si="1398"/>
        <v>0</v>
      </c>
      <c r="I1441" s="84"/>
      <c r="J1441" s="84"/>
      <c r="K1441" s="84"/>
      <c r="L1441" s="84"/>
      <c r="M1441" s="84"/>
      <c r="N1441" s="84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</row>
    <row r="1442" spans="1:32" ht="33" x14ac:dyDescent="0.25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586</v>
      </c>
      <c r="F1442" s="26" t="s">
        <v>30</v>
      </c>
      <c r="G1442" s="9">
        <f t="shared" si="1398"/>
        <v>0</v>
      </c>
      <c r="H1442" s="9">
        <f t="shared" si="1398"/>
        <v>0</v>
      </c>
      <c r="I1442" s="84"/>
      <c r="J1442" s="84"/>
      <c r="K1442" s="84"/>
      <c r="L1442" s="84"/>
      <c r="M1442" s="84"/>
      <c r="N1442" s="84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</row>
    <row r="1443" spans="1:32" ht="33" x14ac:dyDescent="0.25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586</v>
      </c>
      <c r="F1443" s="26" t="s">
        <v>37</v>
      </c>
      <c r="G1443" s="9"/>
      <c r="H1443" s="9"/>
      <c r="I1443" s="84"/>
      <c r="J1443" s="84"/>
      <c r="K1443" s="84"/>
      <c r="L1443" s="84"/>
      <c r="M1443" s="84"/>
      <c r="N1443" s="84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</row>
    <row r="1444" spans="1:32" ht="33" x14ac:dyDescent="0.25">
      <c r="A1444" s="25" t="s">
        <v>582</v>
      </c>
      <c r="B1444" s="26">
        <v>923</v>
      </c>
      <c r="C1444" s="26" t="s">
        <v>21</v>
      </c>
      <c r="D1444" s="26" t="s">
        <v>28</v>
      </c>
      <c r="E1444" s="26" t="s">
        <v>585</v>
      </c>
      <c r="F1444" s="26"/>
      <c r="G1444" s="9">
        <f t="shared" ref="G1444:H1445" si="1399">G1445</f>
        <v>0</v>
      </c>
      <c r="H1444" s="9">
        <f t="shared" si="1399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</row>
    <row r="1445" spans="1:32" ht="33" x14ac:dyDescent="0.25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585</v>
      </c>
      <c r="F1445" s="26" t="s">
        <v>30</v>
      </c>
      <c r="G1445" s="9">
        <f t="shared" si="1399"/>
        <v>0</v>
      </c>
      <c r="H1445" s="9">
        <f t="shared" si="1399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</row>
    <row r="1446" spans="1:32" ht="33" x14ac:dyDescent="0.25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585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</row>
    <row r="1447" spans="1:32" ht="17.25" customHeight="1" x14ac:dyDescent="0.25">
      <c r="A1447" s="25" t="s">
        <v>583</v>
      </c>
      <c r="B1447" s="26">
        <f>B1445</f>
        <v>923</v>
      </c>
      <c r="C1447" s="26" t="s">
        <v>21</v>
      </c>
      <c r="D1447" s="26" t="s">
        <v>28</v>
      </c>
      <c r="E1447" s="26" t="s">
        <v>584</v>
      </c>
      <c r="F1447" s="26"/>
      <c r="G1447" s="9">
        <f t="shared" ref="G1447" si="1400">G1448</f>
        <v>14</v>
      </c>
      <c r="H1447" s="9">
        <f t="shared" ref="G1447:V1448" si="1401">H1448</f>
        <v>14</v>
      </c>
      <c r="I1447" s="9">
        <f t="shared" si="1401"/>
        <v>0</v>
      </c>
      <c r="J1447" s="9">
        <f t="shared" si="1401"/>
        <v>0</v>
      </c>
      <c r="K1447" s="9">
        <f t="shared" si="1401"/>
        <v>0</v>
      </c>
      <c r="L1447" s="9">
        <f t="shared" si="1401"/>
        <v>0</v>
      </c>
      <c r="M1447" s="9">
        <f t="shared" si="1401"/>
        <v>14</v>
      </c>
      <c r="N1447" s="9">
        <f t="shared" si="1401"/>
        <v>14</v>
      </c>
      <c r="O1447" s="9">
        <f t="shared" si="1401"/>
        <v>0</v>
      </c>
      <c r="P1447" s="9">
        <f t="shared" si="1401"/>
        <v>0</v>
      </c>
      <c r="Q1447" s="9">
        <f t="shared" si="1401"/>
        <v>0</v>
      </c>
      <c r="R1447" s="9">
        <f t="shared" si="1401"/>
        <v>0</v>
      </c>
      <c r="S1447" s="9">
        <f t="shared" si="1401"/>
        <v>14</v>
      </c>
      <c r="T1447" s="9">
        <f t="shared" si="1401"/>
        <v>14</v>
      </c>
      <c r="U1447" s="9">
        <f t="shared" si="1401"/>
        <v>0</v>
      </c>
      <c r="V1447" s="9">
        <f t="shared" si="1401"/>
        <v>0</v>
      </c>
      <c r="W1447" s="9">
        <f t="shared" ref="U1447:AF1448" si="1402">W1448</f>
        <v>0</v>
      </c>
      <c r="X1447" s="9">
        <f t="shared" si="1402"/>
        <v>0</v>
      </c>
      <c r="Y1447" s="9">
        <f t="shared" si="1402"/>
        <v>14</v>
      </c>
      <c r="Z1447" s="9">
        <f t="shared" si="1402"/>
        <v>14</v>
      </c>
      <c r="AA1447" s="9">
        <f t="shared" si="1402"/>
        <v>0</v>
      </c>
      <c r="AB1447" s="9">
        <f t="shared" si="1402"/>
        <v>0</v>
      </c>
      <c r="AC1447" s="9">
        <f t="shared" si="1402"/>
        <v>0</v>
      </c>
      <c r="AD1447" s="9">
        <f t="shared" si="1402"/>
        <v>0</v>
      </c>
      <c r="AE1447" s="9">
        <f t="shared" si="1402"/>
        <v>14</v>
      </c>
      <c r="AF1447" s="9">
        <f t="shared" si="1402"/>
        <v>14</v>
      </c>
    </row>
    <row r="1448" spans="1:32" ht="33" x14ac:dyDescent="0.25">
      <c r="A1448" s="25" t="s">
        <v>242</v>
      </c>
      <c r="B1448" s="26">
        <f>B1446</f>
        <v>923</v>
      </c>
      <c r="C1448" s="26" t="s">
        <v>21</v>
      </c>
      <c r="D1448" s="26" t="s">
        <v>28</v>
      </c>
      <c r="E1448" s="26" t="s">
        <v>584</v>
      </c>
      <c r="F1448" s="26" t="s">
        <v>30</v>
      </c>
      <c r="G1448" s="9">
        <f t="shared" si="1401"/>
        <v>14</v>
      </c>
      <c r="H1448" s="9">
        <f t="shared" si="1401"/>
        <v>14</v>
      </c>
      <c r="I1448" s="9">
        <f t="shared" si="1401"/>
        <v>0</v>
      </c>
      <c r="J1448" s="9">
        <f t="shared" si="1401"/>
        <v>0</v>
      </c>
      <c r="K1448" s="9">
        <f t="shared" si="1401"/>
        <v>0</v>
      </c>
      <c r="L1448" s="9">
        <f t="shared" si="1401"/>
        <v>0</v>
      </c>
      <c r="M1448" s="9">
        <f t="shared" si="1401"/>
        <v>14</v>
      </c>
      <c r="N1448" s="9">
        <f t="shared" si="1401"/>
        <v>14</v>
      </c>
      <c r="O1448" s="9">
        <f t="shared" si="1401"/>
        <v>0</v>
      </c>
      <c r="P1448" s="9">
        <f t="shared" si="1401"/>
        <v>0</v>
      </c>
      <c r="Q1448" s="9">
        <f t="shared" si="1401"/>
        <v>0</v>
      </c>
      <c r="R1448" s="9">
        <f t="shared" si="1401"/>
        <v>0</v>
      </c>
      <c r="S1448" s="9">
        <f t="shared" si="1401"/>
        <v>14</v>
      </c>
      <c r="T1448" s="9">
        <f t="shared" si="1401"/>
        <v>14</v>
      </c>
      <c r="U1448" s="9">
        <f t="shared" si="1402"/>
        <v>0</v>
      </c>
      <c r="V1448" s="9">
        <f t="shared" si="1402"/>
        <v>0</v>
      </c>
      <c r="W1448" s="9">
        <f t="shared" si="1402"/>
        <v>0</v>
      </c>
      <c r="X1448" s="9">
        <f t="shared" si="1402"/>
        <v>0</v>
      </c>
      <c r="Y1448" s="9">
        <f t="shared" si="1402"/>
        <v>14</v>
      </c>
      <c r="Z1448" s="9">
        <f t="shared" si="1402"/>
        <v>14</v>
      </c>
      <c r="AA1448" s="9">
        <f t="shared" si="1402"/>
        <v>0</v>
      </c>
      <c r="AB1448" s="9">
        <f t="shared" si="1402"/>
        <v>0</v>
      </c>
      <c r="AC1448" s="9">
        <f t="shared" si="1402"/>
        <v>0</v>
      </c>
      <c r="AD1448" s="9">
        <f t="shared" si="1402"/>
        <v>0</v>
      </c>
      <c r="AE1448" s="9">
        <f t="shared" si="1402"/>
        <v>14</v>
      </c>
      <c r="AF1448" s="9">
        <f t="shared" si="1402"/>
        <v>14</v>
      </c>
    </row>
    <row r="1449" spans="1:32" ht="33" x14ac:dyDescent="0.25">
      <c r="A1449" s="25" t="s">
        <v>36</v>
      </c>
      <c r="B1449" s="26">
        <f>B1447</f>
        <v>923</v>
      </c>
      <c r="C1449" s="26" t="s">
        <v>21</v>
      </c>
      <c r="D1449" s="26" t="s">
        <v>28</v>
      </c>
      <c r="E1449" s="26" t="s">
        <v>584</v>
      </c>
      <c r="F1449" s="26" t="s">
        <v>37</v>
      </c>
      <c r="G1449" s="9">
        <v>14</v>
      </c>
      <c r="H1449" s="9">
        <v>14</v>
      </c>
      <c r="I1449" s="84"/>
      <c r="J1449" s="84"/>
      <c r="K1449" s="84"/>
      <c r="L1449" s="84"/>
      <c r="M1449" s="9">
        <f>G1449+I1449+J1449+K1449+L1449</f>
        <v>14</v>
      </c>
      <c r="N1449" s="9">
        <f>H1449+L1449</f>
        <v>14</v>
      </c>
      <c r="O1449" s="85"/>
      <c r="P1449" s="85"/>
      <c r="Q1449" s="85"/>
      <c r="R1449" s="85"/>
      <c r="S1449" s="9">
        <f>M1449+O1449+P1449+Q1449+R1449</f>
        <v>14</v>
      </c>
      <c r="T1449" s="9">
        <f>N1449+R1449</f>
        <v>14</v>
      </c>
      <c r="U1449" s="85"/>
      <c r="V1449" s="85"/>
      <c r="W1449" s="85"/>
      <c r="X1449" s="85"/>
      <c r="Y1449" s="9">
        <f>S1449+U1449+V1449+W1449+X1449</f>
        <v>14</v>
      </c>
      <c r="Z1449" s="9">
        <f>T1449+X1449</f>
        <v>14</v>
      </c>
      <c r="AA1449" s="85"/>
      <c r="AB1449" s="85"/>
      <c r="AC1449" s="85"/>
      <c r="AD1449" s="85"/>
      <c r="AE1449" s="9">
        <f>Y1449+AA1449+AB1449+AC1449+AD1449</f>
        <v>14</v>
      </c>
      <c r="AF1449" s="9">
        <f>Z1449+AD1449</f>
        <v>14</v>
      </c>
    </row>
    <row r="1450" spans="1:32" hidden="1" x14ac:dyDescent="0.25">
      <c r="A1450" s="25"/>
      <c r="B1450" s="26"/>
      <c r="C1450" s="26"/>
      <c r="D1450" s="26"/>
      <c r="E1450" s="26"/>
      <c r="F1450" s="26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</row>
    <row r="1451" spans="1:32" ht="18.75" x14ac:dyDescent="0.3">
      <c r="A1451" s="23" t="s">
        <v>58</v>
      </c>
      <c r="B1451" s="24">
        <v>923</v>
      </c>
      <c r="C1451" s="24" t="s">
        <v>21</v>
      </c>
      <c r="D1451" s="24" t="s">
        <v>59</v>
      </c>
      <c r="E1451" s="24"/>
      <c r="F1451" s="24"/>
      <c r="G1451" s="13">
        <f>G1452+G1462+G1457+G1531</f>
        <v>197950</v>
      </c>
      <c r="H1451" s="13">
        <f>H1452+H1462+H1457+H1531</f>
        <v>3623</v>
      </c>
      <c r="I1451" s="13">
        <f t="shared" ref="I1451:N1451" si="1403">I1452+I1462+I1457+I1531</f>
        <v>0</v>
      </c>
      <c r="J1451" s="13">
        <f t="shared" si="1403"/>
        <v>0</v>
      </c>
      <c r="K1451" s="13">
        <f t="shared" si="1403"/>
        <v>0</v>
      </c>
      <c r="L1451" s="13">
        <f t="shared" si="1403"/>
        <v>0</v>
      </c>
      <c r="M1451" s="13">
        <f t="shared" si="1403"/>
        <v>197950</v>
      </c>
      <c r="N1451" s="13">
        <f t="shared" si="1403"/>
        <v>3623</v>
      </c>
      <c r="O1451" s="13">
        <f t="shared" ref="O1451:T1451" si="1404">O1452+O1462+O1457+O1531</f>
        <v>0</v>
      </c>
      <c r="P1451" s="13">
        <f t="shared" si="1404"/>
        <v>0</v>
      </c>
      <c r="Q1451" s="13">
        <f t="shared" si="1404"/>
        <v>0</v>
      </c>
      <c r="R1451" s="13">
        <f t="shared" si="1404"/>
        <v>411</v>
      </c>
      <c r="S1451" s="13">
        <f t="shared" si="1404"/>
        <v>198361</v>
      </c>
      <c r="T1451" s="13">
        <f t="shared" si="1404"/>
        <v>4034</v>
      </c>
      <c r="U1451" s="13">
        <f t="shared" ref="U1451:Z1451" si="1405">U1452+U1462+U1457+U1531</f>
        <v>0</v>
      </c>
      <c r="V1451" s="13">
        <f t="shared" si="1405"/>
        <v>0</v>
      </c>
      <c r="W1451" s="13">
        <f t="shared" si="1405"/>
        <v>0</v>
      </c>
      <c r="X1451" s="13">
        <f t="shared" si="1405"/>
        <v>0</v>
      </c>
      <c r="Y1451" s="13">
        <f t="shared" si="1405"/>
        <v>198361</v>
      </c>
      <c r="Z1451" s="13">
        <f t="shared" si="1405"/>
        <v>4034</v>
      </c>
      <c r="AA1451" s="13">
        <f t="shared" ref="AA1451:AF1451" si="1406">AA1452+AA1462+AA1457+AA1531</f>
        <v>0</v>
      </c>
      <c r="AB1451" s="13">
        <f t="shared" si="1406"/>
        <v>0</v>
      </c>
      <c r="AC1451" s="13">
        <f t="shared" si="1406"/>
        <v>0</v>
      </c>
      <c r="AD1451" s="13">
        <f t="shared" si="1406"/>
        <v>0</v>
      </c>
      <c r="AE1451" s="13">
        <f t="shared" si="1406"/>
        <v>198361</v>
      </c>
      <c r="AF1451" s="13">
        <f t="shared" si="1406"/>
        <v>4034</v>
      </c>
    </row>
    <row r="1452" spans="1:32" ht="82.5" x14ac:dyDescent="0.25">
      <c r="A1452" s="25" t="s">
        <v>118</v>
      </c>
      <c r="B1452" s="26">
        <v>923</v>
      </c>
      <c r="C1452" s="26" t="s">
        <v>21</v>
      </c>
      <c r="D1452" s="26" t="s">
        <v>59</v>
      </c>
      <c r="E1452" s="26" t="s">
        <v>119</v>
      </c>
      <c r="F1452" s="26"/>
      <c r="G1452" s="11">
        <f t="shared" ref="G1452" si="1407">G1453</f>
        <v>2212</v>
      </c>
      <c r="H1452" s="11">
        <f t="shared" ref="G1452:V1455" si="1408">H1453</f>
        <v>0</v>
      </c>
      <c r="I1452" s="11">
        <f t="shared" si="1408"/>
        <v>0</v>
      </c>
      <c r="J1452" s="11">
        <f t="shared" si="1408"/>
        <v>0</v>
      </c>
      <c r="K1452" s="11">
        <f t="shared" si="1408"/>
        <v>0</v>
      </c>
      <c r="L1452" s="11">
        <f t="shared" si="1408"/>
        <v>0</v>
      </c>
      <c r="M1452" s="11">
        <f t="shared" si="1408"/>
        <v>2212</v>
      </c>
      <c r="N1452" s="11">
        <f t="shared" si="1408"/>
        <v>0</v>
      </c>
      <c r="O1452" s="11">
        <f t="shared" si="1408"/>
        <v>0</v>
      </c>
      <c r="P1452" s="11">
        <f t="shared" si="1408"/>
        <v>0</v>
      </c>
      <c r="Q1452" s="11">
        <f t="shared" si="1408"/>
        <v>0</v>
      </c>
      <c r="R1452" s="11">
        <f t="shared" si="1408"/>
        <v>0</v>
      </c>
      <c r="S1452" s="11">
        <f t="shared" si="1408"/>
        <v>2212</v>
      </c>
      <c r="T1452" s="11">
        <f t="shared" si="1408"/>
        <v>0</v>
      </c>
      <c r="U1452" s="11">
        <f t="shared" si="1408"/>
        <v>0</v>
      </c>
      <c r="V1452" s="11">
        <f t="shared" si="1408"/>
        <v>0</v>
      </c>
      <c r="W1452" s="11">
        <f t="shared" ref="U1452:AF1455" si="1409">W1453</f>
        <v>0</v>
      </c>
      <c r="X1452" s="11">
        <f t="shared" si="1409"/>
        <v>0</v>
      </c>
      <c r="Y1452" s="11">
        <f t="shared" si="1409"/>
        <v>2212</v>
      </c>
      <c r="Z1452" s="11">
        <f t="shared" si="1409"/>
        <v>0</v>
      </c>
      <c r="AA1452" s="11">
        <f t="shared" si="1409"/>
        <v>0</v>
      </c>
      <c r="AB1452" s="11">
        <f t="shared" si="1409"/>
        <v>0</v>
      </c>
      <c r="AC1452" s="11">
        <f t="shared" si="1409"/>
        <v>0</v>
      </c>
      <c r="AD1452" s="11">
        <f t="shared" si="1409"/>
        <v>0</v>
      </c>
      <c r="AE1452" s="11">
        <f t="shared" si="1409"/>
        <v>2212</v>
      </c>
      <c r="AF1452" s="11">
        <f t="shared" si="1409"/>
        <v>0</v>
      </c>
    </row>
    <row r="1453" spans="1:32" ht="20.100000000000001" customHeight="1" x14ac:dyDescent="0.25">
      <c r="A1453" s="28" t="s">
        <v>14</v>
      </c>
      <c r="B1453" s="26">
        <v>923</v>
      </c>
      <c r="C1453" s="26" t="s">
        <v>21</v>
      </c>
      <c r="D1453" s="26" t="s">
        <v>59</v>
      </c>
      <c r="E1453" s="46" t="s">
        <v>149</v>
      </c>
      <c r="F1453" s="26"/>
      <c r="G1453" s="11">
        <f t="shared" si="1408"/>
        <v>2212</v>
      </c>
      <c r="H1453" s="11">
        <f t="shared" si="1408"/>
        <v>0</v>
      </c>
      <c r="I1453" s="11">
        <f t="shared" si="1408"/>
        <v>0</v>
      </c>
      <c r="J1453" s="11">
        <f t="shared" si="1408"/>
        <v>0</v>
      </c>
      <c r="K1453" s="11">
        <f t="shared" si="1408"/>
        <v>0</v>
      </c>
      <c r="L1453" s="11">
        <f t="shared" si="1408"/>
        <v>0</v>
      </c>
      <c r="M1453" s="11">
        <f t="shared" si="1408"/>
        <v>2212</v>
      </c>
      <c r="N1453" s="11">
        <f t="shared" si="1408"/>
        <v>0</v>
      </c>
      <c r="O1453" s="11">
        <f t="shared" si="1408"/>
        <v>0</v>
      </c>
      <c r="P1453" s="11">
        <f t="shared" si="1408"/>
        <v>0</v>
      </c>
      <c r="Q1453" s="11">
        <f t="shared" si="1408"/>
        <v>0</v>
      </c>
      <c r="R1453" s="11">
        <f t="shared" si="1408"/>
        <v>0</v>
      </c>
      <c r="S1453" s="11">
        <f t="shared" si="1408"/>
        <v>2212</v>
      </c>
      <c r="T1453" s="11">
        <f t="shared" si="1408"/>
        <v>0</v>
      </c>
      <c r="U1453" s="11">
        <f t="shared" si="1409"/>
        <v>0</v>
      </c>
      <c r="V1453" s="11">
        <f t="shared" si="1409"/>
        <v>0</v>
      </c>
      <c r="W1453" s="11">
        <f t="shared" si="1409"/>
        <v>0</v>
      </c>
      <c r="X1453" s="11">
        <f t="shared" si="1409"/>
        <v>0</v>
      </c>
      <c r="Y1453" s="11">
        <f t="shared" si="1409"/>
        <v>2212</v>
      </c>
      <c r="Z1453" s="11">
        <f t="shared" si="1409"/>
        <v>0</v>
      </c>
      <c r="AA1453" s="11">
        <f t="shared" si="1409"/>
        <v>0</v>
      </c>
      <c r="AB1453" s="11">
        <f t="shared" si="1409"/>
        <v>0</v>
      </c>
      <c r="AC1453" s="11">
        <f t="shared" si="1409"/>
        <v>0</v>
      </c>
      <c r="AD1453" s="11">
        <f t="shared" si="1409"/>
        <v>0</v>
      </c>
      <c r="AE1453" s="11">
        <f t="shared" si="1409"/>
        <v>2212</v>
      </c>
      <c r="AF1453" s="11">
        <f t="shared" si="1409"/>
        <v>0</v>
      </c>
    </row>
    <row r="1454" spans="1:32" ht="20.100000000000001" customHeight="1" x14ac:dyDescent="0.25">
      <c r="A1454" s="28" t="s">
        <v>60</v>
      </c>
      <c r="B1454" s="26">
        <v>923</v>
      </c>
      <c r="C1454" s="26" t="s">
        <v>21</v>
      </c>
      <c r="D1454" s="26" t="s">
        <v>59</v>
      </c>
      <c r="E1454" s="46" t="s">
        <v>641</v>
      </c>
      <c r="F1454" s="26"/>
      <c r="G1454" s="11">
        <f t="shared" si="1408"/>
        <v>2212</v>
      </c>
      <c r="H1454" s="11">
        <f t="shared" si="1408"/>
        <v>0</v>
      </c>
      <c r="I1454" s="11">
        <f t="shared" si="1408"/>
        <v>0</v>
      </c>
      <c r="J1454" s="11">
        <f t="shared" si="1408"/>
        <v>0</v>
      </c>
      <c r="K1454" s="11">
        <f t="shared" si="1408"/>
        <v>0</v>
      </c>
      <c r="L1454" s="11">
        <f t="shared" si="1408"/>
        <v>0</v>
      </c>
      <c r="M1454" s="11">
        <f t="shared" si="1408"/>
        <v>2212</v>
      </c>
      <c r="N1454" s="11">
        <f t="shared" si="1408"/>
        <v>0</v>
      </c>
      <c r="O1454" s="11">
        <f t="shared" si="1408"/>
        <v>0</v>
      </c>
      <c r="P1454" s="11">
        <f t="shared" si="1408"/>
        <v>0</v>
      </c>
      <c r="Q1454" s="11">
        <f t="shared" si="1408"/>
        <v>0</v>
      </c>
      <c r="R1454" s="11">
        <f t="shared" si="1408"/>
        <v>0</v>
      </c>
      <c r="S1454" s="11">
        <f t="shared" si="1408"/>
        <v>2212</v>
      </c>
      <c r="T1454" s="11">
        <f t="shared" si="1408"/>
        <v>0</v>
      </c>
      <c r="U1454" s="11">
        <f t="shared" si="1409"/>
        <v>0</v>
      </c>
      <c r="V1454" s="11">
        <f t="shared" si="1409"/>
        <v>0</v>
      </c>
      <c r="W1454" s="11">
        <f t="shared" si="1409"/>
        <v>0</v>
      </c>
      <c r="X1454" s="11">
        <f t="shared" si="1409"/>
        <v>0</v>
      </c>
      <c r="Y1454" s="11">
        <f t="shared" si="1409"/>
        <v>2212</v>
      </c>
      <c r="Z1454" s="11">
        <f t="shared" si="1409"/>
        <v>0</v>
      </c>
      <c r="AA1454" s="11">
        <f t="shared" si="1409"/>
        <v>0</v>
      </c>
      <c r="AB1454" s="11">
        <f t="shared" si="1409"/>
        <v>0</v>
      </c>
      <c r="AC1454" s="11">
        <f t="shared" si="1409"/>
        <v>0</v>
      </c>
      <c r="AD1454" s="11">
        <f t="shared" si="1409"/>
        <v>0</v>
      </c>
      <c r="AE1454" s="11">
        <f t="shared" si="1409"/>
        <v>2212</v>
      </c>
      <c r="AF1454" s="11">
        <f t="shared" si="1409"/>
        <v>0</v>
      </c>
    </row>
    <row r="1455" spans="1:32" ht="33" x14ac:dyDescent="0.25">
      <c r="A1455" s="25" t="s">
        <v>242</v>
      </c>
      <c r="B1455" s="26">
        <v>923</v>
      </c>
      <c r="C1455" s="26" t="s">
        <v>21</v>
      </c>
      <c r="D1455" s="26" t="s">
        <v>59</v>
      </c>
      <c r="E1455" s="26" t="s">
        <v>641</v>
      </c>
      <c r="F1455" s="26" t="s">
        <v>30</v>
      </c>
      <c r="G1455" s="11">
        <f t="shared" si="1408"/>
        <v>2212</v>
      </c>
      <c r="H1455" s="11">
        <f t="shared" si="1408"/>
        <v>0</v>
      </c>
      <c r="I1455" s="11">
        <f t="shared" si="1408"/>
        <v>0</v>
      </c>
      <c r="J1455" s="11">
        <f t="shared" si="1408"/>
        <v>0</v>
      </c>
      <c r="K1455" s="11">
        <f t="shared" si="1408"/>
        <v>0</v>
      </c>
      <c r="L1455" s="11">
        <f t="shared" si="1408"/>
        <v>0</v>
      </c>
      <c r="M1455" s="11">
        <f t="shared" si="1408"/>
        <v>2212</v>
      </c>
      <c r="N1455" s="11">
        <f t="shared" si="1408"/>
        <v>0</v>
      </c>
      <c r="O1455" s="11">
        <f t="shared" si="1408"/>
        <v>0</v>
      </c>
      <c r="P1455" s="11">
        <f t="shared" si="1408"/>
        <v>0</v>
      </c>
      <c r="Q1455" s="11">
        <f t="shared" si="1408"/>
        <v>0</v>
      </c>
      <c r="R1455" s="11">
        <f t="shared" si="1408"/>
        <v>0</v>
      </c>
      <c r="S1455" s="11">
        <f t="shared" si="1408"/>
        <v>2212</v>
      </c>
      <c r="T1455" s="11">
        <f t="shared" si="1408"/>
        <v>0</v>
      </c>
      <c r="U1455" s="11">
        <f t="shared" si="1409"/>
        <v>0</v>
      </c>
      <c r="V1455" s="11">
        <f t="shared" si="1409"/>
        <v>0</v>
      </c>
      <c r="W1455" s="11">
        <f t="shared" si="1409"/>
        <v>0</v>
      </c>
      <c r="X1455" s="11">
        <f t="shared" si="1409"/>
        <v>0</v>
      </c>
      <c r="Y1455" s="11">
        <f t="shared" si="1409"/>
        <v>2212</v>
      </c>
      <c r="Z1455" s="11">
        <f t="shared" si="1409"/>
        <v>0</v>
      </c>
      <c r="AA1455" s="11">
        <f t="shared" si="1409"/>
        <v>0</v>
      </c>
      <c r="AB1455" s="11">
        <f t="shared" si="1409"/>
        <v>0</v>
      </c>
      <c r="AC1455" s="11">
        <f t="shared" si="1409"/>
        <v>0</v>
      </c>
      <c r="AD1455" s="11">
        <f t="shared" si="1409"/>
        <v>0</v>
      </c>
      <c r="AE1455" s="11">
        <f t="shared" si="1409"/>
        <v>2212</v>
      </c>
      <c r="AF1455" s="11">
        <f t="shared" si="1409"/>
        <v>0</v>
      </c>
    </row>
    <row r="1456" spans="1:32" ht="33" x14ac:dyDescent="0.25">
      <c r="A1456" s="25" t="s">
        <v>36</v>
      </c>
      <c r="B1456" s="26">
        <v>923</v>
      </c>
      <c r="C1456" s="26" t="s">
        <v>21</v>
      </c>
      <c r="D1456" s="26" t="s">
        <v>59</v>
      </c>
      <c r="E1456" s="26" t="s">
        <v>641</v>
      </c>
      <c r="F1456" s="26" t="s">
        <v>37</v>
      </c>
      <c r="G1456" s="9">
        <f>1676+536</f>
        <v>2212</v>
      </c>
      <c r="H1456" s="9"/>
      <c r="I1456" s="84"/>
      <c r="J1456" s="84"/>
      <c r="K1456" s="84"/>
      <c r="L1456" s="84"/>
      <c r="M1456" s="9">
        <f>G1456+I1456+J1456+K1456+L1456</f>
        <v>2212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2212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2212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2212</v>
      </c>
      <c r="AF1456" s="9">
        <f>Z1456+AD1456</f>
        <v>0</v>
      </c>
    </row>
    <row r="1457" spans="1:32" ht="33" x14ac:dyDescent="0.25">
      <c r="A1457" s="28" t="s">
        <v>425</v>
      </c>
      <c r="B1457" s="26">
        <v>923</v>
      </c>
      <c r="C1457" s="26" t="s">
        <v>21</v>
      </c>
      <c r="D1457" s="26" t="s">
        <v>59</v>
      </c>
      <c r="E1457" s="26" t="s">
        <v>97</v>
      </c>
      <c r="F1457" s="26"/>
      <c r="G1457" s="9">
        <f t="shared" ref="G1457:V1460" si="1410">G1458</f>
        <v>91</v>
      </c>
      <c r="H1457" s="9">
        <f t="shared" si="1410"/>
        <v>0</v>
      </c>
      <c r="I1457" s="9">
        <f t="shared" si="1410"/>
        <v>0</v>
      </c>
      <c r="J1457" s="9">
        <f t="shared" si="1410"/>
        <v>0</v>
      </c>
      <c r="K1457" s="9">
        <f t="shared" si="1410"/>
        <v>0</v>
      </c>
      <c r="L1457" s="9">
        <f t="shared" si="1410"/>
        <v>0</v>
      </c>
      <c r="M1457" s="9">
        <f t="shared" si="1410"/>
        <v>91</v>
      </c>
      <c r="N1457" s="9">
        <f t="shared" si="1410"/>
        <v>0</v>
      </c>
      <c r="O1457" s="9">
        <f t="shared" si="1410"/>
        <v>0</v>
      </c>
      <c r="P1457" s="9">
        <f t="shared" si="1410"/>
        <v>0</v>
      </c>
      <c r="Q1457" s="9">
        <f t="shared" si="1410"/>
        <v>0</v>
      </c>
      <c r="R1457" s="9">
        <f t="shared" si="1410"/>
        <v>0</v>
      </c>
      <c r="S1457" s="9">
        <f t="shared" si="1410"/>
        <v>91</v>
      </c>
      <c r="T1457" s="9">
        <f t="shared" si="1410"/>
        <v>0</v>
      </c>
      <c r="U1457" s="9">
        <f t="shared" si="1410"/>
        <v>0</v>
      </c>
      <c r="V1457" s="9">
        <f t="shared" si="1410"/>
        <v>0</v>
      </c>
      <c r="W1457" s="9">
        <f t="shared" ref="U1457:AF1460" si="1411">W1458</f>
        <v>0</v>
      </c>
      <c r="X1457" s="9">
        <f t="shared" si="1411"/>
        <v>0</v>
      </c>
      <c r="Y1457" s="9">
        <f t="shared" si="1411"/>
        <v>91</v>
      </c>
      <c r="Z1457" s="9">
        <f t="shared" si="1411"/>
        <v>0</v>
      </c>
      <c r="AA1457" s="9">
        <f t="shared" si="1411"/>
        <v>0</v>
      </c>
      <c r="AB1457" s="9">
        <f t="shared" si="1411"/>
        <v>0</v>
      </c>
      <c r="AC1457" s="9">
        <f t="shared" si="1411"/>
        <v>0</v>
      </c>
      <c r="AD1457" s="9">
        <f t="shared" si="1411"/>
        <v>0</v>
      </c>
      <c r="AE1457" s="9">
        <f t="shared" si="1411"/>
        <v>91</v>
      </c>
      <c r="AF1457" s="9">
        <f t="shared" si="1411"/>
        <v>0</v>
      </c>
    </row>
    <row r="1458" spans="1:32" ht="20.100000000000001" customHeight="1" x14ac:dyDescent="0.25">
      <c r="A1458" s="28" t="s">
        <v>14</v>
      </c>
      <c r="B1458" s="26">
        <v>923</v>
      </c>
      <c r="C1458" s="26" t="s">
        <v>21</v>
      </c>
      <c r="D1458" s="26" t="s">
        <v>59</v>
      </c>
      <c r="E1458" s="46" t="s">
        <v>98</v>
      </c>
      <c r="F1458" s="26"/>
      <c r="G1458" s="11">
        <f t="shared" si="1410"/>
        <v>91</v>
      </c>
      <c r="H1458" s="11">
        <f t="shared" si="1410"/>
        <v>0</v>
      </c>
      <c r="I1458" s="11">
        <f t="shared" si="1410"/>
        <v>0</v>
      </c>
      <c r="J1458" s="11">
        <f t="shared" si="1410"/>
        <v>0</v>
      </c>
      <c r="K1458" s="11">
        <f t="shared" si="1410"/>
        <v>0</v>
      </c>
      <c r="L1458" s="11">
        <f t="shared" si="1410"/>
        <v>0</v>
      </c>
      <c r="M1458" s="11">
        <f t="shared" si="1410"/>
        <v>91</v>
      </c>
      <c r="N1458" s="11">
        <f t="shared" si="1410"/>
        <v>0</v>
      </c>
      <c r="O1458" s="11">
        <f t="shared" si="1410"/>
        <v>0</v>
      </c>
      <c r="P1458" s="11">
        <f t="shared" si="1410"/>
        <v>0</v>
      </c>
      <c r="Q1458" s="11">
        <f t="shared" si="1410"/>
        <v>0</v>
      </c>
      <c r="R1458" s="11">
        <f t="shared" si="1410"/>
        <v>0</v>
      </c>
      <c r="S1458" s="11">
        <f t="shared" si="1410"/>
        <v>91</v>
      </c>
      <c r="T1458" s="11">
        <f t="shared" si="1410"/>
        <v>0</v>
      </c>
      <c r="U1458" s="11">
        <f t="shared" si="1411"/>
        <v>0</v>
      </c>
      <c r="V1458" s="11">
        <f t="shared" si="1411"/>
        <v>0</v>
      </c>
      <c r="W1458" s="11">
        <f t="shared" si="1411"/>
        <v>0</v>
      </c>
      <c r="X1458" s="11">
        <f t="shared" si="1411"/>
        <v>0</v>
      </c>
      <c r="Y1458" s="11">
        <f t="shared" si="1411"/>
        <v>91</v>
      </c>
      <c r="Z1458" s="11">
        <f t="shared" si="1411"/>
        <v>0</v>
      </c>
      <c r="AA1458" s="11">
        <f t="shared" si="1411"/>
        <v>0</v>
      </c>
      <c r="AB1458" s="11">
        <f t="shared" si="1411"/>
        <v>0</v>
      </c>
      <c r="AC1458" s="11">
        <f t="shared" si="1411"/>
        <v>0</v>
      </c>
      <c r="AD1458" s="11">
        <f t="shared" si="1411"/>
        <v>0</v>
      </c>
      <c r="AE1458" s="11">
        <f t="shared" si="1411"/>
        <v>91</v>
      </c>
      <c r="AF1458" s="11">
        <f t="shared" si="1411"/>
        <v>0</v>
      </c>
    </row>
    <row r="1459" spans="1:32" ht="20.100000000000001" customHeight="1" x14ac:dyDescent="0.25">
      <c r="A1459" s="28" t="s">
        <v>60</v>
      </c>
      <c r="B1459" s="26">
        <v>923</v>
      </c>
      <c r="C1459" s="26" t="s">
        <v>21</v>
      </c>
      <c r="D1459" s="26" t="s">
        <v>59</v>
      </c>
      <c r="E1459" s="46" t="s">
        <v>99</v>
      </c>
      <c r="F1459" s="26"/>
      <c r="G1459" s="11">
        <f t="shared" si="1410"/>
        <v>91</v>
      </c>
      <c r="H1459" s="11">
        <f t="shared" si="1410"/>
        <v>0</v>
      </c>
      <c r="I1459" s="11">
        <f t="shared" si="1410"/>
        <v>0</v>
      </c>
      <c r="J1459" s="11">
        <f t="shared" si="1410"/>
        <v>0</v>
      </c>
      <c r="K1459" s="11">
        <f t="shared" si="1410"/>
        <v>0</v>
      </c>
      <c r="L1459" s="11">
        <f t="shared" si="1410"/>
        <v>0</v>
      </c>
      <c r="M1459" s="11">
        <f t="shared" si="1410"/>
        <v>91</v>
      </c>
      <c r="N1459" s="11">
        <f t="shared" si="1410"/>
        <v>0</v>
      </c>
      <c r="O1459" s="11">
        <f t="shared" si="1410"/>
        <v>0</v>
      </c>
      <c r="P1459" s="11">
        <f t="shared" si="1410"/>
        <v>0</v>
      </c>
      <c r="Q1459" s="11">
        <f t="shared" si="1410"/>
        <v>0</v>
      </c>
      <c r="R1459" s="11">
        <f t="shared" si="1410"/>
        <v>0</v>
      </c>
      <c r="S1459" s="11">
        <f t="shared" si="1410"/>
        <v>91</v>
      </c>
      <c r="T1459" s="11">
        <f t="shared" si="1410"/>
        <v>0</v>
      </c>
      <c r="U1459" s="11">
        <f t="shared" si="1411"/>
        <v>0</v>
      </c>
      <c r="V1459" s="11">
        <f t="shared" si="1411"/>
        <v>0</v>
      </c>
      <c r="W1459" s="11">
        <f t="shared" si="1411"/>
        <v>0</v>
      </c>
      <c r="X1459" s="11">
        <f t="shared" si="1411"/>
        <v>0</v>
      </c>
      <c r="Y1459" s="11">
        <f t="shared" si="1411"/>
        <v>91</v>
      </c>
      <c r="Z1459" s="11">
        <f t="shared" si="1411"/>
        <v>0</v>
      </c>
      <c r="AA1459" s="11">
        <f t="shared" si="1411"/>
        <v>0</v>
      </c>
      <c r="AB1459" s="11">
        <f t="shared" si="1411"/>
        <v>0</v>
      </c>
      <c r="AC1459" s="11">
        <f t="shared" si="1411"/>
        <v>0</v>
      </c>
      <c r="AD1459" s="11">
        <f t="shared" si="1411"/>
        <v>0</v>
      </c>
      <c r="AE1459" s="11">
        <f t="shared" si="1411"/>
        <v>91</v>
      </c>
      <c r="AF1459" s="11">
        <f t="shared" si="1411"/>
        <v>0</v>
      </c>
    </row>
    <row r="1460" spans="1:32" ht="33" x14ac:dyDescent="0.25">
      <c r="A1460" s="25" t="s">
        <v>242</v>
      </c>
      <c r="B1460" s="26">
        <v>923</v>
      </c>
      <c r="C1460" s="26" t="s">
        <v>21</v>
      </c>
      <c r="D1460" s="26" t="s">
        <v>59</v>
      </c>
      <c r="E1460" s="26" t="s">
        <v>99</v>
      </c>
      <c r="F1460" s="26" t="s">
        <v>30</v>
      </c>
      <c r="G1460" s="9">
        <f t="shared" si="1410"/>
        <v>91</v>
      </c>
      <c r="H1460" s="9">
        <f t="shared" si="1410"/>
        <v>0</v>
      </c>
      <c r="I1460" s="9">
        <f t="shared" si="1410"/>
        <v>0</v>
      </c>
      <c r="J1460" s="9">
        <f t="shared" si="1410"/>
        <v>0</v>
      </c>
      <c r="K1460" s="9">
        <f t="shared" si="1410"/>
        <v>0</v>
      </c>
      <c r="L1460" s="9">
        <f t="shared" si="1410"/>
        <v>0</v>
      </c>
      <c r="M1460" s="9">
        <f t="shared" si="1410"/>
        <v>91</v>
      </c>
      <c r="N1460" s="9">
        <f t="shared" si="1410"/>
        <v>0</v>
      </c>
      <c r="O1460" s="9">
        <f t="shared" si="1410"/>
        <v>0</v>
      </c>
      <c r="P1460" s="9">
        <f t="shared" si="1410"/>
        <v>0</v>
      </c>
      <c r="Q1460" s="9">
        <f t="shared" si="1410"/>
        <v>0</v>
      </c>
      <c r="R1460" s="9">
        <f t="shared" si="1410"/>
        <v>0</v>
      </c>
      <c r="S1460" s="9">
        <f t="shared" si="1410"/>
        <v>91</v>
      </c>
      <c r="T1460" s="9">
        <f t="shared" si="1410"/>
        <v>0</v>
      </c>
      <c r="U1460" s="9">
        <f t="shared" si="1411"/>
        <v>0</v>
      </c>
      <c r="V1460" s="9">
        <f t="shared" si="1411"/>
        <v>0</v>
      </c>
      <c r="W1460" s="9">
        <f t="shared" si="1411"/>
        <v>0</v>
      </c>
      <c r="X1460" s="9">
        <f t="shared" si="1411"/>
        <v>0</v>
      </c>
      <c r="Y1460" s="9">
        <f t="shared" si="1411"/>
        <v>91</v>
      </c>
      <c r="Z1460" s="9">
        <f t="shared" si="1411"/>
        <v>0</v>
      </c>
      <c r="AA1460" s="9">
        <f t="shared" si="1411"/>
        <v>0</v>
      </c>
      <c r="AB1460" s="9">
        <f t="shared" si="1411"/>
        <v>0</v>
      </c>
      <c r="AC1460" s="9">
        <f t="shared" si="1411"/>
        <v>0</v>
      </c>
      <c r="AD1460" s="9">
        <f t="shared" si="1411"/>
        <v>0</v>
      </c>
      <c r="AE1460" s="9">
        <f t="shared" si="1411"/>
        <v>91</v>
      </c>
      <c r="AF1460" s="9">
        <f t="shared" si="1411"/>
        <v>0</v>
      </c>
    </row>
    <row r="1461" spans="1:32" ht="33" x14ac:dyDescent="0.25">
      <c r="A1461" s="25" t="s">
        <v>36</v>
      </c>
      <c r="B1461" s="26">
        <v>923</v>
      </c>
      <c r="C1461" s="26" t="s">
        <v>21</v>
      </c>
      <c r="D1461" s="26" t="s">
        <v>59</v>
      </c>
      <c r="E1461" s="26" t="s">
        <v>99</v>
      </c>
      <c r="F1461" s="26" t="s">
        <v>37</v>
      </c>
      <c r="G1461" s="9">
        <v>91</v>
      </c>
      <c r="H1461" s="9"/>
      <c r="I1461" s="84"/>
      <c r="J1461" s="84"/>
      <c r="K1461" s="84"/>
      <c r="L1461" s="84"/>
      <c r="M1461" s="9">
        <f>G1461+I1461+J1461+K1461+L1461</f>
        <v>91</v>
      </c>
      <c r="N1461" s="9">
        <f>H1461+L1461</f>
        <v>0</v>
      </c>
      <c r="O1461" s="85"/>
      <c r="P1461" s="85"/>
      <c r="Q1461" s="85"/>
      <c r="R1461" s="85"/>
      <c r="S1461" s="9">
        <f>M1461+O1461+P1461+Q1461+R1461</f>
        <v>91</v>
      </c>
      <c r="T1461" s="9">
        <f>N1461+R1461</f>
        <v>0</v>
      </c>
      <c r="U1461" s="85"/>
      <c r="V1461" s="85"/>
      <c r="W1461" s="85"/>
      <c r="X1461" s="85"/>
      <c r="Y1461" s="9">
        <f>S1461+U1461+V1461+W1461+X1461</f>
        <v>91</v>
      </c>
      <c r="Z1461" s="9">
        <f>T1461+X1461</f>
        <v>0</v>
      </c>
      <c r="AA1461" s="85"/>
      <c r="AB1461" s="85"/>
      <c r="AC1461" s="85"/>
      <c r="AD1461" s="85"/>
      <c r="AE1461" s="9">
        <f>Y1461+AA1461+AB1461+AC1461+AD1461</f>
        <v>91</v>
      </c>
      <c r="AF1461" s="9">
        <f>Z1461+AD1461</f>
        <v>0</v>
      </c>
    </row>
    <row r="1462" spans="1:32" ht="49.5" x14ac:dyDescent="0.25">
      <c r="A1462" s="28" t="s">
        <v>426</v>
      </c>
      <c r="B1462" s="26">
        <v>923</v>
      </c>
      <c r="C1462" s="26" t="s">
        <v>21</v>
      </c>
      <c r="D1462" s="26" t="s">
        <v>59</v>
      </c>
      <c r="E1462" s="26" t="s">
        <v>73</v>
      </c>
      <c r="F1462" s="26"/>
      <c r="G1462" s="11">
        <f t="shared" ref="G1462" si="1412">G1463+G1471+G1522+G1486</f>
        <v>195647</v>
      </c>
      <c r="H1462" s="11">
        <f t="shared" ref="H1462:N1462" si="1413">H1463+H1471+H1522+H1486</f>
        <v>3623</v>
      </c>
      <c r="I1462" s="11">
        <f t="shared" si="1413"/>
        <v>0</v>
      </c>
      <c r="J1462" s="11">
        <f t="shared" si="1413"/>
        <v>0</v>
      </c>
      <c r="K1462" s="11">
        <f t="shared" si="1413"/>
        <v>0</v>
      </c>
      <c r="L1462" s="11">
        <f t="shared" si="1413"/>
        <v>0</v>
      </c>
      <c r="M1462" s="11">
        <f t="shared" si="1413"/>
        <v>195647</v>
      </c>
      <c r="N1462" s="11">
        <f t="shared" si="1413"/>
        <v>3623</v>
      </c>
      <c r="O1462" s="11">
        <f t="shared" ref="O1462:T1462" si="1414">O1463+O1471+O1522+O1486</f>
        <v>0</v>
      </c>
      <c r="P1462" s="11">
        <f t="shared" si="1414"/>
        <v>0</v>
      </c>
      <c r="Q1462" s="11">
        <f t="shared" si="1414"/>
        <v>0</v>
      </c>
      <c r="R1462" s="11">
        <f t="shared" si="1414"/>
        <v>0</v>
      </c>
      <c r="S1462" s="11">
        <f t="shared" si="1414"/>
        <v>195647</v>
      </c>
      <c r="T1462" s="11">
        <f t="shared" si="1414"/>
        <v>3623</v>
      </c>
      <c r="U1462" s="11">
        <f t="shared" ref="U1462:Z1462" si="1415">U1463+U1471+U1522+U1486</f>
        <v>0</v>
      </c>
      <c r="V1462" s="11">
        <f t="shared" si="1415"/>
        <v>0</v>
      </c>
      <c r="W1462" s="11">
        <f t="shared" si="1415"/>
        <v>0</v>
      </c>
      <c r="X1462" s="11">
        <f t="shared" si="1415"/>
        <v>0</v>
      </c>
      <c r="Y1462" s="11">
        <f t="shared" si="1415"/>
        <v>195647</v>
      </c>
      <c r="Z1462" s="11">
        <f t="shared" si="1415"/>
        <v>3623</v>
      </c>
      <c r="AA1462" s="11">
        <f t="shared" ref="AA1462:AF1462" si="1416">AA1463+AA1471+AA1522+AA1486</f>
        <v>0</v>
      </c>
      <c r="AB1462" s="11">
        <f t="shared" si="1416"/>
        <v>0</v>
      </c>
      <c r="AC1462" s="11">
        <f t="shared" si="1416"/>
        <v>0</v>
      </c>
      <c r="AD1462" s="11">
        <f t="shared" si="1416"/>
        <v>0</v>
      </c>
      <c r="AE1462" s="11">
        <f t="shared" si="1416"/>
        <v>195647</v>
      </c>
      <c r="AF1462" s="11">
        <f t="shared" si="1416"/>
        <v>3623</v>
      </c>
    </row>
    <row r="1463" spans="1:32" ht="20.100000000000001" customHeight="1" x14ac:dyDescent="0.25">
      <c r="A1463" s="28" t="s">
        <v>14</v>
      </c>
      <c r="B1463" s="26">
        <v>923</v>
      </c>
      <c r="C1463" s="26" t="s">
        <v>21</v>
      </c>
      <c r="D1463" s="26" t="s">
        <v>59</v>
      </c>
      <c r="E1463" s="46" t="s">
        <v>542</v>
      </c>
      <c r="F1463" s="26"/>
      <c r="G1463" s="11">
        <f t="shared" ref="G1463:AF1463" si="1417">G1464</f>
        <v>3608</v>
      </c>
      <c r="H1463" s="11">
        <f t="shared" si="1417"/>
        <v>0</v>
      </c>
      <c r="I1463" s="11">
        <f t="shared" si="1417"/>
        <v>0</v>
      </c>
      <c r="J1463" s="11">
        <f t="shared" si="1417"/>
        <v>0</v>
      </c>
      <c r="K1463" s="11">
        <f t="shared" si="1417"/>
        <v>0</v>
      </c>
      <c r="L1463" s="11">
        <f t="shared" si="1417"/>
        <v>0</v>
      </c>
      <c r="M1463" s="11">
        <f t="shared" si="1417"/>
        <v>3608</v>
      </c>
      <c r="N1463" s="11">
        <f t="shared" si="1417"/>
        <v>0</v>
      </c>
      <c r="O1463" s="11">
        <f t="shared" si="1417"/>
        <v>0</v>
      </c>
      <c r="P1463" s="11">
        <f t="shared" si="1417"/>
        <v>0</v>
      </c>
      <c r="Q1463" s="11">
        <f t="shared" si="1417"/>
        <v>0</v>
      </c>
      <c r="R1463" s="11">
        <f t="shared" si="1417"/>
        <v>0</v>
      </c>
      <c r="S1463" s="11">
        <f t="shared" si="1417"/>
        <v>3608</v>
      </c>
      <c r="T1463" s="11">
        <f t="shared" si="1417"/>
        <v>0</v>
      </c>
      <c r="U1463" s="11">
        <f t="shared" si="1417"/>
        <v>0</v>
      </c>
      <c r="V1463" s="11">
        <f t="shared" si="1417"/>
        <v>0</v>
      </c>
      <c r="W1463" s="11">
        <f t="shared" si="1417"/>
        <v>0</v>
      </c>
      <c r="X1463" s="11">
        <f t="shared" si="1417"/>
        <v>0</v>
      </c>
      <c r="Y1463" s="11">
        <f t="shared" si="1417"/>
        <v>3608</v>
      </c>
      <c r="Z1463" s="11">
        <f t="shared" si="1417"/>
        <v>0</v>
      </c>
      <c r="AA1463" s="11">
        <f t="shared" si="1417"/>
        <v>0</v>
      </c>
      <c r="AB1463" s="11">
        <f t="shared" si="1417"/>
        <v>0</v>
      </c>
      <c r="AC1463" s="11">
        <f t="shared" si="1417"/>
        <v>0</v>
      </c>
      <c r="AD1463" s="11">
        <f t="shared" si="1417"/>
        <v>0</v>
      </c>
      <c r="AE1463" s="11">
        <f t="shared" si="1417"/>
        <v>3608</v>
      </c>
      <c r="AF1463" s="11">
        <f t="shared" si="1417"/>
        <v>0</v>
      </c>
    </row>
    <row r="1464" spans="1:32" ht="20.100000000000001" customHeight="1" x14ac:dyDescent="0.25">
      <c r="A1464" s="28" t="s">
        <v>60</v>
      </c>
      <c r="B1464" s="26">
        <v>923</v>
      </c>
      <c r="C1464" s="26" t="s">
        <v>21</v>
      </c>
      <c r="D1464" s="26" t="s">
        <v>59</v>
      </c>
      <c r="E1464" s="46" t="s">
        <v>543</v>
      </c>
      <c r="F1464" s="26"/>
      <c r="G1464" s="11">
        <f t="shared" ref="G1464" si="1418">G1465+G1467+G1469</f>
        <v>3608</v>
      </c>
      <c r="H1464" s="11">
        <f t="shared" ref="H1464:N1464" si="1419">H1465+H1467+H1469</f>
        <v>0</v>
      </c>
      <c r="I1464" s="11">
        <f t="shared" si="1419"/>
        <v>0</v>
      </c>
      <c r="J1464" s="11">
        <f t="shared" si="1419"/>
        <v>0</v>
      </c>
      <c r="K1464" s="11">
        <f t="shared" si="1419"/>
        <v>0</v>
      </c>
      <c r="L1464" s="11">
        <f t="shared" si="1419"/>
        <v>0</v>
      </c>
      <c r="M1464" s="11">
        <f t="shared" si="1419"/>
        <v>3608</v>
      </c>
      <c r="N1464" s="11">
        <f t="shared" si="1419"/>
        <v>0</v>
      </c>
      <c r="O1464" s="11">
        <f t="shared" ref="O1464:T1464" si="1420">O1465+O1467+O1469</f>
        <v>0</v>
      </c>
      <c r="P1464" s="11">
        <f t="shared" si="1420"/>
        <v>0</v>
      </c>
      <c r="Q1464" s="11">
        <f t="shared" si="1420"/>
        <v>0</v>
      </c>
      <c r="R1464" s="11">
        <f t="shared" si="1420"/>
        <v>0</v>
      </c>
      <c r="S1464" s="11">
        <f t="shared" si="1420"/>
        <v>3608</v>
      </c>
      <c r="T1464" s="11">
        <f t="shared" si="1420"/>
        <v>0</v>
      </c>
      <c r="U1464" s="11">
        <f t="shared" ref="U1464:Z1464" si="1421">U1465+U1467+U1469</f>
        <v>0</v>
      </c>
      <c r="V1464" s="11">
        <f t="shared" si="1421"/>
        <v>0</v>
      </c>
      <c r="W1464" s="11">
        <f t="shared" si="1421"/>
        <v>0</v>
      </c>
      <c r="X1464" s="11">
        <f t="shared" si="1421"/>
        <v>0</v>
      </c>
      <c r="Y1464" s="11">
        <f t="shared" si="1421"/>
        <v>3608</v>
      </c>
      <c r="Z1464" s="11">
        <f t="shared" si="1421"/>
        <v>0</v>
      </c>
      <c r="AA1464" s="11">
        <f t="shared" ref="AA1464:AF1464" si="1422">AA1465+AA1467+AA1469</f>
        <v>0</v>
      </c>
      <c r="AB1464" s="11">
        <f t="shared" si="1422"/>
        <v>0</v>
      </c>
      <c r="AC1464" s="11">
        <f t="shared" si="1422"/>
        <v>0</v>
      </c>
      <c r="AD1464" s="11">
        <f t="shared" si="1422"/>
        <v>0</v>
      </c>
      <c r="AE1464" s="11">
        <f t="shared" si="1422"/>
        <v>3608</v>
      </c>
      <c r="AF1464" s="11">
        <f t="shared" si="1422"/>
        <v>0</v>
      </c>
    </row>
    <row r="1465" spans="1:32" ht="33" x14ac:dyDescent="0.25">
      <c r="A1465" s="25" t="s">
        <v>242</v>
      </c>
      <c r="B1465" s="26">
        <v>923</v>
      </c>
      <c r="C1465" s="26" t="s">
        <v>21</v>
      </c>
      <c r="D1465" s="26" t="s">
        <v>59</v>
      </c>
      <c r="E1465" s="26" t="s">
        <v>543</v>
      </c>
      <c r="F1465" s="26" t="s">
        <v>30</v>
      </c>
      <c r="G1465" s="9">
        <f t="shared" ref="G1465:AF1465" si="1423">G1466</f>
        <v>2017</v>
      </c>
      <c r="H1465" s="9">
        <f t="shared" si="1423"/>
        <v>0</v>
      </c>
      <c r="I1465" s="9">
        <f t="shared" si="1423"/>
        <v>0</v>
      </c>
      <c r="J1465" s="9">
        <f t="shared" si="1423"/>
        <v>0</v>
      </c>
      <c r="K1465" s="9">
        <f t="shared" si="1423"/>
        <v>0</v>
      </c>
      <c r="L1465" s="9">
        <f t="shared" si="1423"/>
        <v>0</v>
      </c>
      <c r="M1465" s="9">
        <f t="shared" si="1423"/>
        <v>2017</v>
      </c>
      <c r="N1465" s="9">
        <f t="shared" si="1423"/>
        <v>0</v>
      </c>
      <c r="O1465" s="9">
        <f t="shared" si="1423"/>
        <v>0</v>
      </c>
      <c r="P1465" s="9">
        <f t="shared" si="1423"/>
        <v>0</v>
      </c>
      <c r="Q1465" s="9">
        <f t="shared" si="1423"/>
        <v>0</v>
      </c>
      <c r="R1465" s="9">
        <f t="shared" si="1423"/>
        <v>0</v>
      </c>
      <c r="S1465" s="9">
        <f t="shared" si="1423"/>
        <v>2017</v>
      </c>
      <c r="T1465" s="9">
        <f t="shared" si="1423"/>
        <v>0</v>
      </c>
      <c r="U1465" s="9">
        <f t="shared" si="1423"/>
        <v>0</v>
      </c>
      <c r="V1465" s="9">
        <f t="shared" si="1423"/>
        <v>0</v>
      </c>
      <c r="W1465" s="9">
        <f t="shared" si="1423"/>
        <v>0</v>
      </c>
      <c r="X1465" s="9">
        <f t="shared" si="1423"/>
        <v>0</v>
      </c>
      <c r="Y1465" s="9">
        <f t="shared" si="1423"/>
        <v>2017</v>
      </c>
      <c r="Z1465" s="9">
        <f t="shared" si="1423"/>
        <v>0</v>
      </c>
      <c r="AA1465" s="9">
        <f t="shared" si="1423"/>
        <v>0</v>
      </c>
      <c r="AB1465" s="9">
        <f t="shared" si="1423"/>
        <v>0</v>
      </c>
      <c r="AC1465" s="9">
        <f t="shared" si="1423"/>
        <v>0</v>
      </c>
      <c r="AD1465" s="9">
        <f t="shared" si="1423"/>
        <v>0</v>
      </c>
      <c r="AE1465" s="9">
        <f t="shared" si="1423"/>
        <v>2017</v>
      </c>
      <c r="AF1465" s="9">
        <f t="shared" si="1423"/>
        <v>0</v>
      </c>
    </row>
    <row r="1466" spans="1:32" ht="33" x14ac:dyDescent="0.25">
      <c r="A1466" s="25" t="s">
        <v>36</v>
      </c>
      <c r="B1466" s="26">
        <v>923</v>
      </c>
      <c r="C1466" s="26" t="s">
        <v>21</v>
      </c>
      <c r="D1466" s="26" t="s">
        <v>59</v>
      </c>
      <c r="E1466" s="26" t="s">
        <v>543</v>
      </c>
      <c r="F1466" s="26" t="s">
        <v>37</v>
      </c>
      <c r="G1466" s="9">
        <f>1017+1000</f>
        <v>2017</v>
      </c>
      <c r="H1466" s="9"/>
      <c r="I1466" s="84"/>
      <c r="J1466" s="84"/>
      <c r="K1466" s="84"/>
      <c r="L1466" s="84"/>
      <c r="M1466" s="9">
        <f>G1466+I1466+J1466+K1466+L1466</f>
        <v>2017</v>
      </c>
      <c r="N1466" s="9">
        <f>H1466+L1466</f>
        <v>0</v>
      </c>
      <c r="O1466" s="85"/>
      <c r="P1466" s="85"/>
      <c r="Q1466" s="85"/>
      <c r="R1466" s="85"/>
      <c r="S1466" s="9">
        <f>M1466+O1466+P1466+Q1466+R1466</f>
        <v>2017</v>
      </c>
      <c r="T1466" s="9">
        <f>N1466+R1466</f>
        <v>0</v>
      </c>
      <c r="U1466" s="85"/>
      <c r="V1466" s="85"/>
      <c r="W1466" s="85"/>
      <c r="X1466" s="85"/>
      <c r="Y1466" s="9">
        <f>S1466+U1466+V1466+W1466+X1466</f>
        <v>2017</v>
      </c>
      <c r="Z1466" s="9">
        <f>T1466+X1466</f>
        <v>0</v>
      </c>
      <c r="AA1466" s="85"/>
      <c r="AB1466" s="85"/>
      <c r="AC1466" s="85"/>
      <c r="AD1466" s="85"/>
      <c r="AE1466" s="9">
        <f>Y1466+AA1466+AB1466+AC1466+AD1466</f>
        <v>2017</v>
      </c>
      <c r="AF1466" s="9">
        <f>Z1466+AD1466</f>
        <v>0</v>
      </c>
    </row>
    <row r="1467" spans="1:32" ht="20.100000000000001" customHeight="1" x14ac:dyDescent="0.25">
      <c r="A1467" s="28" t="s">
        <v>100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 t="s">
        <v>101</v>
      </c>
      <c r="G1467" s="11">
        <f t="shared" ref="G1467:AF1467" si="1424">G1468</f>
        <v>95</v>
      </c>
      <c r="H1467" s="11">
        <f t="shared" si="1424"/>
        <v>0</v>
      </c>
      <c r="I1467" s="11">
        <f t="shared" si="1424"/>
        <v>0</v>
      </c>
      <c r="J1467" s="11">
        <f t="shared" si="1424"/>
        <v>0</v>
      </c>
      <c r="K1467" s="11">
        <f t="shared" si="1424"/>
        <v>0</v>
      </c>
      <c r="L1467" s="11">
        <f t="shared" si="1424"/>
        <v>0</v>
      </c>
      <c r="M1467" s="11">
        <f t="shared" si="1424"/>
        <v>95</v>
      </c>
      <c r="N1467" s="11">
        <f t="shared" si="1424"/>
        <v>0</v>
      </c>
      <c r="O1467" s="11">
        <f t="shared" si="1424"/>
        <v>0</v>
      </c>
      <c r="P1467" s="11">
        <f t="shared" si="1424"/>
        <v>0</v>
      </c>
      <c r="Q1467" s="11">
        <f t="shared" si="1424"/>
        <v>0</v>
      </c>
      <c r="R1467" s="11">
        <f t="shared" si="1424"/>
        <v>0</v>
      </c>
      <c r="S1467" s="11">
        <f t="shared" si="1424"/>
        <v>95</v>
      </c>
      <c r="T1467" s="11">
        <f t="shared" si="1424"/>
        <v>0</v>
      </c>
      <c r="U1467" s="11">
        <f t="shared" si="1424"/>
        <v>0</v>
      </c>
      <c r="V1467" s="11">
        <f t="shared" si="1424"/>
        <v>0</v>
      </c>
      <c r="W1467" s="11">
        <f t="shared" si="1424"/>
        <v>0</v>
      </c>
      <c r="X1467" s="11">
        <f t="shared" si="1424"/>
        <v>0</v>
      </c>
      <c r="Y1467" s="11">
        <f t="shared" si="1424"/>
        <v>95</v>
      </c>
      <c r="Z1467" s="11">
        <f t="shared" si="1424"/>
        <v>0</v>
      </c>
      <c r="AA1467" s="11">
        <f t="shared" si="1424"/>
        <v>0</v>
      </c>
      <c r="AB1467" s="11">
        <f t="shared" si="1424"/>
        <v>0</v>
      </c>
      <c r="AC1467" s="11">
        <f t="shared" si="1424"/>
        <v>0</v>
      </c>
      <c r="AD1467" s="11">
        <f t="shared" si="1424"/>
        <v>0</v>
      </c>
      <c r="AE1467" s="11">
        <f t="shared" si="1424"/>
        <v>95</v>
      </c>
      <c r="AF1467" s="11">
        <f t="shared" si="1424"/>
        <v>0</v>
      </c>
    </row>
    <row r="1468" spans="1:32" ht="20.100000000000001" customHeight="1" x14ac:dyDescent="0.25">
      <c r="A1468" s="28" t="s">
        <v>102</v>
      </c>
      <c r="B1468" s="26">
        <v>923</v>
      </c>
      <c r="C1468" s="26" t="s">
        <v>21</v>
      </c>
      <c r="D1468" s="26" t="s">
        <v>59</v>
      </c>
      <c r="E1468" s="46" t="s">
        <v>543</v>
      </c>
      <c r="F1468" s="26" t="s">
        <v>103</v>
      </c>
      <c r="G1468" s="11">
        <v>95</v>
      </c>
      <c r="H1468" s="11"/>
      <c r="I1468" s="84"/>
      <c r="J1468" s="84"/>
      <c r="K1468" s="84"/>
      <c r="L1468" s="84"/>
      <c r="M1468" s="9">
        <f>G1468+I1468+J1468+K1468+L1468</f>
        <v>95</v>
      </c>
      <c r="N1468" s="9">
        <f>H1468+L1468</f>
        <v>0</v>
      </c>
      <c r="O1468" s="85"/>
      <c r="P1468" s="85"/>
      <c r="Q1468" s="85"/>
      <c r="R1468" s="85"/>
      <c r="S1468" s="9">
        <f>M1468+O1468+P1468+Q1468+R1468</f>
        <v>95</v>
      </c>
      <c r="T1468" s="9">
        <f>N1468+R1468</f>
        <v>0</v>
      </c>
      <c r="U1468" s="85"/>
      <c r="V1468" s="85"/>
      <c r="W1468" s="85"/>
      <c r="X1468" s="85"/>
      <c r="Y1468" s="9">
        <f>S1468+U1468+V1468+W1468+X1468</f>
        <v>95</v>
      </c>
      <c r="Z1468" s="9">
        <f>T1468+X1468</f>
        <v>0</v>
      </c>
      <c r="AA1468" s="85"/>
      <c r="AB1468" s="85"/>
      <c r="AC1468" s="85"/>
      <c r="AD1468" s="85"/>
      <c r="AE1468" s="9">
        <f>Y1468+AA1468+AB1468+AC1468+AD1468</f>
        <v>95</v>
      </c>
      <c r="AF1468" s="9">
        <f>Z1468+AD1468</f>
        <v>0</v>
      </c>
    </row>
    <row r="1469" spans="1:32" ht="20.100000000000001" customHeight="1" x14ac:dyDescent="0.25">
      <c r="A1469" s="28" t="s">
        <v>65</v>
      </c>
      <c r="B1469" s="26">
        <v>923</v>
      </c>
      <c r="C1469" s="26" t="s">
        <v>21</v>
      </c>
      <c r="D1469" s="26" t="s">
        <v>59</v>
      </c>
      <c r="E1469" s="46" t="s">
        <v>543</v>
      </c>
      <c r="F1469" s="26" t="s">
        <v>66</v>
      </c>
      <c r="G1469" s="11">
        <f t="shared" ref="G1469:AF1469" si="1425">G1470</f>
        <v>1496</v>
      </c>
      <c r="H1469" s="11">
        <f t="shared" si="1425"/>
        <v>0</v>
      </c>
      <c r="I1469" s="11">
        <f t="shared" si="1425"/>
        <v>0</v>
      </c>
      <c r="J1469" s="11">
        <f t="shared" si="1425"/>
        <v>0</v>
      </c>
      <c r="K1469" s="11">
        <f t="shared" si="1425"/>
        <v>0</v>
      </c>
      <c r="L1469" s="11">
        <f t="shared" si="1425"/>
        <v>0</v>
      </c>
      <c r="M1469" s="11">
        <f t="shared" si="1425"/>
        <v>1496</v>
      </c>
      <c r="N1469" s="11">
        <f t="shared" si="1425"/>
        <v>0</v>
      </c>
      <c r="O1469" s="11">
        <f t="shared" si="1425"/>
        <v>0</v>
      </c>
      <c r="P1469" s="11">
        <f t="shared" si="1425"/>
        <v>0</v>
      </c>
      <c r="Q1469" s="11">
        <f t="shared" si="1425"/>
        <v>0</v>
      </c>
      <c r="R1469" s="11">
        <f t="shared" si="1425"/>
        <v>0</v>
      </c>
      <c r="S1469" s="11">
        <f t="shared" si="1425"/>
        <v>1496</v>
      </c>
      <c r="T1469" s="11">
        <f t="shared" si="1425"/>
        <v>0</v>
      </c>
      <c r="U1469" s="11">
        <f t="shared" si="1425"/>
        <v>0</v>
      </c>
      <c r="V1469" s="11">
        <f t="shared" si="1425"/>
        <v>0</v>
      </c>
      <c r="W1469" s="11">
        <f t="shared" si="1425"/>
        <v>0</v>
      </c>
      <c r="X1469" s="11">
        <f t="shared" si="1425"/>
        <v>0</v>
      </c>
      <c r="Y1469" s="11">
        <f t="shared" si="1425"/>
        <v>1496</v>
      </c>
      <c r="Z1469" s="11">
        <f t="shared" si="1425"/>
        <v>0</v>
      </c>
      <c r="AA1469" s="11">
        <f t="shared" si="1425"/>
        <v>0</v>
      </c>
      <c r="AB1469" s="11">
        <f t="shared" si="1425"/>
        <v>0</v>
      </c>
      <c r="AC1469" s="11">
        <f t="shared" si="1425"/>
        <v>0</v>
      </c>
      <c r="AD1469" s="11">
        <f t="shared" si="1425"/>
        <v>0</v>
      </c>
      <c r="AE1469" s="11">
        <f t="shared" si="1425"/>
        <v>1496</v>
      </c>
      <c r="AF1469" s="11">
        <f t="shared" si="1425"/>
        <v>0</v>
      </c>
    </row>
    <row r="1470" spans="1:32" ht="20.100000000000001" customHeight="1" x14ac:dyDescent="0.25">
      <c r="A1470" s="28" t="s">
        <v>67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68</v>
      </c>
      <c r="G1470" s="11">
        <v>1496</v>
      </c>
      <c r="H1470" s="11"/>
      <c r="I1470" s="84"/>
      <c r="J1470" s="84"/>
      <c r="K1470" s="84"/>
      <c r="L1470" s="84"/>
      <c r="M1470" s="9">
        <f>G1470+I1470+J1470+K1470+L1470</f>
        <v>1496</v>
      </c>
      <c r="N1470" s="9">
        <f>H1470+L1470</f>
        <v>0</v>
      </c>
      <c r="O1470" s="85"/>
      <c r="P1470" s="85"/>
      <c r="Q1470" s="85"/>
      <c r="R1470" s="85"/>
      <c r="S1470" s="9">
        <f>M1470+O1470+P1470+Q1470+R1470</f>
        <v>1496</v>
      </c>
      <c r="T1470" s="9">
        <f>N1470+R1470</f>
        <v>0</v>
      </c>
      <c r="U1470" s="85"/>
      <c r="V1470" s="85"/>
      <c r="W1470" s="85"/>
      <c r="X1470" s="85"/>
      <c r="Y1470" s="9">
        <f>S1470+U1470+V1470+W1470+X1470</f>
        <v>1496</v>
      </c>
      <c r="Z1470" s="9">
        <f>T1470+X1470</f>
        <v>0</v>
      </c>
      <c r="AA1470" s="85"/>
      <c r="AB1470" s="85"/>
      <c r="AC1470" s="85"/>
      <c r="AD1470" s="85"/>
      <c r="AE1470" s="9">
        <f>Y1470+AA1470+AB1470+AC1470+AD1470</f>
        <v>1496</v>
      </c>
      <c r="AF1470" s="9">
        <f>Z1470+AD1470</f>
        <v>0</v>
      </c>
    </row>
    <row r="1471" spans="1:32" ht="20.100000000000001" customHeight="1" x14ac:dyDescent="0.25">
      <c r="A1471" s="28" t="s">
        <v>104</v>
      </c>
      <c r="B1471" s="26">
        <v>923</v>
      </c>
      <c r="C1471" s="26" t="s">
        <v>21</v>
      </c>
      <c r="D1471" s="26" t="s">
        <v>59</v>
      </c>
      <c r="E1471" s="46" t="s">
        <v>548</v>
      </c>
      <c r="F1471" s="26"/>
      <c r="G1471" s="11">
        <f t="shared" ref="G1471" si="1426">G1479+G1472</f>
        <v>187886</v>
      </c>
      <c r="H1471" s="11">
        <f t="shared" ref="H1471:N1471" si="1427">H1479+H1472</f>
        <v>0</v>
      </c>
      <c r="I1471" s="11">
        <f t="shared" si="1427"/>
        <v>0</v>
      </c>
      <c r="J1471" s="11">
        <f t="shared" si="1427"/>
        <v>0</v>
      </c>
      <c r="K1471" s="11">
        <f t="shared" si="1427"/>
        <v>0</v>
      </c>
      <c r="L1471" s="11">
        <f t="shared" si="1427"/>
        <v>0</v>
      </c>
      <c r="M1471" s="11">
        <f t="shared" si="1427"/>
        <v>187886</v>
      </c>
      <c r="N1471" s="11">
        <f t="shared" si="1427"/>
        <v>0</v>
      </c>
      <c r="O1471" s="11">
        <f t="shared" ref="O1471:T1471" si="1428">O1479+O1472</f>
        <v>0</v>
      </c>
      <c r="P1471" s="11">
        <f t="shared" si="1428"/>
        <v>0</v>
      </c>
      <c r="Q1471" s="11">
        <f t="shared" si="1428"/>
        <v>0</v>
      </c>
      <c r="R1471" s="11">
        <f t="shared" si="1428"/>
        <v>0</v>
      </c>
      <c r="S1471" s="11">
        <f t="shared" si="1428"/>
        <v>187886</v>
      </c>
      <c r="T1471" s="11">
        <f t="shared" si="1428"/>
        <v>0</v>
      </c>
      <c r="U1471" s="11">
        <f t="shared" ref="U1471:Z1471" si="1429">U1479+U1472</f>
        <v>0</v>
      </c>
      <c r="V1471" s="11">
        <f t="shared" si="1429"/>
        <v>0</v>
      </c>
      <c r="W1471" s="11">
        <f t="shared" si="1429"/>
        <v>0</v>
      </c>
      <c r="X1471" s="11">
        <f t="shared" si="1429"/>
        <v>0</v>
      </c>
      <c r="Y1471" s="11">
        <f t="shared" si="1429"/>
        <v>187886</v>
      </c>
      <c r="Z1471" s="11">
        <f t="shared" si="1429"/>
        <v>0</v>
      </c>
      <c r="AA1471" s="11">
        <f t="shared" ref="AA1471:AF1471" si="1430">AA1479+AA1472</f>
        <v>0</v>
      </c>
      <c r="AB1471" s="11">
        <f t="shared" si="1430"/>
        <v>0</v>
      </c>
      <c r="AC1471" s="11">
        <f t="shared" si="1430"/>
        <v>0</v>
      </c>
      <c r="AD1471" s="11">
        <f t="shared" si="1430"/>
        <v>0</v>
      </c>
      <c r="AE1471" s="11">
        <f t="shared" si="1430"/>
        <v>187886</v>
      </c>
      <c r="AF1471" s="11">
        <f t="shared" si="1430"/>
        <v>0</v>
      </c>
    </row>
    <row r="1472" spans="1:32" ht="33" x14ac:dyDescent="0.25">
      <c r="A1472" s="25" t="s">
        <v>105</v>
      </c>
      <c r="B1472" s="26">
        <v>923</v>
      </c>
      <c r="C1472" s="26" t="s">
        <v>21</v>
      </c>
      <c r="D1472" s="26" t="s">
        <v>59</v>
      </c>
      <c r="E1472" s="26" t="s">
        <v>549</v>
      </c>
      <c r="F1472" s="26"/>
      <c r="G1472" s="9">
        <f t="shared" ref="G1472" si="1431">G1473+G1475+G1477</f>
        <v>21397</v>
      </c>
      <c r="H1472" s="9">
        <f t="shared" ref="H1472:N1472" si="1432">H1473+H1475+H1477</f>
        <v>0</v>
      </c>
      <c r="I1472" s="9">
        <f t="shared" si="1432"/>
        <v>0</v>
      </c>
      <c r="J1472" s="9">
        <f t="shared" si="1432"/>
        <v>0</v>
      </c>
      <c r="K1472" s="9">
        <f t="shared" si="1432"/>
        <v>0</v>
      </c>
      <c r="L1472" s="9">
        <f t="shared" si="1432"/>
        <v>0</v>
      </c>
      <c r="M1472" s="9">
        <f t="shared" si="1432"/>
        <v>21397</v>
      </c>
      <c r="N1472" s="9">
        <f t="shared" si="1432"/>
        <v>0</v>
      </c>
      <c r="O1472" s="9">
        <f t="shared" ref="O1472:T1472" si="1433">O1473+O1475+O1477</f>
        <v>0</v>
      </c>
      <c r="P1472" s="9">
        <f t="shared" si="1433"/>
        <v>0</v>
      </c>
      <c r="Q1472" s="9">
        <f t="shared" si="1433"/>
        <v>0</v>
      </c>
      <c r="R1472" s="9">
        <f t="shared" si="1433"/>
        <v>0</v>
      </c>
      <c r="S1472" s="9">
        <f t="shared" si="1433"/>
        <v>21397</v>
      </c>
      <c r="T1472" s="9">
        <f t="shared" si="1433"/>
        <v>0</v>
      </c>
      <c r="U1472" s="9">
        <f t="shared" ref="U1472:Z1472" si="1434">U1473+U1475+U1477</f>
        <v>0</v>
      </c>
      <c r="V1472" s="9">
        <f t="shared" si="1434"/>
        <v>0</v>
      </c>
      <c r="W1472" s="9">
        <f t="shared" si="1434"/>
        <v>0</v>
      </c>
      <c r="X1472" s="9">
        <f t="shared" si="1434"/>
        <v>0</v>
      </c>
      <c r="Y1472" s="9">
        <f t="shared" si="1434"/>
        <v>21397</v>
      </c>
      <c r="Z1472" s="9">
        <f t="shared" si="1434"/>
        <v>0</v>
      </c>
      <c r="AA1472" s="9">
        <f t="shared" ref="AA1472:AF1472" si="1435">AA1473+AA1475+AA1477</f>
        <v>0</v>
      </c>
      <c r="AB1472" s="9">
        <f t="shared" si="1435"/>
        <v>0</v>
      </c>
      <c r="AC1472" s="9">
        <f t="shared" si="1435"/>
        <v>0</v>
      </c>
      <c r="AD1472" s="9">
        <f t="shared" si="1435"/>
        <v>0</v>
      </c>
      <c r="AE1472" s="9">
        <f t="shared" si="1435"/>
        <v>21397</v>
      </c>
      <c r="AF1472" s="9">
        <f t="shared" si="1435"/>
        <v>0</v>
      </c>
    </row>
    <row r="1473" spans="1:32" ht="66" x14ac:dyDescent="0.25">
      <c r="A1473" s="25" t="s">
        <v>447</v>
      </c>
      <c r="B1473" s="26">
        <v>923</v>
      </c>
      <c r="C1473" s="26" t="s">
        <v>21</v>
      </c>
      <c r="D1473" s="26" t="s">
        <v>59</v>
      </c>
      <c r="E1473" s="26" t="s">
        <v>549</v>
      </c>
      <c r="F1473" s="26" t="s">
        <v>84</v>
      </c>
      <c r="G1473" s="9">
        <f t="shared" ref="G1473:AF1473" si="1436">G1474</f>
        <v>18144</v>
      </c>
      <c r="H1473" s="9">
        <f t="shared" si="1436"/>
        <v>0</v>
      </c>
      <c r="I1473" s="9">
        <f t="shared" si="1436"/>
        <v>0</v>
      </c>
      <c r="J1473" s="9">
        <f t="shared" si="1436"/>
        <v>0</v>
      </c>
      <c r="K1473" s="9">
        <f t="shared" si="1436"/>
        <v>0</v>
      </c>
      <c r="L1473" s="9">
        <f t="shared" si="1436"/>
        <v>0</v>
      </c>
      <c r="M1473" s="9">
        <f t="shared" si="1436"/>
        <v>18144</v>
      </c>
      <c r="N1473" s="9">
        <f t="shared" si="1436"/>
        <v>0</v>
      </c>
      <c r="O1473" s="9">
        <f t="shared" si="1436"/>
        <v>0</v>
      </c>
      <c r="P1473" s="9">
        <f t="shared" si="1436"/>
        <v>0</v>
      </c>
      <c r="Q1473" s="9">
        <f t="shared" si="1436"/>
        <v>0</v>
      </c>
      <c r="R1473" s="9">
        <f t="shared" si="1436"/>
        <v>0</v>
      </c>
      <c r="S1473" s="9">
        <f t="shared" si="1436"/>
        <v>18144</v>
      </c>
      <c r="T1473" s="9">
        <f t="shared" si="1436"/>
        <v>0</v>
      </c>
      <c r="U1473" s="9">
        <f t="shared" si="1436"/>
        <v>0</v>
      </c>
      <c r="V1473" s="9">
        <f t="shared" si="1436"/>
        <v>0</v>
      </c>
      <c r="W1473" s="9">
        <f t="shared" si="1436"/>
        <v>0</v>
      </c>
      <c r="X1473" s="9">
        <f t="shared" si="1436"/>
        <v>0</v>
      </c>
      <c r="Y1473" s="9">
        <f t="shared" si="1436"/>
        <v>18144</v>
      </c>
      <c r="Z1473" s="9">
        <f t="shared" si="1436"/>
        <v>0</v>
      </c>
      <c r="AA1473" s="9">
        <f t="shared" si="1436"/>
        <v>0</v>
      </c>
      <c r="AB1473" s="9">
        <f t="shared" si="1436"/>
        <v>0</v>
      </c>
      <c r="AC1473" s="9">
        <f t="shared" si="1436"/>
        <v>0</v>
      </c>
      <c r="AD1473" s="9">
        <f t="shared" si="1436"/>
        <v>0</v>
      </c>
      <c r="AE1473" s="9">
        <f t="shared" si="1436"/>
        <v>18144</v>
      </c>
      <c r="AF1473" s="9">
        <f t="shared" si="1436"/>
        <v>0</v>
      </c>
    </row>
    <row r="1474" spans="1:32" ht="20.100000000000001" customHeight="1" x14ac:dyDescent="0.25">
      <c r="A1474" s="28" t="s">
        <v>449</v>
      </c>
      <c r="B1474" s="26">
        <v>923</v>
      </c>
      <c r="C1474" s="26" t="s">
        <v>21</v>
      </c>
      <c r="D1474" s="26" t="s">
        <v>59</v>
      </c>
      <c r="E1474" s="46" t="s">
        <v>549</v>
      </c>
      <c r="F1474" s="26" t="s">
        <v>107</v>
      </c>
      <c r="G1474" s="11">
        <f>16545+1599</f>
        <v>18144</v>
      </c>
      <c r="H1474" s="11"/>
      <c r="I1474" s="84"/>
      <c r="J1474" s="84"/>
      <c r="K1474" s="84"/>
      <c r="L1474" s="84"/>
      <c r="M1474" s="9">
        <f>G1474+I1474+J1474+K1474+L1474</f>
        <v>18144</v>
      </c>
      <c r="N1474" s="9">
        <f>H1474+L1474</f>
        <v>0</v>
      </c>
      <c r="O1474" s="85"/>
      <c r="P1474" s="85"/>
      <c r="Q1474" s="85"/>
      <c r="R1474" s="85"/>
      <c r="S1474" s="9">
        <f>M1474+O1474+P1474+Q1474+R1474</f>
        <v>18144</v>
      </c>
      <c r="T1474" s="9">
        <f>N1474+R1474</f>
        <v>0</v>
      </c>
      <c r="U1474" s="85"/>
      <c r="V1474" s="85"/>
      <c r="W1474" s="85"/>
      <c r="X1474" s="85"/>
      <c r="Y1474" s="9">
        <f>S1474+U1474+V1474+W1474+X1474</f>
        <v>18144</v>
      </c>
      <c r="Z1474" s="9">
        <f>T1474+X1474</f>
        <v>0</v>
      </c>
      <c r="AA1474" s="85"/>
      <c r="AB1474" s="85"/>
      <c r="AC1474" s="85"/>
      <c r="AD1474" s="85"/>
      <c r="AE1474" s="9">
        <f>Y1474+AA1474+AB1474+AC1474+AD1474</f>
        <v>18144</v>
      </c>
      <c r="AF1474" s="9">
        <f>Z1474+AD1474</f>
        <v>0</v>
      </c>
    </row>
    <row r="1475" spans="1:32" ht="33" x14ac:dyDescent="0.25">
      <c r="A1475" s="25" t="s">
        <v>242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 t="s">
        <v>30</v>
      </c>
      <c r="G1475" s="9">
        <f t="shared" ref="G1475:AF1475" si="1437">G1476</f>
        <v>3247</v>
      </c>
      <c r="H1475" s="9">
        <f t="shared" si="1437"/>
        <v>0</v>
      </c>
      <c r="I1475" s="9">
        <f t="shared" si="1437"/>
        <v>0</v>
      </c>
      <c r="J1475" s="9">
        <f t="shared" si="1437"/>
        <v>0</v>
      </c>
      <c r="K1475" s="9">
        <f t="shared" si="1437"/>
        <v>0</v>
      </c>
      <c r="L1475" s="9">
        <f t="shared" si="1437"/>
        <v>0</v>
      </c>
      <c r="M1475" s="9">
        <f t="shared" si="1437"/>
        <v>3247</v>
      </c>
      <c r="N1475" s="9">
        <f t="shared" si="1437"/>
        <v>0</v>
      </c>
      <c r="O1475" s="9">
        <f t="shared" si="1437"/>
        <v>0</v>
      </c>
      <c r="P1475" s="9">
        <f t="shared" si="1437"/>
        <v>0</v>
      </c>
      <c r="Q1475" s="9">
        <f t="shared" si="1437"/>
        <v>0</v>
      </c>
      <c r="R1475" s="9">
        <f t="shared" si="1437"/>
        <v>0</v>
      </c>
      <c r="S1475" s="9">
        <f t="shared" si="1437"/>
        <v>3247</v>
      </c>
      <c r="T1475" s="9">
        <f t="shared" si="1437"/>
        <v>0</v>
      </c>
      <c r="U1475" s="9">
        <f t="shared" si="1437"/>
        <v>0</v>
      </c>
      <c r="V1475" s="9">
        <f t="shared" si="1437"/>
        <v>0</v>
      </c>
      <c r="W1475" s="9">
        <f t="shared" si="1437"/>
        <v>0</v>
      </c>
      <c r="X1475" s="9">
        <f t="shared" si="1437"/>
        <v>0</v>
      </c>
      <c r="Y1475" s="9">
        <f t="shared" si="1437"/>
        <v>3247</v>
      </c>
      <c r="Z1475" s="9">
        <f t="shared" si="1437"/>
        <v>0</v>
      </c>
      <c r="AA1475" s="9">
        <f t="shared" si="1437"/>
        <v>0</v>
      </c>
      <c r="AB1475" s="9">
        <f t="shared" si="1437"/>
        <v>0</v>
      </c>
      <c r="AC1475" s="9">
        <f t="shared" si="1437"/>
        <v>0</v>
      </c>
      <c r="AD1475" s="9">
        <f t="shared" si="1437"/>
        <v>0</v>
      </c>
      <c r="AE1475" s="9">
        <f t="shared" si="1437"/>
        <v>3247</v>
      </c>
      <c r="AF1475" s="9">
        <f t="shared" si="1437"/>
        <v>0</v>
      </c>
    </row>
    <row r="1476" spans="1:32" ht="33" x14ac:dyDescent="0.25">
      <c r="A1476" s="25" t="s">
        <v>36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37</v>
      </c>
      <c r="G1476" s="9">
        <v>3247</v>
      </c>
      <c r="H1476" s="9"/>
      <c r="I1476" s="84"/>
      <c r="J1476" s="84"/>
      <c r="K1476" s="84"/>
      <c r="L1476" s="84"/>
      <c r="M1476" s="9">
        <f>G1476+I1476+J1476+K1476+L1476</f>
        <v>3247</v>
      </c>
      <c r="N1476" s="9">
        <f>H1476+L1476</f>
        <v>0</v>
      </c>
      <c r="O1476" s="85"/>
      <c r="P1476" s="85"/>
      <c r="Q1476" s="85"/>
      <c r="R1476" s="85"/>
      <c r="S1476" s="9">
        <f>M1476+O1476+P1476+Q1476+R1476</f>
        <v>3247</v>
      </c>
      <c r="T1476" s="9">
        <f>N1476+R1476</f>
        <v>0</v>
      </c>
      <c r="U1476" s="85"/>
      <c r="V1476" s="85"/>
      <c r="W1476" s="85"/>
      <c r="X1476" s="85"/>
      <c r="Y1476" s="9">
        <f>S1476+U1476+V1476+W1476+X1476</f>
        <v>3247</v>
      </c>
      <c r="Z1476" s="9">
        <f>T1476+X1476</f>
        <v>0</v>
      </c>
      <c r="AA1476" s="85"/>
      <c r="AB1476" s="85"/>
      <c r="AC1476" s="85"/>
      <c r="AD1476" s="85"/>
      <c r="AE1476" s="9">
        <f>Y1476+AA1476+AB1476+AC1476+AD1476</f>
        <v>3247</v>
      </c>
      <c r="AF1476" s="9">
        <f>Z1476+AD1476</f>
        <v>0</v>
      </c>
    </row>
    <row r="1477" spans="1:32" ht="20.100000000000001" customHeight="1" x14ac:dyDescent="0.25">
      <c r="A1477" s="28" t="s">
        <v>65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66</v>
      </c>
      <c r="G1477" s="11">
        <f t="shared" ref="G1477:AF1477" si="1438">G1478</f>
        <v>6</v>
      </c>
      <c r="H1477" s="11">
        <f t="shared" si="1438"/>
        <v>0</v>
      </c>
      <c r="I1477" s="11">
        <f t="shared" si="1438"/>
        <v>0</v>
      </c>
      <c r="J1477" s="11">
        <f t="shared" si="1438"/>
        <v>0</v>
      </c>
      <c r="K1477" s="11">
        <f t="shared" si="1438"/>
        <v>0</v>
      </c>
      <c r="L1477" s="11">
        <f t="shared" si="1438"/>
        <v>0</v>
      </c>
      <c r="M1477" s="11">
        <f t="shared" si="1438"/>
        <v>6</v>
      </c>
      <c r="N1477" s="11">
        <f t="shared" si="1438"/>
        <v>0</v>
      </c>
      <c r="O1477" s="11">
        <f t="shared" si="1438"/>
        <v>0</v>
      </c>
      <c r="P1477" s="11">
        <f t="shared" si="1438"/>
        <v>0</v>
      </c>
      <c r="Q1477" s="11">
        <f t="shared" si="1438"/>
        <v>0</v>
      </c>
      <c r="R1477" s="11">
        <f t="shared" si="1438"/>
        <v>0</v>
      </c>
      <c r="S1477" s="11">
        <f t="shared" si="1438"/>
        <v>6</v>
      </c>
      <c r="T1477" s="11">
        <f t="shared" si="1438"/>
        <v>0</v>
      </c>
      <c r="U1477" s="11">
        <f t="shared" si="1438"/>
        <v>0</v>
      </c>
      <c r="V1477" s="11">
        <f t="shared" si="1438"/>
        <v>0</v>
      </c>
      <c r="W1477" s="11">
        <f t="shared" si="1438"/>
        <v>0</v>
      </c>
      <c r="X1477" s="11">
        <f t="shared" si="1438"/>
        <v>0</v>
      </c>
      <c r="Y1477" s="11">
        <f t="shared" si="1438"/>
        <v>6</v>
      </c>
      <c r="Z1477" s="11">
        <f t="shared" si="1438"/>
        <v>0</v>
      </c>
      <c r="AA1477" s="11">
        <f t="shared" si="1438"/>
        <v>0</v>
      </c>
      <c r="AB1477" s="11">
        <f t="shared" si="1438"/>
        <v>0</v>
      </c>
      <c r="AC1477" s="11">
        <f t="shared" si="1438"/>
        <v>0</v>
      </c>
      <c r="AD1477" s="11">
        <f t="shared" si="1438"/>
        <v>0</v>
      </c>
      <c r="AE1477" s="11">
        <f t="shared" si="1438"/>
        <v>6</v>
      </c>
      <c r="AF1477" s="11">
        <f t="shared" si="1438"/>
        <v>0</v>
      </c>
    </row>
    <row r="1478" spans="1:32" ht="20.100000000000001" customHeight="1" x14ac:dyDescent="0.25">
      <c r="A1478" s="28" t="s">
        <v>91</v>
      </c>
      <c r="B1478" s="26">
        <v>923</v>
      </c>
      <c r="C1478" s="26" t="s">
        <v>21</v>
      </c>
      <c r="D1478" s="26" t="s">
        <v>59</v>
      </c>
      <c r="E1478" s="46" t="s">
        <v>549</v>
      </c>
      <c r="F1478" s="26" t="s">
        <v>68</v>
      </c>
      <c r="G1478" s="11">
        <v>6</v>
      </c>
      <c r="H1478" s="11"/>
      <c r="I1478" s="84"/>
      <c r="J1478" s="84"/>
      <c r="K1478" s="84"/>
      <c r="L1478" s="84"/>
      <c r="M1478" s="9">
        <f>G1478+I1478+J1478+K1478+L1478</f>
        <v>6</v>
      </c>
      <c r="N1478" s="9">
        <f>H1478+L1478</f>
        <v>0</v>
      </c>
      <c r="O1478" s="85"/>
      <c r="P1478" s="85"/>
      <c r="Q1478" s="85"/>
      <c r="R1478" s="85"/>
      <c r="S1478" s="9">
        <f>M1478+O1478+P1478+Q1478+R1478</f>
        <v>6</v>
      </c>
      <c r="T1478" s="9">
        <f>N1478+R1478</f>
        <v>0</v>
      </c>
      <c r="U1478" s="85"/>
      <c r="V1478" s="85"/>
      <c r="W1478" s="85"/>
      <c r="X1478" s="85"/>
      <c r="Y1478" s="9">
        <f>S1478+U1478+V1478+W1478+X1478</f>
        <v>6</v>
      </c>
      <c r="Z1478" s="9">
        <f>T1478+X1478</f>
        <v>0</v>
      </c>
      <c r="AA1478" s="85"/>
      <c r="AB1478" s="85"/>
      <c r="AC1478" s="85"/>
      <c r="AD1478" s="85"/>
      <c r="AE1478" s="9">
        <f>Y1478+AA1478+AB1478+AC1478+AD1478</f>
        <v>6</v>
      </c>
      <c r="AF1478" s="9">
        <f>Z1478+AD1478</f>
        <v>0</v>
      </c>
    </row>
    <row r="1479" spans="1:32" ht="33" x14ac:dyDescent="0.25">
      <c r="A1479" s="25" t="s">
        <v>108</v>
      </c>
      <c r="B1479" s="26">
        <v>923</v>
      </c>
      <c r="C1479" s="26" t="s">
        <v>21</v>
      </c>
      <c r="D1479" s="26" t="s">
        <v>59</v>
      </c>
      <c r="E1479" s="26" t="s">
        <v>550</v>
      </c>
      <c r="F1479" s="26"/>
      <c r="G1479" s="11">
        <f t="shared" ref="G1479" si="1439">G1480+G1482+G1484</f>
        <v>166489</v>
      </c>
      <c r="H1479" s="11">
        <f t="shared" ref="H1479:N1479" si="1440">H1480+H1482+H1484</f>
        <v>0</v>
      </c>
      <c r="I1479" s="11">
        <f t="shared" si="1440"/>
        <v>0</v>
      </c>
      <c r="J1479" s="11">
        <f t="shared" si="1440"/>
        <v>0</v>
      </c>
      <c r="K1479" s="11">
        <f t="shared" si="1440"/>
        <v>0</v>
      </c>
      <c r="L1479" s="11">
        <f t="shared" si="1440"/>
        <v>0</v>
      </c>
      <c r="M1479" s="11">
        <f t="shared" si="1440"/>
        <v>166489</v>
      </c>
      <c r="N1479" s="11">
        <f t="shared" si="1440"/>
        <v>0</v>
      </c>
      <c r="O1479" s="11">
        <f t="shared" ref="O1479:T1479" si="1441">O1480+O1482+O1484</f>
        <v>0</v>
      </c>
      <c r="P1479" s="11">
        <f t="shared" si="1441"/>
        <v>0</v>
      </c>
      <c r="Q1479" s="11">
        <f t="shared" si="1441"/>
        <v>0</v>
      </c>
      <c r="R1479" s="11">
        <f t="shared" si="1441"/>
        <v>0</v>
      </c>
      <c r="S1479" s="11">
        <f t="shared" si="1441"/>
        <v>166489</v>
      </c>
      <c r="T1479" s="11">
        <f t="shared" si="1441"/>
        <v>0</v>
      </c>
      <c r="U1479" s="11">
        <f t="shared" ref="U1479:Z1479" si="1442">U1480+U1482+U1484</f>
        <v>0</v>
      </c>
      <c r="V1479" s="11">
        <f t="shared" si="1442"/>
        <v>0</v>
      </c>
      <c r="W1479" s="11">
        <f t="shared" si="1442"/>
        <v>0</v>
      </c>
      <c r="X1479" s="11">
        <f t="shared" si="1442"/>
        <v>0</v>
      </c>
      <c r="Y1479" s="11">
        <f t="shared" si="1442"/>
        <v>166489</v>
      </c>
      <c r="Z1479" s="11">
        <f t="shared" si="1442"/>
        <v>0</v>
      </c>
      <c r="AA1479" s="11">
        <f t="shared" ref="AA1479:AF1479" si="1443">AA1480+AA1482+AA1484</f>
        <v>0</v>
      </c>
      <c r="AB1479" s="11">
        <f t="shared" si="1443"/>
        <v>0</v>
      </c>
      <c r="AC1479" s="11">
        <f t="shared" si="1443"/>
        <v>0</v>
      </c>
      <c r="AD1479" s="11">
        <f t="shared" si="1443"/>
        <v>0</v>
      </c>
      <c r="AE1479" s="11">
        <f t="shared" si="1443"/>
        <v>166489</v>
      </c>
      <c r="AF1479" s="11">
        <f t="shared" si="1443"/>
        <v>0</v>
      </c>
    </row>
    <row r="1480" spans="1:32" ht="66" x14ac:dyDescent="0.25">
      <c r="A1480" s="25" t="s">
        <v>447</v>
      </c>
      <c r="B1480" s="26">
        <v>923</v>
      </c>
      <c r="C1480" s="26" t="s">
        <v>21</v>
      </c>
      <c r="D1480" s="26" t="s">
        <v>59</v>
      </c>
      <c r="E1480" s="26" t="s">
        <v>550</v>
      </c>
      <c r="F1480" s="26" t="s">
        <v>84</v>
      </c>
      <c r="G1480" s="9">
        <f t="shared" ref="G1480:AF1480" si="1444">G1481</f>
        <v>105992</v>
      </c>
      <c r="H1480" s="9">
        <f t="shared" si="1444"/>
        <v>0</v>
      </c>
      <c r="I1480" s="9">
        <f t="shared" si="1444"/>
        <v>0</v>
      </c>
      <c r="J1480" s="9">
        <f t="shared" si="1444"/>
        <v>0</v>
      </c>
      <c r="K1480" s="9">
        <f t="shared" si="1444"/>
        <v>0</v>
      </c>
      <c r="L1480" s="9">
        <f t="shared" si="1444"/>
        <v>0</v>
      </c>
      <c r="M1480" s="9">
        <f t="shared" si="1444"/>
        <v>105992</v>
      </c>
      <c r="N1480" s="9">
        <f t="shared" si="1444"/>
        <v>0</v>
      </c>
      <c r="O1480" s="9">
        <f t="shared" si="1444"/>
        <v>0</v>
      </c>
      <c r="P1480" s="9">
        <f t="shared" si="1444"/>
        <v>0</v>
      </c>
      <c r="Q1480" s="9">
        <f t="shared" si="1444"/>
        <v>0</v>
      </c>
      <c r="R1480" s="9">
        <f t="shared" si="1444"/>
        <v>0</v>
      </c>
      <c r="S1480" s="9">
        <f t="shared" si="1444"/>
        <v>105992</v>
      </c>
      <c r="T1480" s="9">
        <f t="shared" si="1444"/>
        <v>0</v>
      </c>
      <c r="U1480" s="9">
        <f t="shared" si="1444"/>
        <v>0</v>
      </c>
      <c r="V1480" s="9">
        <f t="shared" si="1444"/>
        <v>0</v>
      </c>
      <c r="W1480" s="9">
        <f t="shared" si="1444"/>
        <v>0</v>
      </c>
      <c r="X1480" s="9">
        <f t="shared" si="1444"/>
        <v>0</v>
      </c>
      <c r="Y1480" s="9">
        <f t="shared" si="1444"/>
        <v>105992</v>
      </c>
      <c r="Z1480" s="9">
        <f t="shared" si="1444"/>
        <v>0</v>
      </c>
      <c r="AA1480" s="9">
        <f t="shared" si="1444"/>
        <v>0</v>
      </c>
      <c r="AB1480" s="9">
        <f t="shared" si="1444"/>
        <v>0</v>
      </c>
      <c r="AC1480" s="9">
        <f t="shared" si="1444"/>
        <v>0</v>
      </c>
      <c r="AD1480" s="9">
        <f t="shared" si="1444"/>
        <v>0</v>
      </c>
      <c r="AE1480" s="9">
        <f t="shared" si="1444"/>
        <v>105992</v>
      </c>
      <c r="AF1480" s="9">
        <f t="shared" si="1444"/>
        <v>0</v>
      </c>
    </row>
    <row r="1481" spans="1:32" ht="20.100000000000001" customHeight="1" x14ac:dyDescent="0.25">
      <c r="A1481" s="28" t="s">
        <v>106</v>
      </c>
      <c r="B1481" s="26">
        <v>923</v>
      </c>
      <c r="C1481" s="26" t="s">
        <v>21</v>
      </c>
      <c r="D1481" s="26" t="s">
        <v>59</v>
      </c>
      <c r="E1481" s="46" t="s">
        <v>550</v>
      </c>
      <c r="F1481" s="26" t="s">
        <v>107</v>
      </c>
      <c r="G1481" s="11">
        <f>101919+4073</f>
        <v>105992</v>
      </c>
      <c r="H1481" s="11"/>
      <c r="I1481" s="84"/>
      <c r="J1481" s="84"/>
      <c r="K1481" s="84"/>
      <c r="L1481" s="84"/>
      <c r="M1481" s="9">
        <f>G1481+I1481+J1481+K1481+L1481</f>
        <v>105992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105992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105992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105992</v>
      </c>
      <c r="AF1481" s="9">
        <f>Z1481+AD1481</f>
        <v>0</v>
      </c>
    </row>
    <row r="1482" spans="1:32" ht="33" x14ac:dyDescent="0.25">
      <c r="A1482" s="25" t="s">
        <v>242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 t="s">
        <v>30</v>
      </c>
      <c r="G1482" s="9">
        <f t="shared" ref="G1482:AF1482" si="1445">G1483</f>
        <v>59957</v>
      </c>
      <c r="H1482" s="9">
        <f t="shared" si="1445"/>
        <v>0</v>
      </c>
      <c r="I1482" s="9">
        <f t="shared" si="1445"/>
        <v>0</v>
      </c>
      <c r="J1482" s="9">
        <f t="shared" si="1445"/>
        <v>0</v>
      </c>
      <c r="K1482" s="9">
        <f t="shared" si="1445"/>
        <v>0</v>
      </c>
      <c r="L1482" s="9">
        <f t="shared" si="1445"/>
        <v>0</v>
      </c>
      <c r="M1482" s="9">
        <f t="shared" si="1445"/>
        <v>59957</v>
      </c>
      <c r="N1482" s="9">
        <f t="shared" si="1445"/>
        <v>0</v>
      </c>
      <c r="O1482" s="9">
        <f t="shared" si="1445"/>
        <v>0</v>
      </c>
      <c r="P1482" s="9">
        <f t="shared" si="1445"/>
        <v>0</v>
      </c>
      <c r="Q1482" s="9">
        <f t="shared" si="1445"/>
        <v>0</v>
      </c>
      <c r="R1482" s="9">
        <f t="shared" si="1445"/>
        <v>0</v>
      </c>
      <c r="S1482" s="9">
        <f t="shared" si="1445"/>
        <v>59957</v>
      </c>
      <c r="T1482" s="9">
        <f t="shared" si="1445"/>
        <v>0</v>
      </c>
      <c r="U1482" s="9">
        <f t="shared" si="1445"/>
        <v>0</v>
      </c>
      <c r="V1482" s="9">
        <f t="shared" si="1445"/>
        <v>0</v>
      </c>
      <c r="W1482" s="9">
        <f t="shared" si="1445"/>
        <v>0</v>
      </c>
      <c r="X1482" s="9">
        <f t="shared" si="1445"/>
        <v>0</v>
      </c>
      <c r="Y1482" s="9">
        <f t="shared" si="1445"/>
        <v>59957</v>
      </c>
      <c r="Z1482" s="9">
        <f t="shared" si="1445"/>
        <v>0</v>
      </c>
      <c r="AA1482" s="9">
        <f t="shared" si="1445"/>
        <v>0</v>
      </c>
      <c r="AB1482" s="9">
        <f t="shared" si="1445"/>
        <v>0</v>
      </c>
      <c r="AC1482" s="9">
        <f t="shared" si="1445"/>
        <v>0</v>
      </c>
      <c r="AD1482" s="9">
        <f t="shared" si="1445"/>
        <v>0</v>
      </c>
      <c r="AE1482" s="9">
        <f t="shared" si="1445"/>
        <v>59957</v>
      </c>
      <c r="AF1482" s="9">
        <f t="shared" si="1445"/>
        <v>0</v>
      </c>
    </row>
    <row r="1483" spans="1:32" ht="33" x14ac:dyDescent="0.25">
      <c r="A1483" s="25" t="s">
        <v>36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37</v>
      </c>
      <c r="G1483" s="9">
        <f>55107+4850</f>
        <v>59957</v>
      </c>
      <c r="H1483" s="9"/>
      <c r="I1483" s="84"/>
      <c r="J1483" s="84"/>
      <c r="K1483" s="84"/>
      <c r="L1483" s="84"/>
      <c r="M1483" s="9">
        <f>G1483+I1483+J1483+K1483+L1483</f>
        <v>59957</v>
      </c>
      <c r="N1483" s="9">
        <f>H1483+L1483</f>
        <v>0</v>
      </c>
      <c r="O1483" s="85"/>
      <c r="P1483" s="85"/>
      <c r="Q1483" s="85"/>
      <c r="R1483" s="85"/>
      <c r="S1483" s="9">
        <f>M1483+O1483+P1483+Q1483+R1483</f>
        <v>59957</v>
      </c>
      <c r="T1483" s="9">
        <f>N1483+R1483</f>
        <v>0</v>
      </c>
      <c r="U1483" s="85"/>
      <c r="V1483" s="85"/>
      <c r="W1483" s="85"/>
      <c r="X1483" s="85"/>
      <c r="Y1483" s="9">
        <f>S1483+U1483+V1483+W1483+X1483</f>
        <v>59957</v>
      </c>
      <c r="Z1483" s="9">
        <f>T1483+X1483</f>
        <v>0</v>
      </c>
      <c r="AA1483" s="85"/>
      <c r="AB1483" s="85"/>
      <c r="AC1483" s="85"/>
      <c r="AD1483" s="85"/>
      <c r="AE1483" s="9">
        <f>Y1483+AA1483+AB1483+AC1483+AD1483</f>
        <v>59957</v>
      </c>
      <c r="AF1483" s="9">
        <f>Z1483+AD1483</f>
        <v>0</v>
      </c>
    </row>
    <row r="1484" spans="1:32" ht="20.100000000000001" customHeight="1" x14ac:dyDescent="0.25">
      <c r="A1484" s="28" t="s">
        <v>65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66</v>
      </c>
      <c r="G1484" s="11">
        <f t="shared" ref="G1484:AF1484" si="1446">G1485</f>
        <v>540</v>
      </c>
      <c r="H1484" s="11">
        <f t="shared" si="1446"/>
        <v>0</v>
      </c>
      <c r="I1484" s="11">
        <f t="shared" si="1446"/>
        <v>0</v>
      </c>
      <c r="J1484" s="11">
        <f t="shared" si="1446"/>
        <v>0</v>
      </c>
      <c r="K1484" s="11">
        <f t="shared" si="1446"/>
        <v>0</v>
      </c>
      <c r="L1484" s="11">
        <f t="shared" si="1446"/>
        <v>0</v>
      </c>
      <c r="M1484" s="11">
        <f t="shared" si="1446"/>
        <v>540</v>
      </c>
      <c r="N1484" s="11">
        <f t="shared" si="1446"/>
        <v>0</v>
      </c>
      <c r="O1484" s="11">
        <f t="shared" si="1446"/>
        <v>0</v>
      </c>
      <c r="P1484" s="11">
        <f t="shared" si="1446"/>
        <v>0</v>
      </c>
      <c r="Q1484" s="11">
        <f t="shared" si="1446"/>
        <v>0</v>
      </c>
      <c r="R1484" s="11">
        <f t="shared" si="1446"/>
        <v>0</v>
      </c>
      <c r="S1484" s="11">
        <f t="shared" si="1446"/>
        <v>540</v>
      </c>
      <c r="T1484" s="11">
        <f t="shared" si="1446"/>
        <v>0</v>
      </c>
      <c r="U1484" s="11">
        <f t="shared" si="1446"/>
        <v>0</v>
      </c>
      <c r="V1484" s="11">
        <f t="shared" si="1446"/>
        <v>0</v>
      </c>
      <c r="W1484" s="11">
        <f t="shared" si="1446"/>
        <v>0</v>
      </c>
      <c r="X1484" s="11">
        <f t="shared" si="1446"/>
        <v>0</v>
      </c>
      <c r="Y1484" s="11">
        <f t="shared" si="1446"/>
        <v>540</v>
      </c>
      <c r="Z1484" s="11">
        <f t="shared" si="1446"/>
        <v>0</v>
      </c>
      <c r="AA1484" s="11">
        <f t="shared" si="1446"/>
        <v>0</v>
      </c>
      <c r="AB1484" s="11">
        <f t="shared" si="1446"/>
        <v>0</v>
      </c>
      <c r="AC1484" s="11">
        <f t="shared" si="1446"/>
        <v>0</v>
      </c>
      <c r="AD1484" s="11">
        <f t="shared" si="1446"/>
        <v>0</v>
      </c>
      <c r="AE1484" s="11">
        <f t="shared" si="1446"/>
        <v>540</v>
      </c>
      <c r="AF1484" s="11">
        <f t="shared" si="1446"/>
        <v>0</v>
      </c>
    </row>
    <row r="1485" spans="1:32" ht="20.100000000000001" customHeight="1" x14ac:dyDescent="0.25">
      <c r="A1485" s="28" t="s">
        <v>91</v>
      </c>
      <c r="B1485" s="26">
        <v>923</v>
      </c>
      <c r="C1485" s="26" t="s">
        <v>21</v>
      </c>
      <c r="D1485" s="26" t="s">
        <v>59</v>
      </c>
      <c r="E1485" s="46" t="s">
        <v>550</v>
      </c>
      <c r="F1485" s="26" t="s">
        <v>68</v>
      </c>
      <c r="G1485" s="11">
        <f>646-106</f>
        <v>540</v>
      </c>
      <c r="H1485" s="11"/>
      <c r="I1485" s="84"/>
      <c r="J1485" s="84"/>
      <c r="K1485" s="84"/>
      <c r="L1485" s="84"/>
      <c r="M1485" s="9">
        <f>G1485+I1485+J1485+K1485+L1485</f>
        <v>540</v>
      </c>
      <c r="N1485" s="9">
        <f>H1485+L1485</f>
        <v>0</v>
      </c>
      <c r="O1485" s="85"/>
      <c r="P1485" s="85"/>
      <c r="Q1485" s="85"/>
      <c r="R1485" s="85"/>
      <c r="S1485" s="9">
        <f>M1485+O1485+P1485+Q1485+R1485</f>
        <v>540</v>
      </c>
      <c r="T1485" s="9">
        <f>N1485+R1485</f>
        <v>0</v>
      </c>
      <c r="U1485" s="85"/>
      <c r="V1485" s="85"/>
      <c r="W1485" s="85"/>
      <c r="X1485" s="85"/>
      <c r="Y1485" s="9">
        <f>S1485+U1485+V1485+W1485+X1485</f>
        <v>540</v>
      </c>
      <c r="Z1485" s="9">
        <f>T1485+X1485</f>
        <v>0</v>
      </c>
      <c r="AA1485" s="85"/>
      <c r="AB1485" s="85"/>
      <c r="AC1485" s="85"/>
      <c r="AD1485" s="85"/>
      <c r="AE1485" s="9">
        <f>Y1485+AA1485+AB1485+AC1485+AD1485</f>
        <v>540</v>
      </c>
      <c r="AF1485" s="9">
        <f>Z1485+AD1485</f>
        <v>0</v>
      </c>
    </row>
    <row r="1486" spans="1:32" ht="20.100000000000001" customHeight="1" x14ac:dyDescent="0.25">
      <c r="A1486" s="28" t="s">
        <v>571</v>
      </c>
      <c r="B1486" s="26" t="s">
        <v>588</v>
      </c>
      <c r="C1486" s="26" t="s">
        <v>21</v>
      </c>
      <c r="D1486" s="26" t="s">
        <v>59</v>
      </c>
      <c r="E1486" s="46" t="s">
        <v>573</v>
      </c>
      <c r="F1486" s="26"/>
      <c r="G1486" s="11">
        <f t="shared" ref="G1486:H1486" si="1447">G1487+G1490+G1495+G1500+G1503+G1510+G1517</f>
        <v>3623</v>
      </c>
      <c r="H1486" s="11">
        <f t="shared" si="1447"/>
        <v>3623</v>
      </c>
      <c r="I1486" s="11">
        <f t="shared" ref="I1486:N1486" si="1448">I1487+I1490+I1495+I1500+I1503+I1510+I1517</f>
        <v>0</v>
      </c>
      <c r="J1486" s="11">
        <f t="shared" si="1448"/>
        <v>0</v>
      </c>
      <c r="K1486" s="11">
        <f t="shared" si="1448"/>
        <v>0</v>
      </c>
      <c r="L1486" s="11">
        <f t="shared" si="1448"/>
        <v>0</v>
      </c>
      <c r="M1486" s="11">
        <f t="shared" si="1448"/>
        <v>3623</v>
      </c>
      <c r="N1486" s="11">
        <f t="shared" si="1448"/>
        <v>3623</v>
      </c>
      <c r="O1486" s="11">
        <f t="shared" ref="O1486:T1486" si="1449">O1487+O1490+O1495+O1500+O1503+O1510+O1517</f>
        <v>0</v>
      </c>
      <c r="P1486" s="11">
        <f t="shared" si="1449"/>
        <v>0</v>
      </c>
      <c r="Q1486" s="11">
        <f t="shared" si="1449"/>
        <v>0</v>
      </c>
      <c r="R1486" s="11">
        <f t="shared" si="1449"/>
        <v>0</v>
      </c>
      <c r="S1486" s="11">
        <f t="shared" si="1449"/>
        <v>3623</v>
      </c>
      <c r="T1486" s="11">
        <f t="shared" si="1449"/>
        <v>3623</v>
      </c>
      <c r="U1486" s="11">
        <f t="shared" ref="U1486:Z1486" si="1450">U1487+U1490+U1495+U1500+U1503+U1510+U1517</f>
        <v>0</v>
      </c>
      <c r="V1486" s="11">
        <f t="shared" si="1450"/>
        <v>0</v>
      </c>
      <c r="W1486" s="11">
        <f t="shared" si="1450"/>
        <v>0</v>
      </c>
      <c r="X1486" s="11">
        <f t="shared" si="1450"/>
        <v>0</v>
      </c>
      <c r="Y1486" s="11">
        <f t="shared" si="1450"/>
        <v>3623</v>
      </c>
      <c r="Z1486" s="11">
        <f t="shared" si="1450"/>
        <v>3623</v>
      </c>
      <c r="AA1486" s="11">
        <f t="shared" ref="AA1486:AF1486" si="1451">AA1487+AA1490+AA1495+AA1500+AA1503+AA1510+AA1517</f>
        <v>0</v>
      </c>
      <c r="AB1486" s="11">
        <f t="shared" si="1451"/>
        <v>0</v>
      </c>
      <c r="AC1486" s="11">
        <f t="shared" si="1451"/>
        <v>0</v>
      </c>
      <c r="AD1486" s="11">
        <f t="shared" si="1451"/>
        <v>0</v>
      </c>
      <c r="AE1486" s="11">
        <f t="shared" si="1451"/>
        <v>3623</v>
      </c>
      <c r="AF1486" s="11">
        <f t="shared" si="1451"/>
        <v>3623</v>
      </c>
    </row>
    <row r="1487" spans="1:32" ht="33" x14ac:dyDescent="0.25">
      <c r="A1487" s="25" t="s">
        <v>572</v>
      </c>
      <c r="B1487" s="26" t="s">
        <v>588</v>
      </c>
      <c r="C1487" s="26" t="s">
        <v>21</v>
      </c>
      <c r="D1487" s="26" t="s">
        <v>59</v>
      </c>
      <c r="E1487" s="26" t="s">
        <v>574</v>
      </c>
      <c r="F1487" s="26"/>
      <c r="G1487" s="9">
        <f t="shared" ref="G1487:V1488" si="1452">G1488</f>
        <v>57</v>
      </c>
      <c r="H1487" s="9">
        <f t="shared" si="1452"/>
        <v>57</v>
      </c>
      <c r="I1487" s="9">
        <f t="shared" si="1452"/>
        <v>0</v>
      </c>
      <c r="J1487" s="9">
        <f t="shared" si="1452"/>
        <v>0</v>
      </c>
      <c r="K1487" s="9">
        <f t="shared" si="1452"/>
        <v>0</v>
      </c>
      <c r="L1487" s="9">
        <f t="shared" si="1452"/>
        <v>0</v>
      </c>
      <c r="M1487" s="9">
        <f t="shared" si="1452"/>
        <v>57</v>
      </c>
      <c r="N1487" s="9">
        <f t="shared" si="1452"/>
        <v>57</v>
      </c>
      <c r="O1487" s="9">
        <f t="shared" si="1452"/>
        <v>0</v>
      </c>
      <c r="P1487" s="9">
        <f t="shared" si="1452"/>
        <v>0</v>
      </c>
      <c r="Q1487" s="9">
        <f t="shared" si="1452"/>
        <v>0</v>
      </c>
      <c r="R1487" s="9">
        <f t="shared" si="1452"/>
        <v>0</v>
      </c>
      <c r="S1487" s="9">
        <f t="shared" si="1452"/>
        <v>57</v>
      </c>
      <c r="T1487" s="9">
        <f t="shared" si="1452"/>
        <v>57</v>
      </c>
      <c r="U1487" s="9">
        <f t="shared" si="1452"/>
        <v>0</v>
      </c>
      <c r="V1487" s="9">
        <f t="shared" si="1452"/>
        <v>0</v>
      </c>
      <c r="W1487" s="9">
        <f t="shared" ref="U1487:AF1488" si="1453">W1488</f>
        <v>0</v>
      </c>
      <c r="X1487" s="9">
        <f t="shared" si="1453"/>
        <v>0</v>
      </c>
      <c r="Y1487" s="9">
        <f t="shared" si="1453"/>
        <v>57</v>
      </c>
      <c r="Z1487" s="9">
        <f t="shared" si="1453"/>
        <v>57</v>
      </c>
      <c r="AA1487" s="9">
        <f t="shared" si="1453"/>
        <v>0</v>
      </c>
      <c r="AB1487" s="9">
        <f t="shared" si="1453"/>
        <v>0</v>
      </c>
      <c r="AC1487" s="9">
        <f t="shared" si="1453"/>
        <v>0</v>
      </c>
      <c r="AD1487" s="9">
        <f t="shared" si="1453"/>
        <v>0</v>
      </c>
      <c r="AE1487" s="9">
        <f t="shared" si="1453"/>
        <v>57</v>
      </c>
      <c r="AF1487" s="9">
        <f t="shared" si="1453"/>
        <v>57</v>
      </c>
    </row>
    <row r="1488" spans="1:32" ht="33" x14ac:dyDescent="0.25">
      <c r="A1488" s="25" t="s">
        <v>242</v>
      </c>
      <c r="B1488" s="26" t="s">
        <v>588</v>
      </c>
      <c r="C1488" s="26" t="s">
        <v>21</v>
      </c>
      <c r="D1488" s="26" t="s">
        <v>59</v>
      </c>
      <c r="E1488" s="26" t="s">
        <v>574</v>
      </c>
      <c r="F1488" s="26" t="s">
        <v>30</v>
      </c>
      <c r="G1488" s="9">
        <f t="shared" si="1452"/>
        <v>57</v>
      </c>
      <c r="H1488" s="9">
        <f t="shared" si="1452"/>
        <v>57</v>
      </c>
      <c r="I1488" s="9">
        <f t="shared" si="1452"/>
        <v>0</v>
      </c>
      <c r="J1488" s="9">
        <f t="shared" si="1452"/>
        <v>0</v>
      </c>
      <c r="K1488" s="9">
        <f t="shared" si="1452"/>
        <v>0</v>
      </c>
      <c r="L1488" s="9">
        <f t="shared" si="1452"/>
        <v>0</v>
      </c>
      <c r="M1488" s="9">
        <f t="shared" si="1452"/>
        <v>57</v>
      </c>
      <c r="N1488" s="9">
        <f t="shared" si="1452"/>
        <v>57</v>
      </c>
      <c r="O1488" s="9">
        <f t="shared" si="1452"/>
        <v>0</v>
      </c>
      <c r="P1488" s="9">
        <f t="shared" si="1452"/>
        <v>0</v>
      </c>
      <c r="Q1488" s="9">
        <f t="shared" si="1452"/>
        <v>0</v>
      </c>
      <c r="R1488" s="9">
        <f t="shared" si="1452"/>
        <v>0</v>
      </c>
      <c r="S1488" s="9">
        <f t="shared" si="1452"/>
        <v>57</v>
      </c>
      <c r="T1488" s="9">
        <f t="shared" si="1452"/>
        <v>57</v>
      </c>
      <c r="U1488" s="9">
        <f t="shared" si="1453"/>
        <v>0</v>
      </c>
      <c r="V1488" s="9">
        <f t="shared" si="1453"/>
        <v>0</v>
      </c>
      <c r="W1488" s="9">
        <f t="shared" si="1453"/>
        <v>0</v>
      </c>
      <c r="X1488" s="9">
        <f t="shared" si="1453"/>
        <v>0</v>
      </c>
      <c r="Y1488" s="9">
        <f t="shared" si="1453"/>
        <v>57</v>
      </c>
      <c r="Z1488" s="9">
        <f t="shared" si="1453"/>
        <v>57</v>
      </c>
      <c r="AA1488" s="9">
        <f t="shared" si="1453"/>
        <v>0</v>
      </c>
      <c r="AB1488" s="9">
        <f t="shared" si="1453"/>
        <v>0</v>
      </c>
      <c r="AC1488" s="9">
        <f t="shared" si="1453"/>
        <v>0</v>
      </c>
      <c r="AD1488" s="9">
        <f t="shared" si="1453"/>
        <v>0</v>
      </c>
      <c r="AE1488" s="9">
        <f t="shared" si="1453"/>
        <v>57</v>
      </c>
      <c r="AF1488" s="9">
        <f t="shared" si="1453"/>
        <v>57</v>
      </c>
    </row>
    <row r="1489" spans="1:32" ht="33" x14ac:dyDescent="0.25">
      <c r="A1489" s="25" t="s">
        <v>36</v>
      </c>
      <c r="B1489" s="26" t="s">
        <v>588</v>
      </c>
      <c r="C1489" s="26" t="s">
        <v>21</v>
      </c>
      <c r="D1489" s="26" t="s">
        <v>59</v>
      </c>
      <c r="E1489" s="26" t="s">
        <v>574</v>
      </c>
      <c r="F1489" s="26" t="s">
        <v>37</v>
      </c>
      <c r="G1489" s="9">
        <v>57</v>
      </c>
      <c r="H1489" s="9">
        <v>57</v>
      </c>
      <c r="I1489" s="84"/>
      <c r="J1489" s="84"/>
      <c r="K1489" s="84"/>
      <c r="L1489" s="84"/>
      <c r="M1489" s="9">
        <f>G1489+I1489+J1489+K1489+L1489</f>
        <v>57</v>
      </c>
      <c r="N1489" s="9">
        <f>H1489+L1489</f>
        <v>57</v>
      </c>
      <c r="O1489" s="85"/>
      <c r="P1489" s="85"/>
      <c r="Q1489" s="85"/>
      <c r="R1489" s="85"/>
      <c r="S1489" s="9">
        <f>M1489+O1489+P1489+Q1489+R1489</f>
        <v>57</v>
      </c>
      <c r="T1489" s="9">
        <f>N1489+R1489</f>
        <v>57</v>
      </c>
      <c r="U1489" s="85"/>
      <c r="V1489" s="85"/>
      <c r="W1489" s="85"/>
      <c r="X1489" s="85"/>
      <c r="Y1489" s="9">
        <f>S1489+U1489+V1489+W1489+X1489</f>
        <v>57</v>
      </c>
      <c r="Z1489" s="9">
        <f>T1489+X1489</f>
        <v>57</v>
      </c>
      <c r="AA1489" s="85"/>
      <c r="AB1489" s="85"/>
      <c r="AC1489" s="85"/>
      <c r="AD1489" s="85"/>
      <c r="AE1489" s="9">
        <f>Y1489+AA1489+AB1489+AC1489+AD1489</f>
        <v>57</v>
      </c>
      <c r="AF1489" s="9">
        <f>Z1489+AD1489</f>
        <v>57</v>
      </c>
    </row>
    <row r="1490" spans="1:32" ht="20.100000000000001" customHeight="1" x14ac:dyDescent="0.25">
      <c r="A1490" s="28" t="s">
        <v>575</v>
      </c>
      <c r="B1490" s="26" t="s">
        <v>588</v>
      </c>
      <c r="C1490" s="26" t="s">
        <v>21</v>
      </c>
      <c r="D1490" s="26" t="s">
        <v>59</v>
      </c>
      <c r="E1490" s="46" t="s">
        <v>577</v>
      </c>
      <c r="F1490" s="26"/>
      <c r="G1490" s="11">
        <f t="shared" ref="G1490:H1490" si="1454">G1491+G1493</f>
        <v>132</v>
      </c>
      <c r="H1490" s="11">
        <f t="shared" si="1454"/>
        <v>132</v>
      </c>
      <c r="I1490" s="11">
        <f t="shared" ref="I1490:N1490" si="1455">I1491+I1493</f>
        <v>0</v>
      </c>
      <c r="J1490" s="11">
        <f t="shared" si="1455"/>
        <v>0</v>
      </c>
      <c r="K1490" s="11">
        <f t="shared" si="1455"/>
        <v>0</v>
      </c>
      <c r="L1490" s="11">
        <f t="shared" si="1455"/>
        <v>0</v>
      </c>
      <c r="M1490" s="11">
        <f t="shared" si="1455"/>
        <v>132</v>
      </c>
      <c r="N1490" s="11">
        <f t="shared" si="1455"/>
        <v>132</v>
      </c>
      <c r="O1490" s="11">
        <f t="shared" ref="O1490:T1490" si="1456">O1491+O1493</f>
        <v>0</v>
      </c>
      <c r="P1490" s="11">
        <f t="shared" si="1456"/>
        <v>0</v>
      </c>
      <c r="Q1490" s="11">
        <f t="shared" si="1456"/>
        <v>0</v>
      </c>
      <c r="R1490" s="11">
        <f t="shared" si="1456"/>
        <v>0</v>
      </c>
      <c r="S1490" s="11">
        <f t="shared" si="1456"/>
        <v>132</v>
      </c>
      <c r="T1490" s="11">
        <f t="shared" si="1456"/>
        <v>132</v>
      </c>
      <c r="U1490" s="11">
        <f t="shared" ref="U1490:Z1490" si="1457">U1491+U1493</f>
        <v>0</v>
      </c>
      <c r="V1490" s="11">
        <f t="shared" si="1457"/>
        <v>0</v>
      </c>
      <c r="W1490" s="11">
        <f t="shared" si="1457"/>
        <v>0</v>
      </c>
      <c r="X1490" s="11">
        <f t="shared" si="1457"/>
        <v>0</v>
      </c>
      <c r="Y1490" s="11">
        <f t="shared" si="1457"/>
        <v>132</v>
      </c>
      <c r="Z1490" s="11">
        <f t="shared" si="1457"/>
        <v>132</v>
      </c>
      <c r="AA1490" s="11">
        <f t="shared" ref="AA1490:AF1490" si="1458">AA1491+AA1493</f>
        <v>0</v>
      </c>
      <c r="AB1490" s="11">
        <f t="shared" si="1458"/>
        <v>0</v>
      </c>
      <c r="AC1490" s="11">
        <f t="shared" si="1458"/>
        <v>0</v>
      </c>
      <c r="AD1490" s="11">
        <f t="shared" si="1458"/>
        <v>0</v>
      </c>
      <c r="AE1490" s="11">
        <f t="shared" si="1458"/>
        <v>132</v>
      </c>
      <c r="AF1490" s="11">
        <f t="shared" si="1458"/>
        <v>132</v>
      </c>
    </row>
    <row r="1491" spans="1:32" ht="33" x14ac:dyDescent="0.25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577</v>
      </c>
      <c r="F1491" s="26" t="s">
        <v>30</v>
      </c>
      <c r="G1491" s="9">
        <f t="shared" ref="G1491" si="1459">G1492</f>
        <v>128</v>
      </c>
      <c r="H1491" s="9">
        <f t="shared" ref="H1491:AF1491" si="1460">H1492</f>
        <v>128</v>
      </c>
      <c r="I1491" s="9">
        <f t="shared" si="1460"/>
        <v>0</v>
      </c>
      <c r="J1491" s="9">
        <f t="shared" si="1460"/>
        <v>0</v>
      </c>
      <c r="K1491" s="9">
        <f t="shared" si="1460"/>
        <v>0</v>
      </c>
      <c r="L1491" s="9">
        <f t="shared" si="1460"/>
        <v>0</v>
      </c>
      <c r="M1491" s="9">
        <f t="shared" si="1460"/>
        <v>128</v>
      </c>
      <c r="N1491" s="9">
        <f t="shared" si="1460"/>
        <v>128</v>
      </c>
      <c r="O1491" s="9">
        <f t="shared" si="1460"/>
        <v>0</v>
      </c>
      <c r="P1491" s="9">
        <f t="shared" si="1460"/>
        <v>0</v>
      </c>
      <c r="Q1491" s="9">
        <f t="shared" si="1460"/>
        <v>0</v>
      </c>
      <c r="R1491" s="9">
        <f t="shared" si="1460"/>
        <v>0</v>
      </c>
      <c r="S1491" s="9">
        <f t="shared" si="1460"/>
        <v>128</v>
      </c>
      <c r="T1491" s="9">
        <f t="shared" si="1460"/>
        <v>128</v>
      </c>
      <c r="U1491" s="9">
        <f t="shared" si="1460"/>
        <v>0</v>
      </c>
      <c r="V1491" s="9">
        <f t="shared" si="1460"/>
        <v>0</v>
      </c>
      <c r="W1491" s="9">
        <f t="shared" si="1460"/>
        <v>0</v>
      </c>
      <c r="X1491" s="9">
        <f t="shared" si="1460"/>
        <v>0</v>
      </c>
      <c r="Y1491" s="9">
        <f t="shared" si="1460"/>
        <v>128</v>
      </c>
      <c r="Z1491" s="9">
        <f t="shared" si="1460"/>
        <v>128</v>
      </c>
      <c r="AA1491" s="9">
        <f t="shared" si="1460"/>
        <v>0</v>
      </c>
      <c r="AB1491" s="9">
        <f t="shared" si="1460"/>
        <v>0</v>
      </c>
      <c r="AC1491" s="9">
        <f t="shared" si="1460"/>
        <v>0</v>
      </c>
      <c r="AD1491" s="9">
        <f t="shared" si="1460"/>
        <v>0</v>
      </c>
      <c r="AE1491" s="9">
        <f t="shared" si="1460"/>
        <v>128</v>
      </c>
      <c r="AF1491" s="9">
        <f t="shared" si="1460"/>
        <v>128</v>
      </c>
    </row>
    <row r="1492" spans="1:32" ht="33" x14ac:dyDescent="0.25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577</v>
      </c>
      <c r="F1492" s="26" t="s">
        <v>37</v>
      </c>
      <c r="G1492" s="9">
        <v>128</v>
      </c>
      <c r="H1492" s="9">
        <v>128</v>
      </c>
      <c r="I1492" s="84"/>
      <c r="J1492" s="84"/>
      <c r="K1492" s="84"/>
      <c r="L1492" s="84"/>
      <c r="M1492" s="9">
        <f>G1492+I1492+J1492+K1492+L1492</f>
        <v>128</v>
      </c>
      <c r="N1492" s="9">
        <f>H1492+L1492</f>
        <v>128</v>
      </c>
      <c r="O1492" s="85"/>
      <c r="P1492" s="85"/>
      <c r="Q1492" s="85"/>
      <c r="R1492" s="85"/>
      <c r="S1492" s="9">
        <f>M1492+O1492+P1492+Q1492+R1492</f>
        <v>128</v>
      </c>
      <c r="T1492" s="9">
        <f>N1492+R1492</f>
        <v>128</v>
      </c>
      <c r="U1492" s="85"/>
      <c r="V1492" s="85"/>
      <c r="W1492" s="85"/>
      <c r="X1492" s="85"/>
      <c r="Y1492" s="9">
        <f>S1492+U1492+V1492+W1492+X1492</f>
        <v>128</v>
      </c>
      <c r="Z1492" s="9">
        <f>T1492+X1492</f>
        <v>128</v>
      </c>
      <c r="AA1492" s="85"/>
      <c r="AB1492" s="85"/>
      <c r="AC1492" s="85"/>
      <c r="AD1492" s="85"/>
      <c r="AE1492" s="9">
        <f>Y1492+AA1492+AB1492+AC1492+AD1492</f>
        <v>128</v>
      </c>
      <c r="AF1492" s="9">
        <f>Z1492+AD1492</f>
        <v>128</v>
      </c>
    </row>
    <row r="1493" spans="1:32" ht="20.100000000000001" customHeight="1" x14ac:dyDescent="0.25">
      <c r="A1493" s="28" t="s">
        <v>65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 t="s">
        <v>66</v>
      </c>
      <c r="G1493" s="11">
        <f t="shared" ref="G1493" si="1461">G1494</f>
        <v>4</v>
      </c>
      <c r="H1493" s="11">
        <f t="shared" ref="H1493:AF1493" si="1462">H1494</f>
        <v>4</v>
      </c>
      <c r="I1493" s="11">
        <f t="shared" si="1462"/>
        <v>0</v>
      </c>
      <c r="J1493" s="11">
        <f t="shared" si="1462"/>
        <v>0</v>
      </c>
      <c r="K1493" s="11">
        <f t="shared" si="1462"/>
        <v>0</v>
      </c>
      <c r="L1493" s="11">
        <f t="shared" si="1462"/>
        <v>0</v>
      </c>
      <c r="M1493" s="11">
        <f t="shared" si="1462"/>
        <v>4</v>
      </c>
      <c r="N1493" s="11">
        <f t="shared" si="1462"/>
        <v>4</v>
      </c>
      <c r="O1493" s="11">
        <f t="shared" si="1462"/>
        <v>0</v>
      </c>
      <c r="P1493" s="11">
        <f t="shared" si="1462"/>
        <v>0</v>
      </c>
      <c r="Q1493" s="11">
        <f t="shared" si="1462"/>
        <v>0</v>
      </c>
      <c r="R1493" s="11">
        <f t="shared" si="1462"/>
        <v>0</v>
      </c>
      <c r="S1493" s="11">
        <f t="shared" si="1462"/>
        <v>4</v>
      </c>
      <c r="T1493" s="11">
        <f t="shared" si="1462"/>
        <v>4</v>
      </c>
      <c r="U1493" s="11">
        <f t="shared" si="1462"/>
        <v>0</v>
      </c>
      <c r="V1493" s="11">
        <f t="shared" si="1462"/>
        <v>0</v>
      </c>
      <c r="W1493" s="11">
        <f t="shared" si="1462"/>
        <v>0</v>
      </c>
      <c r="X1493" s="11">
        <f t="shared" si="1462"/>
        <v>0</v>
      </c>
      <c r="Y1493" s="11">
        <f t="shared" si="1462"/>
        <v>4</v>
      </c>
      <c r="Z1493" s="11">
        <f t="shared" si="1462"/>
        <v>4</v>
      </c>
      <c r="AA1493" s="11">
        <f t="shared" si="1462"/>
        <v>0</v>
      </c>
      <c r="AB1493" s="11">
        <f t="shared" si="1462"/>
        <v>0</v>
      </c>
      <c r="AC1493" s="11">
        <f t="shared" si="1462"/>
        <v>0</v>
      </c>
      <c r="AD1493" s="11">
        <f t="shared" si="1462"/>
        <v>0</v>
      </c>
      <c r="AE1493" s="11">
        <f t="shared" si="1462"/>
        <v>4</v>
      </c>
      <c r="AF1493" s="11">
        <f t="shared" si="1462"/>
        <v>4</v>
      </c>
    </row>
    <row r="1494" spans="1:32" ht="20.100000000000001" customHeight="1" x14ac:dyDescent="0.25">
      <c r="A1494" s="28" t="s">
        <v>91</v>
      </c>
      <c r="B1494" s="26" t="s">
        <v>588</v>
      </c>
      <c r="C1494" s="26" t="s">
        <v>21</v>
      </c>
      <c r="D1494" s="26" t="s">
        <v>59</v>
      </c>
      <c r="E1494" s="46" t="s">
        <v>577</v>
      </c>
      <c r="F1494" s="26" t="s">
        <v>68</v>
      </c>
      <c r="G1494" s="11">
        <v>4</v>
      </c>
      <c r="H1494" s="11">
        <v>4</v>
      </c>
      <c r="I1494" s="84"/>
      <c r="J1494" s="84"/>
      <c r="K1494" s="84"/>
      <c r="L1494" s="84"/>
      <c r="M1494" s="9">
        <f>G1494+I1494+J1494+K1494+L1494</f>
        <v>4</v>
      </c>
      <c r="N1494" s="9">
        <f>H1494+L1494</f>
        <v>4</v>
      </c>
      <c r="O1494" s="85"/>
      <c r="P1494" s="85"/>
      <c r="Q1494" s="85"/>
      <c r="R1494" s="85"/>
      <c r="S1494" s="9">
        <f>M1494+O1494+P1494+Q1494+R1494</f>
        <v>4</v>
      </c>
      <c r="T1494" s="9">
        <f>N1494+R1494</f>
        <v>4</v>
      </c>
      <c r="U1494" s="85"/>
      <c r="V1494" s="85"/>
      <c r="W1494" s="85"/>
      <c r="X1494" s="85"/>
      <c r="Y1494" s="9">
        <f>S1494+U1494+V1494+W1494+X1494</f>
        <v>4</v>
      </c>
      <c r="Z1494" s="9">
        <f>T1494+X1494</f>
        <v>4</v>
      </c>
      <c r="AA1494" s="85"/>
      <c r="AB1494" s="85"/>
      <c r="AC1494" s="85"/>
      <c r="AD1494" s="85"/>
      <c r="AE1494" s="9">
        <f>Y1494+AA1494+AB1494+AC1494+AD1494</f>
        <v>4</v>
      </c>
      <c r="AF1494" s="9">
        <f>Z1494+AD1494</f>
        <v>4</v>
      </c>
    </row>
    <row r="1495" spans="1:32" ht="33" x14ac:dyDescent="0.25">
      <c r="A1495" s="25" t="s">
        <v>576</v>
      </c>
      <c r="B1495" s="26" t="s">
        <v>588</v>
      </c>
      <c r="C1495" s="26" t="s">
        <v>21</v>
      </c>
      <c r="D1495" s="26" t="s">
        <v>59</v>
      </c>
      <c r="E1495" s="26" t="s">
        <v>578</v>
      </c>
      <c r="F1495" s="26"/>
      <c r="G1495" s="9">
        <f t="shared" ref="G1495:H1495" si="1463">G1496+G1498</f>
        <v>121</v>
      </c>
      <c r="H1495" s="9">
        <f t="shared" si="1463"/>
        <v>121</v>
      </c>
      <c r="I1495" s="9">
        <f t="shared" ref="I1495:N1495" si="1464">I1496+I1498</f>
        <v>0</v>
      </c>
      <c r="J1495" s="9">
        <f t="shared" si="1464"/>
        <v>0</v>
      </c>
      <c r="K1495" s="9">
        <f t="shared" si="1464"/>
        <v>0</v>
      </c>
      <c r="L1495" s="9">
        <f t="shared" si="1464"/>
        <v>0</v>
      </c>
      <c r="M1495" s="9">
        <f t="shared" si="1464"/>
        <v>121</v>
      </c>
      <c r="N1495" s="9">
        <f t="shared" si="1464"/>
        <v>121</v>
      </c>
      <c r="O1495" s="9">
        <f t="shared" ref="O1495:T1495" si="1465">O1496+O1498</f>
        <v>0</v>
      </c>
      <c r="P1495" s="9">
        <f t="shared" si="1465"/>
        <v>0</v>
      </c>
      <c r="Q1495" s="9">
        <f t="shared" si="1465"/>
        <v>0</v>
      </c>
      <c r="R1495" s="9">
        <f t="shared" si="1465"/>
        <v>0</v>
      </c>
      <c r="S1495" s="9">
        <f t="shared" si="1465"/>
        <v>121</v>
      </c>
      <c r="T1495" s="9">
        <f t="shared" si="1465"/>
        <v>121</v>
      </c>
      <c r="U1495" s="9">
        <f t="shared" ref="U1495:Z1495" si="1466">U1496+U1498</f>
        <v>0</v>
      </c>
      <c r="V1495" s="9">
        <f t="shared" si="1466"/>
        <v>0</v>
      </c>
      <c r="W1495" s="9">
        <f t="shared" si="1466"/>
        <v>0</v>
      </c>
      <c r="X1495" s="9">
        <f t="shared" si="1466"/>
        <v>0</v>
      </c>
      <c r="Y1495" s="9">
        <f t="shared" si="1466"/>
        <v>121</v>
      </c>
      <c r="Z1495" s="9">
        <f t="shared" si="1466"/>
        <v>121</v>
      </c>
      <c r="AA1495" s="9">
        <f t="shared" ref="AA1495:AF1495" si="1467">AA1496+AA1498</f>
        <v>0</v>
      </c>
      <c r="AB1495" s="9">
        <f t="shared" si="1467"/>
        <v>0</v>
      </c>
      <c r="AC1495" s="9">
        <f t="shared" si="1467"/>
        <v>0</v>
      </c>
      <c r="AD1495" s="9">
        <f t="shared" si="1467"/>
        <v>0</v>
      </c>
      <c r="AE1495" s="9">
        <f t="shared" si="1467"/>
        <v>121</v>
      </c>
      <c r="AF1495" s="9">
        <f t="shared" si="1467"/>
        <v>121</v>
      </c>
    </row>
    <row r="1496" spans="1:32" ht="66" x14ac:dyDescent="0.25">
      <c r="A1496" s="25" t="s">
        <v>447</v>
      </c>
      <c r="B1496" s="26" t="s">
        <v>588</v>
      </c>
      <c r="C1496" s="26" t="s">
        <v>21</v>
      </c>
      <c r="D1496" s="26" t="s">
        <v>59</v>
      </c>
      <c r="E1496" s="26" t="s">
        <v>578</v>
      </c>
      <c r="F1496" s="26" t="s">
        <v>84</v>
      </c>
      <c r="G1496" s="9">
        <f t="shared" ref="G1496" si="1468">G1497</f>
        <v>81</v>
      </c>
      <c r="H1496" s="9">
        <f t="shared" ref="H1496:AF1496" si="1469">H1497</f>
        <v>81</v>
      </c>
      <c r="I1496" s="9">
        <f t="shared" si="1469"/>
        <v>0</v>
      </c>
      <c r="J1496" s="9">
        <f t="shared" si="1469"/>
        <v>0</v>
      </c>
      <c r="K1496" s="9">
        <f t="shared" si="1469"/>
        <v>0</v>
      </c>
      <c r="L1496" s="9">
        <f t="shared" si="1469"/>
        <v>0</v>
      </c>
      <c r="M1496" s="9">
        <f t="shared" si="1469"/>
        <v>81</v>
      </c>
      <c r="N1496" s="9">
        <f t="shared" si="1469"/>
        <v>81</v>
      </c>
      <c r="O1496" s="9">
        <f t="shared" si="1469"/>
        <v>0</v>
      </c>
      <c r="P1496" s="9">
        <f t="shared" si="1469"/>
        <v>0</v>
      </c>
      <c r="Q1496" s="9">
        <f t="shared" si="1469"/>
        <v>0</v>
      </c>
      <c r="R1496" s="9">
        <f t="shared" si="1469"/>
        <v>0</v>
      </c>
      <c r="S1496" s="9">
        <f t="shared" si="1469"/>
        <v>81</v>
      </c>
      <c r="T1496" s="9">
        <f t="shared" si="1469"/>
        <v>81</v>
      </c>
      <c r="U1496" s="9">
        <f t="shared" si="1469"/>
        <v>0</v>
      </c>
      <c r="V1496" s="9">
        <f t="shared" si="1469"/>
        <v>0</v>
      </c>
      <c r="W1496" s="9">
        <f t="shared" si="1469"/>
        <v>0</v>
      </c>
      <c r="X1496" s="9">
        <f t="shared" si="1469"/>
        <v>0</v>
      </c>
      <c r="Y1496" s="9">
        <f t="shared" si="1469"/>
        <v>81</v>
      </c>
      <c r="Z1496" s="9">
        <f t="shared" si="1469"/>
        <v>81</v>
      </c>
      <c r="AA1496" s="9">
        <f t="shared" si="1469"/>
        <v>0</v>
      </c>
      <c r="AB1496" s="9">
        <f t="shared" si="1469"/>
        <v>0</v>
      </c>
      <c r="AC1496" s="9">
        <f t="shared" si="1469"/>
        <v>0</v>
      </c>
      <c r="AD1496" s="9">
        <f t="shared" si="1469"/>
        <v>0</v>
      </c>
      <c r="AE1496" s="9">
        <f t="shared" si="1469"/>
        <v>81</v>
      </c>
      <c r="AF1496" s="9">
        <f t="shared" si="1469"/>
        <v>81</v>
      </c>
    </row>
    <row r="1497" spans="1:32" ht="18.75" customHeight="1" x14ac:dyDescent="0.25">
      <c r="A1497" s="25" t="s">
        <v>106</v>
      </c>
      <c r="B1497" s="26" t="s">
        <v>588</v>
      </c>
      <c r="C1497" s="26" t="s">
        <v>21</v>
      </c>
      <c r="D1497" s="26" t="s">
        <v>59</v>
      </c>
      <c r="E1497" s="26" t="s">
        <v>578</v>
      </c>
      <c r="F1497" s="26" t="s">
        <v>107</v>
      </c>
      <c r="G1497" s="9">
        <v>81</v>
      </c>
      <c r="H1497" s="9">
        <v>81</v>
      </c>
      <c r="I1497" s="84"/>
      <c r="J1497" s="84"/>
      <c r="K1497" s="84"/>
      <c r="L1497" s="84"/>
      <c r="M1497" s="9">
        <f>G1497+I1497+J1497+K1497+L1497</f>
        <v>81</v>
      </c>
      <c r="N1497" s="9">
        <f>H1497+L1497</f>
        <v>81</v>
      </c>
      <c r="O1497" s="85"/>
      <c r="P1497" s="85"/>
      <c r="Q1497" s="85"/>
      <c r="R1497" s="85"/>
      <c r="S1497" s="9">
        <f>M1497+O1497+P1497+Q1497+R1497</f>
        <v>81</v>
      </c>
      <c r="T1497" s="9">
        <f>N1497+R1497</f>
        <v>81</v>
      </c>
      <c r="U1497" s="85"/>
      <c r="V1497" s="85"/>
      <c r="W1497" s="85"/>
      <c r="X1497" s="85"/>
      <c r="Y1497" s="9">
        <f>S1497+U1497+V1497+W1497+X1497</f>
        <v>81</v>
      </c>
      <c r="Z1497" s="9">
        <f>T1497+X1497</f>
        <v>81</v>
      </c>
      <c r="AA1497" s="85"/>
      <c r="AB1497" s="85"/>
      <c r="AC1497" s="85"/>
      <c r="AD1497" s="85"/>
      <c r="AE1497" s="9">
        <f>Y1497+AA1497+AB1497+AC1497+AD1497</f>
        <v>81</v>
      </c>
      <c r="AF1497" s="9">
        <f>Z1497+AD1497</f>
        <v>81</v>
      </c>
    </row>
    <row r="1498" spans="1:32" ht="33" x14ac:dyDescent="0.25">
      <c r="A1498" s="25" t="s">
        <v>242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 t="s">
        <v>30</v>
      </c>
      <c r="G1498" s="9">
        <f t="shared" ref="G1498" si="1470">G1499</f>
        <v>40</v>
      </c>
      <c r="H1498" s="9">
        <f t="shared" ref="H1498:AF1498" si="1471">H1499</f>
        <v>40</v>
      </c>
      <c r="I1498" s="9">
        <f t="shared" si="1471"/>
        <v>0</v>
      </c>
      <c r="J1498" s="9">
        <f t="shared" si="1471"/>
        <v>0</v>
      </c>
      <c r="K1498" s="9">
        <f t="shared" si="1471"/>
        <v>0</v>
      </c>
      <c r="L1498" s="9">
        <f t="shared" si="1471"/>
        <v>0</v>
      </c>
      <c r="M1498" s="9">
        <f t="shared" si="1471"/>
        <v>40</v>
      </c>
      <c r="N1498" s="9">
        <f t="shared" si="1471"/>
        <v>40</v>
      </c>
      <c r="O1498" s="9">
        <f t="shared" si="1471"/>
        <v>0</v>
      </c>
      <c r="P1498" s="9">
        <f t="shared" si="1471"/>
        <v>0</v>
      </c>
      <c r="Q1498" s="9">
        <f t="shared" si="1471"/>
        <v>0</v>
      </c>
      <c r="R1498" s="9">
        <f t="shared" si="1471"/>
        <v>0</v>
      </c>
      <c r="S1498" s="9">
        <f t="shared" si="1471"/>
        <v>40</v>
      </c>
      <c r="T1498" s="9">
        <f t="shared" si="1471"/>
        <v>40</v>
      </c>
      <c r="U1498" s="9">
        <f t="shared" si="1471"/>
        <v>0</v>
      </c>
      <c r="V1498" s="9">
        <f t="shared" si="1471"/>
        <v>0</v>
      </c>
      <c r="W1498" s="9">
        <f t="shared" si="1471"/>
        <v>0</v>
      </c>
      <c r="X1498" s="9">
        <f t="shared" si="1471"/>
        <v>0</v>
      </c>
      <c r="Y1498" s="9">
        <f t="shared" si="1471"/>
        <v>40</v>
      </c>
      <c r="Z1498" s="9">
        <f t="shared" si="1471"/>
        <v>40</v>
      </c>
      <c r="AA1498" s="9">
        <f t="shared" si="1471"/>
        <v>0</v>
      </c>
      <c r="AB1498" s="9">
        <f t="shared" si="1471"/>
        <v>0</v>
      </c>
      <c r="AC1498" s="9">
        <f t="shared" si="1471"/>
        <v>0</v>
      </c>
      <c r="AD1498" s="9">
        <f t="shared" si="1471"/>
        <v>0</v>
      </c>
      <c r="AE1498" s="9">
        <f t="shared" si="1471"/>
        <v>40</v>
      </c>
      <c r="AF1498" s="9">
        <f t="shared" si="1471"/>
        <v>40</v>
      </c>
    </row>
    <row r="1499" spans="1:32" ht="33" x14ac:dyDescent="0.25">
      <c r="A1499" s="25" t="s">
        <v>36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37</v>
      </c>
      <c r="G1499" s="9">
        <v>40</v>
      </c>
      <c r="H1499" s="9">
        <v>40</v>
      </c>
      <c r="I1499" s="84"/>
      <c r="J1499" s="84"/>
      <c r="K1499" s="84"/>
      <c r="L1499" s="84"/>
      <c r="M1499" s="9">
        <f>G1499+I1499+J1499+K1499+L1499</f>
        <v>40</v>
      </c>
      <c r="N1499" s="9">
        <f>H1499+L1499</f>
        <v>40</v>
      </c>
      <c r="O1499" s="85"/>
      <c r="P1499" s="85"/>
      <c r="Q1499" s="85"/>
      <c r="R1499" s="85"/>
      <c r="S1499" s="9">
        <f>M1499+O1499+P1499+Q1499+R1499</f>
        <v>40</v>
      </c>
      <c r="T1499" s="9">
        <f>N1499+R1499</f>
        <v>40</v>
      </c>
      <c r="U1499" s="85"/>
      <c r="V1499" s="85"/>
      <c r="W1499" s="85"/>
      <c r="X1499" s="85"/>
      <c r="Y1499" s="9">
        <f>S1499+U1499+V1499+W1499+X1499</f>
        <v>40</v>
      </c>
      <c r="Z1499" s="9">
        <f>T1499+X1499</f>
        <v>40</v>
      </c>
      <c r="AA1499" s="85"/>
      <c r="AB1499" s="85"/>
      <c r="AC1499" s="85"/>
      <c r="AD1499" s="85"/>
      <c r="AE1499" s="9">
        <f>Y1499+AA1499+AB1499+AC1499+AD1499</f>
        <v>40</v>
      </c>
      <c r="AF1499" s="9">
        <f>Z1499+AD1499</f>
        <v>40</v>
      </c>
    </row>
    <row r="1500" spans="1:32" ht="17.25" customHeight="1" x14ac:dyDescent="0.25">
      <c r="A1500" s="25" t="s">
        <v>589</v>
      </c>
      <c r="B1500" s="26" t="s">
        <v>588</v>
      </c>
      <c r="C1500" s="26" t="s">
        <v>21</v>
      </c>
      <c r="D1500" s="26" t="s">
        <v>59</v>
      </c>
      <c r="E1500" s="26" t="s">
        <v>590</v>
      </c>
      <c r="F1500" s="26"/>
      <c r="G1500" s="9">
        <f t="shared" ref="G1500:V1501" si="1472">G1501</f>
        <v>7</v>
      </c>
      <c r="H1500" s="9">
        <f t="shared" si="1472"/>
        <v>7</v>
      </c>
      <c r="I1500" s="9">
        <f t="shared" si="1472"/>
        <v>0</v>
      </c>
      <c r="J1500" s="9">
        <f t="shared" si="1472"/>
        <v>0</v>
      </c>
      <c r="K1500" s="9">
        <f t="shared" si="1472"/>
        <v>0</v>
      </c>
      <c r="L1500" s="9">
        <f t="shared" si="1472"/>
        <v>0</v>
      </c>
      <c r="M1500" s="9">
        <f t="shared" si="1472"/>
        <v>7</v>
      </c>
      <c r="N1500" s="9">
        <f t="shared" si="1472"/>
        <v>7</v>
      </c>
      <c r="O1500" s="9">
        <f t="shared" si="1472"/>
        <v>0</v>
      </c>
      <c r="P1500" s="9">
        <f t="shared" si="1472"/>
        <v>0</v>
      </c>
      <c r="Q1500" s="9">
        <f t="shared" si="1472"/>
        <v>0</v>
      </c>
      <c r="R1500" s="9">
        <f t="shared" si="1472"/>
        <v>0</v>
      </c>
      <c r="S1500" s="9">
        <f t="shared" si="1472"/>
        <v>7</v>
      </c>
      <c r="T1500" s="9">
        <f t="shared" si="1472"/>
        <v>7</v>
      </c>
      <c r="U1500" s="9">
        <f t="shared" si="1472"/>
        <v>0</v>
      </c>
      <c r="V1500" s="9">
        <f t="shared" si="1472"/>
        <v>0</v>
      </c>
      <c r="W1500" s="9">
        <f t="shared" ref="U1500:AF1501" si="1473">W1501</f>
        <v>0</v>
      </c>
      <c r="X1500" s="9">
        <f t="shared" si="1473"/>
        <v>0</v>
      </c>
      <c r="Y1500" s="9">
        <f t="shared" si="1473"/>
        <v>7</v>
      </c>
      <c r="Z1500" s="9">
        <f t="shared" si="1473"/>
        <v>7</v>
      </c>
      <c r="AA1500" s="9">
        <f t="shared" si="1473"/>
        <v>0</v>
      </c>
      <c r="AB1500" s="9">
        <f t="shared" si="1473"/>
        <v>0</v>
      </c>
      <c r="AC1500" s="9">
        <f t="shared" si="1473"/>
        <v>0</v>
      </c>
      <c r="AD1500" s="9">
        <f t="shared" si="1473"/>
        <v>0</v>
      </c>
      <c r="AE1500" s="9">
        <f t="shared" si="1473"/>
        <v>7</v>
      </c>
      <c r="AF1500" s="9">
        <f t="shared" si="1473"/>
        <v>7</v>
      </c>
    </row>
    <row r="1501" spans="1:32" ht="33" x14ac:dyDescent="0.25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590</v>
      </c>
      <c r="F1501" s="26" t="s">
        <v>30</v>
      </c>
      <c r="G1501" s="9">
        <f t="shared" si="1472"/>
        <v>7</v>
      </c>
      <c r="H1501" s="9">
        <f t="shared" si="1472"/>
        <v>7</v>
      </c>
      <c r="I1501" s="9">
        <f t="shared" si="1472"/>
        <v>0</v>
      </c>
      <c r="J1501" s="9">
        <f t="shared" si="1472"/>
        <v>0</v>
      </c>
      <c r="K1501" s="9">
        <f t="shared" si="1472"/>
        <v>0</v>
      </c>
      <c r="L1501" s="9">
        <f t="shared" si="1472"/>
        <v>0</v>
      </c>
      <c r="M1501" s="9">
        <f t="shared" si="1472"/>
        <v>7</v>
      </c>
      <c r="N1501" s="9">
        <f t="shared" si="1472"/>
        <v>7</v>
      </c>
      <c r="O1501" s="9">
        <f t="shared" si="1472"/>
        <v>0</v>
      </c>
      <c r="P1501" s="9">
        <f t="shared" si="1472"/>
        <v>0</v>
      </c>
      <c r="Q1501" s="9">
        <f t="shared" si="1472"/>
        <v>0</v>
      </c>
      <c r="R1501" s="9">
        <f t="shared" si="1472"/>
        <v>0</v>
      </c>
      <c r="S1501" s="9">
        <f t="shared" si="1472"/>
        <v>7</v>
      </c>
      <c r="T1501" s="9">
        <f t="shared" si="1472"/>
        <v>7</v>
      </c>
      <c r="U1501" s="9">
        <f t="shared" si="1473"/>
        <v>0</v>
      </c>
      <c r="V1501" s="9">
        <f t="shared" si="1473"/>
        <v>0</v>
      </c>
      <c r="W1501" s="9">
        <f t="shared" si="1473"/>
        <v>0</v>
      </c>
      <c r="X1501" s="9">
        <f t="shared" si="1473"/>
        <v>0</v>
      </c>
      <c r="Y1501" s="9">
        <f t="shared" si="1473"/>
        <v>7</v>
      </c>
      <c r="Z1501" s="9">
        <f t="shared" si="1473"/>
        <v>7</v>
      </c>
      <c r="AA1501" s="9">
        <f t="shared" si="1473"/>
        <v>0</v>
      </c>
      <c r="AB1501" s="9">
        <f t="shared" si="1473"/>
        <v>0</v>
      </c>
      <c r="AC1501" s="9">
        <f t="shared" si="1473"/>
        <v>0</v>
      </c>
      <c r="AD1501" s="9">
        <f t="shared" si="1473"/>
        <v>0</v>
      </c>
      <c r="AE1501" s="9">
        <f t="shared" si="1473"/>
        <v>7</v>
      </c>
      <c r="AF1501" s="9">
        <f t="shared" si="1473"/>
        <v>7</v>
      </c>
    </row>
    <row r="1502" spans="1:32" ht="33" x14ac:dyDescent="0.25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590</v>
      </c>
      <c r="F1502" s="26" t="s">
        <v>37</v>
      </c>
      <c r="G1502" s="9">
        <v>7</v>
      </c>
      <c r="H1502" s="9">
        <v>7</v>
      </c>
      <c r="I1502" s="84"/>
      <c r="J1502" s="84"/>
      <c r="K1502" s="84"/>
      <c r="L1502" s="84"/>
      <c r="M1502" s="9">
        <f>G1502+I1502+J1502+K1502+L1502</f>
        <v>7</v>
      </c>
      <c r="N1502" s="9">
        <f>H1502+L1502</f>
        <v>7</v>
      </c>
      <c r="O1502" s="85"/>
      <c r="P1502" s="85"/>
      <c r="Q1502" s="85"/>
      <c r="R1502" s="85"/>
      <c r="S1502" s="9">
        <f>M1502+O1502+P1502+Q1502+R1502</f>
        <v>7</v>
      </c>
      <c r="T1502" s="9">
        <f>N1502+R1502</f>
        <v>7</v>
      </c>
      <c r="U1502" s="85"/>
      <c r="V1502" s="85"/>
      <c r="W1502" s="85"/>
      <c r="X1502" s="85"/>
      <c r="Y1502" s="9">
        <f>S1502+U1502+V1502+W1502+X1502</f>
        <v>7</v>
      </c>
      <c r="Z1502" s="9">
        <f>T1502+X1502</f>
        <v>7</v>
      </c>
      <c r="AA1502" s="85"/>
      <c r="AB1502" s="85"/>
      <c r="AC1502" s="85"/>
      <c r="AD1502" s="85"/>
      <c r="AE1502" s="9">
        <f>Y1502+AA1502+AB1502+AC1502+AD1502</f>
        <v>7</v>
      </c>
      <c r="AF1502" s="9">
        <f>Z1502+AD1502</f>
        <v>7</v>
      </c>
    </row>
    <row r="1503" spans="1:32" ht="49.5" x14ac:dyDescent="0.25">
      <c r="A1503" s="25" t="s">
        <v>581</v>
      </c>
      <c r="B1503" s="26" t="s">
        <v>588</v>
      </c>
      <c r="C1503" s="26" t="s">
        <v>21</v>
      </c>
      <c r="D1503" s="26" t="s">
        <v>59</v>
      </c>
      <c r="E1503" s="26" t="s">
        <v>586</v>
      </c>
      <c r="F1503" s="26"/>
      <c r="G1503" s="9">
        <f t="shared" ref="G1503:H1503" si="1474">G1504+G1506+G1508</f>
        <v>2926</v>
      </c>
      <c r="H1503" s="9">
        <f t="shared" si="1474"/>
        <v>2926</v>
      </c>
      <c r="I1503" s="9">
        <f t="shared" ref="I1503:N1503" si="1475">I1504+I1506+I1508</f>
        <v>0</v>
      </c>
      <c r="J1503" s="9">
        <f t="shared" si="1475"/>
        <v>0</v>
      </c>
      <c r="K1503" s="9">
        <f t="shared" si="1475"/>
        <v>0</v>
      </c>
      <c r="L1503" s="9">
        <f t="shared" si="1475"/>
        <v>0</v>
      </c>
      <c r="M1503" s="9">
        <f t="shared" si="1475"/>
        <v>2926</v>
      </c>
      <c r="N1503" s="9">
        <f t="shared" si="1475"/>
        <v>2926</v>
      </c>
      <c r="O1503" s="9">
        <f t="shared" ref="O1503:T1503" si="1476">O1504+O1506+O1508</f>
        <v>0</v>
      </c>
      <c r="P1503" s="9">
        <f t="shared" si="1476"/>
        <v>0</v>
      </c>
      <c r="Q1503" s="9">
        <f t="shared" si="1476"/>
        <v>0</v>
      </c>
      <c r="R1503" s="9">
        <f t="shared" si="1476"/>
        <v>0</v>
      </c>
      <c r="S1503" s="9">
        <f t="shared" si="1476"/>
        <v>2926</v>
      </c>
      <c r="T1503" s="9">
        <f t="shared" si="1476"/>
        <v>2926</v>
      </c>
      <c r="U1503" s="9">
        <f t="shared" ref="U1503:Z1503" si="1477">U1504+U1506+U1508</f>
        <v>0</v>
      </c>
      <c r="V1503" s="9">
        <f t="shared" si="1477"/>
        <v>0</v>
      </c>
      <c r="W1503" s="9">
        <f t="shared" si="1477"/>
        <v>0</v>
      </c>
      <c r="X1503" s="9">
        <f t="shared" si="1477"/>
        <v>0</v>
      </c>
      <c r="Y1503" s="9">
        <f t="shared" si="1477"/>
        <v>2926</v>
      </c>
      <c r="Z1503" s="9">
        <f t="shared" si="1477"/>
        <v>2926</v>
      </c>
      <c r="AA1503" s="9">
        <f t="shared" ref="AA1503:AF1503" si="1478">AA1504+AA1506+AA1508</f>
        <v>0</v>
      </c>
      <c r="AB1503" s="9">
        <f t="shared" si="1478"/>
        <v>0</v>
      </c>
      <c r="AC1503" s="9">
        <f t="shared" si="1478"/>
        <v>0</v>
      </c>
      <c r="AD1503" s="9">
        <f t="shared" si="1478"/>
        <v>0</v>
      </c>
      <c r="AE1503" s="9">
        <f t="shared" si="1478"/>
        <v>2926</v>
      </c>
      <c r="AF1503" s="9">
        <f t="shared" si="1478"/>
        <v>2926</v>
      </c>
    </row>
    <row r="1504" spans="1:32" ht="66" x14ac:dyDescent="0.25">
      <c r="A1504" s="25" t="s">
        <v>447</v>
      </c>
      <c r="B1504" s="26" t="s">
        <v>588</v>
      </c>
      <c r="C1504" s="26" t="s">
        <v>21</v>
      </c>
      <c r="D1504" s="26" t="s">
        <v>59</v>
      </c>
      <c r="E1504" s="26" t="s">
        <v>586</v>
      </c>
      <c r="F1504" s="26" t="s">
        <v>84</v>
      </c>
      <c r="G1504" s="9">
        <f t="shared" ref="G1504" si="1479">G1505</f>
        <v>1643</v>
      </c>
      <c r="H1504" s="9">
        <f t="shared" ref="H1504:AF1504" si="1480">H1505</f>
        <v>1643</v>
      </c>
      <c r="I1504" s="9">
        <f t="shared" si="1480"/>
        <v>0</v>
      </c>
      <c r="J1504" s="9">
        <f t="shared" si="1480"/>
        <v>0</v>
      </c>
      <c r="K1504" s="9">
        <f t="shared" si="1480"/>
        <v>0</v>
      </c>
      <c r="L1504" s="9">
        <f t="shared" si="1480"/>
        <v>0</v>
      </c>
      <c r="M1504" s="9">
        <f t="shared" si="1480"/>
        <v>1643</v>
      </c>
      <c r="N1504" s="9">
        <f t="shared" si="1480"/>
        <v>1643</v>
      </c>
      <c r="O1504" s="9">
        <f t="shared" si="1480"/>
        <v>0</v>
      </c>
      <c r="P1504" s="9">
        <f t="shared" si="1480"/>
        <v>0</v>
      </c>
      <c r="Q1504" s="9">
        <f t="shared" si="1480"/>
        <v>0</v>
      </c>
      <c r="R1504" s="9">
        <f t="shared" si="1480"/>
        <v>0</v>
      </c>
      <c r="S1504" s="9">
        <f t="shared" si="1480"/>
        <v>1643</v>
      </c>
      <c r="T1504" s="9">
        <f t="shared" si="1480"/>
        <v>1643</v>
      </c>
      <c r="U1504" s="9">
        <f t="shared" si="1480"/>
        <v>0</v>
      </c>
      <c r="V1504" s="9">
        <f t="shared" si="1480"/>
        <v>0</v>
      </c>
      <c r="W1504" s="9">
        <f t="shared" si="1480"/>
        <v>0</v>
      </c>
      <c r="X1504" s="9">
        <f t="shared" si="1480"/>
        <v>0</v>
      </c>
      <c r="Y1504" s="9">
        <f t="shared" si="1480"/>
        <v>1643</v>
      </c>
      <c r="Z1504" s="9">
        <f t="shared" si="1480"/>
        <v>1643</v>
      </c>
      <c r="AA1504" s="9">
        <f t="shared" si="1480"/>
        <v>0</v>
      </c>
      <c r="AB1504" s="9">
        <f t="shared" si="1480"/>
        <v>0</v>
      </c>
      <c r="AC1504" s="9">
        <f t="shared" si="1480"/>
        <v>0</v>
      </c>
      <c r="AD1504" s="9">
        <f t="shared" si="1480"/>
        <v>0</v>
      </c>
      <c r="AE1504" s="9">
        <f t="shared" si="1480"/>
        <v>1643</v>
      </c>
      <c r="AF1504" s="9">
        <f t="shared" si="1480"/>
        <v>1643</v>
      </c>
    </row>
    <row r="1505" spans="1:32" ht="18" customHeight="1" x14ac:dyDescent="0.25">
      <c r="A1505" s="25" t="s">
        <v>106</v>
      </c>
      <c r="B1505" s="26" t="s">
        <v>588</v>
      </c>
      <c r="C1505" s="26" t="s">
        <v>21</v>
      </c>
      <c r="D1505" s="26" t="s">
        <v>59</v>
      </c>
      <c r="E1505" s="26" t="s">
        <v>586</v>
      </c>
      <c r="F1505" s="26" t="s">
        <v>107</v>
      </c>
      <c r="G1505" s="9">
        <v>1643</v>
      </c>
      <c r="H1505" s="9">
        <v>1643</v>
      </c>
      <c r="I1505" s="84"/>
      <c r="J1505" s="84"/>
      <c r="K1505" s="84"/>
      <c r="L1505" s="84"/>
      <c r="M1505" s="9">
        <f>G1505+I1505+J1505+K1505+L1505</f>
        <v>1643</v>
      </c>
      <c r="N1505" s="9">
        <f>H1505+L1505</f>
        <v>1643</v>
      </c>
      <c r="O1505" s="85"/>
      <c r="P1505" s="85"/>
      <c r="Q1505" s="85"/>
      <c r="R1505" s="85"/>
      <c r="S1505" s="9">
        <f>M1505+O1505+P1505+Q1505+R1505</f>
        <v>1643</v>
      </c>
      <c r="T1505" s="9">
        <f>N1505+R1505</f>
        <v>1643</v>
      </c>
      <c r="U1505" s="85"/>
      <c r="V1505" s="85"/>
      <c r="W1505" s="85"/>
      <c r="X1505" s="85"/>
      <c r="Y1505" s="9">
        <f>S1505+U1505+V1505+W1505+X1505</f>
        <v>1643</v>
      </c>
      <c r="Z1505" s="9">
        <f>T1505+X1505</f>
        <v>1643</v>
      </c>
      <c r="AA1505" s="85"/>
      <c r="AB1505" s="85"/>
      <c r="AC1505" s="85"/>
      <c r="AD1505" s="85"/>
      <c r="AE1505" s="9">
        <f>Y1505+AA1505+AB1505+AC1505+AD1505</f>
        <v>1643</v>
      </c>
      <c r="AF1505" s="9">
        <f>Z1505+AD1505</f>
        <v>1643</v>
      </c>
    </row>
    <row r="1506" spans="1:32" ht="33" x14ac:dyDescent="0.25">
      <c r="A1506" s="25" t="s">
        <v>242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 t="s">
        <v>30</v>
      </c>
      <c r="G1506" s="9">
        <f t="shared" ref="G1506" si="1481">G1507</f>
        <v>1269</v>
      </c>
      <c r="H1506" s="9">
        <f t="shared" ref="H1506:AF1506" si="1482">H1507</f>
        <v>1269</v>
      </c>
      <c r="I1506" s="9">
        <f t="shared" si="1482"/>
        <v>0</v>
      </c>
      <c r="J1506" s="9">
        <f t="shared" si="1482"/>
        <v>0</v>
      </c>
      <c r="K1506" s="9">
        <f t="shared" si="1482"/>
        <v>0</v>
      </c>
      <c r="L1506" s="9">
        <f t="shared" si="1482"/>
        <v>0</v>
      </c>
      <c r="M1506" s="9">
        <f t="shared" si="1482"/>
        <v>1269</v>
      </c>
      <c r="N1506" s="9">
        <f t="shared" si="1482"/>
        <v>1269</v>
      </c>
      <c r="O1506" s="9">
        <f t="shared" si="1482"/>
        <v>0</v>
      </c>
      <c r="P1506" s="9">
        <f t="shared" si="1482"/>
        <v>0</v>
      </c>
      <c r="Q1506" s="9">
        <f t="shared" si="1482"/>
        <v>0</v>
      </c>
      <c r="R1506" s="9">
        <f t="shared" si="1482"/>
        <v>0</v>
      </c>
      <c r="S1506" s="9">
        <f t="shared" si="1482"/>
        <v>1269</v>
      </c>
      <c r="T1506" s="9">
        <f t="shared" si="1482"/>
        <v>1269</v>
      </c>
      <c r="U1506" s="9">
        <f t="shared" si="1482"/>
        <v>0</v>
      </c>
      <c r="V1506" s="9">
        <f t="shared" si="1482"/>
        <v>0</v>
      </c>
      <c r="W1506" s="9">
        <f t="shared" si="1482"/>
        <v>0</v>
      </c>
      <c r="X1506" s="9">
        <f t="shared" si="1482"/>
        <v>0</v>
      </c>
      <c r="Y1506" s="9">
        <f t="shared" si="1482"/>
        <v>1269</v>
      </c>
      <c r="Z1506" s="9">
        <f t="shared" si="1482"/>
        <v>1269</v>
      </c>
      <c r="AA1506" s="9">
        <f t="shared" si="1482"/>
        <v>0</v>
      </c>
      <c r="AB1506" s="9">
        <f t="shared" si="1482"/>
        <v>0</v>
      </c>
      <c r="AC1506" s="9">
        <f t="shared" si="1482"/>
        <v>0</v>
      </c>
      <c r="AD1506" s="9">
        <f t="shared" si="1482"/>
        <v>0</v>
      </c>
      <c r="AE1506" s="9">
        <f t="shared" si="1482"/>
        <v>1269</v>
      </c>
      <c r="AF1506" s="9">
        <f t="shared" si="1482"/>
        <v>1269</v>
      </c>
    </row>
    <row r="1507" spans="1:32" ht="33" x14ac:dyDescent="0.25">
      <c r="A1507" s="25" t="s">
        <v>36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37</v>
      </c>
      <c r="G1507" s="9">
        <v>1269</v>
      </c>
      <c r="H1507" s="9">
        <v>1269</v>
      </c>
      <c r="I1507" s="84"/>
      <c r="J1507" s="84"/>
      <c r="K1507" s="84"/>
      <c r="L1507" s="84"/>
      <c r="M1507" s="9">
        <f>G1507+I1507+J1507+K1507+L1507</f>
        <v>1269</v>
      </c>
      <c r="N1507" s="9">
        <f>H1507+L1507</f>
        <v>1269</v>
      </c>
      <c r="O1507" s="85"/>
      <c r="P1507" s="85"/>
      <c r="Q1507" s="85"/>
      <c r="R1507" s="85"/>
      <c r="S1507" s="9">
        <f>M1507+O1507+P1507+Q1507+R1507</f>
        <v>1269</v>
      </c>
      <c r="T1507" s="9">
        <f>N1507+R1507</f>
        <v>1269</v>
      </c>
      <c r="U1507" s="85"/>
      <c r="V1507" s="85"/>
      <c r="W1507" s="85"/>
      <c r="X1507" s="85"/>
      <c r="Y1507" s="9">
        <f>S1507+U1507+V1507+W1507+X1507</f>
        <v>1269</v>
      </c>
      <c r="Z1507" s="9">
        <f>T1507+X1507</f>
        <v>1269</v>
      </c>
      <c r="AA1507" s="85"/>
      <c r="AB1507" s="85"/>
      <c r="AC1507" s="85"/>
      <c r="AD1507" s="85"/>
      <c r="AE1507" s="9">
        <f>Y1507+AA1507+AB1507+AC1507+AD1507</f>
        <v>1269</v>
      </c>
      <c r="AF1507" s="9">
        <f>Z1507+AD1507</f>
        <v>1269</v>
      </c>
    </row>
    <row r="1508" spans="1:32" ht="20.100000000000001" customHeight="1" x14ac:dyDescent="0.25">
      <c r="A1508" s="25" t="s">
        <v>65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66</v>
      </c>
      <c r="G1508" s="9">
        <f t="shared" ref="G1508" si="1483">G1509</f>
        <v>14</v>
      </c>
      <c r="H1508" s="9">
        <f t="shared" ref="H1508:AF1508" si="1484">H1509</f>
        <v>14</v>
      </c>
      <c r="I1508" s="9">
        <f t="shared" si="1484"/>
        <v>0</v>
      </c>
      <c r="J1508" s="9">
        <f t="shared" si="1484"/>
        <v>0</v>
      </c>
      <c r="K1508" s="9">
        <f t="shared" si="1484"/>
        <v>0</v>
      </c>
      <c r="L1508" s="9">
        <f t="shared" si="1484"/>
        <v>0</v>
      </c>
      <c r="M1508" s="9">
        <f t="shared" si="1484"/>
        <v>14</v>
      </c>
      <c r="N1508" s="9">
        <f t="shared" si="1484"/>
        <v>14</v>
      </c>
      <c r="O1508" s="9">
        <f t="shared" si="1484"/>
        <v>0</v>
      </c>
      <c r="P1508" s="9">
        <f t="shared" si="1484"/>
        <v>0</v>
      </c>
      <c r="Q1508" s="9">
        <f t="shared" si="1484"/>
        <v>0</v>
      </c>
      <c r="R1508" s="9">
        <f t="shared" si="1484"/>
        <v>0</v>
      </c>
      <c r="S1508" s="9">
        <f t="shared" si="1484"/>
        <v>14</v>
      </c>
      <c r="T1508" s="9">
        <f t="shared" si="1484"/>
        <v>14</v>
      </c>
      <c r="U1508" s="9">
        <f t="shared" si="1484"/>
        <v>0</v>
      </c>
      <c r="V1508" s="9">
        <f t="shared" si="1484"/>
        <v>0</v>
      </c>
      <c r="W1508" s="9">
        <f t="shared" si="1484"/>
        <v>0</v>
      </c>
      <c r="X1508" s="9">
        <f t="shared" si="1484"/>
        <v>0</v>
      </c>
      <c r="Y1508" s="9">
        <f t="shared" si="1484"/>
        <v>14</v>
      </c>
      <c r="Z1508" s="9">
        <f t="shared" si="1484"/>
        <v>14</v>
      </c>
      <c r="AA1508" s="9">
        <f t="shared" si="1484"/>
        <v>0</v>
      </c>
      <c r="AB1508" s="9">
        <f t="shared" si="1484"/>
        <v>0</v>
      </c>
      <c r="AC1508" s="9">
        <f t="shared" si="1484"/>
        <v>0</v>
      </c>
      <c r="AD1508" s="9">
        <f t="shared" si="1484"/>
        <v>0</v>
      </c>
      <c r="AE1508" s="9">
        <f t="shared" si="1484"/>
        <v>14</v>
      </c>
      <c r="AF1508" s="9">
        <f t="shared" si="1484"/>
        <v>14</v>
      </c>
    </row>
    <row r="1509" spans="1:32" ht="20.100000000000001" customHeight="1" x14ac:dyDescent="0.25">
      <c r="A1509" s="25" t="s">
        <v>91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68</v>
      </c>
      <c r="G1509" s="9">
        <v>14</v>
      </c>
      <c r="H1509" s="9">
        <v>14</v>
      </c>
      <c r="I1509" s="84"/>
      <c r="J1509" s="84"/>
      <c r="K1509" s="84"/>
      <c r="L1509" s="84"/>
      <c r="M1509" s="9">
        <f>G1509+I1509+J1509+K1509+L1509</f>
        <v>14</v>
      </c>
      <c r="N1509" s="9">
        <f>H1509+L1509</f>
        <v>14</v>
      </c>
      <c r="O1509" s="85"/>
      <c r="P1509" s="85"/>
      <c r="Q1509" s="85"/>
      <c r="R1509" s="85"/>
      <c r="S1509" s="9">
        <f>M1509+O1509+P1509+Q1509+R1509</f>
        <v>14</v>
      </c>
      <c r="T1509" s="9">
        <f>N1509+R1509</f>
        <v>14</v>
      </c>
      <c r="U1509" s="85"/>
      <c r="V1509" s="85"/>
      <c r="W1509" s="85"/>
      <c r="X1509" s="85"/>
      <c r="Y1509" s="9">
        <f>S1509+U1509+V1509+W1509+X1509</f>
        <v>14</v>
      </c>
      <c r="Z1509" s="9">
        <f>T1509+X1509</f>
        <v>14</v>
      </c>
      <c r="AA1509" s="85"/>
      <c r="AB1509" s="85"/>
      <c r="AC1509" s="85"/>
      <c r="AD1509" s="85"/>
      <c r="AE1509" s="9">
        <f>Y1509+AA1509+AB1509+AC1509+AD1509</f>
        <v>14</v>
      </c>
      <c r="AF1509" s="9">
        <f>Z1509+AD1509</f>
        <v>14</v>
      </c>
    </row>
    <row r="1510" spans="1:32" ht="33" x14ac:dyDescent="0.25">
      <c r="A1510" s="25" t="s">
        <v>582</v>
      </c>
      <c r="B1510" s="26" t="s">
        <v>588</v>
      </c>
      <c r="C1510" s="26" t="s">
        <v>21</v>
      </c>
      <c r="D1510" s="26" t="s">
        <v>59</v>
      </c>
      <c r="E1510" s="26" t="s">
        <v>585</v>
      </c>
      <c r="F1510" s="26"/>
      <c r="G1510" s="9">
        <f t="shared" ref="G1510:H1510" si="1485">G1511+G1513+G1515</f>
        <v>360</v>
      </c>
      <c r="H1510" s="9">
        <f t="shared" si="1485"/>
        <v>360</v>
      </c>
      <c r="I1510" s="9">
        <f t="shared" ref="I1510:N1510" si="1486">I1511+I1513+I1515</f>
        <v>0</v>
      </c>
      <c r="J1510" s="9">
        <f t="shared" si="1486"/>
        <v>0</v>
      </c>
      <c r="K1510" s="9">
        <f t="shared" si="1486"/>
        <v>0</v>
      </c>
      <c r="L1510" s="9">
        <f t="shared" si="1486"/>
        <v>0</v>
      </c>
      <c r="M1510" s="9">
        <f t="shared" si="1486"/>
        <v>360</v>
      </c>
      <c r="N1510" s="9">
        <f t="shared" si="1486"/>
        <v>360</v>
      </c>
      <c r="O1510" s="9">
        <f t="shared" ref="O1510:T1510" si="1487">O1511+O1513+O1515</f>
        <v>0</v>
      </c>
      <c r="P1510" s="9">
        <f t="shared" si="1487"/>
        <v>0</v>
      </c>
      <c r="Q1510" s="9">
        <f t="shared" si="1487"/>
        <v>0</v>
      </c>
      <c r="R1510" s="9">
        <f t="shared" si="1487"/>
        <v>0</v>
      </c>
      <c r="S1510" s="9">
        <f t="shared" si="1487"/>
        <v>360</v>
      </c>
      <c r="T1510" s="9">
        <f t="shared" si="1487"/>
        <v>360</v>
      </c>
      <c r="U1510" s="9">
        <f t="shared" ref="U1510:Z1510" si="1488">U1511+U1513+U1515</f>
        <v>0</v>
      </c>
      <c r="V1510" s="9">
        <f t="shared" si="1488"/>
        <v>0</v>
      </c>
      <c r="W1510" s="9">
        <f t="shared" si="1488"/>
        <v>0</v>
      </c>
      <c r="X1510" s="9">
        <f t="shared" si="1488"/>
        <v>0</v>
      </c>
      <c r="Y1510" s="9">
        <f t="shared" si="1488"/>
        <v>360</v>
      </c>
      <c r="Z1510" s="9">
        <f t="shared" si="1488"/>
        <v>360</v>
      </c>
      <c r="AA1510" s="9">
        <f t="shared" ref="AA1510:AF1510" si="1489">AA1511+AA1513+AA1515</f>
        <v>0</v>
      </c>
      <c r="AB1510" s="9">
        <f t="shared" si="1489"/>
        <v>0</v>
      </c>
      <c r="AC1510" s="9">
        <f t="shared" si="1489"/>
        <v>0</v>
      </c>
      <c r="AD1510" s="9">
        <f t="shared" si="1489"/>
        <v>0</v>
      </c>
      <c r="AE1510" s="9">
        <f t="shared" si="1489"/>
        <v>360</v>
      </c>
      <c r="AF1510" s="9">
        <f t="shared" si="1489"/>
        <v>360</v>
      </c>
    </row>
    <row r="1511" spans="1:32" ht="66" x14ac:dyDescent="0.25">
      <c r="A1511" s="25" t="s">
        <v>447</v>
      </c>
      <c r="B1511" s="26" t="s">
        <v>588</v>
      </c>
      <c r="C1511" s="26" t="s">
        <v>21</v>
      </c>
      <c r="D1511" s="26" t="s">
        <v>59</v>
      </c>
      <c r="E1511" s="26" t="s">
        <v>585</v>
      </c>
      <c r="F1511" s="26" t="s">
        <v>84</v>
      </c>
      <c r="G1511" s="9">
        <f t="shared" ref="G1511" si="1490">G1512</f>
        <v>210</v>
      </c>
      <c r="H1511" s="9">
        <f t="shared" ref="H1511:AF1511" si="1491">H1512</f>
        <v>210</v>
      </c>
      <c r="I1511" s="9">
        <f t="shared" si="1491"/>
        <v>0</v>
      </c>
      <c r="J1511" s="9">
        <f t="shared" si="1491"/>
        <v>0</v>
      </c>
      <c r="K1511" s="9">
        <f t="shared" si="1491"/>
        <v>0</v>
      </c>
      <c r="L1511" s="9">
        <f t="shared" si="1491"/>
        <v>0</v>
      </c>
      <c r="M1511" s="9">
        <f t="shared" si="1491"/>
        <v>210</v>
      </c>
      <c r="N1511" s="9">
        <f t="shared" si="1491"/>
        <v>210</v>
      </c>
      <c r="O1511" s="9">
        <f t="shared" si="1491"/>
        <v>0</v>
      </c>
      <c r="P1511" s="9">
        <f t="shared" si="1491"/>
        <v>0</v>
      </c>
      <c r="Q1511" s="9">
        <f t="shared" si="1491"/>
        <v>0</v>
      </c>
      <c r="R1511" s="9">
        <f t="shared" si="1491"/>
        <v>0</v>
      </c>
      <c r="S1511" s="9">
        <f t="shared" si="1491"/>
        <v>210</v>
      </c>
      <c r="T1511" s="9">
        <f t="shared" si="1491"/>
        <v>210</v>
      </c>
      <c r="U1511" s="9">
        <f t="shared" si="1491"/>
        <v>0</v>
      </c>
      <c r="V1511" s="9">
        <f t="shared" si="1491"/>
        <v>0</v>
      </c>
      <c r="W1511" s="9">
        <f t="shared" si="1491"/>
        <v>0</v>
      </c>
      <c r="X1511" s="9">
        <f t="shared" si="1491"/>
        <v>0</v>
      </c>
      <c r="Y1511" s="9">
        <f t="shared" si="1491"/>
        <v>210</v>
      </c>
      <c r="Z1511" s="9">
        <f t="shared" si="1491"/>
        <v>210</v>
      </c>
      <c r="AA1511" s="9">
        <f t="shared" si="1491"/>
        <v>0</v>
      </c>
      <c r="AB1511" s="9">
        <f t="shared" si="1491"/>
        <v>0</v>
      </c>
      <c r="AC1511" s="9">
        <f t="shared" si="1491"/>
        <v>0</v>
      </c>
      <c r="AD1511" s="9">
        <f t="shared" si="1491"/>
        <v>0</v>
      </c>
      <c r="AE1511" s="9">
        <f t="shared" si="1491"/>
        <v>210</v>
      </c>
      <c r="AF1511" s="9">
        <f t="shared" si="1491"/>
        <v>210</v>
      </c>
    </row>
    <row r="1512" spans="1:32" ht="16.5" customHeight="1" x14ac:dyDescent="0.25">
      <c r="A1512" s="25" t="s">
        <v>106</v>
      </c>
      <c r="B1512" s="26" t="s">
        <v>588</v>
      </c>
      <c r="C1512" s="26" t="s">
        <v>21</v>
      </c>
      <c r="D1512" s="26" t="s">
        <v>59</v>
      </c>
      <c r="E1512" s="26" t="s">
        <v>585</v>
      </c>
      <c r="F1512" s="26" t="s">
        <v>107</v>
      </c>
      <c r="G1512" s="9">
        <v>210</v>
      </c>
      <c r="H1512" s="9">
        <v>210</v>
      </c>
      <c r="I1512" s="84"/>
      <c r="J1512" s="84"/>
      <c r="K1512" s="84"/>
      <c r="L1512" s="84"/>
      <c r="M1512" s="9">
        <f>G1512+I1512+J1512+K1512+L1512</f>
        <v>210</v>
      </c>
      <c r="N1512" s="9">
        <f>H1512+L1512</f>
        <v>210</v>
      </c>
      <c r="O1512" s="85"/>
      <c r="P1512" s="85"/>
      <c r="Q1512" s="85"/>
      <c r="R1512" s="85"/>
      <c r="S1512" s="9">
        <f>M1512+O1512+P1512+Q1512+R1512</f>
        <v>210</v>
      </c>
      <c r="T1512" s="9">
        <f>N1512+R1512</f>
        <v>210</v>
      </c>
      <c r="U1512" s="85"/>
      <c r="V1512" s="85"/>
      <c r="W1512" s="85"/>
      <c r="X1512" s="85"/>
      <c r="Y1512" s="9">
        <f>S1512+U1512+V1512+W1512+X1512</f>
        <v>210</v>
      </c>
      <c r="Z1512" s="9">
        <f>T1512+X1512</f>
        <v>210</v>
      </c>
      <c r="AA1512" s="85"/>
      <c r="AB1512" s="85"/>
      <c r="AC1512" s="85"/>
      <c r="AD1512" s="85"/>
      <c r="AE1512" s="9">
        <f>Y1512+AA1512+AB1512+AC1512+AD1512</f>
        <v>210</v>
      </c>
      <c r="AF1512" s="9">
        <f>Z1512+AD1512</f>
        <v>210</v>
      </c>
    </row>
    <row r="1513" spans="1:32" ht="33" x14ac:dyDescent="0.25">
      <c r="A1513" s="25" t="s">
        <v>242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 t="s">
        <v>30</v>
      </c>
      <c r="G1513" s="9">
        <f t="shared" ref="G1513" si="1492">G1514</f>
        <v>148</v>
      </c>
      <c r="H1513" s="9">
        <f t="shared" ref="H1513:AF1513" si="1493">H1514</f>
        <v>148</v>
      </c>
      <c r="I1513" s="9">
        <f t="shared" si="1493"/>
        <v>0</v>
      </c>
      <c r="J1513" s="9">
        <f t="shared" si="1493"/>
        <v>0</v>
      </c>
      <c r="K1513" s="9">
        <f t="shared" si="1493"/>
        <v>0</v>
      </c>
      <c r="L1513" s="9">
        <f t="shared" si="1493"/>
        <v>0</v>
      </c>
      <c r="M1513" s="9">
        <f t="shared" si="1493"/>
        <v>148</v>
      </c>
      <c r="N1513" s="9">
        <f t="shared" si="1493"/>
        <v>148</v>
      </c>
      <c r="O1513" s="9">
        <f t="shared" si="1493"/>
        <v>0</v>
      </c>
      <c r="P1513" s="9">
        <f t="shared" si="1493"/>
        <v>0</v>
      </c>
      <c r="Q1513" s="9">
        <f t="shared" si="1493"/>
        <v>0</v>
      </c>
      <c r="R1513" s="9">
        <f t="shared" si="1493"/>
        <v>0</v>
      </c>
      <c r="S1513" s="9">
        <f t="shared" si="1493"/>
        <v>148</v>
      </c>
      <c r="T1513" s="9">
        <f t="shared" si="1493"/>
        <v>148</v>
      </c>
      <c r="U1513" s="9">
        <f t="shared" si="1493"/>
        <v>0</v>
      </c>
      <c r="V1513" s="9">
        <f t="shared" si="1493"/>
        <v>0</v>
      </c>
      <c r="W1513" s="9">
        <f t="shared" si="1493"/>
        <v>0</v>
      </c>
      <c r="X1513" s="9">
        <f t="shared" si="1493"/>
        <v>0</v>
      </c>
      <c r="Y1513" s="9">
        <f t="shared" si="1493"/>
        <v>148</v>
      </c>
      <c r="Z1513" s="9">
        <f t="shared" si="1493"/>
        <v>148</v>
      </c>
      <c r="AA1513" s="9">
        <f t="shared" si="1493"/>
        <v>0</v>
      </c>
      <c r="AB1513" s="9">
        <f t="shared" si="1493"/>
        <v>0</v>
      </c>
      <c r="AC1513" s="9">
        <f t="shared" si="1493"/>
        <v>0</v>
      </c>
      <c r="AD1513" s="9">
        <f t="shared" si="1493"/>
        <v>0</v>
      </c>
      <c r="AE1513" s="9">
        <f t="shared" si="1493"/>
        <v>148</v>
      </c>
      <c r="AF1513" s="9">
        <f t="shared" si="1493"/>
        <v>148</v>
      </c>
    </row>
    <row r="1514" spans="1:32" ht="33" x14ac:dyDescent="0.25">
      <c r="A1514" s="25" t="s">
        <v>36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37</v>
      </c>
      <c r="G1514" s="9">
        <v>148</v>
      </c>
      <c r="H1514" s="9">
        <v>148</v>
      </c>
      <c r="I1514" s="84"/>
      <c r="J1514" s="84"/>
      <c r="K1514" s="84"/>
      <c r="L1514" s="84"/>
      <c r="M1514" s="9">
        <f>G1514+I1514+J1514+K1514+L1514</f>
        <v>148</v>
      </c>
      <c r="N1514" s="9">
        <f>H1514+L1514</f>
        <v>148</v>
      </c>
      <c r="O1514" s="85"/>
      <c r="P1514" s="85"/>
      <c r="Q1514" s="85"/>
      <c r="R1514" s="85"/>
      <c r="S1514" s="9">
        <f>M1514+O1514+P1514+Q1514+R1514</f>
        <v>148</v>
      </c>
      <c r="T1514" s="9">
        <f>N1514+R1514</f>
        <v>148</v>
      </c>
      <c r="U1514" s="85"/>
      <c r="V1514" s="85"/>
      <c r="W1514" s="85"/>
      <c r="X1514" s="85"/>
      <c r="Y1514" s="9">
        <f>S1514+U1514+V1514+W1514+X1514</f>
        <v>148</v>
      </c>
      <c r="Z1514" s="9">
        <f>T1514+X1514</f>
        <v>148</v>
      </c>
      <c r="AA1514" s="85"/>
      <c r="AB1514" s="85"/>
      <c r="AC1514" s="85"/>
      <c r="AD1514" s="85"/>
      <c r="AE1514" s="9">
        <f>Y1514+AA1514+AB1514+AC1514+AD1514</f>
        <v>148</v>
      </c>
      <c r="AF1514" s="9">
        <f>Z1514+AD1514</f>
        <v>148</v>
      </c>
    </row>
    <row r="1515" spans="1:32" ht="20.100000000000001" customHeight="1" x14ac:dyDescent="0.25">
      <c r="A1515" s="25" t="s">
        <v>65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66</v>
      </c>
      <c r="G1515" s="9">
        <f t="shared" ref="G1515" si="1494">G1516</f>
        <v>2</v>
      </c>
      <c r="H1515" s="9">
        <f t="shared" ref="H1515:AF1515" si="1495">H1516</f>
        <v>2</v>
      </c>
      <c r="I1515" s="9">
        <f t="shared" si="1495"/>
        <v>0</v>
      </c>
      <c r="J1515" s="9">
        <f t="shared" si="1495"/>
        <v>0</v>
      </c>
      <c r="K1515" s="9">
        <f t="shared" si="1495"/>
        <v>0</v>
      </c>
      <c r="L1515" s="9">
        <f t="shared" si="1495"/>
        <v>0</v>
      </c>
      <c r="M1515" s="9">
        <f t="shared" si="1495"/>
        <v>2</v>
      </c>
      <c r="N1515" s="9">
        <f t="shared" si="1495"/>
        <v>2</v>
      </c>
      <c r="O1515" s="9">
        <f t="shared" si="1495"/>
        <v>0</v>
      </c>
      <c r="P1515" s="9">
        <f t="shared" si="1495"/>
        <v>0</v>
      </c>
      <c r="Q1515" s="9">
        <f t="shared" si="1495"/>
        <v>0</v>
      </c>
      <c r="R1515" s="9">
        <f t="shared" si="1495"/>
        <v>0</v>
      </c>
      <c r="S1515" s="9">
        <f t="shared" si="1495"/>
        <v>2</v>
      </c>
      <c r="T1515" s="9">
        <f t="shared" si="1495"/>
        <v>2</v>
      </c>
      <c r="U1515" s="9">
        <f t="shared" si="1495"/>
        <v>0</v>
      </c>
      <c r="V1515" s="9">
        <f t="shared" si="1495"/>
        <v>0</v>
      </c>
      <c r="W1515" s="9">
        <f t="shared" si="1495"/>
        <v>0</v>
      </c>
      <c r="X1515" s="9">
        <f t="shared" si="1495"/>
        <v>0</v>
      </c>
      <c r="Y1515" s="9">
        <f t="shared" si="1495"/>
        <v>2</v>
      </c>
      <c r="Z1515" s="9">
        <f t="shared" si="1495"/>
        <v>2</v>
      </c>
      <c r="AA1515" s="9">
        <f t="shared" si="1495"/>
        <v>0</v>
      </c>
      <c r="AB1515" s="9">
        <f t="shared" si="1495"/>
        <v>0</v>
      </c>
      <c r="AC1515" s="9">
        <f t="shared" si="1495"/>
        <v>0</v>
      </c>
      <c r="AD1515" s="9">
        <f t="shared" si="1495"/>
        <v>0</v>
      </c>
      <c r="AE1515" s="9">
        <f t="shared" si="1495"/>
        <v>2</v>
      </c>
      <c r="AF1515" s="9">
        <f t="shared" si="1495"/>
        <v>2</v>
      </c>
    </row>
    <row r="1516" spans="1:32" ht="20.100000000000001" customHeight="1" x14ac:dyDescent="0.25">
      <c r="A1516" s="25" t="s">
        <v>91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68</v>
      </c>
      <c r="G1516" s="9">
        <v>2</v>
      </c>
      <c r="H1516" s="9">
        <v>2</v>
      </c>
      <c r="I1516" s="84"/>
      <c r="J1516" s="84"/>
      <c r="K1516" s="84"/>
      <c r="L1516" s="84"/>
      <c r="M1516" s="9">
        <f>G1516+I1516+J1516+K1516+L1516</f>
        <v>2</v>
      </c>
      <c r="N1516" s="9">
        <f>H1516+L1516</f>
        <v>2</v>
      </c>
      <c r="O1516" s="85"/>
      <c r="P1516" s="85"/>
      <c r="Q1516" s="85"/>
      <c r="R1516" s="85"/>
      <c r="S1516" s="9">
        <f>M1516+O1516+P1516+Q1516+R1516</f>
        <v>2</v>
      </c>
      <c r="T1516" s="9">
        <f>N1516+R1516</f>
        <v>2</v>
      </c>
      <c r="U1516" s="85"/>
      <c r="V1516" s="85"/>
      <c r="W1516" s="85"/>
      <c r="X1516" s="85"/>
      <c r="Y1516" s="9">
        <f>S1516+U1516+V1516+W1516+X1516</f>
        <v>2</v>
      </c>
      <c r="Z1516" s="9">
        <f>T1516+X1516</f>
        <v>2</v>
      </c>
      <c r="AA1516" s="85"/>
      <c r="AB1516" s="85"/>
      <c r="AC1516" s="85"/>
      <c r="AD1516" s="85"/>
      <c r="AE1516" s="9">
        <f>Y1516+AA1516+AB1516+AC1516+AD1516</f>
        <v>2</v>
      </c>
      <c r="AF1516" s="9">
        <f>Z1516+AD1516</f>
        <v>2</v>
      </c>
    </row>
    <row r="1517" spans="1:32" ht="20.100000000000001" customHeight="1" x14ac:dyDescent="0.25">
      <c r="A1517" s="25" t="s">
        <v>583</v>
      </c>
      <c r="B1517" s="26" t="s">
        <v>588</v>
      </c>
      <c r="C1517" s="26" t="s">
        <v>21</v>
      </c>
      <c r="D1517" s="26" t="s">
        <v>59</v>
      </c>
      <c r="E1517" s="26" t="s">
        <v>584</v>
      </c>
      <c r="F1517" s="26"/>
      <c r="G1517" s="9">
        <f t="shared" ref="G1517:H1517" si="1496">G1518+G1520</f>
        <v>20</v>
      </c>
      <c r="H1517" s="9">
        <f t="shared" si="1496"/>
        <v>20</v>
      </c>
      <c r="I1517" s="9">
        <f t="shared" ref="I1517:N1517" si="1497">I1518+I1520</f>
        <v>0</v>
      </c>
      <c r="J1517" s="9">
        <f t="shared" si="1497"/>
        <v>0</v>
      </c>
      <c r="K1517" s="9">
        <f t="shared" si="1497"/>
        <v>0</v>
      </c>
      <c r="L1517" s="9">
        <f t="shared" si="1497"/>
        <v>0</v>
      </c>
      <c r="M1517" s="9">
        <f t="shared" si="1497"/>
        <v>20</v>
      </c>
      <c r="N1517" s="9">
        <f t="shared" si="1497"/>
        <v>20</v>
      </c>
      <c r="O1517" s="9">
        <f t="shared" ref="O1517:T1517" si="1498">O1518+O1520</f>
        <v>0</v>
      </c>
      <c r="P1517" s="9">
        <f t="shared" si="1498"/>
        <v>0</v>
      </c>
      <c r="Q1517" s="9">
        <f t="shared" si="1498"/>
        <v>0</v>
      </c>
      <c r="R1517" s="9">
        <f t="shared" si="1498"/>
        <v>0</v>
      </c>
      <c r="S1517" s="9">
        <f t="shared" si="1498"/>
        <v>20</v>
      </c>
      <c r="T1517" s="9">
        <f t="shared" si="1498"/>
        <v>20</v>
      </c>
      <c r="U1517" s="9">
        <f t="shared" ref="U1517:Z1517" si="1499">U1518+U1520</f>
        <v>0</v>
      </c>
      <c r="V1517" s="9">
        <f t="shared" si="1499"/>
        <v>0</v>
      </c>
      <c r="W1517" s="9">
        <f t="shared" si="1499"/>
        <v>0</v>
      </c>
      <c r="X1517" s="9">
        <f t="shared" si="1499"/>
        <v>0</v>
      </c>
      <c r="Y1517" s="9">
        <f t="shared" si="1499"/>
        <v>20</v>
      </c>
      <c r="Z1517" s="9">
        <f t="shared" si="1499"/>
        <v>20</v>
      </c>
      <c r="AA1517" s="9">
        <f t="shared" ref="AA1517:AF1517" si="1500">AA1518+AA1520</f>
        <v>0</v>
      </c>
      <c r="AB1517" s="9">
        <f t="shared" si="1500"/>
        <v>0</v>
      </c>
      <c r="AC1517" s="9">
        <f t="shared" si="1500"/>
        <v>0</v>
      </c>
      <c r="AD1517" s="9">
        <f t="shared" si="1500"/>
        <v>0</v>
      </c>
      <c r="AE1517" s="9">
        <f t="shared" si="1500"/>
        <v>20</v>
      </c>
      <c r="AF1517" s="9">
        <f t="shared" si="1500"/>
        <v>20</v>
      </c>
    </row>
    <row r="1518" spans="1:32" ht="33" x14ac:dyDescent="0.25">
      <c r="A1518" s="25" t="s">
        <v>242</v>
      </c>
      <c r="B1518" s="26" t="s">
        <v>588</v>
      </c>
      <c r="C1518" s="26" t="s">
        <v>21</v>
      </c>
      <c r="D1518" s="26" t="s">
        <v>59</v>
      </c>
      <c r="E1518" s="26" t="s">
        <v>584</v>
      </c>
      <c r="F1518" s="26" t="s">
        <v>30</v>
      </c>
      <c r="G1518" s="9">
        <f t="shared" ref="G1518:AF1518" si="1501">G1519</f>
        <v>19</v>
      </c>
      <c r="H1518" s="9">
        <f t="shared" si="1501"/>
        <v>19</v>
      </c>
      <c r="I1518" s="9">
        <f t="shared" si="1501"/>
        <v>0</v>
      </c>
      <c r="J1518" s="9">
        <f t="shared" si="1501"/>
        <v>0</v>
      </c>
      <c r="K1518" s="9">
        <f t="shared" si="1501"/>
        <v>0</v>
      </c>
      <c r="L1518" s="9">
        <f t="shared" si="1501"/>
        <v>0</v>
      </c>
      <c r="M1518" s="9">
        <f t="shared" si="1501"/>
        <v>19</v>
      </c>
      <c r="N1518" s="9">
        <f t="shared" si="1501"/>
        <v>19</v>
      </c>
      <c r="O1518" s="9">
        <f t="shared" si="1501"/>
        <v>0</v>
      </c>
      <c r="P1518" s="9">
        <f t="shared" si="1501"/>
        <v>0</v>
      </c>
      <c r="Q1518" s="9">
        <f t="shared" si="1501"/>
        <v>0</v>
      </c>
      <c r="R1518" s="9">
        <f t="shared" si="1501"/>
        <v>0</v>
      </c>
      <c r="S1518" s="9">
        <f t="shared" si="1501"/>
        <v>19</v>
      </c>
      <c r="T1518" s="9">
        <f t="shared" si="1501"/>
        <v>19</v>
      </c>
      <c r="U1518" s="9">
        <f t="shared" si="1501"/>
        <v>0</v>
      </c>
      <c r="V1518" s="9">
        <f t="shared" si="1501"/>
        <v>0</v>
      </c>
      <c r="W1518" s="9">
        <f t="shared" si="1501"/>
        <v>0</v>
      </c>
      <c r="X1518" s="9">
        <f t="shared" si="1501"/>
        <v>0</v>
      </c>
      <c r="Y1518" s="9">
        <f t="shared" si="1501"/>
        <v>19</v>
      </c>
      <c r="Z1518" s="9">
        <f t="shared" si="1501"/>
        <v>19</v>
      </c>
      <c r="AA1518" s="9">
        <f t="shared" si="1501"/>
        <v>0</v>
      </c>
      <c r="AB1518" s="9">
        <f t="shared" si="1501"/>
        <v>0</v>
      </c>
      <c r="AC1518" s="9">
        <f t="shared" si="1501"/>
        <v>0</v>
      </c>
      <c r="AD1518" s="9">
        <f t="shared" si="1501"/>
        <v>0</v>
      </c>
      <c r="AE1518" s="9">
        <f t="shared" si="1501"/>
        <v>19</v>
      </c>
      <c r="AF1518" s="9">
        <f t="shared" si="1501"/>
        <v>19</v>
      </c>
    </row>
    <row r="1519" spans="1:32" ht="33" x14ac:dyDescent="0.25">
      <c r="A1519" s="25" t="s">
        <v>36</v>
      </c>
      <c r="B1519" s="26" t="s">
        <v>588</v>
      </c>
      <c r="C1519" s="26" t="s">
        <v>21</v>
      </c>
      <c r="D1519" s="26" t="s">
        <v>59</v>
      </c>
      <c r="E1519" s="26" t="s">
        <v>584</v>
      </c>
      <c r="F1519" s="26" t="s">
        <v>37</v>
      </c>
      <c r="G1519" s="9">
        <v>19</v>
      </c>
      <c r="H1519" s="9">
        <v>19</v>
      </c>
      <c r="I1519" s="84"/>
      <c r="J1519" s="84"/>
      <c r="K1519" s="84"/>
      <c r="L1519" s="84"/>
      <c r="M1519" s="9">
        <f>G1519+I1519+J1519+K1519+L1519</f>
        <v>19</v>
      </c>
      <c r="N1519" s="9">
        <f>H1519+L1519</f>
        <v>19</v>
      </c>
      <c r="O1519" s="85"/>
      <c r="P1519" s="85"/>
      <c r="Q1519" s="85"/>
      <c r="R1519" s="85"/>
      <c r="S1519" s="9">
        <f>M1519+O1519+P1519+Q1519+R1519</f>
        <v>19</v>
      </c>
      <c r="T1519" s="9">
        <f>N1519+R1519</f>
        <v>19</v>
      </c>
      <c r="U1519" s="85"/>
      <c r="V1519" s="85"/>
      <c r="W1519" s="85"/>
      <c r="X1519" s="85"/>
      <c r="Y1519" s="9">
        <f>S1519+U1519+V1519+W1519+X1519</f>
        <v>19</v>
      </c>
      <c r="Z1519" s="9">
        <f>T1519+X1519</f>
        <v>19</v>
      </c>
      <c r="AA1519" s="85"/>
      <c r="AB1519" s="85"/>
      <c r="AC1519" s="85"/>
      <c r="AD1519" s="85"/>
      <c r="AE1519" s="9">
        <f>Y1519+AA1519+AB1519+AC1519+AD1519</f>
        <v>19</v>
      </c>
      <c r="AF1519" s="9">
        <f>Z1519+AD1519</f>
        <v>19</v>
      </c>
    </row>
    <row r="1520" spans="1:32" ht="20.100000000000001" customHeight="1" x14ac:dyDescent="0.25">
      <c r="A1520" s="25" t="s">
        <v>65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 t="s">
        <v>66</v>
      </c>
      <c r="G1520" s="9">
        <f t="shared" ref="G1520:AF1520" si="1502">G1521</f>
        <v>1</v>
      </c>
      <c r="H1520" s="9">
        <f t="shared" si="1502"/>
        <v>1</v>
      </c>
      <c r="I1520" s="9">
        <f t="shared" si="1502"/>
        <v>0</v>
      </c>
      <c r="J1520" s="9">
        <f t="shared" si="1502"/>
        <v>0</v>
      </c>
      <c r="K1520" s="9">
        <f t="shared" si="1502"/>
        <v>0</v>
      </c>
      <c r="L1520" s="9">
        <f t="shared" si="1502"/>
        <v>0</v>
      </c>
      <c r="M1520" s="9">
        <f t="shared" si="1502"/>
        <v>1</v>
      </c>
      <c r="N1520" s="9">
        <f t="shared" si="1502"/>
        <v>1</v>
      </c>
      <c r="O1520" s="9">
        <f t="shared" si="1502"/>
        <v>0</v>
      </c>
      <c r="P1520" s="9">
        <f t="shared" si="1502"/>
        <v>0</v>
      </c>
      <c r="Q1520" s="9">
        <f t="shared" si="1502"/>
        <v>0</v>
      </c>
      <c r="R1520" s="9">
        <f t="shared" si="1502"/>
        <v>0</v>
      </c>
      <c r="S1520" s="9">
        <f t="shared" si="1502"/>
        <v>1</v>
      </c>
      <c r="T1520" s="9">
        <f t="shared" si="1502"/>
        <v>1</v>
      </c>
      <c r="U1520" s="9">
        <f t="shared" si="1502"/>
        <v>0</v>
      </c>
      <c r="V1520" s="9">
        <f t="shared" si="1502"/>
        <v>0</v>
      </c>
      <c r="W1520" s="9">
        <f t="shared" si="1502"/>
        <v>0</v>
      </c>
      <c r="X1520" s="9">
        <f t="shared" si="1502"/>
        <v>0</v>
      </c>
      <c r="Y1520" s="9">
        <f t="shared" si="1502"/>
        <v>1</v>
      </c>
      <c r="Z1520" s="9">
        <f t="shared" si="1502"/>
        <v>1</v>
      </c>
      <c r="AA1520" s="9">
        <f t="shared" si="1502"/>
        <v>0</v>
      </c>
      <c r="AB1520" s="9">
        <f t="shared" si="1502"/>
        <v>0</v>
      </c>
      <c r="AC1520" s="9">
        <f t="shared" si="1502"/>
        <v>0</v>
      </c>
      <c r="AD1520" s="9">
        <f t="shared" si="1502"/>
        <v>0</v>
      </c>
      <c r="AE1520" s="9">
        <f t="shared" si="1502"/>
        <v>1</v>
      </c>
      <c r="AF1520" s="9">
        <f t="shared" si="1502"/>
        <v>1</v>
      </c>
    </row>
    <row r="1521" spans="1:32" ht="20.100000000000001" customHeight="1" x14ac:dyDescent="0.25">
      <c r="A1521" s="25" t="s">
        <v>91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68</v>
      </c>
      <c r="G1521" s="9">
        <v>1</v>
      </c>
      <c r="H1521" s="9">
        <v>1</v>
      </c>
      <c r="I1521" s="84"/>
      <c r="J1521" s="84"/>
      <c r="K1521" s="84"/>
      <c r="L1521" s="84"/>
      <c r="M1521" s="9">
        <f>G1521+I1521+J1521+K1521+L1521</f>
        <v>1</v>
      </c>
      <c r="N1521" s="9">
        <f>H1521+L1521</f>
        <v>1</v>
      </c>
      <c r="O1521" s="85"/>
      <c r="P1521" s="85"/>
      <c r="Q1521" s="85"/>
      <c r="R1521" s="85"/>
      <c r="S1521" s="9">
        <f>M1521+O1521+P1521+Q1521+R1521</f>
        <v>1</v>
      </c>
      <c r="T1521" s="9">
        <f>N1521+R1521</f>
        <v>1</v>
      </c>
      <c r="U1521" s="85"/>
      <c r="V1521" s="85"/>
      <c r="W1521" s="85"/>
      <c r="X1521" s="85"/>
      <c r="Y1521" s="9">
        <f>S1521+U1521+V1521+W1521+X1521</f>
        <v>1</v>
      </c>
      <c r="Z1521" s="9">
        <f>T1521+X1521</f>
        <v>1</v>
      </c>
      <c r="AA1521" s="85"/>
      <c r="AB1521" s="85"/>
      <c r="AC1521" s="85"/>
      <c r="AD1521" s="85"/>
      <c r="AE1521" s="9">
        <f>Y1521+AA1521+AB1521+AC1521+AD1521</f>
        <v>1</v>
      </c>
      <c r="AF1521" s="9">
        <f>Z1521+AD1521</f>
        <v>1</v>
      </c>
    </row>
    <row r="1522" spans="1:32" ht="33" x14ac:dyDescent="0.25">
      <c r="A1522" s="25" t="s">
        <v>445</v>
      </c>
      <c r="B1522" s="26">
        <v>923</v>
      </c>
      <c r="C1522" s="26" t="s">
        <v>21</v>
      </c>
      <c r="D1522" s="26" t="s">
        <v>59</v>
      </c>
      <c r="E1522" s="26" t="s">
        <v>437</v>
      </c>
      <c r="F1522" s="26"/>
      <c r="G1522" s="11">
        <f t="shared" ref="G1522" si="1503">G1523+G1527</f>
        <v>530</v>
      </c>
      <c r="H1522" s="11">
        <f t="shared" ref="H1522:N1522" si="1504">H1523+H1527</f>
        <v>0</v>
      </c>
      <c r="I1522" s="11">
        <f t="shared" si="1504"/>
        <v>0</v>
      </c>
      <c r="J1522" s="11">
        <f t="shared" si="1504"/>
        <v>0</v>
      </c>
      <c r="K1522" s="11">
        <f t="shared" si="1504"/>
        <v>0</v>
      </c>
      <c r="L1522" s="11">
        <f t="shared" si="1504"/>
        <v>0</v>
      </c>
      <c r="M1522" s="11">
        <f t="shared" si="1504"/>
        <v>530</v>
      </c>
      <c r="N1522" s="11">
        <f t="shared" si="1504"/>
        <v>0</v>
      </c>
      <c r="O1522" s="11">
        <f t="shared" ref="O1522:T1522" si="1505">O1523+O1527</f>
        <v>0</v>
      </c>
      <c r="P1522" s="11">
        <f t="shared" si="1505"/>
        <v>0</v>
      </c>
      <c r="Q1522" s="11">
        <f t="shared" si="1505"/>
        <v>0</v>
      </c>
      <c r="R1522" s="11">
        <f t="shared" si="1505"/>
        <v>0</v>
      </c>
      <c r="S1522" s="11">
        <f t="shared" si="1505"/>
        <v>530</v>
      </c>
      <c r="T1522" s="11">
        <f t="shared" si="1505"/>
        <v>0</v>
      </c>
      <c r="U1522" s="11">
        <f t="shared" ref="U1522:Z1522" si="1506">U1523+U1527</f>
        <v>0</v>
      </c>
      <c r="V1522" s="11">
        <f t="shared" si="1506"/>
        <v>0</v>
      </c>
      <c r="W1522" s="11">
        <f t="shared" si="1506"/>
        <v>0</v>
      </c>
      <c r="X1522" s="11">
        <f t="shared" si="1506"/>
        <v>0</v>
      </c>
      <c r="Y1522" s="11">
        <f t="shared" si="1506"/>
        <v>530</v>
      </c>
      <c r="Z1522" s="11">
        <f t="shared" si="1506"/>
        <v>0</v>
      </c>
      <c r="AA1522" s="11">
        <f t="shared" ref="AA1522:AF1522" si="1507">AA1523+AA1527</f>
        <v>0</v>
      </c>
      <c r="AB1522" s="11">
        <f t="shared" si="1507"/>
        <v>0</v>
      </c>
      <c r="AC1522" s="11">
        <f t="shared" si="1507"/>
        <v>0</v>
      </c>
      <c r="AD1522" s="11">
        <f t="shared" si="1507"/>
        <v>0</v>
      </c>
      <c r="AE1522" s="11">
        <f t="shared" si="1507"/>
        <v>530</v>
      </c>
      <c r="AF1522" s="11">
        <f t="shared" si="1507"/>
        <v>0</v>
      </c>
    </row>
    <row r="1523" spans="1:32" ht="20.100000000000001" customHeight="1" x14ac:dyDescent="0.25">
      <c r="A1523" s="25" t="s">
        <v>14</v>
      </c>
      <c r="B1523" s="26">
        <v>923</v>
      </c>
      <c r="C1523" s="26" t="s">
        <v>21</v>
      </c>
      <c r="D1523" s="26" t="s">
        <v>59</v>
      </c>
      <c r="E1523" s="26" t="s">
        <v>435</v>
      </c>
      <c r="F1523" s="26"/>
      <c r="G1523" s="9">
        <f t="shared" ref="G1523:V1525" si="1508">G1524</f>
        <v>530</v>
      </c>
      <c r="H1523" s="9">
        <f t="shared" si="1508"/>
        <v>0</v>
      </c>
      <c r="I1523" s="9">
        <f t="shared" si="1508"/>
        <v>0</v>
      </c>
      <c r="J1523" s="9">
        <f t="shared" si="1508"/>
        <v>0</v>
      </c>
      <c r="K1523" s="9">
        <f t="shared" si="1508"/>
        <v>0</v>
      </c>
      <c r="L1523" s="9">
        <f t="shared" si="1508"/>
        <v>0</v>
      </c>
      <c r="M1523" s="9">
        <f t="shared" si="1508"/>
        <v>530</v>
      </c>
      <c r="N1523" s="9">
        <f t="shared" si="1508"/>
        <v>0</v>
      </c>
      <c r="O1523" s="9">
        <f t="shared" si="1508"/>
        <v>0</v>
      </c>
      <c r="P1523" s="9">
        <f t="shared" si="1508"/>
        <v>0</v>
      </c>
      <c r="Q1523" s="9">
        <f t="shared" si="1508"/>
        <v>0</v>
      </c>
      <c r="R1523" s="9">
        <f t="shared" si="1508"/>
        <v>0</v>
      </c>
      <c r="S1523" s="9">
        <f t="shared" si="1508"/>
        <v>530</v>
      </c>
      <c r="T1523" s="9">
        <f t="shared" si="1508"/>
        <v>0</v>
      </c>
      <c r="U1523" s="9">
        <f t="shared" si="1508"/>
        <v>0</v>
      </c>
      <c r="V1523" s="9">
        <f t="shared" si="1508"/>
        <v>0</v>
      </c>
      <c r="W1523" s="9">
        <f t="shared" ref="U1523:AF1525" si="1509">W1524</f>
        <v>0</v>
      </c>
      <c r="X1523" s="9">
        <f t="shared" si="1509"/>
        <v>0</v>
      </c>
      <c r="Y1523" s="9">
        <f t="shared" si="1509"/>
        <v>530</v>
      </c>
      <c r="Z1523" s="9">
        <f t="shared" si="1509"/>
        <v>0</v>
      </c>
      <c r="AA1523" s="9">
        <f t="shared" si="1509"/>
        <v>0</v>
      </c>
      <c r="AB1523" s="9">
        <f t="shared" si="1509"/>
        <v>0</v>
      </c>
      <c r="AC1523" s="9">
        <f t="shared" si="1509"/>
        <v>0</v>
      </c>
      <c r="AD1523" s="9">
        <f t="shared" si="1509"/>
        <v>0</v>
      </c>
      <c r="AE1523" s="9">
        <f t="shared" si="1509"/>
        <v>530</v>
      </c>
      <c r="AF1523" s="9">
        <f t="shared" si="1509"/>
        <v>0</v>
      </c>
    </row>
    <row r="1524" spans="1:32" ht="33" x14ac:dyDescent="0.25">
      <c r="A1524" s="25" t="s">
        <v>93</v>
      </c>
      <c r="B1524" s="26">
        <v>923</v>
      </c>
      <c r="C1524" s="26" t="s">
        <v>21</v>
      </c>
      <c r="D1524" s="26" t="s">
        <v>59</v>
      </c>
      <c r="E1524" s="26" t="s">
        <v>436</v>
      </c>
      <c r="F1524" s="26"/>
      <c r="G1524" s="11">
        <f t="shared" si="1508"/>
        <v>530</v>
      </c>
      <c r="H1524" s="11">
        <f t="shared" si="1508"/>
        <v>0</v>
      </c>
      <c r="I1524" s="11">
        <f t="shared" si="1508"/>
        <v>0</v>
      </c>
      <c r="J1524" s="11">
        <f t="shared" si="1508"/>
        <v>0</v>
      </c>
      <c r="K1524" s="11">
        <f t="shared" si="1508"/>
        <v>0</v>
      </c>
      <c r="L1524" s="11">
        <f t="shared" si="1508"/>
        <v>0</v>
      </c>
      <c r="M1524" s="11">
        <f t="shared" si="1508"/>
        <v>530</v>
      </c>
      <c r="N1524" s="11">
        <f t="shared" si="1508"/>
        <v>0</v>
      </c>
      <c r="O1524" s="11">
        <f t="shared" si="1508"/>
        <v>0</v>
      </c>
      <c r="P1524" s="11">
        <f t="shared" si="1508"/>
        <v>0</v>
      </c>
      <c r="Q1524" s="11">
        <f t="shared" si="1508"/>
        <v>0</v>
      </c>
      <c r="R1524" s="11">
        <f t="shared" si="1508"/>
        <v>0</v>
      </c>
      <c r="S1524" s="11">
        <f t="shared" si="1508"/>
        <v>530</v>
      </c>
      <c r="T1524" s="11">
        <f t="shared" si="1508"/>
        <v>0</v>
      </c>
      <c r="U1524" s="11">
        <f t="shared" si="1509"/>
        <v>0</v>
      </c>
      <c r="V1524" s="11">
        <f t="shared" si="1509"/>
        <v>0</v>
      </c>
      <c r="W1524" s="11">
        <f t="shared" si="1509"/>
        <v>0</v>
      </c>
      <c r="X1524" s="11">
        <f t="shared" si="1509"/>
        <v>0</v>
      </c>
      <c r="Y1524" s="11">
        <f t="shared" si="1509"/>
        <v>530</v>
      </c>
      <c r="Z1524" s="11">
        <f t="shared" si="1509"/>
        <v>0</v>
      </c>
      <c r="AA1524" s="11">
        <f t="shared" si="1509"/>
        <v>0</v>
      </c>
      <c r="AB1524" s="11">
        <f t="shared" si="1509"/>
        <v>0</v>
      </c>
      <c r="AC1524" s="11">
        <f t="shared" si="1509"/>
        <v>0</v>
      </c>
      <c r="AD1524" s="11">
        <f t="shared" si="1509"/>
        <v>0</v>
      </c>
      <c r="AE1524" s="11">
        <f t="shared" si="1509"/>
        <v>530</v>
      </c>
      <c r="AF1524" s="11">
        <f t="shared" si="1509"/>
        <v>0</v>
      </c>
    </row>
    <row r="1525" spans="1:32" ht="33" x14ac:dyDescent="0.25">
      <c r="A1525" s="25" t="s">
        <v>242</v>
      </c>
      <c r="B1525" s="26">
        <v>923</v>
      </c>
      <c r="C1525" s="26" t="s">
        <v>21</v>
      </c>
      <c r="D1525" s="26" t="s">
        <v>59</v>
      </c>
      <c r="E1525" s="26" t="s">
        <v>436</v>
      </c>
      <c r="F1525" s="26" t="s">
        <v>30</v>
      </c>
      <c r="G1525" s="9">
        <f t="shared" si="1508"/>
        <v>530</v>
      </c>
      <c r="H1525" s="9">
        <f t="shared" si="1508"/>
        <v>0</v>
      </c>
      <c r="I1525" s="9">
        <f t="shared" si="1508"/>
        <v>0</v>
      </c>
      <c r="J1525" s="9">
        <f t="shared" si="1508"/>
        <v>0</v>
      </c>
      <c r="K1525" s="9">
        <f t="shared" si="1508"/>
        <v>0</v>
      </c>
      <c r="L1525" s="9">
        <f t="shared" si="1508"/>
        <v>0</v>
      </c>
      <c r="M1525" s="9">
        <f t="shared" si="1508"/>
        <v>530</v>
      </c>
      <c r="N1525" s="9">
        <f t="shared" si="1508"/>
        <v>0</v>
      </c>
      <c r="O1525" s="9">
        <f t="shared" si="1508"/>
        <v>0</v>
      </c>
      <c r="P1525" s="9">
        <f t="shared" si="1508"/>
        <v>0</v>
      </c>
      <c r="Q1525" s="9">
        <f t="shared" si="1508"/>
        <v>0</v>
      </c>
      <c r="R1525" s="9">
        <f t="shared" si="1508"/>
        <v>0</v>
      </c>
      <c r="S1525" s="9">
        <f t="shared" si="1508"/>
        <v>530</v>
      </c>
      <c r="T1525" s="9">
        <f t="shared" si="1508"/>
        <v>0</v>
      </c>
      <c r="U1525" s="9">
        <f t="shared" si="1509"/>
        <v>0</v>
      </c>
      <c r="V1525" s="9">
        <f t="shared" si="1509"/>
        <v>0</v>
      </c>
      <c r="W1525" s="9">
        <f t="shared" si="1509"/>
        <v>0</v>
      </c>
      <c r="X1525" s="9">
        <f t="shared" si="1509"/>
        <v>0</v>
      </c>
      <c r="Y1525" s="9">
        <f t="shared" si="1509"/>
        <v>530</v>
      </c>
      <c r="Z1525" s="9">
        <f t="shared" si="1509"/>
        <v>0</v>
      </c>
      <c r="AA1525" s="9">
        <f t="shared" si="1509"/>
        <v>0</v>
      </c>
      <c r="AB1525" s="9">
        <f t="shared" si="1509"/>
        <v>0</v>
      </c>
      <c r="AC1525" s="9">
        <f t="shared" si="1509"/>
        <v>0</v>
      </c>
      <c r="AD1525" s="9">
        <f t="shared" si="1509"/>
        <v>0</v>
      </c>
      <c r="AE1525" s="9">
        <f t="shared" si="1509"/>
        <v>530</v>
      </c>
      <c r="AF1525" s="9">
        <f t="shared" si="1509"/>
        <v>0</v>
      </c>
    </row>
    <row r="1526" spans="1:32" ht="33" x14ac:dyDescent="0.25">
      <c r="A1526" s="25" t="s">
        <v>36</v>
      </c>
      <c r="B1526" s="26">
        <v>923</v>
      </c>
      <c r="C1526" s="26" t="s">
        <v>21</v>
      </c>
      <c r="D1526" s="26" t="s">
        <v>59</v>
      </c>
      <c r="E1526" s="26" t="s">
        <v>436</v>
      </c>
      <c r="F1526" s="26" t="s">
        <v>37</v>
      </c>
      <c r="G1526" s="9">
        <v>530</v>
      </c>
      <c r="H1526" s="9"/>
      <c r="I1526" s="84"/>
      <c r="J1526" s="84"/>
      <c r="K1526" s="84"/>
      <c r="L1526" s="84"/>
      <c r="M1526" s="9">
        <f>G1526+I1526+J1526+K1526+L1526</f>
        <v>530</v>
      </c>
      <c r="N1526" s="9">
        <f>H1526+L1526</f>
        <v>0</v>
      </c>
      <c r="O1526" s="85"/>
      <c r="P1526" s="85"/>
      <c r="Q1526" s="85"/>
      <c r="R1526" s="85"/>
      <c r="S1526" s="9">
        <f>M1526+O1526+P1526+Q1526+R1526</f>
        <v>530</v>
      </c>
      <c r="T1526" s="9">
        <f>N1526+R1526</f>
        <v>0</v>
      </c>
      <c r="U1526" s="85"/>
      <c r="V1526" s="85"/>
      <c r="W1526" s="85"/>
      <c r="X1526" s="85"/>
      <c r="Y1526" s="9">
        <f>S1526+U1526+V1526+W1526+X1526</f>
        <v>530</v>
      </c>
      <c r="Z1526" s="9">
        <f>T1526+X1526</f>
        <v>0</v>
      </c>
      <c r="AA1526" s="85"/>
      <c r="AB1526" s="85"/>
      <c r="AC1526" s="85"/>
      <c r="AD1526" s="85"/>
      <c r="AE1526" s="9">
        <f>Y1526+AA1526+AB1526+AC1526+AD1526</f>
        <v>530</v>
      </c>
      <c r="AF1526" s="9">
        <f>Z1526+AD1526</f>
        <v>0</v>
      </c>
    </row>
    <row r="1527" spans="1:32" ht="20.100000000000001" customHeight="1" x14ac:dyDescent="0.25">
      <c r="A1527" s="25" t="s">
        <v>571</v>
      </c>
      <c r="B1527" s="26" t="s">
        <v>588</v>
      </c>
      <c r="C1527" s="26" t="s">
        <v>21</v>
      </c>
      <c r="D1527" s="26" t="s">
        <v>59</v>
      </c>
      <c r="E1527" s="26" t="s">
        <v>700</v>
      </c>
      <c r="F1527" s="26"/>
      <c r="G1527" s="9">
        <f t="shared" ref="G1527:H1529" si="1510">G1528</f>
        <v>0</v>
      </c>
      <c r="H1527" s="9">
        <f t="shared" si="1510"/>
        <v>0</v>
      </c>
      <c r="I1527" s="84"/>
      <c r="J1527" s="84"/>
      <c r="K1527" s="84"/>
      <c r="L1527" s="84"/>
      <c r="M1527" s="84"/>
      <c r="N1527" s="84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</row>
    <row r="1528" spans="1:32" ht="20.100000000000001" customHeight="1" x14ac:dyDescent="0.25">
      <c r="A1528" s="25" t="s">
        <v>583</v>
      </c>
      <c r="B1528" s="26" t="s">
        <v>588</v>
      </c>
      <c r="C1528" s="26" t="s">
        <v>21</v>
      </c>
      <c r="D1528" s="26" t="s">
        <v>59</v>
      </c>
      <c r="E1528" s="26" t="s">
        <v>699</v>
      </c>
      <c r="F1528" s="26"/>
      <c r="G1528" s="9">
        <f t="shared" ref="G1528" si="1511">G1529</f>
        <v>0</v>
      </c>
      <c r="H1528" s="9">
        <f t="shared" si="1510"/>
        <v>0</v>
      </c>
      <c r="I1528" s="84"/>
      <c r="J1528" s="84"/>
      <c r="K1528" s="84"/>
      <c r="L1528" s="84"/>
      <c r="M1528" s="84"/>
      <c r="N1528" s="84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</row>
    <row r="1529" spans="1:32" ht="33" x14ac:dyDescent="0.25">
      <c r="A1529" s="25" t="s">
        <v>242</v>
      </c>
      <c r="B1529" s="26" t="s">
        <v>588</v>
      </c>
      <c r="C1529" s="26" t="s">
        <v>21</v>
      </c>
      <c r="D1529" s="26" t="s">
        <v>59</v>
      </c>
      <c r="E1529" s="26" t="s">
        <v>699</v>
      </c>
      <c r="F1529" s="26" t="s">
        <v>30</v>
      </c>
      <c r="G1529" s="9">
        <f t="shared" si="1510"/>
        <v>0</v>
      </c>
      <c r="H1529" s="9">
        <f t="shared" si="1510"/>
        <v>0</v>
      </c>
      <c r="I1529" s="84"/>
      <c r="J1529" s="84"/>
      <c r="K1529" s="84"/>
      <c r="L1529" s="84"/>
      <c r="M1529" s="84"/>
      <c r="N1529" s="84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</row>
    <row r="1530" spans="1:32" ht="33" x14ac:dyDescent="0.25">
      <c r="A1530" s="25" t="s">
        <v>36</v>
      </c>
      <c r="B1530" s="26" t="s">
        <v>588</v>
      </c>
      <c r="C1530" s="26" t="s">
        <v>21</v>
      </c>
      <c r="D1530" s="26" t="s">
        <v>59</v>
      </c>
      <c r="E1530" s="26" t="s">
        <v>699</v>
      </c>
      <c r="F1530" s="26" t="s">
        <v>37</v>
      </c>
      <c r="G1530" s="9"/>
      <c r="H1530" s="9"/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</row>
    <row r="1531" spans="1:32" ht="20.100000000000001" customHeight="1" x14ac:dyDescent="0.25">
      <c r="A1531" s="25" t="s">
        <v>61</v>
      </c>
      <c r="B1531" s="26">
        <v>923</v>
      </c>
      <c r="C1531" s="26" t="s">
        <v>21</v>
      </c>
      <c r="D1531" s="26" t="s">
        <v>59</v>
      </c>
      <c r="E1531" s="26" t="s">
        <v>62</v>
      </c>
      <c r="F1531" s="26"/>
      <c r="G1531" s="9">
        <f t="shared" ref="G1531:H1533" si="1512">G1532</f>
        <v>0</v>
      </c>
      <c r="H1531" s="9">
        <f t="shared" si="1512"/>
        <v>0</v>
      </c>
      <c r="I1531" s="84"/>
      <c r="J1531" s="84"/>
      <c r="K1531" s="84"/>
      <c r="L1531" s="84"/>
      <c r="M1531" s="84"/>
      <c r="N1531" s="84"/>
      <c r="O1531" s="85">
        <f>O1532</f>
        <v>0</v>
      </c>
      <c r="P1531" s="85">
        <f t="shared" ref="P1531:AE1533" si="1513">P1532</f>
        <v>0</v>
      </c>
      <c r="Q1531" s="85">
        <f t="shared" si="1513"/>
        <v>0</v>
      </c>
      <c r="R1531" s="9">
        <f t="shared" si="1513"/>
        <v>411</v>
      </c>
      <c r="S1531" s="9">
        <f t="shared" si="1513"/>
        <v>411</v>
      </c>
      <c r="T1531" s="9">
        <f t="shared" si="1513"/>
        <v>411</v>
      </c>
      <c r="U1531" s="85">
        <f>U1532</f>
        <v>0</v>
      </c>
      <c r="V1531" s="85">
        <f t="shared" si="1513"/>
        <v>0</v>
      </c>
      <c r="W1531" s="85">
        <f t="shared" si="1513"/>
        <v>0</v>
      </c>
      <c r="X1531" s="9">
        <f t="shared" si="1513"/>
        <v>0</v>
      </c>
      <c r="Y1531" s="9">
        <f t="shared" si="1513"/>
        <v>411</v>
      </c>
      <c r="Z1531" s="9">
        <f t="shared" si="1513"/>
        <v>411</v>
      </c>
      <c r="AA1531" s="85">
        <f>AA1532</f>
        <v>0</v>
      </c>
      <c r="AB1531" s="85">
        <f t="shared" si="1513"/>
        <v>0</v>
      </c>
      <c r="AC1531" s="85">
        <f t="shared" si="1513"/>
        <v>0</v>
      </c>
      <c r="AD1531" s="9">
        <f t="shared" si="1513"/>
        <v>0</v>
      </c>
      <c r="AE1531" s="9">
        <f t="shared" si="1513"/>
        <v>411</v>
      </c>
      <c r="AF1531" s="9">
        <f t="shared" ref="AB1531:AF1533" si="1514">AF1532</f>
        <v>411</v>
      </c>
    </row>
    <row r="1532" spans="1:32" ht="52.5" customHeight="1" x14ac:dyDescent="0.25">
      <c r="A1532" s="25" t="s">
        <v>747</v>
      </c>
      <c r="B1532" s="26">
        <v>923</v>
      </c>
      <c r="C1532" s="26" t="s">
        <v>21</v>
      </c>
      <c r="D1532" s="26" t="s">
        <v>59</v>
      </c>
      <c r="E1532" s="26" t="s">
        <v>652</v>
      </c>
      <c r="F1532" s="26"/>
      <c r="G1532" s="9">
        <f t="shared" si="1512"/>
        <v>0</v>
      </c>
      <c r="H1532" s="9">
        <f t="shared" si="1512"/>
        <v>0</v>
      </c>
      <c r="I1532" s="84"/>
      <c r="J1532" s="84"/>
      <c r="K1532" s="84"/>
      <c r="L1532" s="84"/>
      <c r="M1532" s="84"/>
      <c r="N1532" s="84"/>
      <c r="O1532" s="85">
        <f>O1533</f>
        <v>0</v>
      </c>
      <c r="P1532" s="85">
        <f t="shared" si="1513"/>
        <v>0</v>
      </c>
      <c r="Q1532" s="85">
        <f t="shared" si="1513"/>
        <v>0</v>
      </c>
      <c r="R1532" s="9">
        <f t="shared" si="1513"/>
        <v>411</v>
      </c>
      <c r="S1532" s="9">
        <f t="shared" si="1513"/>
        <v>411</v>
      </c>
      <c r="T1532" s="9">
        <f t="shared" si="1513"/>
        <v>411</v>
      </c>
      <c r="U1532" s="85">
        <f>U1533</f>
        <v>0</v>
      </c>
      <c r="V1532" s="85">
        <f t="shared" si="1513"/>
        <v>0</v>
      </c>
      <c r="W1532" s="85">
        <f t="shared" si="1513"/>
        <v>0</v>
      </c>
      <c r="X1532" s="9">
        <f t="shared" si="1513"/>
        <v>0</v>
      </c>
      <c r="Y1532" s="9">
        <f t="shared" si="1513"/>
        <v>411</v>
      </c>
      <c r="Z1532" s="9">
        <f t="shared" si="1513"/>
        <v>411</v>
      </c>
      <c r="AA1532" s="85">
        <f>AA1533</f>
        <v>0</v>
      </c>
      <c r="AB1532" s="85">
        <f t="shared" si="1514"/>
        <v>0</v>
      </c>
      <c r="AC1532" s="85">
        <f t="shared" si="1514"/>
        <v>0</v>
      </c>
      <c r="AD1532" s="9">
        <f t="shared" si="1514"/>
        <v>0</v>
      </c>
      <c r="AE1532" s="9">
        <f t="shared" si="1514"/>
        <v>411</v>
      </c>
      <c r="AF1532" s="9">
        <f t="shared" si="1514"/>
        <v>411</v>
      </c>
    </row>
    <row r="1533" spans="1:32" ht="33" x14ac:dyDescent="0.25">
      <c r="A1533" s="25" t="s">
        <v>242</v>
      </c>
      <c r="B1533" s="26">
        <v>923</v>
      </c>
      <c r="C1533" s="26" t="s">
        <v>21</v>
      </c>
      <c r="D1533" s="26" t="s">
        <v>59</v>
      </c>
      <c r="E1533" s="26" t="s">
        <v>652</v>
      </c>
      <c r="F1533" s="26" t="s">
        <v>30</v>
      </c>
      <c r="G1533" s="9">
        <f t="shared" si="1512"/>
        <v>0</v>
      </c>
      <c r="H1533" s="9">
        <f t="shared" si="1512"/>
        <v>0</v>
      </c>
      <c r="I1533" s="84"/>
      <c r="J1533" s="84"/>
      <c r="K1533" s="84"/>
      <c r="L1533" s="84"/>
      <c r="M1533" s="84"/>
      <c r="N1533" s="84"/>
      <c r="O1533" s="85">
        <f>O1534</f>
        <v>0</v>
      </c>
      <c r="P1533" s="85">
        <f t="shared" si="1513"/>
        <v>0</v>
      </c>
      <c r="Q1533" s="85">
        <f t="shared" si="1513"/>
        <v>0</v>
      </c>
      <c r="R1533" s="9">
        <f t="shared" si="1513"/>
        <v>411</v>
      </c>
      <c r="S1533" s="9">
        <f t="shared" si="1513"/>
        <v>411</v>
      </c>
      <c r="T1533" s="9">
        <f t="shared" si="1513"/>
        <v>411</v>
      </c>
      <c r="U1533" s="85">
        <f>U1534</f>
        <v>0</v>
      </c>
      <c r="V1533" s="85">
        <f t="shared" si="1513"/>
        <v>0</v>
      </c>
      <c r="W1533" s="85">
        <f t="shared" si="1513"/>
        <v>0</v>
      </c>
      <c r="X1533" s="9">
        <f t="shared" si="1513"/>
        <v>0</v>
      </c>
      <c r="Y1533" s="9">
        <f t="shared" si="1513"/>
        <v>411</v>
      </c>
      <c r="Z1533" s="9">
        <f t="shared" si="1513"/>
        <v>411</v>
      </c>
      <c r="AA1533" s="85">
        <f>AA1534</f>
        <v>0</v>
      </c>
      <c r="AB1533" s="85">
        <f t="shared" si="1514"/>
        <v>0</v>
      </c>
      <c r="AC1533" s="85">
        <f t="shared" si="1514"/>
        <v>0</v>
      </c>
      <c r="AD1533" s="9">
        <f t="shared" si="1514"/>
        <v>0</v>
      </c>
      <c r="AE1533" s="9">
        <f t="shared" si="1514"/>
        <v>411</v>
      </c>
      <c r="AF1533" s="9">
        <f t="shared" si="1514"/>
        <v>411</v>
      </c>
    </row>
    <row r="1534" spans="1:32" ht="33" x14ac:dyDescent="0.25">
      <c r="A1534" s="25" t="s">
        <v>36</v>
      </c>
      <c r="B1534" s="26">
        <v>923</v>
      </c>
      <c r="C1534" s="26" t="s">
        <v>21</v>
      </c>
      <c r="D1534" s="26" t="s">
        <v>59</v>
      </c>
      <c r="E1534" s="26" t="s">
        <v>652</v>
      </c>
      <c r="F1534" s="26" t="s">
        <v>37</v>
      </c>
      <c r="G1534" s="9"/>
      <c r="H1534" s="9"/>
      <c r="I1534" s="84"/>
      <c r="J1534" s="84"/>
      <c r="K1534" s="84"/>
      <c r="L1534" s="84"/>
      <c r="M1534" s="84"/>
      <c r="N1534" s="84"/>
      <c r="O1534" s="85"/>
      <c r="P1534" s="85"/>
      <c r="Q1534" s="85"/>
      <c r="R1534" s="9">
        <v>411</v>
      </c>
      <c r="S1534" s="9">
        <f>M1534+O1534+P1534+Q1534+R1534</f>
        <v>411</v>
      </c>
      <c r="T1534" s="9">
        <f>N1534+R1534</f>
        <v>411</v>
      </c>
      <c r="U1534" s="85"/>
      <c r="V1534" s="85"/>
      <c r="W1534" s="85"/>
      <c r="X1534" s="9"/>
      <c r="Y1534" s="9">
        <f>S1534+U1534+V1534+W1534+X1534</f>
        <v>411</v>
      </c>
      <c r="Z1534" s="9">
        <f>T1534+X1534</f>
        <v>411</v>
      </c>
      <c r="AA1534" s="85"/>
      <c r="AB1534" s="85"/>
      <c r="AC1534" s="85"/>
      <c r="AD1534" s="9"/>
      <c r="AE1534" s="9">
        <f>Y1534+AA1534+AB1534+AC1534+AD1534</f>
        <v>411</v>
      </c>
      <c r="AF1534" s="9">
        <f>Z1534+AD1534</f>
        <v>411</v>
      </c>
    </row>
    <row r="1535" spans="1:32" hidden="1" x14ac:dyDescent="0.25">
      <c r="A1535" s="25"/>
      <c r="B1535" s="26"/>
      <c r="C1535" s="26"/>
      <c r="D1535" s="26"/>
      <c r="E1535" s="26"/>
      <c r="F1535" s="26"/>
      <c r="G1535" s="9"/>
      <c r="H1535" s="9"/>
      <c r="I1535" s="84"/>
      <c r="J1535" s="84"/>
      <c r="K1535" s="84"/>
      <c r="L1535" s="84"/>
      <c r="M1535" s="84"/>
      <c r="N1535" s="84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</row>
    <row r="1536" spans="1:32" ht="23.25" customHeight="1" x14ac:dyDescent="0.3">
      <c r="A1536" s="23" t="s">
        <v>74</v>
      </c>
      <c r="B1536" s="24">
        <v>923</v>
      </c>
      <c r="C1536" s="24" t="s">
        <v>28</v>
      </c>
      <c r="D1536" s="24" t="s">
        <v>75</v>
      </c>
      <c r="E1536" s="24"/>
      <c r="F1536" s="24"/>
      <c r="G1536" s="13">
        <f t="shared" ref="G1536:V1540" si="1515">G1537</f>
        <v>930</v>
      </c>
      <c r="H1536" s="13">
        <f t="shared" si="1515"/>
        <v>0</v>
      </c>
      <c r="I1536" s="13">
        <f t="shared" si="1515"/>
        <v>0</v>
      </c>
      <c r="J1536" s="13">
        <f t="shared" si="1515"/>
        <v>0</v>
      </c>
      <c r="K1536" s="13">
        <f t="shared" si="1515"/>
        <v>0</v>
      </c>
      <c r="L1536" s="13">
        <f t="shared" si="1515"/>
        <v>0</v>
      </c>
      <c r="M1536" s="13">
        <f t="shared" si="1515"/>
        <v>930</v>
      </c>
      <c r="N1536" s="13">
        <f t="shared" si="1515"/>
        <v>0</v>
      </c>
      <c r="O1536" s="13">
        <f t="shared" si="1515"/>
        <v>0</v>
      </c>
      <c r="P1536" s="13">
        <f t="shared" si="1515"/>
        <v>0</v>
      </c>
      <c r="Q1536" s="13">
        <f t="shared" si="1515"/>
        <v>0</v>
      </c>
      <c r="R1536" s="13">
        <f t="shared" si="1515"/>
        <v>0</v>
      </c>
      <c r="S1536" s="13">
        <f t="shared" si="1515"/>
        <v>930</v>
      </c>
      <c r="T1536" s="13">
        <f t="shared" si="1515"/>
        <v>0</v>
      </c>
      <c r="U1536" s="13">
        <f t="shared" si="1515"/>
        <v>0</v>
      </c>
      <c r="V1536" s="13">
        <f t="shared" si="1515"/>
        <v>0</v>
      </c>
      <c r="W1536" s="13">
        <f t="shared" ref="U1536:AF1540" si="1516">W1537</f>
        <v>0</v>
      </c>
      <c r="X1536" s="13">
        <f t="shared" si="1516"/>
        <v>0</v>
      </c>
      <c r="Y1536" s="13">
        <f t="shared" si="1516"/>
        <v>930</v>
      </c>
      <c r="Z1536" s="13">
        <f t="shared" si="1516"/>
        <v>0</v>
      </c>
      <c r="AA1536" s="13">
        <f t="shared" si="1516"/>
        <v>0</v>
      </c>
      <c r="AB1536" s="13">
        <f t="shared" si="1516"/>
        <v>0</v>
      </c>
      <c r="AC1536" s="13">
        <f t="shared" si="1516"/>
        <v>0</v>
      </c>
      <c r="AD1536" s="13">
        <f t="shared" si="1516"/>
        <v>0</v>
      </c>
      <c r="AE1536" s="13">
        <f t="shared" si="1516"/>
        <v>930</v>
      </c>
      <c r="AF1536" s="13">
        <f t="shared" si="1516"/>
        <v>0</v>
      </c>
    </row>
    <row r="1537" spans="1:32" ht="49.5" x14ac:dyDescent="0.25">
      <c r="A1537" s="25" t="s">
        <v>109</v>
      </c>
      <c r="B1537" s="26">
        <v>923</v>
      </c>
      <c r="C1537" s="26" t="s">
        <v>28</v>
      </c>
      <c r="D1537" s="26" t="s">
        <v>75</v>
      </c>
      <c r="E1537" s="26" t="s">
        <v>110</v>
      </c>
      <c r="F1537" s="26"/>
      <c r="G1537" s="11">
        <f t="shared" si="1515"/>
        <v>930</v>
      </c>
      <c r="H1537" s="11">
        <f t="shared" si="1515"/>
        <v>0</v>
      </c>
      <c r="I1537" s="11">
        <f t="shared" si="1515"/>
        <v>0</v>
      </c>
      <c r="J1537" s="11">
        <f t="shared" si="1515"/>
        <v>0</v>
      </c>
      <c r="K1537" s="11">
        <f t="shared" si="1515"/>
        <v>0</v>
      </c>
      <c r="L1537" s="11">
        <f t="shared" si="1515"/>
        <v>0</v>
      </c>
      <c r="M1537" s="11">
        <f t="shared" si="1515"/>
        <v>930</v>
      </c>
      <c r="N1537" s="11">
        <f t="shared" si="1515"/>
        <v>0</v>
      </c>
      <c r="O1537" s="11">
        <f t="shared" si="1515"/>
        <v>0</v>
      </c>
      <c r="P1537" s="11">
        <f t="shared" si="1515"/>
        <v>0</v>
      </c>
      <c r="Q1537" s="11">
        <f t="shared" si="1515"/>
        <v>0</v>
      </c>
      <c r="R1537" s="11">
        <f t="shared" si="1515"/>
        <v>0</v>
      </c>
      <c r="S1537" s="11">
        <f t="shared" si="1515"/>
        <v>930</v>
      </c>
      <c r="T1537" s="11">
        <f t="shared" si="1515"/>
        <v>0</v>
      </c>
      <c r="U1537" s="11">
        <f t="shared" si="1516"/>
        <v>0</v>
      </c>
      <c r="V1537" s="11">
        <f t="shared" si="1516"/>
        <v>0</v>
      </c>
      <c r="W1537" s="11">
        <f t="shared" si="1516"/>
        <v>0</v>
      </c>
      <c r="X1537" s="11">
        <f t="shared" si="1516"/>
        <v>0</v>
      </c>
      <c r="Y1537" s="11">
        <f t="shared" si="1516"/>
        <v>930</v>
      </c>
      <c r="Z1537" s="11">
        <f t="shared" si="1516"/>
        <v>0</v>
      </c>
      <c r="AA1537" s="11">
        <f t="shared" si="1516"/>
        <v>0</v>
      </c>
      <c r="AB1537" s="11">
        <f t="shared" si="1516"/>
        <v>0</v>
      </c>
      <c r="AC1537" s="11">
        <f t="shared" si="1516"/>
        <v>0</v>
      </c>
      <c r="AD1537" s="11">
        <f t="shared" si="1516"/>
        <v>0</v>
      </c>
      <c r="AE1537" s="11">
        <f t="shared" si="1516"/>
        <v>930</v>
      </c>
      <c r="AF1537" s="11">
        <f t="shared" si="1516"/>
        <v>0</v>
      </c>
    </row>
    <row r="1538" spans="1:32" ht="17.100000000000001" customHeight="1" x14ac:dyDescent="0.25">
      <c r="A1538" s="25" t="s">
        <v>14</v>
      </c>
      <c r="B1538" s="26">
        <v>923</v>
      </c>
      <c r="C1538" s="26" t="s">
        <v>28</v>
      </c>
      <c r="D1538" s="26" t="s">
        <v>75</v>
      </c>
      <c r="E1538" s="26" t="s">
        <v>111</v>
      </c>
      <c r="F1538" s="26"/>
      <c r="G1538" s="11">
        <f t="shared" si="1515"/>
        <v>930</v>
      </c>
      <c r="H1538" s="11">
        <f t="shared" si="1515"/>
        <v>0</v>
      </c>
      <c r="I1538" s="11">
        <f t="shared" si="1515"/>
        <v>0</v>
      </c>
      <c r="J1538" s="11">
        <f t="shared" si="1515"/>
        <v>0</v>
      </c>
      <c r="K1538" s="11">
        <f t="shared" si="1515"/>
        <v>0</v>
      </c>
      <c r="L1538" s="11">
        <f t="shared" si="1515"/>
        <v>0</v>
      </c>
      <c r="M1538" s="11">
        <f t="shared" si="1515"/>
        <v>930</v>
      </c>
      <c r="N1538" s="11">
        <f t="shared" si="1515"/>
        <v>0</v>
      </c>
      <c r="O1538" s="11">
        <f t="shared" si="1515"/>
        <v>0</v>
      </c>
      <c r="P1538" s="11">
        <f t="shared" si="1515"/>
        <v>0</v>
      </c>
      <c r="Q1538" s="11">
        <f t="shared" si="1515"/>
        <v>0</v>
      </c>
      <c r="R1538" s="11">
        <f t="shared" si="1515"/>
        <v>0</v>
      </c>
      <c r="S1538" s="11">
        <f t="shared" si="1515"/>
        <v>930</v>
      </c>
      <c r="T1538" s="11">
        <f t="shared" si="1515"/>
        <v>0</v>
      </c>
      <c r="U1538" s="11">
        <f t="shared" si="1516"/>
        <v>0</v>
      </c>
      <c r="V1538" s="11">
        <f t="shared" si="1516"/>
        <v>0</v>
      </c>
      <c r="W1538" s="11">
        <f t="shared" si="1516"/>
        <v>0</v>
      </c>
      <c r="X1538" s="11">
        <f t="shared" si="1516"/>
        <v>0</v>
      </c>
      <c r="Y1538" s="11">
        <f t="shared" si="1516"/>
        <v>930</v>
      </c>
      <c r="Z1538" s="11">
        <f t="shared" si="1516"/>
        <v>0</v>
      </c>
      <c r="AA1538" s="11">
        <f t="shared" si="1516"/>
        <v>0</v>
      </c>
      <c r="AB1538" s="11">
        <f t="shared" si="1516"/>
        <v>0</v>
      </c>
      <c r="AC1538" s="11">
        <f t="shared" si="1516"/>
        <v>0</v>
      </c>
      <c r="AD1538" s="11">
        <f t="shared" si="1516"/>
        <v>0</v>
      </c>
      <c r="AE1538" s="11">
        <f t="shared" si="1516"/>
        <v>930</v>
      </c>
      <c r="AF1538" s="11">
        <f t="shared" si="1516"/>
        <v>0</v>
      </c>
    </row>
    <row r="1539" spans="1:32" ht="17.100000000000001" customHeight="1" x14ac:dyDescent="0.25">
      <c r="A1539" s="25" t="s">
        <v>112</v>
      </c>
      <c r="B1539" s="26">
        <v>923</v>
      </c>
      <c r="C1539" s="26" t="s">
        <v>28</v>
      </c>
      <c r="D1539" s="26" t="s">
        <v>75</v>
      </c>
      <c r="E1539" s="26" t="s">
        <v>113</v>
      </c>
      <c r="F1539" s="26"/>
      <c r="G1539" s="11">
        <f t="shared" si="1515"/>
        <v>930</v>
      </c>
      <c r="H1539" s="11">
        <f t="shared" si="1515"/>
        <v>0</v>
      </c>
      <c r="I1539" s="11">
        <f t="shared" si="1515"/>
        <v>0</v>
      </c>
      <c r="J1539" s="11">
        <f t="shared" si="1515"/>
        <v>0</v>
      </c>
      <c r="K1539" s="11">
        <f t="shared" si="1515"/>
        <v>0</v>
      </c>
      <c r="L1539" s="11">
        <f t="shared" si="1515"/>
        <v>0</v>
      </c>
      <c r="M1539" s="11">
        <f t="shared" si="1515"/>
        <v>930</v>
      </c>
      <c r="N1539" s="11">
        <f t="shared" si="1515"/>
        <v>0</v>
      </c>
      <c r="O1539" s="11">
        <f t="shared" si="1515"/>
        <v>0</v>
      </c>
      <c r="P1539" s="11">
        <f t="shared" si="1515"/>
        <v>0</v>
      </c>
      <c r="Q1539" s="11">
        <f t="shared" si="1515"/>
        <v>0</v>
      </c>
      <c r="R1539" s="11">
        <f t="shared" si="1515"/>
        <v>0</v>
      </c>
      <c r="S1539" s="11">
        <f t="shared" si="1515"/>
        <v>930</v>
      </c>
      <c r="T1539" s="11">
        <f t="shared" si="1515"/>
        <v>0</v>
      </c>
      <c r="U1539" s="11">
        <f t="shared" si="1516"/>
        <v>0</v>
      </c>
      <c r="V1539" s="11">
        <f t="shared" si="1516"/>
        <v>0</v>
      </c>
      <c r="W1539" s="11">
        <f t="shared" si="1516"/>
        <v>0</v>
      </c>
      <c r="X1539" s="11">
        <f t="shared" si="1516"/>
        <v>0</v>
      </c>
      <c r="Y1539" s="11">
        <f t="shared" si="1516"/>
        <v>930</v>
      </c>
      <c r="Z1539" s="11">
        <f t="shared" si="1516"/>
        <v>0</v>
      </c>
      <c r="AA1539" s="11">
        <f t="shared" si="1516"/>
        <v>0</v>
      </c>
      <c r="AB1539" s="11">
        <f t="shared" si="1516"/>
        <v>0</v>
      </c>
      <c r="AC1539" s="11">
        <f t="shared" si="1516"/>
        <v>0</v>
      </c>
      <c r="AD1539" s="11">
        <f t="shared" si="1516"/>
        <v>0</v>
      </c>
      <c r="AE1539" s="11">
        <f t="shared" si="1516"/>
        <v>930</v>
      </c>
      <c r="AF1539" s="11">
        <f t="shared" si="1516"/>
        <v>0</v>
      </c>
    </row>
    <row r="1540" spans="1:32" ht="33" x14ac:dyDescent="0.25">
      <c r="A1540" s="25" t="s">
        <v>242</v>
      </c>
      <c r="B1540" s="26">
        <v>923</v>
      </c>
      <c r="C1540" s="26" t="s">
        <v>28</v>
      </c>
      <c r="D1540" s="26" t="s">
        <v>75</v>
      </c>
      <c r="E1540" s="26" t="s">
        <v>113</v>
      </c>
      <c r="F1540" s="26" t="s">
        <v>30</v>
      </c>
      <c r="G1540" s="9">
        <f t="shared" si="1515"/>
        <v>930</v>
      </c>
      <c r="H1540" s="9">
        <f t="shared" si="1515"/>
        <v>0</v>
      </c>
      <c r="I1540" s="9">
        <f t="shared" si="1515"/>
        <v>0</v>
      </c>
      <c r="J1540" s="9">
        <f t="shared" si="1515"/>
        <v>0</v>
      </c>
      <c r="K1540" s="9">
        <f t="shared" si="1515"/>
        <v>0</v>
      </c>
      <c r="L1540" s="9">
        <f t="shared" si="1515"/>
        <v>0</v>
      </c>
      <c r="M1540" s="9">
        <f t="shared" si="1515"/>
        <v>930</v>
      </c>
      <c r="N1540" s="9">
        <f t="shared" si="1515"/>
        <v>0</v>
      </c>
      <c r="O1540" s="9">
        <f t="shared" si="1515"/>
        <v>0</v>
      </c>
      <c r="P1540" s="9">
        <f t="shared" si="1515"/>
        <v>0</v>
      </c>
      <c r="Q1540" s="9">
        <f t="shared" si="1515"/>
        <v>0</v>
      </c>
      <c r="R1540" s="9">
        <f t="shared" si="1515"/>
        <v>0</v>
      </c>
      <c r="S1540" s="9">
        <f t="shared" si="1515"/>
        <v>930</v>
      </c>
      <c r="T1540" s="9">
        <f t="shared" si="1515"/>
        <v>0</v>
      </c>
      <c r="U1540" s="9">
        <f t="shared" si="1516"/>
        <v>0</v>
      </c>
      <c r="V1540" s="9">
        <f t="shared" si="1516"/>
        <v>0</v>
      </c>
      <c r="W1540" s="9">
        <f t="shared" si="1516"/>
        <v>0</v>
      </c>
      <c r="X1540" s="9">
        <f t="shared" si="1516"/>
        <v>0</v>
      </c>
      <c r="Y1540" s="9">
        <f t="shared" si="1516"/>
        <v>930</v>
      </c>
      <c r="Z1540" s="9">
        <f t="shared" si="1516"/>
        <v>0</v>
      </c>
      <c r="AA1540" s="9">
        <f t="shared" si="1516"/>
        <v>0</v>
      </c>
      <c r="AB1540" s="9">
        <f t="shared" si="1516"/>
        <v>0</v>
      </c>
      <c r="AC1540" s="9">
        <f t="shared" si="1516"/>
        <v>0</v>
      </c>
      <c r="AD1540" s="9">
        <f t="shared" si="1516"/>
        <v>0</v>
      </c>
      <c r="AE1540" s="9">
        <f t="shared" si="1516"/>
        <v>930</v>
      </c>
      <c r="AF1540" s="9">
        <f t="shared" si="1516"/>
        <v>0</v>
      </c>
    </row>
    <row r="1541" spans="1:32" ht="33" x14ac:dyDescent="0.25">
      <c r="A1541" s="25" t="s">
        <v>36</v>
      </c>
      <c r="B1541" s="26">
        <v>923</v>
      </c>
      <c r="C1541" s="26" t="s">
        <v>28</v>
      </c>
      <c r="D1541" s="26" t="s">
        <v>75</v>
      </c>
      <c r="E1541" s="26" t="s">
        <v>113</v>
      </c>
      <c r="F1541" s="26" t="s">
        <v>37</v>
      </c>
      <c r="G1541" s="9">
        <v>930</v>
      </c>
      <c r="H1541" s="9"/>
      <c r="I1541" s="84"/>
      <c r="J1541" s="84"/>
      <c r="K1541" s="84"/>
      <c r="L1541" s="84"/>
      <c r="M1541" s="9">
        <f>G1541+I1541+J1541+K1541+L1541</f>
        <v>930</v>
      </c>
      <c r="N1541" s="9">
        <f>H1541+L1541</f>
        <v>0</v>
      </c>
      <c r="O1541" s="85"/>
      <c r="P1541" s="85"/>
      <c r="Q1541" s="85"/>
      <c r="R1541" s="85"/>
      <c r="S1541" s="9">
        <f>M1541+O1541+P1541+Q1541+R1541</f>
        <v>930</v>
      </c>
      <c r="T1541" s="9">
        <f>N1541+R1541</f>
        <v>0</v>
      </c>
      <c r="U1541" s="85"/>
      <c r="V1541" s="85"/>
      <c r="W1541" s="85"/>
      <c r="X1541" s="85"/>
      <c r="Y1541" s="9">
        <f>S1541+U1541+V1541+W1541+X1541</f>
        <v>930</v>
      </c>
      <c r="Z1541" s="9">
        <f>T1541+X1541</f>
        <v>0</v>
      </c>
      <c r="AA1541" s="85"/>
      <c r="AB1541" s="85"/>
      <c r="AC1541" s="85"/>
      <c r="AD1541" s="85"/>
      <c r="AE1541" s="9">
        <f>Y1541+AA1541+AB1541+AC1541+AD1541</f>
        <v>930</v>
      </c>
      <c r="AF1541" s="9">
        <f>Z1541+AD1541</f>
        <v>0</v>
      </c>
    </row>
    <row r="1542" spans="1:32" hidden="1" x14ac:dyDescent="0.25">
      <c r="A1542" s="25"/>
      <c r="B1542" s="26"/>
      <c r="C1542" s="26"/>
      <c r="D1542" s="26"/>
      <c r="E1542" s="26"/>
      <c r="F1542" s="26"/>
      <c r="G1542" s="9"/>
      <c r="H1542" s="9"/>
      <c r="I1542" s="84"/>
      <c r="J1542" s="84"/>
      <c r="K1542" s="84"/>
      <c r="L1542" s="84"/>
      <c r="M1542" s="84"/>
      <c r="N1542" s="84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</row>
    <row r="1543" spans="1:32" ht="37.5" x14ac:dyDescent="0.3">
      <c r="A1543" s="23" t="s">
        <v>114</v>
      </c>
      <c r="B1543" s="24">
        <v>923</v>
      </c>
      <c r="C1543" s="24" t="s">
        <v>75</v>
      </c>
      <c r="D1543" s="24" t="s">
        <v>28</v>
      </c>
      <c r="E1543" s="24"/>
      <c r="F1543" s="24"/>
      <c r="G1543" s="13">
        <f t="shared" ref="G1543:V1547" si="1517">G1544</f>
        <v>8548</v>
      </c>
      <c r="H1543" s="13">
        <f t="shared" si="1517"/>
        <v>0</v>
      </c>
      <c r="I1543" s="13">
        <f t="shared" si="1517"/>
        <v>0</v>
      </c>
      <c r="J1543" s="13">
        <f t="shared" si="1517"/>
        <v>0</v>
      </c>
      <c r="K1543" s="13">
        <f t="shared" si="1517"/>
        <v>0</v>
      </c>
      <c r="L1543" s="13">
        <f t="shared" si="1517"/>
        <v>0</v>
      </c>
      <c r="M1543" s="13">
        <f t="shared" si="1517"/>
        <v>8548</v>
      </c>
      <c r="N1543" s="13">
        <f t="shared" si="1517"/>
        <v>0</v>
      </c>
      <c r="O1543" s="13">
        <f t="shared" si="1517"/>
        <v>0</v>
      </c>
      <c r="P1543" s="13">
        <f t="shared" si="1517"/>
        <v>0</v>
      </c>
      <c r="Q1543" s="13">
        <f t="shared" si="1517"/>
        <v>0</v>
      </c>
      <c r="R1543" s="13">
        <f t="shared" si="1517"/>
        <v>0</v>
      </c>
      <c r="S1543" s="13">
        <f t="shared" si="1517"/>
        <v>8548</v>
      </c>
      <c r="T1543" s="13">
        <f t="shared" si="1517"/>
        <v>0</v>
      </c>
      <c r="U1543" s="13">
        <f t="shared" si="1517"/>
        <v>0</v>
      </c>
      <c r="V1543" s="13">
        <f t="shared" si="1517"/>
        <v>0</v>
      </c>
      <c r="W1543" s="13">
        <f t="shared" ref="U1543:AF1547" si="1518">W1544</f>
        <v>0</v>
      </c>
      <c r="X1543" s="13">
        <f t="shared" si="1518"/>
        <v>0</v>
      </c>
      <c r="Y1543" s="13">
        <f t="shared" si="1518"/>
        <v>8548</v>
      </c>
      <c r="Z1543" s="13">
        <f t="shared" si="1518"/>
        <v>0</v>
      </c>
      <c r="AA1543" s="13">
        <f t="shared" si="1518"/>
        <v>0</v>
      </c>
      <c r="AB1543" s="13">
        <f t="shared" si="1518"/>
        <v>0</v>
      </c>
      <c r="AC1543" s="13">
        <f t="shared" si="1518"/>
        <v>0</v>
      </c>
      <c r="AD1543" s="13">
        <f t="shared" si="1518"/>
        <v>0</v>
      </c>
      <c r="AE1543" s="13">
        <f t="shared" si="1518"/>
        <v>8548</v>
      </c>
      <c r="AF1543" s="13">
        <f t="shared" si="1518"/>
        <v>0</v>
      </c>
    </row>
    <row r="1544" spans="1:32" ht="49.5" x14ac:dyDescent="0.25">
      <c r="A1544" s="28" t="s">
        <v>426</v>
      </c>
      <c r="B1544" s="26">
        <v>923</v>
      </c>
      <c r="C1544" s="26" t="s">
        <v>75</v>
      </c>
      <c r="D1544" s="26" t="s">
        <v>28</v>
      </c>
      <c r="E1544" s="26" t="s">
        <v>73</v>
      </c>
      <c r="F1544" s="26"/>
      <c r="G1544" s="11">
        <f t="shared" si="1517"/>
        <v>8548</v>
      </c>
      <c r="H1544" s="11">
        <f t="shared" si="1517"/>
        <v>0</v>
      </c>
      <c r="I1544" s="11">
        <f t="shared" si="1517"/>
        <v>0</v>
      </c>
      <c r="J1544" s="11">
        <f t="shared" si="1517"/>
        <v>0</v>
      </c>
      <c r="K1544" s="11">
        <f t="shared" si="1517"/>
        <v>0</v>
      </c>
      <c r="L1544" s="11">
        <f t="shared" si="1517"/>
        <v>0</v>
      </c>
      <c r="M1544" s="11">
        <f t="shared" si="1517"/>
        <v>8548</v>
      </c>
      <c r="N1544" s="11">
        <f t="shared" si="1517"/>
        <v>0</v>
      </c>
      <c r="O1544" s="11">
        <f t="shared" si="1517"/>
        <v>0</v>
      </c>
      <c r="P1544" s="11">
        <f t="shared" si="1517"/>
        <v>0</v>
      </c>
      <c r="Q1544" s="11">
        <f t="shared" si="1517"/>
        <v>0</v>
      </c>
      <c r="R1544" s="11">
        <f t="shared" si="1517"/>
        <v>0</v>
      </c>
      <c r="S1544" s="11">
        <f t="shared" si="1517"/>
        <v>8548</v>
      </c>
      <c r="T1544" s="11">
        <f t="shared" si="1517"/>
        <v>0</v>
      </c>
      <c r="U1544" s="11">
        <f t="shared" si="1518"/>
        <v>0</v>
      </c>
      <c r="V1544" s="11">
        <f t="shared" si="1518"/>
        <v>0</v>
      </c>
      <c r="W1544" s="11">
        <f t="shared" si="1518"/>
        <v>0</v>
      </c>
      <c r="X1544" s="11">
        <f t="shared" si="1518"/>
        <v>0</v>
      </c>
      <c r="Y1544" s="11">
        <f t="shared" si="1518"/>
        <v>8548</v>
      </c>
      <c r="Z1544" s="11">
        <f t="shared" si="1518"/>
        <v>0</v>
      </c>
      <c r="AA1544" s="11">
        <f t="shared" si="1518"/>
        <v>0</v>
      </c>
      <c r="AB1544" s="11">
        <f t="shared" si="1518"/>
        <v>0</v>
      </c>
      <c r="AC1544" s="11">
        <f t="shared" si="1518"/>
        <v>0</v>
      </c>
      <c r="AD1544" s="11">
        <f t="shared" si="1518"/>
        <v>0</v>
      </c>
      <c r="AE1544" s="11">
        <f t="shared" si="1518"/>
        <v>8548</v>
      </c>
      <c r="AF1544" s="11">
        <f t="shared" si="1518"/>
        <v>0</v>
      </c>
    </row>
    <row r="1545" spans="1:32" ht="33" x14ac:dyDescent="0.25">
      <c r="A1545" s="25" t="s">
        <v>76</v>
      </c>
      <c r="B1545" s="26">
        <v>923</v>
      </c>
      <c r="C1545" s="26" t="s">
        <v>75</v>
      </c>
      <c r="D1545" s="26" t="s">
        <v>28</v>
      </c>
      <c r="E1545" s="26" t="s">
        <v>551</v>
      </c>
      <c r="F1545" s="26"/>
      <c r="G1545" s="11">
        <f t="shared" si="1517"/>
        <v>8548</v>
      </c>
      <c r="H1545" s="11">
        <f t="shared" si="1517"/>
        <v>0</v>
      </c>
      <c r="I1545" s="11">
        <f t="shared" si="1517"/>
        <v>0</v>
      </c>
      <c r="J1545" s="11">
        <f t="shared" si="1517"/>
        <v>0</v>
      </c>
      <c r="K1545" s="11">
        <f t="shared" si="1517"/>
        <v>0</v>
      </c>
      <c r="L1545" s="11">
        <f t="shared" si="1517"/>
        <v>0</v>
      </c>
      <c r="M1545" s="11">
        <f t="shared" si="1517"/>
        <v>8548</v>
      </c>
      <c r="N1545" s="11">
        <f t="shared" si="1517"/>
        <v>0</v>
      </c>
      <c r="O1545" s="11">
        <f t="shared" si="1517"/>
        <v>0</v>
      </c>
      <c r="P1545" s="11">
        <f t="shared" si="1517"/>
        <v>0</v>
      </c>
      <c r="Q1545" s="11">
        <f t="shared" si="1517"/>
        <v>0</v>
      </c>
      <c r="R1545" s="11">
        <f t="shared" si="1517"/>
        <v>0</v>
      </c>
      <c r="S1545" s="11">
        <f t="shared" si="1517"/>
        <v>8548</v>
      </c>
      <c r="T1545" s="11">
        <f t="shared" si="1517"/>
        <v>0</v>
      </c>
      <c r="U1545" s="11">
        <f t="shared" si="1518"/>
        <v>0</v>
      </c>
      <c r="V1545" s="11">
        <f t="shared" si="1518"/>
        <v>0</v>
      </c>
      <c r="W1545" s="11">
        <f t="shared" si="1518"/>
        <v>0</v>
      </c>
      <c r="X1545" s="11">
        <f t="shared" si="1518"/>
        <v>0</v>
      </c>
      <c r="Y1545" s="11">
        <f t="shared" si="1518"/>
        <v>8548</v>
      </c>
      <c r="Z1545" s="11">
        <f t="shared" si="1518"/>
        <v>0</v>
      </c>
      <c r="AA1545" s="11">
        <f t="shared" si="1518"/>
        <v>0</v>
      </c>
      <c r="AB1545" s="11">
        <f t="shared" si="1518"/>
        <v>0</v>
      </c>
      <c r="AC1545" s="11">
        <f t="shared" si="1518"/>
        <v>0</v>
      </c>
      <c r="AD1545" s="11">
        <f t="shared" si="1518"/>
        <v>0</v>
      </c>
      <c r="AE1545" s="11">
        <f t="shared" si="1518"/>
        <v>8548</v>
      </c>
      <c r="AF1545" s="11">
        <f t="shared" si="1518"/>
        <v>0</v>
      </c>
    </row>
    <row r="1546" spans="1:32" ht="33" x14ac:dyDescent="0.25">
      <c r="A1546" s="25" t="s">
        <v>115</v>
      </c>
      <c r="B1546" s="26">
        <v>923</v>
      </c>
      <c r="C1546" s="26" t="s">
        <v>75</v>
      </c>
      <c r="D1546" s="26" t="s">
        <v>28</v>
      </c>
      <c r="E1546" s="26" t="s">
        <v>552</v>
      </c>
      <c r="F1546" s="26"/>
      <c r="G1546" s="11">
        <f t="shared" si="1517"/>
        <v>8548</v>
      </c>
      <c r="H1546" s="11">
        <f t="shared" si="1517"/>
        <v>0</v>
      </c>
      <c r="I1546" s="11">
        <f t="shared" si="1517"/>
        <v>0</v>
      </c>
      <c r="J1546" s="11">
        <f t="shared" si="1517"/>
        <v>0</v>
      </c>
      <c r="K1546" s="11">
        <f t="shared" si="1517"/>
        <v>0</v>
      </c>
      <c r="L1546" s="11">
        <f t="shared" si="1517"/>
        <v>0</v>
      </c>
      <c r="M1546" s="11">
        <f t="shared" si="1517"/>
        <v>8548</v>
      </c>
      <c r="N1546" s="11">
        <f t="shared" si="1517"/>
        <v>0</v>
      </c>
      <c r="O1546" s="11">
        <f t="shared" si="1517"/>
        <v>0</v>
      </c>
      <c r="P1546" s="11">
        <f t="shared" si="1517"/>
        <v>0</v>
      </c>
      <c r="Q1546" s="11">
        <f t="shared" si="1517"/>
        <v>0</v>
      </c>
      <c r="R1546" s="11">
        <f t="shared" si="1517"/>
        <v>0</v>
      </c>
      <c r="S1546" s="11">
        <f t="shared" si="1517"/>
        <v>8548</v>
      </c>
      <c r="T1546" s="11">
        <f t="shared" si="1517"/>
        <v>0</v>
      </c>
      <c r="U1546" s="11">
        <f t="shared" si="1518"/>
        <v>0</v>
      </c>
      <c r="V1546" s="11">
        <f t="shared" si="1518"/>
        <v>0</v>
      </c>
      <c r="W1546" s="11">
        <f t="shared" si="1518"/>
        <v>0</v>
      </c>
      <c r="X1546" s="11">
        <f t="shared" si="1518"/>
        <v>0</v>
      </c>
      <c r="Y1546" s="11">
        <f t="shared" si="1518"/>
        <v>8548</v>
      </c>
      <c r="Z1546" s="11">
        <f t="shared" si="1518"/>
        <v>0</v>
      </c>
      <c r="AA1546" s="11">
        <f t="shared" si="1518"/>
        <v>0</v>
      </c>
      <c r="AB1546" s="11">
        <f t="shared" si="1518"/>
        <v>0</v>
      </c>
      <c r="AC1546" s="11">
        <f t="shared" si="1518"/>
        <v>0</v>
      </c>
      <c r="AD1546" s="11">
        <f t="shared" si="1518"/>
        <v>0</v>
      </c>
      <c r="AE1546" s="11">
        <f t="shared" si="1518"/>
        <v>8548</v>
      </c>
      <c r="AF1546" s="11">
        <f t="shared" si="1518"/>
        <v>0</v>
      </c>
    </row>
    <row r="1547" spans="1:32" ht="33" x14ac:dyDescent="0.25">
      <c r="A1547" s="25" t="s">
        <v>11</v>
      </c>
      <c r="B1547" s="26">
        <v>923</v>
      </c>
      <c r="C1547" s="26" t="s">
        <v>75</v>
      </c>
      <c r="D1547" s="26" t="s">
        <v>28</v>
      </c>
      <c r="E1547" s="26" t="s">
        <v>552</v>
      </c>
      <c r="F1547" s="26" t="s">
        <v>12</v>
      </c>
      <c r="G1547" s="9">
        <f t="shared" si="1517"/>
        <v>8548</v>
      </c>
      <c r="H1547" s="9">
        <f t="shared" si="1517"/>
        <v>0</v>
      </c>
      <c r="I1547" s="9">
        <f t="shared" si="1517"/>
        <v>0</v>
      </c>
      <c r="J1547" s="9">
        <f t="shared" si="1517"/>
        <v>0</v>
      </c>
      <c r="K1547" s="9">
        <f t="shared" si="1517"/>
        <v>0</v>
      </c>
      <c r="L1547" s="9">
        <f t="shared" si="1517"/>
        <v>0</v>
      </c>
      <c r="M1547" s="9">
        <f t="shared" si="1517"/>
        <v>8548</v>
      </c>
      <c r="N1547" s="9">
        <f t="shared" si="1517"/>
        <v>0</v>
      </c>
      <c r="O1547" s="9">
        <f t="shared" si="1517"/>
        <v>0</v>
      </c>
      <c r="P1547" s="9">
        <f t="shared" si="1517"/>
        <v>0</v>
      </c>
      <c r="Q1547" s="9">
        <f t="shared" si="1517"/>
        <v>0</v>
      </c>
      <c r="R1547" s="9">
        <f t="shared" si="1517"/>
        <v>0</v>
      </c>
      <c r="S1547" s="9">
        <f t="shared" si="1517"/>
        <v>8548</v>
      </c>
      <c r="T1547" s="9">
        <f t="shared" si="1517"/>
        <v>0</v>
      </c>
      <c r="U1547" s="9">
        <f t="shared" si="1518"/>
        <v>0</v>
      </c>
      <c r="V1547" s="9">
        <f t="shared" si="1518"/>
        <v>0</v>
      </c>
      <c r="W1547" s="9">
        <f t="shared" si="1518"/>
        <v>0</v>
      </c>
      <c r="X1547" s="9">
        <f t="shared" si="1518"/>
        <v>0</v>
      </c>
      <c r="Y1547" s="9">
        <f t="shared" si="1518"/>
        <v>8548</v>
      </c>
      <c r="Z1547" s="9">
        <f t="shared" si="1518"/>
        <v>0</v>
      </c>
      <c r="AA1547" s="9">
        <f t="shared" si="1518"/>
        <v>0</v>
      </c>
      <c r="AB1547" s="9">
        <f t="shared" si="1518"/>
        <v>0</v>
      </c>
      <c r="AC1547" s="9">
        <f t="shared" si="1518"/>
        <v>0</v>
      </c>
      <c r="AD1547" s="9">
        <f t="shared" si="1518"/>
        <v>0</v>
      </c>
      <c r="AE1547" s="9">
        <f t="shared" si="1518"/>
        <v>8548</v>
      </c>
      <c r="AF1547" s="9">
        <f t="shared" si="1518"/>
        <v>0</v>
      </c>
    </row>
    <row r="1548" spans="1:32" ht="20.100000000000001" customHeight="1" x14ac:dyDescent="0.25">
      <c r="A1548" s="25" t="s">
        <v>13</v>
      </c>
      <c r="B1548" s="26">
        <v>923</v>
      </c>
      <c r="C1548" s="26" t="s">
        <v>75</v>
      </c>
      <c r="D1548" s="26" t="s">
        <v>28</v>
      </c>
      <c r="E1548" s="26" t="s">
        <v>552</v>
      </c>
      <c r="F1548" s="26" t="s">
        <v>34</v>
      </c>
      <c r="G1548" s="9">
        <f>8291+257</f>
        <v>8548</v>
      </c>
      <c r="H1548" s="9"/>
      <c r="I1548" s="84"/>
      <c r="J1548" s="84"/>
      <c r="K1548" s="84"/>
      <c r="L1548" s="84"/>
      <c r="M1548" s="9">
        <f>G1548+I1548+J1548+K1548+L1548</f>
        <v>8548</v>
      </c>
      <c r="N1548" s="9">
        <f>H1548+L1548</f>
        <v>0</v>
      </c>
      <c r="O1548" s="85"/>
      <c r="P1548" s="85"/>
      <c r="Q1548" s="85"/>
      <c r="R1548" s="85"/>
      <c r="S1548" s="9">
        <f>M1548+O1548+P1548+Q1548+R1548</f>
        <v>8548</v>
      </c>
      <c r="T1548" s="9">
        <f>N1548+R1548</f>
        <v>0</v>
      </c>
      <c r="U1548" s="85"/>
      <c r="V1548" s="85"/>
      <c r="W1548" s="85"/>
      <c r="X1548" s="85"/>
      <c r="Y1548" s="9">
        <f>S1548+U1548+V1548+W1548+X1548</f>
        <v>8548</v>
      </c>
      <c r="Z1548" s="9">
        <f>T1548+X1548</f>
        <v>0</v>
      </c>
      <c r="AA1548" s="85"/>
      <c r="AB1548" s="85"/>
      <c r="AC1548" s="85"/>
      <c r="AD1548" s="85"/>
      <c r="AE1548" s="9">
        <f>Y1548+AA1548+AB1548+AC1548+AD1548</f>
        <v>8548</v>
      </c>
      <c r="AF1548" s="9">
        <f>Z1548+AD1548</f>
        <v>0</v>
      </c>
    </row>
    <row r="1549" spans="1:32" hidden="1" x14ac:dyDescent="0.25">
      <c r="A1549" s="25"/>
      <c r="B1549" s="26"/>
      <c r="C1549" s="26"/>
      <c r="D1549" s="26"/>
      <c r="E1549" s="26"/>
      <c r="F1549" s="26"/>
      <c r="G1549" s="9"/>
      <c r="H1549" s="9"/>
      <c r="I1549" s="84"/>
      <c r="J1549" s="84"/>
      <c r="K1549" s="84"/>
      <c r="L1549" s="84"/>
      <c r="M1549" s="84"/>
      <c r="N1549" s="84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</row>
    <row r="1550" spans="1:32" ht="60.75" hidden="1" x14ac:dyDescent="0.3">
      <c r="A1550" s="39" t="s">
        <v>494</v>
      </c>
      <c r="B1550" s="21" t="s">
        <v>493</v>
      </c>
      <c r="C1550" s="26"/>
      <c r="D1550" s="26"/>
      <c r="E1550" s="26"/>
      <c r="F1550" s="26"/>
      <c r="G1550" s="6">
        <f t="shared" ref="G1550:Z1550" si="1519">G1552+G1573</f>
        <v>39561</v>
      </c>
      <c r="H1550" s="6">
        <f t="shared" si="1519"/>
        <v>0</v>
      </c>
      <c r="I1550" s="6">
        <f t="shared" si="1519"/>
        <v>-21047</v>
      </c>
      <c r="J1550" s="6">
        <f t="shared" si="1519"/>
        <v>0</v>
      </c>
      <c r="K1550" s="6">
        <f t="shared" si="1519"/>
        <v>0</v>
      </c>
      <c r="L1550" s="6">
        <f t="shared" si="1519"/>
        <v>0</v>
      </c>
      <c r="M1550" s="6">
        <f t="shared" si="1519"/>
        <v>18514</v>
      </c>
      <c r="N1550" s="6">
        <f t="shared" si="1519"/>
        <v>0</v>
      </c>
      <c r="O1550" s="6">
        <f t="shared" si="1519"/>
        <v>0</v>
      </c>
      <c r="P1550" s="6">
        <f t="shared" si="1519"/>
        <v>0</v>
      </c>
      <c r="Q1550" s="6">
        <f t="shared" si="1519"/>
        <v>0</v>
      </c>
      <c r="R1550" s="6">
        <f t="shared" si="1519"/>
        <v>0</v>
      </c>
      <c r="S1550" s="6">
        <f t="shared" si="1519"/>
        <v>18514</v>
      </c>
      <c r="T1550" s="6">
        <f t="shared" si="1519"/>
        <v>0</v>
      </c>
      <c r="U1550" s="6">
        <f t="shared" si="1519"/>
        <v>0</v>
      </c>
      <c r="V1550" s="6">
        <f t="shared" si="1519"/>
        <v>0</v>
      </c>
      <c r="W1550" s="6">
        <f t="shared" si="1519"/>
        <v>0</v>
      </c>
      <c r="X1550" s="6">
        <f t="shared" si="1519"/>
        <v>0</v>
      </c>
      <c r="Y1550" s="6">
        <f t="shared" si="1519"/>
        <v>18514</v>
      </c>
      <c r="Z1550" s="6">
        <f t="shared" si="1519"/>
        <v>0</v>
      </c>
      <c r="AA1550" s="6">
        <f>AA1552+AA1573</f>
        <v>0</v>
      </c>
      <c r="AB1550" s="6">
        <f t="shared" ref="AB1550:AF1550" si="1520">AB1552+AB1573</f>
        <v>179</v>
      </c>
      <c r="AC1550" s="6">
        <f t="shared" si="1520"/>
        <v>0</v>
      </c>
      <c r="AD1550" s="6">
        <f t="shared" si="1520"/>
        <v>29362</v>
      </c>
      <c r="AE1550" s="6">
        <f t="shared" si="1520"/>
        <v>48055</v>
      </c>
      <c r="AF1550" s="6">
        <f t="shared" si="1520"/>
        <v>29362</v>
      </c>
    </row>
    <row r="1551" spans="1:32" s="72" customFormat="1" hidden="1" x14ac:dyDescent="0.25">
      <c r="A1551" s="75"/>
      <c r="B1551" s="27"/>
      <c r="C1551" s="26"/>
      <c r="D1551" s="26"/>
      <c r="E1551" s="26"/>
      <c r="F1551" s="26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</row>
    <row r="1552" spans="1:32" ht="18.75" hidden="1" x14ac:dyDescent="0.3">
      <c r="A1552" s="23" t="s">
        <v>58</v>
      </c>
      <c r="B1552" s="35" t="s">
        <v>493</v>
      </c>
      <c r="C1552" s="36" t="s">
        <v>21</v>
      </c>
      <c r="D1552" s="36" t="s">
        <v>59</v>
      </c>
      <c r="E1552" s="26"/>
      <c r="F1552" s="26"/>
      <c r="G1552" s="13">
        <f t="shared" ref="G1552:V1554" si="1521">G1553</f>
        <v>29480</v>
      </c>
      <c r="H1552" s="13">
        <f t="shared" si="1521"/>
        <v>0</v>
      </c>
      <c r="I1552" s="13">
        <f t="shared" si="1521"/>
        <v>-21047</v>
      </c>
      <c r="J1552" s="13">
        <f t="shared" si="1521"/>
        <v>0</v>
      </c>
      <c r="K1552" s="13">
        <f t="shared" si="1521"/>
        <v>0</v>
      </c>
      <c r="L1552" s="13">
        <f t="shared" si="1521"/>
        <v>0</v>
      </c>
      <c r="M1552" s="13">
        <f t="shared" si="1521"/>
        <v>8433</v>
      </c>
      <c r="N1552" s="13">
        <f t="shared" si="1521"/>
        <v>0</v>
      </c>
      <c r="O1552" s="13">
        <f t="shared" si="1521"/>
        <v>0</v>
      </c>
      <c r="P1552" s="13">
        <f t="shared" si="1521"/>
        <v>0</v>
      </c>
      <c r="Q1552" s="13">
        <f t="shared" si="1521"/>
        <v>0</v>
      </c>
      <c r="R1552" s="13">
        <f t="shared" si="1521"/>
        <v>0</v>
      </c>
      <c r="S1552" s="13">
        <f t="shared" si="1521"/>
        <v>8433</v>
      </c>
      <c r="T1552" s="13">
        <f t="shared" si="1521"/>
        <v>0</v>
      </c>
      <c r="U1552" s="13">
        <f t="shared" si="1521"/>
        <v>0</v>
      </c>
      <c r="V1552" s="13">
        <f t="shared" si="1521"/>
        <v>0</v>
      </c>
      <c r="W1552" s="13">
        <f t="shared" ref="U1552:AF1554" si="1522">W1553</f>
        <v>0</v>
      </c>
      <c r="X1552" s="13">
        <f t="shared" si="1522"/>
        <v>0</v>
      </c>
      <c r="Y1552" s="13">
        <f t="shared" si="1522"/>
        <v>8433</v>
      </c>
      <c r="Z1552" s="13">
        <f t="shared" si="1522"/>
        <v>0</v>
      </c>
      <c r="AA1552" s="13">
        <f>AA1553+AA1567</f>
        <v>0</v>
      </c>
      <c r="AB1552" s="13">
        <f t="shared" ref="AB1552:AF1552" si="1523">AB1553+AB1567</f>
        <v>179</v>
      </c>
      <c r="AC1552" s="13">
        <f t="shared" si="1523"/>
        <v>0</v>
      </c>
      <c r="AD1552" s="13">
        <f t="shared" si="1523"/>
        <v>29362</v>
      </c>
      <c r="AE1552" s="13">
        <f t="shared" si="1523"/>
        <v>37974</v>
      </c>
      <c r="AF1552" s="13">
        <f t="shared" si="1523"/>
        <v>29362</v>
      </c>
    </row>
    <row r="1553" spans="1:32" ht="66" hidden="1" x14ac:dyDescent="0.25">
      <c r="A1553" s="43" t="s">
        <v>536</v>
      </c>
      <c r="B1553" s="30" t="s">
        <v>493</v>
      </c>
      <c r="C1553" s="31" t="s">
        <v>21</v>
      </c>
      <c r="D1553" s="31" t="s">
        <v>59</v>
      </c>
      <c r="E1553" s="30" t="s">
        <v>125</v>
      </c>
      <c r="F1553" s="31"/>
      <c r="G1553" s="9">
        <f>G1554</f>
        <v>29480</v>
      </c>
      <c r="H1553" s="9">
        <f t="shared" si="1521"/>
        <v>0</v>
      </c>
      <c r="I1553" s="9">
        <f t="shared" si="1521"/>
        <v>-21047</v>
      </c>
      <c r="J1553" s="9">
        <f t="shared" si="1521"/>
        <v>0</v>
      </c>
      <c r="K1553" s="9">
        <f t="shared" si="1521"/>
        <v>0</v>
      </c>
      <c r="L1553" s="9">
        <f t="shared" si="1521"/>
        <v>0</v>
      </c>
      <c r="M1553" s="9">
        <f t="shared" si="1521"/>
        <v>8433</v>
      </c>
      <c r="N1553" s="9">
        <f t="shared" si="1521"/>
        <v>0</v>
      </c>
      <c r="O1553" s="9">
        <f t="shared" si="1521"/>
        <v>0</v>
      </c>
      <c r="P1553" s="9">
        <f t="shared" si="1521"/>
        <v>0</v>
      </c>
      <c r="Q1553" s="9">
        <f t="shared" si="1521"/>
        <v>0</v>
      </c>
      <c r="R1553" s="9">
        <f t="shared" si="1521"/>
        <v>0</v>
      </c>
      <c r="S1553" s="9">
        <f t="shared" si="1521"/>
        <v>8433</v>
      </c>
      <c r="T1553" s="9">
        <f t="shared" si="1521"/>
        <v>0</v>
      </c>
      <c r="U1553" s="9">
        <f t="shared" si="1522"/>
        <v>0</v>
      </c>
      <c r="V1553" s="9">
        <f t="shared" si="1522"/>
        <v>0</v>
      </c>
      <c r="W1553" s="9">
        <f t="shared" si="1522"/>
        <v>0</v>
      </c>
      <c r="X1553" s="9">
        <f t="shared" si="1522"/>
        <v>0</v>
      </c>
      <c r="Y1553" s="9">
        <f t="shared" si="1522"/>
        <v>8433</v>
      </c>
      <c r="Z1553" s="9">
        <f t="shared" si="1522"/>
        <v>0</v>
      </c>
      <c r="AA1553" s="9">
        <f>AA1554+AA1562</f>
        <v>0</v>
      </c>
      <c r="AB1553" s="9">
        <f t="shared" ref="AB1553:AF1553" si="1524">AB1554+AB1562</f>
        <v>153</v>
      </c>
      <c r="AC1553" s="9">
        <f t="shared" si="1524"/>
        <v>0</v>
      </c>
      <c r="AD1553" s="9">
        <f t="shared" si="1524"/>
        <v>29362</v>
      </c>
      <c r="AE1553" s="9">
        <f t="shared" si="1524"/>
        <v>37948</v>
      </c>
      <c r="AF1553" s="9">
        <f t="shared" si="1524"/>
        <v>29362</v>
      </c>
    </row>
    <row r="1554" spans="1:32" hidden="1" x14ac:dyDescent="0.25">
      <c r="A1554" s="25" t="s">
        <v>120</v>
      </c>
      <c r="B1554" s="30" t="s">
        <v>493</v>
      </c>
      <c r="C1554" s="31" t="s">
        <v>21</v>
      </c>
      <c r="D1554" s="31" t="s">
        <v>59</v>
      </c>
      <c r="E1554" s="30" t="s">
        <v>247</v>
      </c>
      <c r="F1554" s="31"/>
      <c r="G1554" s="9">
        <f t="shared" si="1521"/>
        <v>29480</v>
      </c>
      <c r="H1554" s="9">
        <f t="shared" si="1521"/>
        <v>0</v>
      </c>
      <c r="I1554" s="9">
        <f t="shared" si="1521"/>
        <v>-21047</v>
      </c>
      <c r="J1554" s="9">
        <f t="shared" si="1521"/>
        <v>0</v>
      </c>
      <c r="K1554" s="9">
        <f t="shared" si="1521"/>
        <v>0</v>
      </c>
      <c r="L1554" s="9">
        <f t="shared" si="1521"/>
        <v>0</v>
      </c>
      <c r="M1554" s="9">
        <f t="shared" si="1521"/>
        <v>8433</v>
      </c>
      <c r="N1554" s="9">
        <f t="shared" si="1521"/>
        <v>0</v>
      </c>
      <c r="O1554" s="9">
        <f t="shared" si="1521"/>
        <v>0</v>
      </c>
      <c r="P1554" s="9">
        <f t="shared" si="1521"/>
        <v>0</v>
      </c>
      <c r="Q1554" s="9">
        <f t="shared" si="1521"/>
        <v>0</v>
      </c>
      <c r="R1554" s="9">
        <f t="shared" si="1521"/>
        <v>0</v>
      </c>
      <c r="S1554" s="9">
        <f t="shared" si="1521"/>
        <v>8433</v>
      </c>
      <c r="T1554" s="9">
        <f t="shared" si="1521"/>
        <v>0</v>
      </c>
      <c r="U1554" s="9">
        <f t="shared" si="1522"/>
        <v>0</v>
      </c>
      <c r="V1554" s="9">
        <f t="shared" si="1522"/>
        <v>0</v>
      </c>
      <c r="W1554" s="9">
        <f t="shared" si="1522"/>
        <v>0</v>
      </c>
      <c r="X1554" s="9">
        <f t="shared" si="1522"/>
        <v>0</v>
      </c>
      <c r="Y1554" s="9">
        <f t="shared" si="1522"/>
        <v>8433</v>
      </c>
      <c r="Z1554" s="9">
        <f t="shared" si="1522"/>
        <v>0</v>
      </c>
      <c r="AA1554" s="9">
        <f t="shared" si="1522"/>
        <v>0</v>
      </c>
      <c r="AB1554" s="9">
        <f t="shared" si="1522"/>
        <v>153</v>
      </c>
      <c r="AC1554" s="9">
        <f t="shared" si="1522"/>
        <v>0</v>
      </c>
      <c r="AD1554" s="9">
        <f t="shared" si="1522"/>
        <v>0</v>
      </c>
      <c r="AE1554" s="9">
        <f t="shared" si="1522"/>
        <v>8586</v>
      </c>
      <c r="AF1554" s="9">
        <f t="shared" si="1522"/>
        <v>0</v>
      </c>
    </row>
    <row r="1555" spans="1:32" ht="33" hidden="1" x14ac:dyDescent="0.25">
      <c r="A1555" s="25" t="s">
        <v>248</v>
      </c>
      <c r="B1555" s="30" t="s">
        <v>493</v>
      </c>
      <c r="C1555" s="31" t="s">
        <v>21</v>
      </c>
      <c r="D1555" s="31" t="s">
        <v>59</v>
      </c>
      <c r="E1555" s="30" t="s">
        <v>249</v>
      </c>
      <c r="F1555" s="31"/>
      <c r="G1555" s="9">
        <f t="shared" ref="G1555" si="1525">G1556+G1558+G1560</f>
        <v>29480</v>
      </c>
      <c r="H1555" s="9">
        <f t="shared" ref="H1555:N1555" si="1526">H1556+H1558+H1560</f>
        <v>0</v>
      </c>
      <c r="I1555" s="9">
        <f t="shared" si="1526"/>
        <v>-21047</v>
      </c>
      <c r="J1555" s="9">
        <f t="shared" si="1526"/>
        <v>0</v>
      </c>
      <c r="K1555" s="9">
        <f t="shared" si="1526"/>
        <v>0</v>
      </c>
      <c r="L1555" s="9">
        <f t="shared" si="1526"/>
        <v>0</v>
      </c>
      <c r="M1555" s="9">
        <f t="shared" si="1526"/>
        <v>8433</v>
      </c>
      <c r="N1555" s="9">
        <f t="shared" si="1526"/>
        <v>0</v>
      </c>
      <c r="O1555" s="9">
        <f t="shared" ref="O1555:T1555" si="1527">O1556+O1558+O1560</f>
        <v>0</v>
      </c>
      <c r="P1555" s="9">
        <f t="shared" si="1527"/>
        <v>0</v>
      </c>
      <c r="Q1555" s="9">
        <f t="shared" si="1527"/>
        <v>0</v>
      </c>
      <c r="R1555" s="9">
        <f t="shared" si="1527"/>
        <v>0</v>
      </c>
      <c r="S1555" s="9">
        <f t="shared" si="1527"/>
        <v>8433</v>
      </c>
      <c r="T1555" s="9">
        <f t="shared" si="1527"/>
        <v>0</v>
      </c>
      <c r="U1555" s="9">
        <f t="shared" ref="U1555:Z1555" si="1528">U1556+U1558+U1560</f>
        <v>0</v>
      </c>
      <c r="V1555" s="9">
        <f t="shared" si="1528"/>
        <v>0</v>
      </c>
      <c r="W1555" s="9">
        <f t="shared" si="1528"/>
        <v>0</v>
      </c>
      <c r="X1555" s="9">
        <f t="shared" si="1528"/>
        <v>0</v>
      </c>
      <c r="Y1555" s="9">
        <f t="shared" si="1528"/>
        <v>8433</v>
      </c>
      <c r="Z1555" s="9">
        <f t="shared" si="1528"/>
        <v>0</v>
      </c>
      <c r="AA1555" s="9">
        <f t="shared" ref="AA1555:AF1555" si="1529">AA1556+AA1558+AA1560</f>
        <v>0</v>
      </c>
      <c r="AB1555" s="9">
        <f t="shared" si="1529"/>
        <v>153</v>
      </c>
      <c r="AC1555" s="9">
        <f t="shared" si="1529"/>
        <v>0</v>
      </c>
      <c r="AD1555" s="9">
        <f t="shared" si="1529"/>
        <v>0</v>
      </c>
      <c r="AE1555" s="9">
        <f t="shared" si="1529"/>
        <v>8586</v>
      </c>
      <c r="AF1555" s="9">
        <f t="shared" si="1529"/>
        <v>0</v>
      </c>
    </row>
    <row r="1556" spans="1:32" ht="66" hidden="1" x14ac:dyDescent="0.25">
      <c r="A1556" s="25" t="s">
        <v>431</v>
      </c>
      <c r="B1556" s="30" t="s">
        <v>493</v>
      </c>
      <c r="C1556" s="31" t="s">
        <v>21</v>
      </c>
      <c r="D1556" s="31" t="s">
        <v>59</v>
      </c>
      <c r="E1556" s="30" t="s">
        <v>249</v>
      </c>
      <c r="F1556" s="31" t="s">
        <v>84</v>
      </c>
      <c r="G1556" s="9">
        <f t="shared" ref="G1556:AF1556" si="1530">G1557</f>
        <v>26129</v>
      </c>
      <c r="H1556" s="9">
        <f t="shared" si="1530"/>
        <v>0</v>
      </c>
      <c r="I1556" s="9">
        <f t="shared" si="1530"/>
        <v>-20835</v>
      </c>
      <c r="J1556" s="9">
        <f t="shared" si="1530"/>
        <v>0</v>
      </c>
      <c r="K1556" s="9">
        <f t="shared" si="1530"/>
        <v>0</v>
      </c>
      <c r="L1556" s="9">
        <f t="shared" si="1530"/>
        <v>0</v>
      </c>
      <c r="M1556" s="9">
        <f t="shared" si="1530"/>
        <v>5294</v>
      </c>
      <c r="N1556" s="9">
        <f t="shared" si="1530"/>
        <v>0</v>
      </c>
      <c r="O1556" s="9">
        <f t="shared" si="1530"/>
        <v>0</v>
      </c>
      <c r="P1556" s="9">
        <f t="shared" si="1530"/>
        <v>0</v>
      </c>
      <c r="Q1556" s="9">
        <f t="shared" si="1530"/>
        <v>0</v>
      </c>
      <c r="R1556" s="9">
        <f t="shared" si="1530"/>
        <v>0</v>
      </c>
      <c r="S1556" s="9">
        <f t="shared" si="1530"/>
        <v>5294</v>
      </c>
      <c r="T1556" s="9">
        <f t="shared" si="1530"/>
        <v>0</v>
      </c>
      <c r="U1556" s="9">
        <f t="shared" si="1530"/>
        <v>0</v>
      </c>
      <c r="V1556" s="9">
        <f t="shared" si="1530"/>
        <v>0</v>
      </c>
      <c r="W1556" s="9">
        <f t="shared" si="1530"/>
        <v>0</v>
      </c>
      <c r="X1556" s="9">
        <f t="shared" si="1530"/>
        <v>0</v>
      </c>
      <c r="Y1556" s="9">
        <f t="shared" si="1530"/>
        <v>5294</v>
      </c>
      <c r="Z1556" s="9">
        <f t="shared" si="1530"/>
        <v>0</v>
      </c>
      <c r="AA1556" s="9">
        <f t="shared" si="1530"/>
        <v>0</v>
      </c>
      <c r="AB1556" s="9">
        <f t="shared" si="1530"/>
        <v>0</v>
      </c>
      <c r="AC1556" s="9">
        <f t="shared" si="1530"/>
        <v>0</v>
      </c>
      <c r="AD1556" s="9">
        <f t="shared" si="1530"/>
        <v>0</v>
      </c>
      <c r="AE1556" s="9">
        <f t="shared" si="1530"/>
        <v>5294</v>
      </c>
      <c r="AF1556" s="9">
        <f t="shared" si="1530"/>
        <v>0</v>
      </c>
    </row>
    <row r="1557" spans="1:32" hidden="1" x14ac:dyDescent="0.25">
      <c r="A1557" s="25" t="s">
        <v>106</v>
      </c>
      <c r="B1557" s="30" t="s">
        <v>493</v>
      </c>
      <c r="C1557" s="31" t="s">
        <v>21</v>
      </c>
      <c r="D1557" s="31" t="s">
        <v>59</v>
      </c>
      <c r="E1557" s="30" t="s">
        <v>249</v>
      </c>
      <c r="F1557" s="31" t="s">
        <v>107</v>
      </c>
      <c r="G1557" s="9">
        <f>34427-8298</f>
        <v>26129</v>
      </c>
      <c r="H1557" s="9"/>
      <c r="I1557" s="9">
        <v>-20835</v>
      </c>
      <c r="J1557" s="84"/>
      <c r="K1557" s="84"/>
      <c r="L1557" s="84"/>
      <c r="M1557" s="9">
        <f>G1557+I1557+J1557+K1557+L1557</f>
        <v>5294</v>
      </c>
      <c r="N1557" s="9">
        <f>H1557+L1557</f>
        <v>0</v>
      </c>
      <c r="O1557" s="9"/>
      <c r="P1557" s="85"/>
      <c r="Q1557" s="85"/>
      <c r="R1557" s="85"/>
      <c r="S1557" s="9">
        <f>M1557+O1557+P1557+Q1557+R1557</f>
        <v>5294</v>
      </c>
      <c r="T1557" s="9">
        <f>N1557+R1557</f>
        <v>0</v>
      </c>
      <c r="U1557" s="9"/>
      <c r="V1557" s="85"/>
      <c r="W1557" s="85"/>
      <c r="X1557" s="85"/>
      <c r="Y1557" s="9">
        <f>S1557+U1557+V1557+W1557+X1557</f>
        <v>5294</v>
      </c>
      <c r="Z1557" s="9">
        <f>T1557+X1557</f>
        <v>0</v>
      </c>
      <c r="AA1557" s="9"/>
      <c r="AB1557" s="85"/>
      <c r="AC1557" s="85"/>
      <c r="AD1557" s="85"/>
      <c r="AE1557" s="9">
        <f>Y1557+AA1557+AB1557+AC1557+AD1557</f>
        <v>5294</v>
      </c>
      <c r="AF1557" s="9">
        <f>Z1557+AD1557</f>
        <v>0</v>
      </c>
    </row>
    <row r="1558" spans="1:32" ht="33" hidden="1" x14ac:dyDescent="0.25">
      <c r="A1558" s="25" t="s">
        <v>242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 t="s">
        <v>30</v>
      </c>
      <c r="G1558" s="9">
        <f t="shared" ref="G1558:AF1558" si="1531">G1559</f>
        <v>3129</v>
      </c>
      <c r="H1558" s="9">
        <f t="shared" si="1531"/>
        <v>0</v>
      </c>
      <c r="I1558" s="9">
        <f t="shared" si="1531"/>
        <v>-212</v>
      </c>
      <c r="J1558" s="9">
        <f t="shared" si="1531"/>
        <v>0</v>
      </c>
      <c r="K1558" s="9">
        <f t="shared" si="1531"/>
        <v>0</v>
      </c>
      <c r="L1558" s="9">
        <f t="shared" si="1531"/>
        <v>0</v>
      </c>
      <c r="M1558" s="9">
        <f t="shared" si="1531"/>
        <v>2917</v>
      </c>
      <c r="N1558" s="9">
        <f t="shared" si="1531"/>
        <v>0</v>
      </c>
      <c r="O1558" s="9">
        <f t="shared" si="1531"/>
        <v>0</v>
      </c>
      <c r="P1558" s="9">
        <f t="shared" si="1531"/>
        <v>0</v>
      </c>
      <c r="Q1558" s="9">
        <f t="shared" si="1531"/>
        <v>0</v>
      </c>
      <c r="R1558" s="9">
        <f t="shared" si="1531"/>
        <v>0</v>
      </c>
      <c r="S1558" s="9">
        <f t="shared" si="1531"/>
        <v>2917</v>
      </c>
      <c r="T1558" s="9">
        <f t="shared" si="1531"/>
        <v>0</v>
      </c>
      <c r="U1558" s="9">
        <f t="shared" si="1531"/>
        <v>0</v>
      </c>
      <c r="V1558" s="9">
        <f t="shared" si="1531"/>
        <v>0</v>
      </c>
      <c r="W1558" s="9">
        <f t="shared" si="1531"/>
        <v>0</v>
      </c>
      <c r="X1558" s="9">
        <f t="shared" si="1531"/>
        <v>0</v>
      </c>
      <c r="Y1558" s="9">
        <f t="shared" si="1531"/>
        <v>2917</v>
      </c>
      <c r="Z1558" s="9">
        <f t="shared" si="1531"/>
        <v>0</v>
      </c>
      <c r="AA1558" s="9">
        <f t="shared" si="1531"/>
        <v>0</v>
      </c>
      <c r="AB1558" s="9">
        <f t="shared" si="1531"/>
        <v>153</v>
      </c>
      <c r="AC1558" s="9">
        <f t="shared" si="1531"/>
        <v>0</v>
      </c>
      <c r="AD1558" s="9">
        <f t="shared" si="1531"/>
        <v>0</v>
      </c>
      <c r="AE1558" s="9">
        <f t="shared" si="1531"/>
        <v>3070</v>
      </c>
      <c r="AF1558" s="9">
        <f t="shared" si="1531"/>
        <v>0</v>
      </c>
    </row>
    <row r="1559" spans="1:32" ht="33" hidden="1" x14ac:dyDescent="0.25">
      <c r="A1559" s="25" t="s">
        <v>36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37</v>
      </c>
      <c r="G1559" s="9">
        <f>3223-94</f>
        <v>3129</v>
      </c>
      <c r="H1559" s="9"/>
      <c r="I1559" s="9">
        <v>-212</v>
      </c>
      <c r="J1559" s="84"/>
      <c r="K1559" s="84"/>
      <c r="L1559" s="84"/>
      <c r="M1559" s="9">
        <f>G1559+I1559+J1559+K1559+L1559</f>
        <v>2917</v>
      </c>
      <c r="N1559" s="9">
        <f>H1559+L1559</f>
        <v>0</v>
      </c>
      <c r="O1559" s="9"/>
      <c r="P1559" s="85"/>
      <c r="Q1559" s="85"/>
      <c r="R1559" s="85"/>
      <c r="S1559" s="9">
        <f>M1559+O1559+P1559+Q1559+R1559</f>
        <v>2917</v>
      </c>
      <c r="T1559" s="9">
        <f>N1559+R1559</f>
        <v>0</v>
      </c>
      <c r="U1559" s="9"/>
      <c r="V1559" s="85"/>
      <c r="W1559" s="85"/>
      <c r="X1559" s="85"/>
      <c r="Y1559" s="9">
        <f>S1559+U1559+V1559+W1559+X1559</f>
        <v>2917</v>
      </c>
      <c r="Z1559" s="9">
        <f>T1559+X1559</f>
        <v>0</v>
      </c>
      <c r="AA1559" s="9"/>
      <c r="AB1559" s="9">
        <f>84+69</f>
        <v>153</v>
      </c>
      <c r="AC1559" s="85"/>
      <c r="AD1559" s="85"/>
      <c r="AE1559" s="9">
        <f>Y1559+AA1559+AB1559+AC1559+AD1559</f>
        <v>3070</v>
      </c>
      <c r="AF1559" s="9">
        <f>Z1559+AD1559</f>
        <v>0</v>
      </c>
    </row>
    <row r="1560" spans="1:32" hidden="1" x14ac:dyDescent="0.25">
      <c r="A1560" s="25" t="s">
        <v>65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66</v>
      </c>
      <c r="G1560" s="9">
        <f t="shared" ref="G1560:AF1560" si="1532">G1561</f>
        <v>222</v>
      </c>
      <c r="H1560" s="9">
        <f t="shared" si="1532"/>
        <v>0</v>
      </c>
      <c r="I1560" s="9">
        <f t="shared" si="1532"/>
        <v>0</v>
      </c>
      <c r="J1560" s="9">
        <f t="shared" si="1532"/>
        <v>0</v>
      </c>
      <c r="K1560" s="9">
        <f t="shared" si="1532"/>
        <v>0</v>
      </c>
      <c r="L1560" s="9">
        <f t="shared" si="1532"/>
        <v>0</v>
      </c>
      <c r="M1560" s="9">
        <f t="shared" si="1532"/>
        <v>222</v>
      </c>
      <c r="N1560" s="9">
        <f t="shared" si="1532"/>
        <v>0</v>
      </c>
      <c r="O1560" s="9">
        <f t="shared" si="1532"/>
        <v>0</v>
      </c>
      <c r="P1560" s="9">
        <f t="shared" si="1532"/>
        <v>0</v>
      </c>
      <c r="Q1560" s="9">
        <f t="shared" si="1532"/>
        <v>0</v>
      </c>
      <c r="R1560" s="9">
        <f t="shared" si="1532"/>
        <v>0</v>
      </c>
      <c r="S1560" s="9">
        <f t="shared" si="1532"/>
        <v>222</v>
      </c>
      <c r="T1560" s="9">
        <f t="shared" si="1532"/>
        <v>0</v>
      </c>
      <c r="U1560" s="9">
        <f t="shared" si="1532"/>
        <v>0</v>
      </c>
      <c r="V1560" s="9">
        <f t="shared" si="1532"/>
        <v>0</v>
      </c>
      <c r="W1560" s="9">
        <f t="shared" si="1532"/>
        <v>0</v>
      </c>
      <c r="X1560" s="9">
        <f t="shared" si="1532"/>
        <v>0</v>
      </c>
      <c r="Y1560" s="9">
        <f t="shared" si="1532"/>
        <v>222</v>
      </c>
      <c r="Z1560" s="9">
        <f t="shared" si="1532"/>
        <v>0</v>
      </c>
      <c r="AA1560" s="9">
        <f t="shared" si="1532"/>
        <v>0</v>
      </c>
      <c r="AB1560" s="9">
        <f t="shared" si="1532"/>
        <v>0</v>
      </c>
      <c r="AC1560" s="9">
        <f t="shared" si="1532"/>
        <v>0</v>
      </c>
      <c r="AD1560" s="9">
        <f t="shared" si="1532"/>
        <v>0</v>
      </c>
      <c r="AE1560" s="9">
        <f t="shared" si="1532"/>
        <v>222</v>
      </c>
      <c r="AF1560" s="9">
        <f t="shared" si="1532"/>
        <v>0</v>
      </c>
    </row>
    <row r="1561" spans="1:32" hidden="1" x14ac:dyDescent="0.25">
      <c r="A1561" s="25" t="s">
        <v>67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68</v>
      </c>
      <c r="G1561" s="9">
        <v>222</v>
      </c>
      <c r="H1561" s="9"/>
      <c r="I1561" s="9"/>
      <c r="J1561" s="84"/>
      <c r="K1561" s="84"/>
      <c r="L1561" s="84"/>
      <c r="M1561" s="9">
        <f>G1561+I1561+J1561+K1561+L1561</f>
        <v>222</v>
      </c>
      <c r="N1561" s="9">
        <f>H1561+L1561</f>
        <v>0</v>
      </c>
      <c r="O1561" s="9"/>
      <c r="P1561" s="85"/>
      <c r="Q1561" s="85"/>
      <c r="R1561" s="85"/>
      <c r="S1561" s="9">
        <f>M1561+O1561+P1561+Q1561+R1561</f>
        <v>222</v>
      </c>
      <c r="T1561" s="9">
        <f>N1561+R1561</f>
        <v>0</v>
      </c>
      <c r="U1561" s="9"/>
      <c r="V1561" s="85"/>
      <c r="W1561" s="85"/>
      <c r="X1561" s="85"/>
      <c r="Y1561" s="9">
        <f>S1561+U1561+V1561+W1561+X1561</f>
        <v>222</v>
      </c>
      <c r="Z1561" s="9">
        <f>T1561+X1561</f>
        <v>0</v>
      </c>
      <c r="AA1561" s="9"/>
      <c r="AB1561" s="85"/>
      <c r="AC1561" s="85"/>
      <c r="AD1561" s="85"/>
      <c r="AE1561" s="9">
        <f>Y1561+AA1561+AB1561+AC1561+AD1561</f>
        <v>222</v>
      </c>
      <c r="AF1561" s="9">
        <f>Z1561+AD1561</f>
        <v>0</v>
      </c>
    </row>
    <row r="1562" spans="1:32" ht="33" hidden="1" x14ac:dyDescent="0.25">
      <c r="A1562" s="25" t="s">
        <v>776</v>
      </c>
      <c r="B1562" s="30" t="s">
        <v>493</v>
      </c>
      <c r="C1562" s="31" t="s">
        <v>21</v>
      </c>
      <c r="D1562" s="31" t="s">
        <v>59</v>
      </c>
      <c r="E1562" s="30" t="s">
        <v>775</v>
      </c>
      <c r="F1562" s="31"/>
      <c r="G1562" s="9"/>
      <c r="H1562" s="9"/>
      <c r="I1562" s="9"/>
      <c r="J1562" s="84"/>
      <c r="K1562" s="84"/>
      <c r="L1562" s="84"/>
      <c r="M1562" s="9"/>
      <c r="N1562" s="9"/>
      <c r="O1562" s="9"/>
      <c r="P1562" s="85"/>
      <c r="Q1562" s="85"/>
      <c r="R1562" s="85"/>
      <c r="S1562" s="9"/>
      <c r="T1562" s="9"/>
      <c r="U1562" s="9"/>
      <c r="V1562" s="85"/>
      <c r="W1562" s="85"/>
      <c r="X1562" s="85"/>
      <c r="Y1562" s="9"/>
      <c r="Z1562" s="9"/>
      <c r="AA1562" s="9">
        <f>AA1563+AA1565</f>
        <v>0</v>
      </c>
      <c r="AB1562" s="9">
        <f t="shared" ref="AB1562:AF1562" si="1533">AB1563+AB1565</f>
        <v>0</v>
      </c>
      <c r="AC1562" s="9">
        <f t="shared" si="1533"/>
        <v>0</v>
      </c>
      <c r="AD1562" s="9">
        <f t="shared" si="1533"/>
        <v>29362</v>
      </c>
      <c r="AE1562" s="9">
        <f t="shared" si="1533"/>
        <v>29362</v>
      </c>
      <c r="AF1562" s="9">
        <f t="shared" si="1533"/>
        <v>29362</v>
      </c>
    </row>
    <row r="1563" spans="1:32" ht="66" hidden="1" x14ac:dyDescent="0.25">
      <c r="A1563" s="25" t="s">
        <v>431</v>
      </c>
      <c r="B1563" s="30" t="s">
        <v>493</v>
      </c>
      <c r="C1563" s="31" t="s">
        <v>21</v>
      </c>
      <c r="D1563" s="31" t="s">
        <v>59</v>
      </c>
      <c r="E1563" s="30" t="s">
        <v>775</v>
      </c>
      <c r="F1563" s="31" t="s">
        <v>84</v>
      </c>
      <c r="G1563" s="9"/>
      <c r="H1563" s="9"/>
      <c r="I1563" s="9"/>
      <c r="J1563" s="84"/>
      <c r="K1563" s="84"/>
      <c r="L1563" s="84"/>
      <c r="M1563" s="9"/>
      <c r="N1563" s="9"/>
      <c r="O1563" s="9"/>
      <c r="P1563" s="85"/>
      <c r="Q1563" s="85"/>
      <c r="R1563" s="85"/>
      <c r="S1563" s="9"/>
      <c r="T1563" s="9"/>
      <c r="U1563" s="9"/>
      <c r="V1563" s="85"/>
      <c r="W1563" s="85"/>
      <c r="X1563" s="85"/>
      <c r="Y1563" s="9"/>
      <c r="Z1563" s="9"/>
      <c r="AA1563" s="9">
        <f>AA1564</f>
        <v>0</v>
      </c>
      <c r="AB1563" s="9">
        <f t="shared" ref="AB1563:AF1563" si="1534">AB1564</f>
        <v>0</v>
      </c>
      <c r="AC1563" s="9">
        <f t="shared" si="1534"/>
        <v>0</v>
      </c>
      <c r="AD1563" s="9">
        <f t="shared" si="1534"/>
        <v>29056</v>
      </c>
      <c r="AE1563" s="9">
        <f t="shared" si="1534"/>
        <v>29056</v>
      </c>
      <c r="AF1563" s="9">
        <f t="shared" si="1534"/>
        <v>29056</v>
      </c>
    </row>
    <row r="1564" spans="1:32" hidden="1" x14ac:dyDescent="0.25">
      <c r="A1564" s="25" t="s">
        <v>106</v>
      </c>
      <c r="B1564" s="30" t="s">
        <v>493</v>
      </c>
      <c r="C1564" s="31" t="s">
        <v>21</v>
      </c>
      <c r="D1564" s="31" t="s">
        <v>59</v>
      </c>
      <c r="E1564" s="30" t="s">
        <v>775</v>
      </c>
      <c r="F1564" s="31" t="s">
        <v>107</v>
      </c>
      <c r="G1564" s="9"/>
      <c r="H1564" s="9"/>
      <c r="I1564" s="9"/>
      <c r="J1564" s="84"/>
      <c r="K1564" s="84"/>
      <c r="L1564" s="84"/>
      <c r="M1564" s="9"/>
      <c r="N1564" s="9"/>
      <c r="O1564" s="9"/>
      <c r="P1564" s="85"/>
      <c r="Q1564" s="85"/>
      <c r="R1564" s="85"/>
      <c r="S1564" s="9"/>
      <c r="T1564" s="9"/>
      <c r="U1564" s="9"/>
      <c r="V1564" s="85"/>
      <c r="W1564" s="85"/>
      <c r="X1564" s="85"/>
      <c r="Y1564" s="9"/>
      <c r="Z1564" s="9"/>
      <c r="AA1564" s="9"/>
      <c r="AB1564" s="85"/>
      <c r="AC1564" s="85"/>
      <c r="AD1564" s="9">
        <v>29056</v>
      </c>
      <c r="AE1564" s="9">
        <f>Y1564+AA1564+AB1564+AC1564+AD1564</f>
        <v>29056</v>
      </c>
      <c r="AF1564" s="9">
        <f>Z1564+AD1564</f>
        <v>29056</v>
      </c>
    </row>
    <row r="1565" spans="1:32" ht="33" hidden="1" x14ac:dyDescent="0.25">
      <c r="A1565" s="25" t="s">
        <v>242</v>
      </c>
      <c r="B1565" s="30" t="s">
        <v>493</v>
      </c>
      <c r="C1565" s="31" t="s">
        <v>21</v>
      </c>
      <c r="D1565" s="31" t="s">
        <v>59</v>
      </c>
      <c r="E1565" s="30" t="s">
        <v>775</v>
      </c>
      <c r="F1565" s="31" t="s">
        <v>30</v>
      </c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</f>
        <v>0</v>
      </c>
      <c r="AB1565" s="9">
        <f t="shared" ref="AB1565:AF1565" si="1535">AB1566</f>
        <v>0</v>
      </c>
      <c r="AC1565" s="9">
        <f t="shared" si="1535"/>
        <v>0</v>
      </c>
      <c r="AD1565" s="9">
        <f t="shared" si="1535"/>
        <v>306</v>
      </c>
      <c r="AE1565" s="9">
        <f t="shared" si="1535"/>
        <v>306</v>
      </c>
      <c r="AF1565" s="9">
        <f t="shared" si="1535"/>
        <v>306</v>
      </c>
    </row>
    <row r="1566" spans="1:32" ht="33" hidden="1" x14ac:dyDescent="0.25">
      <c r="A1566" s="25" t="s">
        <v>36</v>
      </c>
      <c r="B1566" s="30" t="s">
        <v>493</v>
      </c>
      <c r="C1566" s="31" t="s">
        <v>21</v>
      </c>
      <c r="D1566" s="31" t="s">
        <v>59</v>
      </c>
      <c r="E1566" s="30" t="s">
        <v>775</v>
      </c>
      <c r="F1566" s="31" t="s">
        <v>37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/>
      <c r="AB1566" s="85"/>
      <c r="AC1566" s="85"/>
      <c r="AD1566" s="9">
        <v>306</v>
      </c>
      <c r="AE1566" s="9">
        <f>Y1566+AA1566+AB1566+AC1566+AD1566</f>
        <v>306</v>
      </c>
      <c r="AF1566" s="9">
        <f>Z1566+AD1566</f>
        <v>306</v>
      </c>
    </row>
    <row r="1567" spans="1:32" ht="19.5" hidden="1" customHeight="1" x14ac:dyDescent="0.25">
      <c r="A1567" s="25" t="s">
        <v>61</v>
      </c>
      <c r="B1567" s="26" t="s">
        <v>493</v>
      </c>
      <c r="C1567" s="26" t="s">
        <v>21</v>
      </c>
      <c r="D1567" s="26" t="s">
        <v>59</v>
      </c>
      <c r="E1567" s="26" t="s">
        <v>62</v>
      </c>
      <c r="F1567" s="31"/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>
        <f>AA1568</f>
        <v>0</v>
      </c>
      <c r="AB1567" s="9">
        <f t="shared" ref="AB1567:AF1570" si="1536">AB1568</f>
        <v>26</v>
      </c>
      <c r="AC1567" s="9">
        <f t="shared" si="1536"/>
        <v>0</v>
      </c>
      <c r="AD1567" s="9">
        <f t="shared" si="1536"/>
        <v>0</v>
      </c>
      <c r="AE1567" s="9">
        <f t="shared" si="1536"/>
        <v>26</v>
      </c>
      <c r="AF1567" s="9">
        <f t="shared" si="1536"/>
        <v>0</v>
      </c>
    </row>
    <row r="1568" spans="1:32" ht="21" hidden="1" customHeight="1" x14ac:dyDescent="0.25">
      <c r="A1568" s="25" t="s">
        <v>120</v>
      </c>
      <c r="B1568" s="26" t="s">
        <v>493</v>
      </c>
      <c r="C1568" s="26" t="s">
        <v>21</v>
      </c>
      <c r="D1568" s="26" t="s">
        <v>59</v>
      </c>
      <c r="E1568" s="30" t="s">
        <v>755</v>
      </c>
      <c r="F1568" s="31"/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si="1536"/>
        <v>26</v>
      </c>
      <c r="AC1568" s="9">
        <f t="shared" si="1536"/>
        <v>0</v>
      </c>
      <c r="AD1568" s="9">
        <f t="shared" si="1536"/>
        <v>0</v>
      </c>
      <c r="AE1568" s="9">
        <f t="shared" si="1536"/>
        <v>26</v>
      </c>
      <c r="AF1568" s="9">
        <f t="shared" si="1536"/>
        <v>0</v>
      </c>
    </row>
    <row r="1569" spans="1:32" ht="33" hidden="1" x14ac:dyDescent="0.25">
      <c r="A1569" s="25" t="s">
        <v>248</v>
      </c>
      <c r="B1569" s="30" t="s">
        <v>493</v>
      </c>
      <c r="C1569" s="31" t="s">
        <v>21</v>
      </c>
      <c r="D1569" s="31" t="s">
        <v>59</v>
      </c>
      <c r="E1569" s="30" t="s">
        <v>774</v>
      </c>
      <c r="F1569" s="31"/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>
        <f>AA1570</f>
        <v>0</v>
      </c>
      <c r="AB1569" s="9">
        <f t="shared" si="1536"/>
        <v>26</v>
      </c>
      <c r="AC1569" s="9">
        <f t="shared" si="1536"/>
        <v>0</v>
      </c>
      <c r="AD1569" s="9">
        <f t="shared" si="1536"/>
        <v>0</v>
      </c>
      <c r="AE1569" s="9">
        <f t="shared" si="1536"/>
        <v>26</v>
      </c>
      <c r="AF1569" s="9">
        <f t="shared" si="1536"/>
        <v>0</v>
      </c>
    </row>
    <row r="1570" spans="1:32" ht="33" hidden="1" x14ac:dyDescent="0.25">
      <c r="A1570" s="25" t="s">
        <v>242</v>
      </c>
      <c r="B1570" s="30" t="s">
        <v>493</v>
      </c>
      <c r="C1570" s="31" t="s">
        <v>21</v>
      </c>
      <c r="D1570" s="31" t="s">
        <v>59</v>
      </c>
      <c r="E1570" s="30" t="s">
        <v>774</v>
      </c>
      <c r="F1570" s="31" t="s">
        <v>30</v>
      </c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si="1536"/>
        <v>26</v>
      </c>
      <c r="AC1570" s="9">
        <f t="shared" si="1536"/>
        <v>0</v>
      </c>
      <c r="AD1570" s="9">
        <f t="shared" si="1536"/>
        <v>0</v>
      </c>
      <c r="AE1570" s="9">
        <f t="shared" si="1536"/>
        <v>26</v>
      </c>
      <c r="AF1570" s="9">
        <f t="shared" si="1536"/>
        <v>0</v>
      </c>
    </row>
    <row r="1571" spans="1:32" ht="33" hidden="1" x14ac:dyDescent="0.25">
      <c r="A1571" s="25" t="s">
        <v>36</v>
      </c>
      <c r="B1571" s="30" t="s">
        <v>493</v>
      </c>
      <c r="C1571" s="31" t="s">
        <v>21</v>
      </c>
      <c r="D1571" s="31" t="s">
        <v>59</v>
      </c>
      <c r="E1571" s="30" t="s">
        <v>774</v>
      </c>
      <c r="F1571" s="31" t="s">
        <v>37</v>
      </c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/>
      <c r="AB1571" s="9">
        <v>26</v>
      </c>
      <c r="AC1571" s="85"/>
      <c r="AD1571" s="85"/>
      <c r="AE1571" s="9">
        <f>Y1571+AA1571+AB1571+AC1571+AD1571</f>
        <v>26</v>
      </c>
      <c r="AF1571" s="9">
        <f>Z1571+AD1571</f>
        <v>0</v>
      </c>
    </row>
    <row r="1572" spans="1:32" hidden="1" x14ac:dyDescent="0.25">
      <c r="A1572" s="25"/>
      <c r="B1572" s="30"/>
      <c r="C1572" s="31"/>
      <c r="D1572" s="31"/>
      <c r="E1572" s="30"/>
      <c r="F1572" s="31"/>
      <c r="G1572" s="9"/>
      <c r="H1572" s="9"/>
      <c r="I1572" s="84"/>
      <c r="J1572" s="84"/>
      <c r="K1572" s="84"/>
      <c r="L1572" s="84"/>
      <c r="M1572" s="84"/>
      <c r="N1572" s="84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</row>
    <row r="1573" spans="1:32" ht="18.75" hidden="1" x14ac:dyDescent="0.3">
      <c r="A1573" s="23" t="s">
        <v>31</v>
      </c>
      <c r="B1573" s="24" t="s">
        <v>493</v>
      </c>
      <c r="C1573" s="24" t="s">
        <v>32</v>
      </c>
      <c r="D1573" s="24" t="s">
        <v>16</v>
      </c>
      <c r="E1573" s="24"/>
      <c r="F1573" s="55"/>
      <c r="G1573" s="15">
        <f>G1574</f>
        <v>10081</v>
      </c>
      <c r="H1573" s="15">
        <f t="shared" ref="H1573:AF1573" si="1537">H1574</f>
        <v>0</v>
      </c>
      <c r="I1573" s="15">
        <f t="shared" si="1537"/>
        <v>0</v>
      </c>
      <c r="J1573" s="15">
        <f t="shared" si="1537"/>
        <v>0</v>
      </c>
      <c r="K1573" s="15">
        <f t="shared" si="1537"/>
        <v>0</v>
      </c>
      <c r="L1573" s="15">
        <f t="shared" si="1537"/>
        <v>0</v>
      </c>
      <c r="M1573" s="15">
        <f t="shared" si="1537"/>
        <v>10081</v>
      </c>
      <c r="N1573" s="15">
        <f t="shared" si="1537"/>
        <v>0</v>
      </c>
      <c r="O1573" s="15">
        <f t="shared" si="1537"/>
        <v>0</v>
      </c>
      <c r="P1573" s="15">
        <f t="shared" si="1537"/>
        <v>0</v>
      </c>
      <c r="Q1573" s="15">
        <f t="shared" si="1537"/>
        <v>0</v>
      </c>
      <c r="R1573" s="15">
        <f t="shared" si="1537"/>
        <v>0</v>
      </c>
      <c r="S1573" s="15">
        <f t="shared" si="1537"/>
        <v>10081</v>
      </c>
      <c r="T1573" s="15">
        <f t="shared" si="1537"/>
        <v>0</v>
      </c>
      <c r="U1573" s="15">
        <f t="shared" si="1537"/>
        <v>0</v>
      </c>
      <c r="V1573" s="15">
        <f t="shared" si="1537"/>
        <v>0</v>
      </c>
      <c r="W1573" s="15">
        <f t="shared" si="1537"/>
        <v>0</v>
      </c>
      <c r="X1573" s="15">
        <f t="shared" si="1537"/>
        <v>0</v>
      </c>
      <c r="Y1573" s="15">
        <f t="shared" si="1537"/>
        <v>10081</v>
      </c>
      <c r="Z1573" s="15">
        <f t="shared" si="1537"/>
        <v>0</v>
      </c>
      <c r="AA1573" s="15">
        <f t="shared" si="1537"/>
        <v>0</v>
      </c>
      <c r="AB1573" s="15">
        <f t="shared" si="1537"/>
        <v>0</v>
      </c>
      <c r="AC1573" s="15">
        <f t="shared" si="1537"/>
        <v>0</v>
      </c>
      <c r="AD1573" s="15">
        <f t="shared" si="1537"/>
        <v>0</v>
      </c>
      <c r="AE1573" s="15">
        <f t="shared" si="1537"/>
        <v>10081</v>
      </c>
      <c r="AF1573" s="15">
        <f t="shared" si="1537"/>
        <v>0</v>
      </c>
    </row>
    <row r="1574" spans="1:32" ht="66" hidden="1" x14ac:dyDescent="0.25">
      <c r="A1574" s="43" t="s">
        <v>536</v>
      </c>
      <c r="B1574" s="30" t="s">
        <v>493</v>
      </c>
      <c r="C1574" s="31" t="s">
        <v>32</v>
      </c>
      <c r="D1574" s="31" t="s">
        <v>16</v>
      </c>
      <c r="E1574" s="30" t="s">
        <v>125</v>
      </c>
      <c r="F1574" s="31"/>
      <c r="G1574" s="9">
        <f>G1579+G1575</f>
        <v>10081</v>
      </c>
      <c r="H1574" s="9">
        <f t="shared" ref="H1574:N1574" si="1538">H1579+H1575</f>
        <v>0</v>
      </c>
      <c r="I1574" s="9">
        <f t="shared" si="1538"/>
        <v>0</v>
      </c>
      <c r="J1574" s="9">
        <f t="shared" si="1538"/>
        <v>0</v>
      </c>
      <c r="K1574" s="9">
        <f t="shared" si="1538"/>
        <v>0</v>
      </c>
      <c r="L1574" s="9">
        <f t="shared" si="1538"/>
        <v>0</v>
      </c>
      <c r="M1574" s="9">
        <f t="shared" si="1538"/>
        <v>10081</v>
      </c>
      <c r="N1574" s="9">
        <f t="shared" si="1538"/>
        <v>0</v>
      </c>
      <c r="O1574" s="9">
        <f t="shared" ref="O1574:T1574" si="1539">O1579+O1575</f>
        <v>0</v>
      </c>
      <c r="P1574" s="9">
        <f t="shared" si="1539"/>
        <v>0</v>
      </c>
      <c r="Q1574" s="9">
        <f t="shared" si="1539"/>
        <v>0</v>
      </c>
      <c r="R1574" s="9">
        <f t="shared" si="1539"/>
        <v>0</v>
      </c>
      <c r="S1574" s="9">
        <f t="shared" si="1539"/>
        <v>10081</v>
      </c>
      <c r="T1574" s="9">
        <f t="shared" si="1539"/>
        <v>0</v>
      </c>
      <c r="U1574" s="9">
        <f t="shared" ref="U1574:Z1574" si="1540">U1579+U1575</f>
        <v>0</v>
      </c>
      <c r="V1574" s="9">
        <f t="shared" si="1540"/>
        <v>0</v>
      </c>
      <c r="W1574" s="9">
        <f t="shared" si="1540"/>
        <v>0</v>
      </c>
      <c r="X1574" s="9">
        <f t="shared" si="1540"/>
        <v>0</v>
      </c>
      <c r="Y1574" s="9">
        <f t="shared" si="1540"/>
        <v>10081</v>
      </c>
      <c r="Z1574" s="9">
        <f t="shared" si="1540"/>
        <v>0</v>
      </c>
      <c r="AA1574" s="9">
        <f t="shared" ref="AA1574:AF1574" si="1541">AA1579+AA1575</f>
        <v>0</v>
      </c>
      <c r="AB1574" s="9">
        <f t="shared" si="1541"/>
        <v>0</v>
      </c>
      <c r="AC1574" s="9">
        <f t="shared" si="1541"/>
        <v>0</v>
      </c>
      <c r="AD1574" s="9">
        <f t="shared" si="1541"/>
        <v>0</v>
      </c>
      <c r="AE1574" s="9">
        <f t="shared" si="1541"/>
        <v>10081</v>
      </c>
      <c r="AF1574" s="9">
        <f t="shared" si="1541"/>
        <v>0</v>
      </c>
    </row>
    <row r="1575" spans="1:32" hidden="1" x14ac:dyDescent="0.25">
      <c r="A1575" s="25" t="s">
        <v>14</v>
      </c>
      <c r="B1575" s="30" t="s">
        <v>493</v>
      </c>
      <c r="C1575" s="31" t="s">
        <v>32</v>
      </c>
      <c r="D1575" s="31" t="s">
        <v>16</v>
      </c>
      <c r="E1575" s="30" t="s">
        <v>676</v>
      </c>
      <c r="F1575" s="31"/>
      <c r="G1575" s="9">
        <f>G1576</f>
        <v>231</v>
      </c>
      <c r="H1575" s="9">
        <f t="shared" ref="H1575:W1577" si="1542">H1576</f>
        <v>0</v>
      </c>
      <c r="I1575" s="9">
        <f t="shared" si="1542"/>
        <v>0</v>
      </c>
      <c r="J1575" s="9">
        <f t="shared" si="1542"/>
        <v>0</v>
      </c>
      <c r="K1575" s="9">
        <f t="shared" si="1542"/>
        <v>0</v>
      </c>
      <c r="L1575" s="9">
        <f t="shared" si="1542"/>
        <v>0</v>
      </c>
      <c r="M1575" s="9">
        <f t="shared" si="1542"/>
        <v>231</v>
      </c>
      <c r="N1575" s="9">
        <f t="shared" si="1542"/>
        <v>0</v>
      </c>
      <c r="O1575" s="9">
        <f t="shared" si="1542"/>
        <v>0</v>
      </c>
      <c r="P1575" s="9">
        <f t="shared" si="1542"/>
        <v>0</v>
      </c>
      <c r="Q1575" s="9">
        <f t="shared" si="1542"/>
        <v>0</v>
      </c>
      <c r="R1575" s="9">
        <f t="shared" si="1542"/>
        <v>0</v>
      </c>
      <c r="S1575" s="9">
        <f t="shared" si="1542"/>
        <v>231</v>
      </c>
      <c r="T1575" s="9">
        <f t="shared" si="1542"/>
        <v>0</v>
      </c>
      <c r="U1575" s="9">
        <f t="shared" si="1542"/>
        <v>0</v>
      </c>
      <c r="V1575" s="9">
        <f t="shared" si="1542"/>
        <v>0</v>
      </c>
      <c r="W1575" s="9">
        <f t="shared" si="1542"/>
        <v>0</v>
      </c>
      <c r="X1575" s="9">
        <f t="shared" ref="U1575:AF1577" si="1543">X1576</f>
        <v>0</v>
      </c>
      <c r="Y1575" s="9">
        <f t="shared" si="1543"/>
        <v>231</v>
      </c>
      <c r="Z1575" s="9">
        <f t="shared" si="1543"/>
        <v>0</v>
      </c>
      <c r="AA1575" s="9">
        <f t="shared" si="1543"/>
        <v>0</v>
      </c>
      <c r="AB1575" s="9">
        <f t="shared" si="1543"/>
        <v>0</v>
      </c>
      <c r="AC1575" s="9">
        <f t="shared" si="1543"/>
        <v>0</v>
      </c>
      <c r="AD1575" s="9">
        <f t="shared" si="1543"/>
        <v>0</v>
      </c>
      <c r="AE1575" s="9">
        <f t="shared" si="1543"/>
        <v>231</v>
      </c>
      <c r="AF1575" s="9">
        <f t="shared" si="1543"/>
        <v>0</v>
      </c>
    </row>
    <row r="1576" spans="1:32" hidden="1" x14ac:dyDescent="0.25">
      <c r="A1576" s="25" t="s">
        <v>250</v>
      </c>
      <c r="B1576" s="30" t="s">
        <v>493</v>
      </c>
      <c r="C1576" s="31" t="s">
        <v>32</v>
      </c>
      <c r="D1576" s="31" t="s">
        <v>16</v>
      </c>
      <c r="E1576" s="30" t="s">
        <v>675</v>
      </c>
      <c r="F1576" s="31"/>
      <c r="G1576" s="9">
        <f>G1577</f>
        <v>231</v>
      </c>
      <c r="H1576" s="9">
        <f t="shared" si="1542"/>
        <v>0</v>
      </c>
      <c r="I1576" s="9">
        <f t="shared" si="1542"/>
        <v>0</v>
      </c>
      <c r="J1576" s="9">
        <f t="shared" si="1542"/>
        <v>0</v>
      </c>
      <c r="K1576" s="9">
        <f t="shared" si="1542"/>
        <v>0</v>
      </c>
      <c r="L1576" s="9">
        <f t="shared" si="1542"/>
        <v>0</v>
      </c>
      <c r="M1576" s="9">
        <f t="shared" si="1542"/>
        <v>231</v>
      </c>
      <c r="N1576" s="9">
        <f t="shared" si="1542"/>
        <v>0</v>
      </c>
      <c r="O1576" s="9">
        <f t="shared" si="1542"/>
        <v>0</v>
      </c>
      <c r="P1576" s="9">
        <f t="shared" si="1542"/>
        <v>0</v>
      </c>
      <c r="Q1576" s="9">
        <f t="shared" si="1542"/>
        <v>0</v>
      </c>
      <c r="R1576" s="9">
        <f t="shared" si="1542"/>
        <v>0</v>
      </c>
      <c r="S1576" s="9">
        <f t="shared" si="1542"/>
        <v>231</v>
      </c>
      <c r="T1576" s="9">
        <f t="shared" si="1542"/>
        <v>0</v>
      </c>
      <c r="U1576" s="9">
        <f t="shared" si="1543"/>
        <v>0</v>
      </c>
      <c r="V1576" s="9">
        <f t="shared" si="1543"/>
        <v>0</v>
      </c>
      <c r="W1576" s="9">
        <f t="shared" si="1543"/>
        <v>0</v>
      </c>
      <c r="X1576" s="9">
        <f t="shared" si="1543"/>
        <v>0</v>
      </c>
      <c r="Y1576" s="9">
        <f t="shared" si="1543"/>
        <v>231</v>
      </c>
      <c r="Z1576" s="9">
        <f t="shared" si="1543"/>
        <v>0</v>
      </c>
      <c r="AA1576" s="9">
        <f t="shared" si="1543"/>
        <v>0</v>
      </c>
      <c r="AB1576" s="9">
        <f t="shared" si="1543"/>
        <v>0</v>
      </c>
      <c r="AC1576" s="9">
        <f t="shared" si="1543"/>
        <v>0</v>
      </c>
      <c r="AD1576" s="9">
        <f t="shared" si="1543"/>
        <v>0</v>
      </c>
      <c r="AE1576" s="9">
        <f t="shared" si="1543"/>
        <v>231</v>
      </c>
      <c r="AF1576" s="9">
        <f t="shared" si="1543"/>
        <v>0</v>
      </c>
    </row>
    <row r="1577" spans="1:32" ht="33" hidden="1" x14ac:dyDescent="0.25">
      <c r="A1577" s="25" t="s">
        <v>242</v>
      </c>
      <c r="B1577" s="30" t="s">
        <v>493</v>
      </c>
      <c r="C1577" s="31" t="s">
        <v>32</v>
      </c>
      <c r="D1577" s="31" t="s">
        <v>16</v>
      </c>
      <c r="E1577" s="30" t="s">
        <v>675</v>
      </c>
      <c r="F1577" s="31">
        <v>200</v>
      </c>
      <c r="G1577" s="9">
        <f>G1578</f>
        <v>231</v>
      </c>
      <c r="H1577" s="9">
        <f t="shared" si="1542"/>
        <v>0</v>
      </c>
      <c r="I1577" s="9">
        <f t="shared" si="1542"/>
        <v>0</v>
      </c>
      <c r="J1577" s="9">
        <f t="shared" si="1542"/>
        <v>0</v>
      </c>
      <c r="K1577" s="9">
        <f t="shared" si="1542"/>
        <v>0</v>
      </c>
      <c r="L1577" s="9">
        <f t="shared" si="1542"/>
        <v>0</v>
      </c>
      <c r="M1577" s="9">
        <f t="shared" si="1542"/>
        <v>231</v>
      </c>
      <c r="N1577" s="9">
        <f t="shared" si="1542"/>
        <v>0</v>
      </c>
      <c r="O1577" s="9">
        <f t="shared" si="1542"/>
        <v>0</v>
      </c>
      <c r="P1577" s="9">
        <f t="shared" si="1542"/>
        <v>0</v>
      </c>
      <c r="Q1577" s="9">
        <f t="shared" si="1542"/>
        <v>0</v>
      </c>
      <c r="R1577" s="9">
        <f t="shared" si="1542"/>
        <v>0</v>
      </c>
      <c r="S1577" s="9">
        <f t="shared" si="1542"/>
        <v>231</v>
      </c>
      <c r="T1577" s="9">
        <f t="shared" si="1542"/>
        <v>0</v>
      </c>
      <c r="U1577" s="9">
        <f t="shared" si="1543"/>
        <v>0</v>
      </c>
      <c r="V1577" s="9">
        <f t="shared" si="1543"/>
        <v>0</v>
      </c>
      <c r="W1577" s="9">
        <f t="shared" si="1543"/>
        <v>0</v>
      </c>
      <c r="X1577" s="9">
        <f t="shared" si="1543"/>
        <v>0</v>
      </c>
      <c r="Y1577" s="9">
        <f t="shared" si="1543"/>
        <v>231</v>
      </c>
      <c r="Z1577" s="9">
        <f t="shared" si="1543"/>
        <v>0</v>
      </c>
      <c r="AA1577" s="9">
        <f t="shared" si="1543"/>
        <v>0</v>
      </c>
      <c r="AB1577" s="9">
        <f t="shared" si="1543"/>
        <v>0</v>
      </c>
      <c r="AC1577" s="9">
        <f t="shared" si="1543"/>
        <v>0</v>
      </c>
      <c r="AD1577" s="9">
        <f t="shared" si="1543"/>
        <v>0</v>
      </c>
      <c r="AE1577" s="9">
        <f t="shared" si="1543"/>
        <v>231</v>
      </c>
      <c r="AF1577" s="9">
        <f t="shared" si="1543"/>
        <v>0</v>
      </c>
    </row>
    <row r="1578" spans="1:32" ht="33" hidden="1" x14ac:dyDescent="0.25">
      <c r="A1578" s="25" t="s">
        <v>36</v>
      </c>
      <c r="B1578" s="30" t="s">
        <v>493</v>
      </c>
      <c r="C1578" s="31" t="s">
        <v>32</v>
      </c>
      <c r="D1578" s="31" t="s">
        <v>16</v>
      </c>
      <c r="E1578" s="30" t="s">
        <v>675</v>
      </c>
      <c r="F1578" s="31">
        <v>240</v>
      </c>
      <c r="G1578" s="9">
        <v>231</v>
      </c>
      <c r="H1578" s="9"/>
      <c r="I1578" s="84"/>
      <c r="J1578" s="84"/>
      <c r="K1578" s="84"/>
      <c r="L1578" s="84"/>
      <c r="M1578" s="9">
        <f>G1578+I1578+J1578+K1578+L1578</f>
        <v>231</v>
      </c>
      <c r="N1578" s="9">
        <f>H1578+L1578</f>
        <v>0</v>
      </c>
      <c r="O1578" s="85"/>
      <c r="P1578" s="85"/>
      <c r="Q1578" s="85"/>
      <c r="R1578" s="85"/>
      <c r="S1578" s="9">
        <f>M1578+O1578+P1578+Q1578+R1578</f>
        <v>231</v>
      </c>
      <c r="T1578" s="9">
        <f>N1578+R1578</f>
        <v>0</v>
      </c>
      <c r="U1578" s="85"/>
      <c r="V1578" s="85"/>
      <c r="W1578" s="85"/>
      <c r="X1578" s="85"/>
      <c r="Y1578" s="9">
        <f>S1578+U1578+V1578+W1578+X1578</f>
        <v>231</v>
      </c>
      <c r="Z1578" s="9">
        <f>T1578+X1578</f>
        <v>0</v>
      </c>
      <c r="AA1578" s="85"/>
      <c r="AB1578" s="85"/>
      <c r="AC1578" s="85"/>
      <c r="AD1578" s="85"/>
      <c r="AE1578" s="9">
        <f>Y1578+AA1578+AB1578+AC1578+AD1578</f>
        <v>231</v>
      </c>
      <c r="AF1578" s="9">
        <f>Z1578+AD1578</f>
        <v>0</v>
      </c>
    </row>
    <row r="1579" spans="1:32" hidden="1" x14ac:dyDescent="0.25">
      <c r="A1579" s="25" t="s">
        <v>126</v>
      </c>
      <c r="B1579" s="30" t="s">
        <v>493</v>
      </c>
      <c r="C1579" s="31" t="s">
        <v>32</v>
      </c>
      <c r="D1579" s="31" t="s">
        <v>16</v>
      </c>
      <c r="E1579" s="30" t="s">
        <v>127</v>
      </c>
      <c r="F1579" s="31"/>
      <c r="G1579" s="9">
        <f>G1580+G1583+G1586+G1589+G1592</f>
        <v>9850</v>
      </c>
      <c r="H1579" s="9">
        <f t="shared" ref="H1579:N1579" si="1544">H1580+H1583+H1586+H1589+H1592</f>
        <v>0</v>
      </c>
      <c r="I1579" s="9">
        <f t="shared" si="1544"/>
        <v>0</v>
      </c>
      <c r="J1579" s="9">
        <f t="shared" si="1544"/>
        <v>0</v>
      </c>
      <c r="K1579" s="9">
        <f t="shared" si="1544"/>
        <v>0</v>
      </c>
      <c r="L1579" s="9">
        <f t="shared" si="1544"/>
        <v>0</v>
      </c>
      <c r="M1579" s="9">
        <f t="shared" si="1544"/>
        <v>9850</v>
      </c>
      <c r="N1579" s="9">
        <f t="shared" si="1544"/>
        <v>0</v>
      </c>
      <c r="O1579" s="9">
        <f t="shared" ref="O1579:T1579" si="1545">O1580+O1583+O1586+O1589+O1592</f>
        <v>0</v>
      </c>
      <c r="P1579" s="9">
        <f t="shared" si="1545"/>
        <v>0</v>
      </c>
      <c r="Q1579" s="9">
        <f t="shared" si="1545"/>
        <v>0</v>
      </c>
      <c r="R1579" s="9">
        <f t="shared" si="1545"/>
        <v>0</v>
      </c>
      <c r="S1579" s="9">
        <f t="shared" si="1545"/>
        <v>9850</v>
      </c>
      <c r="T1579" s="9">
        <f t="shared" si="1545"/>
        <v>0</v>
      </c>
      <c r="U1579" s="9">
        <f t="shared" ref="U1579:Z1579" si="1546">U1580+U1583+U1586+U1589+U1592</f>
        <v>0</v>
      </c>
      <c r="V1579" s="9">
        <f t="shared" si="1546"/>
        <v>0</v>
      </c>
      <c r="W1579" s="9">
        <f t="shared" si="1546"/>
        <v>0</v>
      </c>
      <c r="X1579" s="9">
        <f t="shared" si="1546"/>
        <v>0</v>
      </c>
      <c r="Y1579" s="9">
        <f t="shared" si="1546"/>
        <v>9850</v>
      </c>
      <c r="Z1579" s="9">
        <f t="shared" si="1546"/>
        <v>0</v>
      </c>
      <c r="AA1579" s="9">
        <f t="shared" ref="AA1579:AF1579" si="1547">AA1580+AA1583+AA1586+AA1589+AA1592</f>
        <v>0</v>
      </c>
      <c r="AB1579" s="9">
        <f t="shared" si="1547"/>
        <v>0</v>
      </c>
      <c r="AC1579" s="9">
        <f t="shared" si="1547"/>
        <v>0</v>
      </c>
      <c r="AD1579" s="9">
        <f t="shared" si="1547"/>
        <v>0</v>
      </c>
      <c r="AE1579" s="9">
        <f t="shared" si="1547"/>
        <v>9850</v>
      </c>
      <c r="AF1579" s="9">
        <f t="shared" si="1547"/>
        <v>0</v>
      </c>
    </row>
    <row r="1580" spans="1:32" ht="82.5" hidden="1" x14ac:dyDescent="0.25">
      <c r="A1580" s="25" t="s">
        <v>554</v>
      </c>
      <c r="B1580" s="30" t="s">
        <v>493</v>
      </c>
      <c r="C1580" s="31" t="s">
        <v>32</v>
      </c>
      <c r="D1580" s="31" t="s">
        <v>16</v>
      </c>
      <c r="E1580" s="30" t="s">
        <v>553</v>
      </c>
      <c r="F1580" s="31"/>
      <c r="G1580" s="9">
        <f t="shared" ref="G1580:V1581" si="1548">G1581</f>
        <v>2687</v>
      </c>
      <c r="H1580" s="9">
        <f t="shared" si="1548"/>
        <v>0</v>
      </c>
      <c r="I1580" s="9">
        <f t="shared" si="1548"/>
        <v>0</v>
      </c>
      <c r="J1580" s="9">
        <f t="shared" si="1548"/>
        <v>0</v>
      </c>
      <c r="K1580" s="9">
        <f t="shared" si="1548"/>
        <v>0</v>
      </c>
      <c r="L1580" s="9">
        <f t="shared" si="1548"/>
        <v>0</v>
      </c>
      <c r="M1580" s="9">
        <f t="shared" si="1548"/>
        <v>2687</v>
      </c>
      <c r="N1580" s="9">
        <f t="shared" si="1548"/>
        <v>0</v>
      </c>
      <c r="O1580" s="9">
        <f t="shared" si="1548"/>
        <v>0</v>
      </c>
      <c r="P1580" s="9">
        <f t="shared" si="1548"/>
        <v>0</v>
      </c>
      <c r="Q1580" s="9">
        <f t="shared" si="1548"/>
        <v>0</v>
      </c>
      <c r="R1580" s="9">
        <f t="shared" si="1548"/>
        <v>0</v>
      </c>
      <c r="S1580" s="9">
        <f t="shared" si="1548"/>
        <v>2687</v>
      </c>
      <c r="T1580" s="9">
        <f t="shared" si="1548"/>
        <v>0</v>
      </c>
      <c r="U1580" s="9">
        <f t="shared" si="1548"/>
        <v>0</v>
      </c>
      <c r="V1580" s="9">
        <f t="shared" si="1548"/>
        <v>0</v>
      </c>
      <c r="W1580" s="9">
        <f t="shared" ref="U1580:AF1581" si="1549">W1581</f>
        <v>0</v>
      </c>
      <c r="X1580" s="9">
        <f t="shared" si="1549"/>
        <v>0</v>
      </c>
      <c r="Y1580" s="9">
        <f t="shared" si="1549"/>
        <v>2687</v>
      </c>
      <c r="Z1580" s="9">
        <f t="shared" si="1549"/>
        <v>0</v>
      </c>
      <c r="AA1580" s="9">
        <f t="shared" si="1549"/>
        <v>0</v>
      </c>
      <c r="AB1580" s="9">
        <f t="shared" si="1549"/>
        <v>0</v>
      </c>
      <c r="AC1580" s="9">
        <f t="shared" si="1549"/>
        <v>0</v>
      </c>
      <c r="AD1580" s="9">
        <f t="shared" si="1549"/>
        <v>0</v>
      </c>
      <c r="AE1580" s="9">
        <f t="shared" si="1549"/>
        <v>2687</v>
      </c>
      <c r="AF1580" s="9">
        <f t="shared" si="1549"/>
        <v>0</v>
      </c>
    </row>
    <row r="1581" spans="1:32" ht="33" hidden="1" x14ac:dyDescent="0.25">
      <c r="A1581" s="25" t="s">
        <v>11</v>
      </c>
      <c r="B1581" s="30" t="s">
        <v>493</v>
      </c>
      <c r="C1581" s="31" t="s">
        <v>32</v>
      </c>
      <c r="D1581" s="31" t="s">
        <v>16</v>
      </c>
      <c r="E1581" s="30" t="s">
        <v>553</v>
      </c>
      <c r="F1581" s="31">
        <v>600</v>
      </c>
      <c r="G1581" s="9">
        <f t="shared" si="1548"/>
        <v>2687</v>
      </c>
      <c r="H1581" s="9">
        <f t="shared" si="1548"/>
        <v>0</v>
      </c>
      <c r="I1581" s="9">
        <f t="shared" si="1548"/>
        <v>0</v>
      </c>
      <c r="J1581" s="9">
        <f t="shared" si="1548"/>
        <v>0</v>
      </c>
      <c r="K1581" s="9">
        <f t="shared" si="1548"/>
        <v>0</v>
      </c>
      <c r="L1581" s="9">
        <f t="shared" si="1548"/>
        <v>0</v>
      </c>
      <c r="M1581" s="9">
        <f t="shared" si="1548"/>
        <v>2687</v>
      </c>
      <c r="N1581" s="9">
        <f t="shared" si="1548"/>
        <v>0</v>
      </c>
      <c r="O1581" s="9">
        <f t="shared" si="1548"/>
        <v>0</v>
      </c>
      <c r="P1581" s="9">
        <f t="shared" si="1548"/>
        <v>0</v>
      </c>
      <c r="Q1581" s="9">
        <f t="shared" si="1548"/>
        <v>0</v>
      </c>
      <c r="R1581" s="9">
        <f t="shared" si="1548"/>
        <v>0</v>
      </c>
      <c r="S1581" s="9">
        <f t="shared" si="1548"/>
        <v>2687</v>
      </c>
      <c r="T1581" s="9">
        <f t="shared" si="1548"/>
        <v>0</v>
      </c>
      <c r="U1581" s="9">
        <f t="shared" si="1549"/>
        <v>0</v>
      </c>
      <c r="V1581" s="9">
        <f t="shared" si="1549"/>
        <v>0</v>
      </c>
      <c r="W1581" s="9">
        <f t="shared" si="1549"/>
        <v>0</v>
      </c>
      <c r="X1581" s="9">
        <f t="shared" si="1549"/>
        <v>0</v>
      </c>
      <c r="Y1581" s="9">
        <f t="shared" si="1549"/>
        <v>2687</v>
      </c>
      <c r="Z1581" s="9">
        <f t="shared" si="1549"/>
        <v>0</v>
      </c>
      <c r="AA1581" s="9">
        <f t="shared" si="1549"/>
        <v>0</v>
      </c>
      <c r="AB1581" s="9">
        <f t="shared" si="1549"/>
        <v>0</v>
      </c>
      <c r="AC1581" s="9">
        <f t="shared" si="1549"/>
        <v>0</v>
      </c>
      <c r="AD1581" s="9">
        <f t="shared" si="1549"/>
        <v>0</v>
      </c>
      <c r="AE1581" s="9">
        <f t="shared" si="1549"/>
        <v>2687</v>
      </c>
      <c r="AF1581" s="9">
        <f t="shared" si="1549"/>
        <v>0</v>
      </c>
    </row>
    <row r="1582" spans="1:32" ht="33" hidden="1" x14ac:dyDescent="0.25">
      <c r="A1582" s="25" t="s">
        <v>130</v>
      </c>
      <c r="B1582" s="30" t="s">
        <v>493</v>
      </c>
      <c r="C1582" s="31" t="s">
        <v>32</v>
      </c>
      <c r="D1582" s="31" t="s">
        <v>16</v>
      </c>
      <c r="E1582" s="30" t="s">
        <v>553</v>
      </c>
      <c r="F1582" s="31" t="s">
        <v>131</v>
      </c>
      <c r="G1582" s="9">
        <v>2687</v>
      </c>
      <c r="H1582" s="9"/>
      <c r="I1582" s="84"/>
      <c r="J1582" s="84"/>
      <c r="K1582" s="84"/>
      <c r="L1582" s="84"/>
      <c r="M1582" s="9">
        <f>G1582+I1582+J1582+K1582+L1582</f>
        <v>2687</v>
      </c>
      <c r="N1582" s="9">
        <f>H1582+L1582</f>
        <v>0</v>
      </c>
      <c r="O1582" s="85"/>
      <c r="P1582" s="85"/>
      <c r="Q1582" s="85"/>
      <c r="R1582" s="85"/>
      <c r="S1582" s="9">
        <f>M1582+O1582+P1582+Q1582+R1582</f>
        <v>2687</v>
      </c>
      <c r="T1582" s="9">
        <f>N1582+R1582</f>
        <v>0</v>
      </c>
      <c r="U1582" s="85"/>
      <c r="V1582" s="85"/>
      <c r="W1582" s="85"/>
      <c r="X1582" s="85"/>
      <c r="Y1582" s="9">
        <f>S1582+U1582+V1582+W1582+X1582</f>
        <v>2687</v>
      </c>
      <c r="Z1582" s="9">
        <f>T1582+X1582</f>
        <v>0</v>
      </c>
      <c r="AA1582" s="85"/>
      <c r="AB1582" s="85"/>
      <c r="AC1582" s="85"/>
      <c r="AD1582" s="85"/>
      <c r="AE1582" s="9">
        <f>Y1582+AA1582+AB1582+AC1582+AD1582</f>
        <v>2687</v>
      </c>
      <c r="AF1582" s="9">
        <f>Z1582+AD1582</f>
        <v>0</v>
      </c>
    </row>
    <row r="1583" spans="1:32" ht="49.5" hidden="1" x14ac:dyDescent="0.25">
      <c r="A1583" s="25" t="s">
        <v>253</v>
      </c>
      <c r="B1583" s="30" t="s">
        <v>493</v>
      </c>
      <c r="C1583" s="31" t="s">
        <v>32</v>
      </c>
      <c r="D1583" s="31" t="s">
        <v>16</v>
      </c>
      <c r="E1583" s="30" t="s">
        <v>459</v>
      </c>
      <c r="F1583" s="31"/>
      <c r="G1583" s="9">
        <f t="shared" ref="G1583:V1584" si="1550">G1584</f>
        <v>1000</v>
      </c>
      <c r="H1583" s="9">
        <f t="shared" si="1550"/>
        <v>0</v>
      </c>
      <c r="I1583" s="9">
        <f t="shared" si="1550"/>
        <v>0</v>
      </c>
      <c r="J1583" s="9">
        <f t="shared" si="1550"/>
        <v>0</v>
      </c>
      <c r="K1583" s="9">
        <f t="shared" si="1550"/>
        <v>0</v>
      </c>
      <c r="L1583" s="9">
        <f t="shared" si="1550"/>
        <v>0</v>
      </c>
      <c r="M1583" s="9">
        <f t="shared" si="1550"/>
        <v>1000</v>
      </c>
      <c r="N1583" s="9">
        <f t="shared" si="1550"/>
        <v>0</v>
      </c>
      <c r="O1583" s="9">
        <f t="shared" si="1550"/>
        <v>0</v>
      </c>
      <c r="P1583" s="9">
        <f t="shared" si="1550"/>
        <v>0</v>
      </c>
      <c r="Q1583" s="9">
        <f t="shared" si="1550"/>
        <v>0</v>
      </c>
      <c r="R1583" s="9">
        <f t="shared" si="1550"/>
        <v>0</v>
      </c>
      <c r="S1583" s="9">
        <f t="shared" si="1550"/>
        <v>1000</v>
      </c>
      <c r="T1583" s="9">
        <f t="shared" si="1550"/>
        <v>0</v>
      </c>
      <c r="U1583" s="9">
        <f t="shared" si="1550"/>
        <v>0</v>
      </c>
      <c r="V1583" s="9">
        <f t="shared" si="1550"/>
        <v>0</v>
      </c>
      <c r="W1583" s="9">
        <f t="shared" ref="U1583:AF1584" si="1551">W1584</f>
        <v>0</v>
      </c>
      <c r="X1583" s="9">
        <f t="shared" si="1551"/>
        <v>0</v>
      </c>
      <c r="Y1583" s="9">
        <f t="shared" si="1551"/>
        <v>1000</v>
      </c>
      <c r="Z1583" s="9">
        <f t="shared" si="1551"/>
        <v>0</v>
      </c>
      <c r="AA1583" s="9">
        <f t="shared" si="1551"/>
        <v>0</v>
      </c>
      <c r="AB1583" s="9">
        <f t="shared" si="1551"/>
        <v>0</v>
      </c>
      <c r="AC1583" s="9">
        <f t="shared" si="1551"/>
        <v>0</v>
      </c>
      <c r="AD1583" s="9">
        <f t="shared" si="1551"/>
        <v>0</v>
      </c>
      <c r="AE1583" s="9">
        <f t="shared" si="1551"/>
        <v>1000</v>
      </c>
      <c r="AF1583" s="9">
        <f t="shared" si="1551"/>
        <v>0</v>
      </c>
    </row>
    <row r="1584" spans="1:32" ht="33" hidden="1" x14ac:dyDescent="0.25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459</v>
      </c>
      <c r="F1584" s="31">
        <v>600</v>
      </c>
      <c r="G1584" s="9">
        <f t="shared" si="1550"/>
        <v>1000</v>
      </c>
      <c r="H1584" s="9">
        <f t="shared" si="1550"/>
        <v>0</v>
      </c>
      <c r="I1584" s="9">
        <f t="shared" si="1550"/>
        <v>0</v>
      </c>
      <c r="J1584" s="9">
        <f t="shared" si="1550"/>
        <v>0</v>
      </c>
      <c r="K1584" s="9">
        <f t="shared" si="1550"/>
        <v>0</v>
      </c>
      <c r="L1584" s="9">
        <f t="shared" si="1550"/>
        <v>0</v>
      </c>
      <c r="M1584" s="9">
        <f t="shared" si="1550"/>
        <v>1000</v>
      </c>
      <c r="N1584" s="9">
        <f t="shared" si="1550"/>
        <v>0</v>
      </c>
      <c r="O1584" s="9">
        <f t="shared" si="1550"/>
        <v>0</v>
      </c>
      <c r="P1584" s="9">
        <f t="shared" si="1550"/>
        <v>0</v>
      </c>
      <c r="Q1584" s="9">
        <f t="shared" si="1550"/>
        <v>0</v>
      </c>
      <c r="R1584" s="9">
        <f t="shared" si="1550"/>
        <v>0</v>
      </c>
      <c r="S1584" s="9">
        <f t="shared" si="1550"/>
        <v>1000</v>
      </c>
      <c r="T1584" s="9">
        <f t="shared" si="1550"/>
        <v>0</v>
      </c>
      <c r="U1584" s="9">
        <f t="shared" si="1551"/>
        <v>0</v>
      </c>
      <c r="V1584" s="9">
        <f t="shared" si="1551"/>
        <v>0</v>
      </c>
      <c r="W1584" s="9">
        <f t="shared" si="1551"/>
        <v>0</v>
      </c>
      <c r="X1584" s="9">
        <f t="shared" si="1551"/>
        <v>0</v>
      </c>
      <c r="Y1584" s="9">
        <f t="shared" si="1551"/>
        <v>1000</v>
      </c>
      <c r="Z1584" s="9">
        <f t="shared" si="1551"/>
        <v>0</v>
      </c>
      <c r="AA1584" s="9">
        <f t="shared" si="1551"/>
        <v>0</v>
      </c>
      <c r="AB1584" s="9">
        <f t="shared" si="1551"/>
        <v>0</v>
      </c>
      <c r="AC1584" s="9">
        <f t="shared" si="1551"/>
        <v>0</v>
      </c>
      <c r="AD1584" s="9">
        <f t="shared" si="1551"/>
        <v>0</v>
      </c>
      <c r="AE1584" s="9">
        <f t="shared" si="1551"/>
        <v>1000</v>
      </c>
      <c r="AF1584" s="9">
        <f t="shared" si="1551"/>
        <v>0</v>
      </c>
    </row>
    <row r="1585" spans="1:32" ht="33" hidden="1" x14ac:dyDescent="0.25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459</v>
      </c>
      <c r="F1585" s="31" t="s">
        <v>131</v>
      </c>
      <c r="G1585" s="9">
        <v>1000</v>
      </c>
      <c r="H1585" s="9"/>
      <c r="I1585" s="84"/>
      <c r="J1585" s="84"/>
      <c r="K1585" s="84"/>
      <c r="L1585" s="84"/>
      <c r="M1585" s="9">
        <f>G1585+I1585+J1585+K1585+L1585</f>
        <v>1000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1000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1000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1000</v>
      </c>
      <c r="AF1585" s="9">
        <f>Z1585+AD1585</f>
        <v>0</v>
      </c>
    </row>
    <row r="1586" spans="1:32" ht="82.5" hidden="1" x14ac:dyDescent="0.25">
      <c r="A1586" s="25" t="s">
        <v>458</v>
      </c>
      <c r="B1586" s="30" t="s">
        <v>493</v>
      </c>
      <c r="C1586" s="31" t="s">
        <v>32</v>
      </c>
      <c r="D1586" s="31" t="s">
        <v>16</v>
      </c>
      <c r="E1586" s="30" t="s">
        <v>532</v>
      </c>
      <c r="F1586" s="31"/>
      <c r="G1586" s="9">
        <f t="shared" ref="G1586:V1587" si="1552">G1587</f>
        <v>3463</v>
      </c>
      <c r="H1586" s="9">
        <f t="shared" si="1552"/>
        <v>0</v>
      </c>
      <c r="I1586" s="9">
        <f t="shared" si="1552"/>
        <v>0</v>
      </c>
      <c r="J1586" s="9">
        <f t="shared" si="1552"/>
        <v>0</v>
      </c>
      <c r="K1586" s="9">
        <f t="shared" si="1552"/>
        <v>0</v>
      </c>
      <c r="L1586" s="9">
        <f t="shared" si="1552"/>
        <v>0</v>
      </c>
      <c r="M1586" s="9">
        <f t="shared" si="1552"/>
        <v>3463</v>
      </c>
      <c r="N1586" s="9">
        <f t="shared" si="1552"/>
        <v>0</v>
      </c>
      <c r="O1586" s="9">
        <f t="shared" si="1552"/>
        <v>0</v>
      </c>
      <c r="P1586" s="9">
        <f t="shared" si="1552"/>
        <v>0</v>
      </c>
      <c r="Q1586" s="9">
        <f t="shared" si="1552"/>
        <v>0</v>
      </c>
      <c r="R1586" s="9">
        <f t="shared" si="1552"/>
        <v>0</v>
      </c>
      <c r="S1586" s="9">
        <f t="shared" si="1552"/>
        <v>3463</v>
      </c>
      <c r="T1586" s="9">
        <f t="shared" si="1552"/>
        <v>0</v>
      </c>
      <c r="U1586" s="9">
        <f t="shared" si="1552"/>
        <v>0</v>
      </c>
      <c r="V1586" s="9">
        <f t="shared" si="1552"/>
        <v>0</v>
      </c>
      <c r="W1586" s="9">
        <f t="shared" ref="U1586:AF1587" si="1553">W1587</f>
        <v>0</v>
      </c>
      <c r="X1586" s="9">
        <f t="shared" si="1553"/>
        <v>0</v>
      </c>
      <c r="Y1586" s="9">
        <f t="shared" si="1553"/>
        <v>3463</v>
      </c>
      <c r="Z1586" s="9">
        <f t="shared" si="1553"/>
        <v>0</v>
      </c>
      <c r="AA1586" s="9">
        <f t="shared" si="1553"/>
        <v>0</v>
      </c>
      <c r="AB1586" s="9">
        <f t="shared" si="1553"/>
        <v>0</v>
      </c>
      <c r="AC1586" s="9">
        <f t="shared" si="1553"/>
        <v>0</v>
      </c>
      <c r="AD1586" s="9">
        <f t="shared" si="1553"/>
        <v>0</v>
      </c>
      <c r="AE1586" s="9">
        <f t="shared" si="1553"/>
        <v>3463</v>
      </c>
      <c r="AF1586" s="9">
        <f t="shared" si="1553"/>
        <v>0</v>
      </c>
    </row>
    <row r="1587" spans="1:32" ht="33" hidden="1" x14ac:dyDescent="0.25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532</v>
      </c>
      <c r="F1587" s="31" t="s">
        <v>12</v>
      </c>
      <c r="G1587" s="9">
        <f t="shared" si="1552"/>
        <v>3463</v>
      </c>
      <c r="H1587" s="9">
        <f t="shared" si="1552"/>
        <v>0</v>
      </c>
      <c r="I1587" s="9">
        <f t="shared" si="1552"/>
        <v>0</v>
      </c>
      <c r="J1587" s="9">
        <f t="shared" si="1552"/>
        <v>0</v>
      </c>
      <c r="K1587" s="9">
        <f t="shared" si="1552"/>
        <v>0</v>
      </c>
      <c r="L1587" s="9">
        <f t="shared" si="1552"/>
        <v>0</v>
      </c>
      <c r="M1587" s="9">
        <f t="shared" si="1552"/>
        <v>3463</v>
      </c>
      <c r="N1587" s="9">
        <f t="shared" si="1552"/>
        <v>0</v>
      </c>
      <c r="O1587" s="9">
        <f t="shared" si="1552"/>
        <v>0</v>
      </c>
      <c r="P1587" s="9">
        <f t="shared" si="1552"/>
        <v>0</v>
      </c>
      <c r="Q1587" s="9">
        <f t="shared" si="1552"/>
        <v>0</v>
      </c>
      <c r="R1587" s="9">
        <f t="shared" si="1552"/>
        <v>0</v>
      </c>
      <c r="S1587" s="9">
        <f t="shared" si="1552"/>
        <v>3463</v>
      </c>
      <c r="T1587" s="9">
        <f t="shared" si="1552"/>
        <v>0</v>
      </c>
      <c r="U1587" s="9">
        <f t="shared" si="1553"/>
        <v>0</v>
      </c>
      <c r="V1587" s="9">
        <f t="shared" si="1553"/>
        <v>0</v>
      </c>
      <c r="W1587" s="9">
        <f t="shared" si="1553"/>
        <v>0</v>
      </c>
      <c r="X1587" s="9">
        <f t="shared" si="1553"/>
        <v>0</v>
      </c>
      <c r="Y1587" s="9">
        <f t="shared" si="1553"/>
        <v>3463</v>
      </c>
      <c r="Z1587" s="9">
        <f t="shared" si="1553"/>
        <v>0</v>
      </c>
      <c r="AA1587" s="9">
        <f t="shared" si="1553"/>
        <v>0</v>
      </c>
      <c r="AB1587" s="9">
        <f t="shared" si="1553"/>
        <v>0</v>
      </c>
      <c r="AC1587" s="9">
        <f t="shared" si="1553"/>
        <v>0</v>
      </c>
      <c r="AD1587" s="9">
        <f t="shared" si="1553"/>
        <v>0</v>
      </c>
      <c r="AE1587" s="9">
        <f t="shared" si="1553"/>
        <v>3463</v>
      </c>
      <c r="AF1587" s="9">
        <f t="shared" si="1553"/>
        <v>0</v>
      </c>
    </row>
    <row r="1588" spans="1:32" ht="33" hidden="1" x14ac:dyDescent="0.25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532</v>
      </c>
      <c r="F1588" s="31" t="s">
        <v>131</v>
      </c>
      <c r="G1588" s="9">
        <v>3463</v>
      </c>
      <c r="H1588" s="9"/>
      <c r="I1588" s="84"/>
      <c r="J1588" s="84"/>
      <c r="K1588" s="84"/>
      <c r="L1588" s="84"/>
      <c r="M1588" s="9">
        <f>G1588+I1588+J1588+K1588+L1588</f>
        <v>3463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3463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3463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3463</v>
      </c>
      <c r="AF1588" s="9">
        <f>Z1588+AD1588</f>
        <v>0</v>
      </c>
    </row>
    <row r="1589" spans="1:32" ht="68.25" hidden="1" customHeight="1" x14ac:dyDescent="0.25">
      <c r="A1589" s="25" t="s">
        <v>562</v>
      </c>
      <c r="B1589" s="30" t="s">
        <v>493</v>
      </c>
      <c r="C1589" s="31" t="s">
        <v>32</v>
      </c>
      <c r="D1589" s="31" t="s">
        <v>16</v>
      </c>
      <c r="E1589" s="30" t="s">
        <v>561</v>
      </c>
      <c r="F1589" s="31"/>
      <c r="G1589" s="9">
        <f>G1590</f>
        <v>2000</v>
      </c>
      <c r="H1589" s="9">
        <f t="shared" ref="H1589:W1590" si="1554">H1590</f>
        <v>0</v>
      </c>
      <c r="I1589" s="9">
        <f t="shared" si="1554"/>
        <v>0</v>
      </c>
      <c r="J1589" s="9">
        <f t="shared" si="1554"/>
        <v>0</v>
      </c>
      <c r="K1589" s="9">
        <f t="shared" si="1554"/>
        <v>0</v>
      </c>
      <c r="L1589" s="9">
        <f t="shared" si="1554"/>
        <v>0</v>
      </c>
      <c r="M1589" s="9">
        <f t="shared" si="1554"/>
        <v>2000</v>
      </c>
      <c r="N1589" s="9">
        <f t="shared" si="1554"/>
        <v>0</v>
      </c>
      <c r="O1589" s="9">
        <f t="shared" si="1554"/>
        <v>0</v>
      </c>
      <c r="P1589" s="9">
        <f t="shared" si="1554"/>
        <v>0</v>
      </c>
      <c r="Q1589" s="9">
        <f t="shared" si="1554"/>
        <v>0</v>
      </c>
      <c r="R1589" s="9">
        <f t="shared" si="1554"/>
        <v>0</v>
      </c>
      <c r="S1589" s="9">
        <f t="shared" si="1554"/>
        <v>2000</v>
      </c>
      <c r="T1589" s="9">
        <f t="shared" si="1554"/>
        <v>0</v>
      </c>
      <c r="U1589" s="9">
        <f t="shared" si="1554"/>
        <v>0</v>
      </c>
      <c r="V1589" s="9">
        <f t="shared" si="1554"/>
        <v>0</v>
      </c>
      <c r="W1589" s="9">
        <f t="shared" si="1554"/>
        <v>0</v>
      </c>
      <c r="X1589" s="9">
        <f t="shared" ref="U1589:AF1590" si="1555">X1590</f>
        <v>0</v>
      </c>
      <c r="Y1589" s="9">
        <f t="shared" si="1555"/>
        <v>2000</v>
      </c>
      <c r="Z1589" s="9">
        <f t="shared" si="1555"/>
        <v>0</v>
      </c>
      <c r="AA1589" s="9">
        <f t="shared" si="1555"/>
        <v>0</v>
      </c>
      <c r="AB1589" s="9">
        <f t="shared" si="1555"/>
        <v>0</v>
      </c>
      <c r="AC1589" s="9">
        <f t="shared" si="1555"/>
        <v>0</v>
      </c>
      <c r="AD1589" s="9">
        <f t="shared" si="1555"/>
        <v>0</v>
      </c>
      <c r="AE1589" s="9">
        <f t="shared" si="1555"/>
        <v>2000</v>
      </c>
      <c r="AF1589" s="9">
        <f t="shared" si="1555"/>
        <v>0</v>
      </c>
    </row>
    <row r="1590" spans="1:32" ht="33" hidden="1" x14ac:dyDescent="0.25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561</v>
      </c>
      <c r="F1590" s="31" t="s">
        <v>12</v>
      </c>
      <c r="G1590" s="9">
        <f>G1591</f>
        <v>2000</v>
      </c>
      <c r="H1590" s="9">
        <f t="shared" si="1554"/>
        <v>0</v>
      </c>
      <c r="I1590" s="9">
        <f t="shared" si="1554"/>
        <v>0</v>
      </c>
      <c r="J1590" s="9">
        <f t="shared" si="1554"/>
        <v>0</v>
      </c>
      <c r="K1590" s="9">
        <f t="shared" si="1554"/>
        <v>0</v>
      </c>
      <c r="L1590" s="9">
        <f t="shared" si="1554"/>
        <v>0</v>
      </c>
      <c r="M1590" s="9">
        <f t="shared" si="1554"/>
        <v>2000</v>
      </c>
      <c r="N1590" s="9">
        <f t="shared" si="1554"/>
        <v>0</v>
      </c>
      <c r="O1590" s="9">
        <f t="shared" si="1554"/>
        <v>0</v>
      </c>
      <c r="P1590" s="9">
        <f t="shared" si="1554"/>
        <v>0</v>
      </c>
      <c r="Q1590" s="9">
        <f t="shared" si="1554"/>
        <v>0</v>
      </c>
      <c r="R1590" s="9">
        <f t="shared" si="1554"/>
        <v>0</v>
      </c>
      <c r="S1590" s="9">
        <f t="shared" si="1554"/>
        <v>2000</v>
      </c>
      <c r="T1590" s="9">
        <f t="shared" si="1554"/>
        <v>0</v>
      </c>
      <c r="U1590" s="9">
        <f t="shared" si="1555"/>
        <v>0</v>
      </c>
      <c r="V1590" s="9">
        <f t="shared" si="1555"/>
        <v>0</v>
      </c>
      <c r="W1590" s="9">
        <f t="shared" si="1555"/>
        <v>0</v>
      </c>
      <c r="X1590" s="9">
        <f t="shared" si="1555"/>
        <v>0</v>
      </c>
      <c r="Y1590" s="9">
        <f t="shared" si="1555"/>
        <v>2000</v>
      </c>
      <c r="Z1590" s="9">
        <f t="shared" si="1555"/>
        <v>0</v>
      </c>
      <c r="AA1590" s="9">
        <f t="shared" si="1555"/>
        <v>0</v>
      </c>
      <c r="AB1590" s="9">
        <f t="shared" si="1555"/>
        <v>0</v>
      </c>
      <c r="AC1590" s="9">
        <f t="shared" si="1555"/>
        <v>0</v>
      </c>
      <c r="AD1590" s="9">
        <f t="shared" si="1555"/>
        <v>0</v>
      </c>
      <c r="AE1590" s="9">
        <f t="shared" si="1555"/>
        <v>2000</v>
      </c>
      <c r="AF1590" s="9">
        <f t="shared" si="1555"/>
        <v>0</v>
      </c>
    </row>
    <row r="1591" spans="1:32" ht="33" hidden="1" x14ac:dyDescent="0.25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561</v>
      </c>
      <c r="F1591" s="31" t="s">
        <v>131</v>
      </c>
      <c r="G1591" s="9">
        <v>2000</v>
      </c>
      <c r="H1591" s="9"/>
      <c r="I1591" s="84"/>
      <c r="J1591" s="84"/>
      <c r="K1591" s="84"/>
      <c r="L1591" s="84"/>
      <c r="M1591" s="9">
        <f>G1591+I1591+J1591+K1591+L1591</f>
        <v>2000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2000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2000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2000</v>
      </c>
      <c r="AF1591" s="9">
        <f>Z1591+AD1591</f>
        <v>0</v>
      </c>
    </row>
    <row r="1592" spans="1:32" ht="99" hidden="1" x14ac:dyDescent="0.25">
      <c r="A1592" s="25" t="s">
        <v>720</v>
      </c>
      <c r="B1592" s="30" t="s">
        <v>493</v>
      </c>
      <c r="C1592" s="31" t="s">
        <v>32</v>
      </c>
      <c r="D1592" s="31" t="s">
        <v>16</v>
      </c>
      <c r="E1592" s="30" t="s">
        <v>721</v>
      </c>
      <c r="F1592" s="31"/>
      <c r="G1592" s="9">
        <f>G1593</f>
        <v>700</v>
      </c>
      <c r="H1592" s="9">
        <f t="shared" ref="H1592:W1593" si="1556">H1593</f>
        <v>0</v>
      </c>
      <c r="I1592" s="9">
        <f t="shared" si="1556"/>
        <v>0</v>
      </c>
      <c r="J1592" s="9">
        <f t="shared" si="1556"/>
        <v>0</v>
      </c>
      <c r="K1592" s="9">
        <f t="shared" si="1556"/>
        <v>0</v>
      </c>
      <c r="L1592" s="9">
        <f t="shared" si="1556"/>
        <v>0</v>
      </c>
      <c r="M1592" s="9">
        <f t="shared" si="1556"/>
        <v>700</v>
      </c>
      <c r="N1592" s="9">
        <f t="shared" si="1556"/>
        <v>0</v>
      </c>
      <c r="O1592" s="9">
        <f t="shared" si="1556"/>
        <v>0</v>
      </c>
      <c r="P1592" s="9">
        <f t="shared" si="1556"/>
        <v>0</v>
      </c>
      <c r="Q1592" s="9">
        <f t="shared" si="1556"/>
        <v>0</v>
      </c>
      <c r="R1592" s="9">
        <f t="shared" si="1556"/>
        <v>0</v>
      </c>
      <c r="S1592" s="9">
        <f t="shared" si="1556"/>
        <v>700</v>
      </c>
      <c r="T1592" s="9">
        <f t="shared" si="1556"/>
        <v>0</v>
      </c>
      <c r="U1592" s="9">
        <f t="shared" si="1556"/>
        <v>0</v>
      </c>
      <c r="V1592" s="9">
        <f t="shared" si="1556"/>
        <v>0</v>
      </c>
      <c r="W1592" s="9">
        <f t="shared" si="1556"/>
        <v>0</v>
      </c>
      <c r="X1592" s="9">
        <f t="shared" ref="U1592:AF1593" si="1557">X1593</f>
        <v>0</v>
      </c>
      <c r="Y1592" s="9">
        <f t="shared" si="1557"/>
        <v>700</v>
      </c>
      <c r="Z1592" s="9">
        <f t="shared" si="1557"/>
        <v>0</v>
      </c>
      <c r="AA1592" s="9">
        <f t="shared" si="1557"/>
        <v>0</v>
      </c>
      <c r="AB1592" s="9">
        <f t="shared" si="1557"/>
        <v>0</v>
      </c>
      <c r="AC1592" s="9">
        <f t="shared" si="1557"/>
        <v>0</v>
      </c>
      <c r="AD1592" s="9">
        <f t="shared" si="1557"/>
        <v>0</v>
      </c>
      <c r="AE1592" s="9">
        <f t="shared" si="1557"/>
        <v>700</v>
      </c>
      <c r="AF1592" s="9">
        <f t="shared" si="1557"/>
        <v>0</v>
      </c>
    </row>
    <row r="1593" spans="1:32" ht="33" hidden="1" x14ac:dyDescent="0.25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721</v>
      </c>
      <c r="F1593" s="31" t="s">
        <v>12</v>
      </c>
      <c r="G1593" s="9">
        <f>G1594</f>
        <v>700</v>
      </c>
      <c r="H1593" s="9">
        <f t="shared" si="1556"/>
        <v>0</v>
      </c>
      <c r="I1593" s="9">
        <f t="shared" si="1556"/>
        <v>0</v>
      </c>
      <c r="J1593" s="9">
        <f t="shared" si="1556"/>
        <v>0</v>
      </c>
      <c r="K1593" s="9">
        <f t="shared" si="1556"/>
        <v>0</v>
      </c>
      <c r="L1593" s="9">
        <f t="shared" si="1556"/>
        <v>0</v>
      </c>
      <c r="M1593" s="9">
        <f t="shared" si="1556"/>
        <v>700</v>
      </c>
      <c r="N1593" s="9">
        <f t="shared" si="1556"/>
        <v>0</v>
      </c>
      <c r="O1593" s="9">
        <f t="shared" si="1556"/>
        <v>0</v>
      </c>
      <c r="P1593" s="9">
        <f t="shared" si="1556"/>
        <v>0</v>
      </c>
      <c r="Q1593" s="9">
        <f t="shared" si="1556"/>
        <v>0</v>
      </c>
      <c r="R1593" s="9">
        <f t="shared" si="1556"/>
        <v>0</v>
      </c>
      <c r="S1593" s="9">
        <f t="shared" si="1556"/>
        <v>700</v>
      </c>
      <c r="T1593" s="9">
        <f t="shared" si="1556"/>
        <v>0</v>
      </c>
      <c r="U1593" s="9">
        <f t="shared" si="1557"/>
        <v>0</v>
      </c>
      <c r="V1593" s="9">
        <f t="shared" si="1557"/>
        <v>0</v>
      </c>
      <c r="W1593" s="9">
        <f t="shared" si="1557"/>
        <v>0</v>
      </c>
      <c r="X1593" s="9">
        <f t="shared" si="1557"/>
        <v>0</v>
      </c>
      <c r="Y1593" s="9">
        <f t="shared" si="1557"/>
        <v>700</v>
      </c>
      <c r="Z1593" s="9">
        <f t="shared" si="1557"/>
        <v>0</v>
      </c>
      <c r="AA1593" s="9">
        <f t="shared" si="1557"/>
        <v>0</v>
      </c>
      <c r="AB1593" s="9">
        <f t="shared" si="1557"/>
        <v>0</v>
      </c>
      <c r="AC1593" s="9">
        <f t="shared" si="1557"/>
        <v>0</v>
      </c>
      <c r="AD1593" s="9">
        <f t="shared" si="1557"/>
        <v>0</v>
      </c>
      <c r="AE1593" s="9">
        <f t="shared" si="1557"/>
        <v>700</v>
      </c>
      <c r="AF1593" s="9">
        <f t="shared" si="1557"/>
        <v>0</v>
      </c>
    </row>
    <row r="1594" spans="1:32" ht="33" hidden="1" x14ac:dyDescent="0.25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721</v>
      </c>
      <c r="F1594" s="31" t="s">
        <v>131</v>
      </c>
      <c r="G1594" s="9">
        <v>700</v>
      </c>
      <c r="H1594" s="9"/>
      <c r="I1594" s="84"/>
      <c r="J1594" s="84"/>
      <c r="K1594" s="84"/>
      <c r="L1594" s="84"/>
      <c r="M1594" s="9">
        <f>G1594+I1594+J1594+K1594+L1594</f>
        <v>700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700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700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700</v>
      </c>
      <c r="AF1594" s="9">
        <f>Z1594+AD1594</f>
        <v>0</v>
      </c>
    </row>
    <row r="1595" spans="1:32" hidden="1" x14ac:dyDescent="0.25">
      <c r="A1595" s="25"/>
      <c r="B1595" s="30"/>
      <c r="C1595" s="31"/>
      <c r="D1595" s="31"/>
      <c r="E1595" s="30"/>
      <c r="F1595" s="31"/>
      <c r="G1595" s="9"/>
      <c r="H1595" s="9"/>
      <c r="I1595" s="84"/>
      <c r="J1595" s="84"/>
      <c r="K1595" s="84"/>
      <c r="L1595" s="84"/>
      <c r="M1595" s="84"/>
      <c r="N1595" s="84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</row>
    <row r="1596" spans="1:32" ht="40.5" hidden="1" x14ac:dyDescent="0.3">
      <c r="A1596" s="20" t="s">
        <v>497</v>
      </c>
      <c r="B1596" s="21" t="s">
        <v>537</v>
      </c>
      <c r="C1596" s="21"/>
      <c r="D1596" s="21"/>
      <c r="E1596" s="21"/>
      <c r="F1596" s="21"/>
      <c r="G1596" s="14">
        <f>G1598</f>
        <v>3282</v>
      </c>
      <c r="H1596" s="14">
        <f t="shared" ref="H1596:N1596" si="1558">H1598</f>
        <v>0</v>
      </c>
      <c r="I1596" s="14">
        <f t="shared" si="1558"/>
        <v>0</v>
      </c>
      <c r="J1596" s="14">
        <f t="shared" si="1558"/>
        <v>0</v>
      </c>
      <c r="K1596" s="14">
        <f t="shared" si="1558"/>
        <v>0</v>
      </c>
      <c r="L1596" s="14">
        <f t="shared" si="1558"/>
        <v>0</v>
      </c>
      <c r="M1596" s="14">
        <f t="shared" si="1558"/>
        <v>3282</v>
      </c>
      <c r="N1596" s="14">
        <f t="shared" si="1558"/>
        <v>0</v>
      </c>
      <c r="O1596" s="14">
        <f t="shared" ref="O1596:T1596" si="1559">O1598</f>
        <v>0</v>
      </c>
      <c r="P1596" s="14">
        <f t="shared" si="1559"/>
        <v>0</v>
      </c>
      <c r="Q1596" s="14">
        <f t="shared" si="1559"/>
        <v>0</v>
      </c>
      <c r="R1596" s="14">
        <f t="shared" si="1559"/>
        <v>0</v>
      </c>
      <c r="S1596" s="14">
        <f t="shared" si="1559"/>
        <v>3282</v>
      </c>
      <c r="T1596" s="14">
        <f t="shared" si="1559"/>
        <v>0</v>
      </c>
      <c r="U1596" s="14">
        <f t="shared" ref="U1596:Z1596" si="1560">U1598</f>
        <v>0</v>
      </c>
      <c r="V1596" s="14">
        <f t="shared" si="1560"/>
        <v>0</v>
      </c>
      <c r="W1596" s="14">
        <f t="shared" si="1560"/>
        <v>0</v>
      </c>
      <c r="X1596" s="14">
        <f t="shared" si="1560"/>
        <v>0</v>
      </c>
      <c r="Y1596" s="14">
        <f t="shared" si="1560"/>
        <v>3282</v>
      </c>
      <c r="Z1596" s="14">
        <f t="shared" si="1560"/>
        <v>0</v>
      </c>
      <c r="AA1596" s="14">
        <f t="shared" ref="AA1596:AF1596" si="1561">AA1598</f>
        <v>0</v>
      </c>
      <c r="AB1596" s="14">
        <f t="shared" si="1561"/>
        <v>0</v>
      </c>
      <c r="AC1596" s="14">
        <f t="shared" si="1561"/>
        <v>0</v>
      </c>
      <c r="AD1596" s="14">
        <f t="shared" si="1561"/>
        <v>0</v>
      </c>
      <c r="AE1596" s="14">
        <f t="shared" si="1561"/>
        <v>3282</v>
      </c>
      <c r="AF1596" s="14">
        <f t="shared" si="1561"/>
        <v>0</v>
      </c>
    </row>
    <row r="1597" spans="1:32" s="72" customFormat="1" hidden="1" x14ac:dyDescent="0.25">
      <c r="A1597" s="73"/>
      <c r="B1597" s="27"/>
      <c r="C1597" s="27"/>
      <c r="D1597" s="27"/>
      <c r="E1597" s="27"/>
      <c r="F1597" s="27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6"/>
      <c r="X1597" s="76"/>
      <c r="Y1597" s="76"/>
      <c r="Z1597" s="76"/>
      <c r="AA1597" s="76"/>
      <c r="AB1597" s="76"/>
      <c r="AC1597" s="76"/>
      <c r="AD1597" s="76"/>
      <c r="AE1597" s="76"/>
      <c r="AF1597" s="76"/>
    </row>
    <row r="1598" spans="1:32" ht="18.75" hidden="1" x14ac:dyDescent="0.3">
      <c r="A1598" s="23" t="s">
        <v>58</v>
      </c>
      <c r="B1598" s="24" t="str">
        <f>B1596</f>
        <v>926</v>
      </c>
      <c r="C1598" s="24" t="s">
        <v>21</v>
      </c>
      <c r="D1598" s="24" t="s">
        <v>59</v>
      </c>
      <c r="E1598" s="24"/>
      <c r="F1598" s="24"/>
      <c r="G1598" s="7">
        <f t="shared" ref="G1598" si="1562">G1604+G1599</f>
        <v>3282</v>
      </c>
      <c r="H1598" s="7">
        <f t="shared" ref="H1598:N1598" si="1563">H1604+H1599</f>
        <v>0</v>
      </c>
      <c r="I1598" s="7">
        <f t="shared" si="1563"/>
        <v>0</v>
      </c>
      <c r="J1598" s="7">
        <f t="shared" si="1563"/>
        <v>0</v>
      </c>
      <c r="K1598" s="7">
        <f t="shared" si="1563"/>
        <v>0</v>
      </c>
      <c r="L1598" s="7">
        <f t="shared" si="1563"/>
        <v>0</v>
      </c>
      <c r="M1598" s="7">
        <f t="shared" si="1563"/>
        <v>3282</v>
      </c>
      <c r="N1598" s="7">
        <f t="shared" si="1563"/>
        <v>0</v>
      </c>
      <c r="O1598" s="7">
        <f t="shared" ref="O1598:T1598" si="1564">O1604+O1599</f>
        <v>0</v>
      </c>
      <c r="P1598" s="7">
        <f t="shared" si="1564"/>
        <v>0</v>
      </c>
      <c r="Q1598" s="7">
        <f t="shared" si="1564"/>
        <v>0</v>
      </c>
      <c r="R1598" s="7">
        <f t="shared" si="1564"/>
        <v>0</v>
      </c>
      <c r="S1598" s="7">
        <f t="shared" si="1564"/>
        <v>3282</v>
      </c>
      <c r="T1598" s="7">
        <f t="shared" si="1564"/>
        <v>0</v>
      </c>
      <c r="U1598" s="7">
        <f t="shared" ref="U1598:Z1598" si="1565">U1604+U1599</f>
        <v>0</v>
      </c>
      <c r="V1598" s="7">
        <f t="shared" si="1565"/>
        <v>0</v>
      </c>
      <c r="W1598" s="7">
        <f t="shared" si="1565"/>
        <v>0</v>
      </c>
      <c r="X1598" s="7">
        <f t="shared" si="1565"/>
        <v>0</v>
      </c>
      <c r="Y1598" s="7">
        <f t="shared" si="1565"/>
        <v>3282</v>
      </c>
      <c r="Z1598" s="7">
        <f t="shared" si="1565"/>
        <v>0</v>
      </c>
      <c r="AA1598" s="7">
        <f t="shared" ref="AA1598:AF1598" si="1566">AA1604+AA1599</f>
        <v>0</v>
      </c>
      <c r="AB1598" s="7">
        <f t="shared" si="1566"/>
        <v>0</v>
      </c>
      <c r="AC1598" s="7">
        <f t="shared" si="1566"/>
        <v>0</v>
      </c>
      <c r="AD1598" s="7">
        <f t="shared" si="1566"/>
        <v>0</v>
      </c>
      <c r="AE1598" s="7">
        <f t="shared" si="1566"/>
        <v>3282</v>
      </c>
      <c r="AF1598" s="7">
        <f t="shared" si="1566"/>
        <v>0</v>
      </c>
    </row>
    <row r="1599" spans="1:32" ht="33.75" hidden="1" x14ac:dyDescent="0.3">
      <c r="A1599" s="25" t="s">
        <v>465</v>
      </c>
      <c r="B1599" s="26" t="s">
        <v>537</v>
      </c>
      <c r="C1599" s="26" t="s">
        <v>21</v>
      </c>
      <c r="D1599" s="26" t="s">
        <v>59</v>
      </c>
      <c r="E1599" s="26" t="s">
        <v>462</v>
      </c>
      <c r="F1599" s="24"/>
      <c r="G1599" s="9">
        <f t="shared" ref="G1599:V1602" si="1567">G1600</f>
        <v>2762</v>
      </c>
      <c r="H1599" s="9">
        <f t="shared" si="1567"/>
        <v>0</v>
      </c>
      <c r="I1599" s="9">
        <f t="shared" si="1567"/>
        <v>0</v>
      </c>
      <c r="J1599" s="9">
        <f t="shared" si="1567"/>
        <v>0</v>
      </c>
      <c r="K1599" s="9">
        <f t="shared" si="1567"/>
        <v>0</v>
      </c>
      <c r="L1599" s="9">
        <f t="shared" si="1567"/>
        <v>0</v>
      </c>
      <c r="M1599" s="9">
        <f t="shared" si="1567"/>
        <v>2762</v>
      </c>
      <c r="N1599" s="9">
        <f t="shared" si="1567"/>
        <v>0</v>
      </c>
      <c r="O1599" s="9">
        <f t="shared" si="1567"/>
        <v>0</v>
      </c>
      <c r="P1599" s="9">
        <f t="shared" si="1567"/>
        <v>0</v>
      </c>
      <c r="Q1599" s="9">
        <f t="shared" si="1567"/>
        <v>0</v>
      </c>
      <c r="R1599" s="9">
        <f t="shared" si="1567"/>
        <v>0</v>
      </c>
      <c r="S1599" s="9">
        <f t="shared" si="1567"/>
        <v>2762</v>
      </c>
      <c r="T1599" s="9">
        <f t="shared" si="1567"/>
        <v>0</v>
      </c>
      <c r="U1599" s="9">
        <f t="shared" si="1567"/>
        <v>0</v>
      </c>
      <c r="V1599" s="9">
        <f t="shared" si="1567"/>
        <v>0</v>
      </c>
      <c r="W1599" s="9">
        <f t="shared" ref="U1599:AF1602" si="1568">W1600</f>
        <v>0</v>
      </c>
      <c r="X1599" s="9">
        <f t="shared" si="1568"/>
        <v>0</v>
      </c>
      <c r="Y1599" s="9">
        <f t="shared" si="1568"/>
        <v>2762</v>
      </c>
      <c r="Z1599" s="9">
        <f t="shared" si="1568"/>
        <v>0</v>
      </c>
      <c r="AA1599" s="9">
        <f t="shared" si="1568"/>
        <v>0</v>
      </c>
      <c r="AB1599" s="9">
        <f t="shared" si="1568"/>
        <v>0</v>
      </c>
      <c r="AC1599" s="9">
        <f t="shared" si="1568"/>
        <v>0</v>
      </c>
      <c r="AD1599" s="9">
        <f t="shared" si="1568"/>
        <v>0</v>
      </c>
      <c r="AE1599" s="9">
        <f t="shared" si="1568"/>
        <v>2762</v>
      </c>
      <c r="AF1599" s="9">
        <f t="shared" si="1568"/>
        <v>0</v>
      </c>
    </row>
    <row r="1600" spans="1:32" ht="16.5" hidden="1" customHeight="1" x14ac:dyDescent="0.3">
      <c r="A1600" s="25" t="s">
        <v>14</v>
      </c>
      <c r="B1600" s="26" t="s">
        <v>537</v>
      </c>
      <c r="C1600" s="26" t="s">
        <v>21</v>
      </c>
      <c r="D1600" s="26" t="s">
        <v>59</v>
      </c>
      <c r="E1600" s="26" t="s">
        <v>463</v>
      </c>
      <c r="F1600" s="24"/>
      <c r="G1600" s="9">
        <f t="shared" si="1567"/>
        <v>2762</v>
      </c>
      <c r="H1600" s="9">
        <f t="shared" si="1567"/>
        <v>0</v>
      </c>
      <c r="I1600" s="9">
        <f t="shared" si="1567"/>
        <v>0</v>
      </c>
      <c r="J1600" s="9">
        <f t="shared" si="1567"/>
        <v>0</v>
      </c>
      <c r="K1600" s="9">
        <f t="shared" si="1567"/>
        <v>0</v>
      </c>
      <c r="L1600" s="9">
        <f t="shared" si="1567"/>
        <v>0</v>
      </c>
      <c r="M1600" s="9">
        <f t="shared" si="1567"/>
        <v>2762</v>
      </c>
      <c r="N1600" s="9">
        <f t="shared" si="1567"/>
        <v>0</v>
      </c>
      <c r="O1600" s="9">
        <f t="shared" si="1567"/>
        <v>0</v>
      </c>
      <c r="P1600" s="9">
        <f t="shared" si="1567"/>
        <v>0</v>
      </c>
      <c r="Q1600" s="9">
        <f t="shared" si="1567"/>
        <v>0</v>
      </c>
      <c r="R1600" s="9">
        <f t="shared" si="1567"/>
        <v>0</v>
      </c>
      <c r="S1600" s="9">
        <f t="shared" si="1567"/>
        <v>2762</v>
      </c>
      <c r="T1600" s="9">
        <f t="shared" si="1567"/>
        <v>0</v>
      </c>
      <c r="U1600" s="9">
        <f t="shared" si="1568"/>
        <v>0</v>
      </c>
      <c r="V1600" s="9">
        <f t="shared" si="1568"/>
        <v>0</v>
      </c>
      <c r="W1600" s="9">
        <f t="shared" si="1568"/>
        <v>0</v>
      </c>
      <c r="X1600" s="9">
        <f t="shared" si="1568"/>
        <v>0</v>
      </c>
      <c r="Y1600" s="9">
        <f t="shared" si="1568"/>
        <v>2762</v>
      </c>
      <c r="Z1600" s="9">
        <f t="shared" si="1568"/>
        <v>0</v>
      </c>
      <c r="AA1600" s="9">
        <f t="shared" si="1568"/>
        <v>0</v>
      </c>
      <c r="AB1600" s="9">
        <f t="shared" si="1568"/>
        <v>0</v>
      </c>
      <c r="AC1600" s="9">
        <f t="shared" si="1568"/>
        <v>0</v>
      </c>
      <c r="AD1600" s="9">
        <f t="shared" si="1568"/>
        <v>0</v>
      </c>
      <c r="AE1600" s="9">
        <f t="shared" si="1568"/>
        <v>2762</v>
      </c>
      <c r="AF1600" s="9">
        <f t="shared" si="1568"/>
        <v>0</v>
      </c>
    </row>
    <row r="1601" spans="1:32" ht="16.5" hidden="1" customHeight="1" x14ac:dyDescent="0.3">
      <c r="A1601" s="25" t="s">
        <v>60</v>
      </c>
      <c r="B1601" s="26" t="s">
        <v>537</v>
      </c>
      <c r="C1601" s="26" t="s">
        <v>21</v>
      </c>
      <c r="D1601" s="26" t="s">
        <v>59</v>
      </c>
      <c r="E1601" s="26" t="s">
        <v>464</v>
      </c>
      <c r="F1601" s="24"/>
      <c r="G1601" s="9">
        <f t="shared" si="1567"/>
        <v>2762</v>
      </c>
      <c r="H1601" s="9">
        <f t="shared" si="1567"/>
        <v>0</v>
      </c>
      <c r="I1601" s="9">
        <f t="shared" si="1567"/>
        <v>0</v>
      </c>
      <c r="J1601" s="9">
        <f t="shared" si="1567"/>
        <v>0</v>
      </c>
      <c r="K1601" s="9">
        <f t="shared" si="1567"/>
        <v>0</v>
      </c>
      <c r="L1601" s="9">
        <f t="shared" si="1567"/>
        <v>0</v>
      </c>
      <c r="M1601" s="9">
        <f t="shared" si="1567"/>
        <v>2762</v>
      </c>
      <c r="N1601" s="9">
        <f t="shared" si="1567"/>
        <v>0</v>
      </c>
      <c r="O1601" s="9">
        <f t="shared" si="1567"/>
        <v>0</v>
      </c>
      <c r="P1601" s="9">
        <f t="shared" si="1567"/>
        <v>0</v>
      </c>
      <c r="Q1601" s="9">
        <f t="shared" si="1567"/>
        <v>0</v>
      </c>
      <c r="R1601" s="9">
        <f t="shared" si="1567"/>
        <v>0</v>
      </c>
      <c r="S1601" s="9">
        <f t="shared" si="1567"/>
        <v>2762</v>
      </c>
      <c r="T1601" s="9">
        <f t="shared" si="1567"/>
        <v>0</v>
      </c>
      <c r="U1601" s="9">
        <f t="shared" si="1568"/>
        <v>0</v>
      </c>
      <c r="V1601" s="9">
        <f t="shared" si="1568"/>
        <v>0</v>
      </c>
      <c r="W1601" s="9">
        <f t="shared" si="1568"/>
        <v>0</v>
      </c>
      <c r="X1601" s="9">
        <f t="shared" si="1568"/>
        <v>0</v>
      </c>
      <c r="Y1601" s="9">
        <f t="shared" si="1568"/>
        <v>2762</v>
      </c>
      <c r="Z1601" s="9">
        <f t="shared" si="1568"/>
        <v>0</v>
      </c>
      <c r="AA1601" s="9">
        <f t="shared" si="1568"/>
        <v>0</v>
      </c>
      <c r="AB1601" s="9">
        <f t="shared" si="1568"/>
        <v>0</v>
      </c>
      <c r="AC1601" s="9">
        <f t="shared" si="1568"/>
        <v>0</v>
      </c>
      <c r="AD1601" s="9">
        <f t="shared" si="1568"/>
        <v>0</v>
      </c>
      <c r="AE1601" s="9">
        <f t="shared" si="1568"/>
        <v>2762</v>
      </c>
      <c r="AF1601" s="9">
        <f t="shared" si="1568"/>
        <v>0</v>
      </c>
    </row>
    <row r="1602" spans="1:32" ht="33" hidden="1" x14ac:dyDescent="0.25">
      <c r="A1602" s="25" t="s">
        <v>242</v>
      </c>
      <c r="B1602" s="26" t="s">
        <v>537</v>
      </c>
      <c r="C1602" s="26" t="s">
        <v>21</v>
      </c>
      <c r="D1602" s="26" t="s">
        <v>59</v>
      </c>
      <c r="E1602" s="26" t="s">
        <v>464</v>
      </c>
      <c r="F1602" s="26" t="s">
        <v>30</v>
      </c>
      <c r="G1602" s="9">
        <f t="shared" si="1567"/>
        <v>2762</v>
      </c>
      <c r="H1602" s="9">
        <f t="shared" si="1567"/>
        <v>0</v>
      </c>
      <c r="I1602" s="9">
        <f t="shared" si="1567"/>
        <v>0</v>
      </c>
      <c r="J1602" s="9">
        <f t="shared" si="1567"/>
        <v>0</v>
      </c>
      <c r="K1602" s="9">
        <f t="shared" si="1567"/>
        <v>0</v>
      </c>
      <c r="L1602" s="9">
        <f t="shared" si="1567"/>
        <v>0</v>
      </c>
      <c r="M1602" s="9">
        <f t="shared" si="1567"/>
        <v>2762</v>
      </c>
      <c r="N1602" s="9">
        <f t="shared" si="1567"/>
        <v>0</v>
      </c>
      <c r="O1602" s="9">
        <f t="shared" si="1567"/>
        <v>0</v>
      </c>
      <c r="P1602" s="9">
        <f t="shared" si="1567"/>
        <v>0</v>
      </c>
      <c r="Q1602" s="9">
        <f t="shared" si="1567"/>
        <v>0</v>
      </c>
      <c r="R1602" s="9">
        <f t="shared" si="1567"/>
        <v>0</v>
      </c>
      <c r="S1602" s="9">
        <f t="shared" si="1567"/>
        <v>2762</v>
      </c>
      <c r="T1602" s="9">
        <f t="shared" si="1567"/>
        <v>0</v>
      </c>
      <c r="U1602" s="9">
        <f t="shared" si="1568"/>
        <v>0</v>
      </c>
      <c r="V1602" s="9">
        <f t="shared" si="1568"/>
        <v>0</v>
      </c>
      <c r="W1602" s="9">
        <f t="shared" si="1568"/>
        <v>0</v>
      </c>
      <c r="X1602" s="9">
        <f t="shared" si="1568"/>
        <v>0</v>
      </c>
      <c r="Y1602" s="9">
        <f t="shared" si="1568"/>
        <v>2762</v>
      </c>
      <c r="Z1602" s="9">
        <f t="shared" si="1568"/>
        <v>0</v>
      </c>
      <c r="AA1602" s="9">
        <f t="shared" si="1568"/>
        <v>0</v>
      </c>
      <c r="AB1602" s="9">
        <f t="shared" si="1568"/>
        <v>0</v>
      </c>
      <c r="AC1602" s="9">
        <f t="shared" si="1568"/>
        <v>0</v>
      </c>
      <c r="AD1602" s="9">
        <f t="shared" si="1568"/>
        <v>0</v>
      </c>
      <c r="AE1602" s="9">
        <f t="shared" si="1568"/>
        <v>2762</v>
      </c>
      <c r="AF1602" s="9">
        <f t="shared" si="1568"/>
        <v>0</v>
      </c>
    </row>
    <row r="1603" spans="1:32" ht="33" hidden="1" x14ac:dyDescent="0.25">
      <c r="A1603" s="25" t="s">
        <v>36</v>
      </c>
      <c r="B1603" s="26" t="s">
        <v>537</v>
      </c>
      <c r="C1603" s="26" t="s">
        <v>21</v>
      </c>
      <c r="D1603" s="26" t="s">
        <v>59</v>
      </c>
      <c r="E1603" s="26" t="s">
        <v>464</v>
      </c>
      <c r="F1603" s="26" t="s">
        <v>37</v>
      </c>
      <c r="G1603" s="9">
        <v>2762</v>
      </c>
      <c r="H1603" s="9"/>
      <c r="I1603" s="84"/>
      <c r="J1603" s="84"/>
      <c r="K1603" s="84"/>
      <c r="L1603" s="84"/>
      <c r="M1603" s="9">
        <f>G1603+I1603+J1603+K1603+L1603</f>
        <v>2762</v>
      </c>
      <c r="N1603" s="9">
        <f>H1603+L1603</f>
        <v>0</v>
      </c>
      <c r="O1603" s="85"/>
      <c r="P1603" s="85"/>
      <c r="Q1603" s="85"/>
      <c r="R1603" s="85"/>
      <c r="S1603" s="9">
        <f>M1603+O1603+P1603+Q1603+R1603</f>
        <v>2762</v>
      </c>
      <c r="T1603" s="9">
        <f>N1603+R1603</f>
        <v>0</v>
      </c>
      <c r="U1603" s="85"/>
      <c r="V1603" s="85"/>
      <c r="W1603" s="85"/>
      <c r="X1603" s="85"/>
      <c r="Y1603" s="9">
        <f>S1603+U1603+V1603+W1603+X1603</f>
        <v>2762</v>
      </c>
      <c r="Z1603" s="9">
        <f>T1603+X1603</f>
        <v>0</v>
      </c>
      <c r="AA1603" s="85"/>
      <c r="AB1603" s="85"/>
      <c r="AC1603" s="85"/>
      <c r="AD1603" s="85"/>
      <c r="AE1603" s="9">
        <f>Y1603+AA1603+AB1603+AC1603+AD1603</f>
        <v>2762</v>
      </c>
      <c r="AF1603" s="9">
        <f>Z1603+AD1603</f>
        <v>0</v>
      </c>
    </row>
    <row r="1604" spans="1:32" ht="16.5" hidden="1" customHeight="1" x14ac:dyDescent="0.25">
      <c r="A1604" s="25" t="s">
        <v>61</v>
      </c>
      <c r="B1604" s="26" t="s">
        <v>537</v>
      </c>
      <c r="C1604" s="26" t="s">
        <v>21</v>
      </c>
      <c r="D1604" s="26" t="s">
        <v>59</v>
      </c>
      <c r="E1604" s="26" t="s">
        <v>62</v>
      </c>
      <c r="F1604" s="26"/>
      <c r="G1604" s="8">
        <f t="shared" ref="G1604:V1607" si="1569">G1605</f>
        <v>520</v>
      </c>
      <c r="H1604" s="8">
        <f t="shared" si="1569"/>
        <v>0</v>
      </c>
      <c r="I1604" s="8">
        <f t="shared" si="1569"/>
        <v>0</v>
      </c>
      <c r="J1604" s="8">
        <f t="shared" si="1569"/>
        <v>0</v>
      </c>
      <c r="K1604" s="8">
        <f t="shared" si="1569"/>
        <v>0</v>
      </c>
      <c r="L1604" s="8">
        <f t="shared" si="1569"/>
        <v>0</v>
      </c>
      <c r="M1604" s="8">
        <f t="shared" si="1569"/>
        <v>520</v>
      </c>
      <c r="N1604" s="8">
        <f t="shared" si="1569"/>
        <v>0</v>
      </c>
      <c r="O1604" s="8">
        <f t="shared" si="1569"/>
        <v>0</v>
      </c>
      <c r="P1604" s="8">
        <f t="shared" si="1569"/>
        <v>0</v>
      </c>
      <c r="Q1604" s="8">
        <f t="shared" si="1569"/>
        <v>0</v>
      </c>
      <c r="R1604" s="8">
        <f t="shared" si="1569"/>
        <v>0</v>
      </c>
      <c r="S1604" s="8">
        <f t="shared" si="1569"/>
        <v>520</v>
      </c>
      <c r="T1604" s="8">
        <f t="shared" si="1569"/>
        <v>0</v>
      </c>
      <c r="U1604" s="8">
        <f t="shared" si="1569"/>
        <v>0</v>
      </c>
      <c r="V1604" s="8">
        <f t="shared" si="1569"/>
        <v>0</v>
      </c>
      <c r="W1604" s="8">
        <f t="shared" ref="U1604:AF1607" si="1570">W1605</f>
        <v>0</v>
      </c>
      <c r="X1604" s="8">
        <f t="shared" si="1570"/>
        <v>0</v>
      </c>
      <c r="Y1604" s="8">
        <f t="shared" si="1570"/>
        <v>520</v>
      </c>
      <c r="Z1604" s="8">
        <f t="shared" si="1570"/>
        <v>0</v>
      </c>
      <c r="AA1604" s="8">
        <f t="shared" si="1570"/>
        <v>0</v>
      </c>
      <c r="AB1604" s="8">
        <f t="shared" si="1570"/>
        <v>0</v>
      </c>
      <c r="AC1604" s="8">
        <f t="shared" si="1570"/>
        <v>0</v>
      </c>
      <c r="AD1604" s="8">
        <f t="shared" si="1570"/>
        <v>0</v>
      </c>
      <c r="AE1604" s="8">
        <f t="shared" si="1570"/>
        <v>520</v>
      </c>
      <c r="AF1604" s="8">
        <f t="shared" si="1570"/>
        <v>0</v>
      </c>
    </row>
    <row r="1605" spans="1:32" ht="16.5" hidden="1" customHeight="1" x14ac:dyDescent="0.25">
      <c r="A1605" s="25" t="s">
        <v>14</v>
      </c>
      <c r="B1605" s="26" t="s">
        <v>537</v>
      </c>
      <c r="C1605" s="26" t="s">
        <v>21</v>
      </c>
      <c r="D1605" s="26" t="s">
        <v>59</v>
      </c>
      <c r="E1605" s="26" t="s">
        <v>63</v>
      </c>
      <c r="F1605" s="26"/>
      <c r="G1605" s="8">
        <f t="shared" si="1569"/>
        <v>520</v>
      </c>
      <c r="H1605" s="8">
        <f t="shared" si="1569"/>
        <v>0</v>
      </c>
      <c r="I1605" s="8">
        <f t="shared" si="1569"/>
        <v>0</v>
      </c>
      <c r="J1605" s="8">
        <f t="shared" si="1569"/>
        <v>0</v>
      </c>
      <c r="K1605" s="8">
        <f t="shared" si="1569"/>
        <v>0</v>
      </c>
      <c r="L1605" s="8">
        <f t="shared" si="1569"/>
        <v>0</v>
      </c>
      <c r="M1605" s="8">
        <f t="shared" si="1569"/>
        <v>520</v>
      </c>
      <c r="N1605" s="8">
        <f t="shared" si="1569"/>
        <v>0</v>
      </c>
      <c r="O1605" s="8">
        <f t="shared" si="1569"/>
        <v>0</v>
      </c>
      <c r="P1605" s="8">
        <f t="shared" si="1569"/>
        <v>0</v>
      </c>
      <c r="Q1605" s="8">
        <f t="shared" si="1569"/>
        <v>0</v>
      </c>
      <c r="R1605" s="8">
        <f t="shared" si="1569"/>
        <v>0</v>
      </c>
      <c r="S1605" s="8">
        <f t="shared" si="1569"/>
        <v>520</v>
      </c>
      <c r="T1605" s="8">
        <f t="shared" si="1569"/>
        <v>0</v>
      </c>
      <c r="U1605" s="8">
        <f t="shared" si="1570"/>
        <v>0</v>
      </c>
      <c r="V1605" s="8">
        <f t="shared" si="1570"/>
        <v>0</v>
      </c>
      <c r="W1605" s="8">
        <f t="shared" si="1570"/>
        <v>0</v>
      </c>
      <c r="X1605" s="8">
        <f t="shared" si="1570"/>
        <v>0</v>
      </c>
      <c r="Y1605" s="8">
        <f t="shared" si="1570"/>
        <v>520</v>
      </c>
      <c r="Z1605" s="8">
        <f t="shared" si="1570"/>
        <v>0</v>
      </c>
      <c r="AA1605" s="8">
        <f t="shared" si="1570"/>
        <v>0</v>
      </c>
      <c r="AB1605" s="8">
        <f t="shared" si="1570"/>
        <v>0</v>
      </c>
      <c r="AC1605" s="8">
        <f t="shared" si="1570"/>
        <v>0</v>
      </c>
      <c r="AD1605" s="8">
        <f t="shared" si="1570"/>
        <v>0</v>
      </c>
      <c r="AE1605" s="8">
        <f t="shared" si="1570"/>
        <v>520</v>
      </c>
      <c r="AF1605" s="8">
        <f t="shared" si="1570"/>
        <v>0</v>
      </c>
    </row>
    <row r="1606" spans="1:32" ht="16.5" hidden="1" customHeight="1" x14ac:dyDescent="0.25">
      <c r="A1606" s="25" t="s">
        <v>60</v>
      </c>
      <c r="B1606" s="26" t="s">
        <v>537</v>
      </c>
      <c r="C1606" s="26" t="s">
        <v>21</v>
      </c>
      <c r="D1606" s="26" t="s">
        <v>59</v>
      </c>
      <c r="E1606" s="26" t="s">
        <v>64</v>
      </c>
      <c r="F1606" s="26"/>
      <c r="G1606" s="8">
        <f t="shared" si="1569"/>
        <v>520</v>
      </c>
      <c r="H1606" s="8">
        <f t="shared" si="1569"/>
        <v>0</v>
      </c>
      <c r="I1606" s="8">
        <f t="shared" si="1569"/>
        <v>0</v>
      </c>
      <c r="J1606" s="8">
        <f t="shared" si="1569"/>
        <v>0</v>
      </c>
      <c r="K1606" s="8">
        <f t="shared" si="1569"/>
        <v>0</v>
      </c>
      <c r="L1606" s="8">
        <f t="shared" si="1569"/>
        <v>0</v>
      </c>
      <c r="M1606" s="8">
        <f t="shared" si="1569"/>
        <v>520</v>
      </c>
      <c r="N1606" s="8">
        <f t="shared" si="1569"/>
        <v>0</v>
      </c>
      <c r="O1606" s="8">
        <f t="shared" si="1569"/>
        <v>0</v>
      </c>
      <c r="P1606" s="8">
        <f t="shared" si="1569"/>
        <v>0</v>
      </c>
      <c r="Q1606" s="8">
        <f t="shared" si="1569"/>
        <v>0</v>
      </c>
      <c r="R1606" s="8">
        <f t="shared" si="1569"/>
        <v>0</v>
      </c>
      <c r="S1606" s="8">
        <f t="shared" si="1569"/>
        <v>520</v>
      </c>
      <c r="T1606" s="8">
        <f t="shared" si="1569"/>
        <v>0</v>
      </c>
      <c r="U1606" s="8">
        <f t="shared" si="1570"/>
        <v>0</v>
      </c>
      <c r="V1606" s="8">
        <f t="shared" si="1570"/>
        <v>0</v>
      </c>
      <c r="W1606" s="8">
        <f t="shared" si="1570"/>
        <v>0</v>
      </c>
      <c r="X1606" s="8">
        <f t="shared" si="1570"/>
        <v>0</v>
      </c>
      <c r="Y1606" s="8">
        <f t="shared" si="1570"/>
        <v>520</v>
      </c>
      <c r="Z1606" s="8">
        <f t="shared" si="1570"/>
        <v>0</v>
      </c>
      <c r="AA1606" s="8">
        <f t="shared" si="1570"/>
        <v>0</v>
      </c>
      <c r="AB1606" s="8">
        <f t="shared" si="1570"/>
        <v>0</v>
      </c>
      <c r="AC1606" s="8">
        <f t="shared" si="1570"/>
        <v>0</v>
      </c>
      <c r="AD1606" s="8">
        <f t="shared" si="1570"/>
        <v>0</v>
      </c>
      <c r="AE1606" s="8">
        <f t="shared" si="1570"/>
        <v>520</v>
      </c>
      <c r="AF1606" s="8">
        <f t="shared" si="1570"/>
        <v>0</v>
      </c>
    </row>
    <row r="1607" spans="1:32" ht="16.5" hidden="1" customHeight="1" x14ac:dyDescent="0.25">
      <c r="A1607" s="25" t="s">
        <v>65</v>
      </c>
      <c r="B1607" s="26" t="s">
        <v>537</v>
      </c>
      <c r="C1607" s="26" t="s">
        <v>21</v>
      </c>
      <c r="D1607" s="26" t="s">
        <v>59</v>
      </c>
      <c r="E1607" s="26" t="s">
        <v>64</v>
      </c>
      <c r="F1607" s="26" t="s">
        <v>66</v>
      </c>
      <c r="G1607" s="9">
        <f t="shared" si="1569"/>
        <v>520</v>
      </c>
      <c r="H1607" s="9">
        <f t="shared" si="1569"/>
        <v>0</v>
      </c>
      <c r="I1607" s="9">
        <f t="shared" si="1569"/>
        <v>0</v>
      </c>
      <c r="J1607" s="9">
        <f t="shared" si="1569"/>
        <v>0</v>
      </c>
      <c r="K1607" s="9">
        <f t="shared" si="1569"/>
        <v>0</v>
      </c>
      <c r="L1607" s="9">
        <f t="shared" si="1569"/>
        <v>0</v>
      </c>
      <c r="M1607" s="9">
        <f t="shared" si="1569"/>
        <v>520</v>
      </c>
      <c r="N1607" s="9">
        <f t="shared" si="1569"/>
        <v>0</v>
      </c>
      <c r="O1607" s="9">
        <f t="shared" si="1569"/>
        <v>0</v>
      </c>
      <c r="P1607" s="9">
        <f t="shared" si="1569"/>
        <v>0</v>
      </c>
      <c r="Q1607" s="9">
        <f t="shared" si="1569"/>
        <v>0</v>
      </c>
      <c r="R1607" s="9">
        <f t="shared" si="1569"/>
        <v>0</v>
      </c>
      <c r="S1607" s="9">
        <f t="shared" si="1569"/>
        <v>520</v>
      </c>
      <c r="T1607" s="9">
        <f t="shared" si="1569"/>
        <v>0</v>
      </c>
      <c r="U1607" s="9">
        <f t="shared" si="1570"/>
        <v>0</v>
      </c>
      <c r="V1607" s="9">
        <f t="shared" si="1570"/>
        <v>0</v>
      </c>
      <c r="W1607" s="9">
        <f t="shared" si="1570"/>
        <v>0</v>
      </c>
      <c r="X1607" s="9">
        <f t="shared" si="1570"/>
        <v>0</v>
      </c>
      <c r="Y1607" s="9">
        <f t="shared" si="1570"/>
        <v>520</v>
      </c>
      <c r="Z1607" s="9">
        <f t="shared" si="1570"/>
        <v>0</v>
      </c>
      <c r="AA1607" s="9">
        <f t="shared" si="1570"/>
        <v>0</v>
      </c>
      <c r="AB1607" s="9">
        <f t="shared" si="1570"/>
        <v>0</v>
      </c>
      <c r="AC1607" s="9">
        <f t="shared" si="1570"/>
        <v>0</v>
      </c>
      <c r="AD1607" s="9">
        <f t="shared" si="1570"/>
        <v>0</v>
      </c>
      <c r="AE1607" s="9">
        <f t="shared" si="1570"/>
        <v>520</v>
      </c>
      <c r="AF1607" s="9">
        <f t="shared" si="1570"/>
        <v>0</v>
      </c>
    </row>
    <row r="1608" spans="1:32" ht="16.5" hidden="1" customHeight="1" x14ac:dyDescent="0.25">
      <c r="A1608" s="25" t="s">
        <v>67</v>
      </c>
      <c r="B1608" s="26" t="s">
        <v>537</v>
      </c>
      <c r="C1608" s="26" t="s">
        <v>21</v>
      </c>
      <c r="D1608" s="26" t="s">
        <v>59</v>
      </c>
      <c r="E1608" s="26" t="s">
        <v>64</v>
      </c>
      <c r="F1608" s="26" t="s">
        <v>68</v>
      </c>
      <c r="G1608" s="9">
        <v>520</v>
      </c>
      <c r="H1608" s="9"/>
      <c r="I1608" s="84"/>
      <c r="J1608" s="84"/>
      <c r="K1608" s="84"/>
      <c r="L1608" s="84"/>
      <c r="M1608" s="9">
        <f>G1608+I1608+J1608+K1608+L1608</f>
        <v>520</v>
      </c>
      <c r="N1608" s="9">
        <f>H1608+L1608</f>
        <v>0</v>
      </c>
      <c r="O1608" s="85"/>
      <c r="P1608" s="85"/>
      <c r="Q1608" s="85"/>
      <c r="R1608" s="85"/>
      <c r="S1608" s="9">
        <f>M1608+O1608+P1608+Q1608+R1608</f>
        <v>520</v>
      </c>
      <c r="T1608" s="9">
        <f>N1608+R1608</f>
        <v>0</v>
      </c>
      <c r="U1608" s="85"/>
      <c r="V1608" s="85"/>
      <c r="W1608" s="85"/>
      <c r="X1608" s="85"/>
      <c r="Y1608" s="9">
        <f>S1608+U1608+V1608+W1608+X1608</f>
        <v>520</v>
      </c>
      <c r="Z1608" s="9">
        <f>T1608+X1608</f>
        <v>0</v>
      </c>
      <c r="AA1608" s="85"/>
      <c r="AB1608" s="85"/>
      <c r="AC1608" s="85"/>
      <c r="AD1608" s="85"/>
      <c r="AE1608" s="9">
        <f>Y1608+AA1608+AB1608+AC1608+AD1608</f>
        <v>520</v>
      </c>
      <c r="AF1608" s="9">
        <f>Z1608+AD1608</f>
        <v>0</v>
      </c>
    </row>
    <row r="1609" spans="1:32" hidden="1" x14ac:dyDescent="0.25">
      <c r="A1609" s="25"/>
      <c r="B1609" s="26"/>
      <c r="C1609" s="26"/>
      <c r="D1609" s="26"/>
      <c r="E1609" s="26"/>
      <c r="F1609" s="26"/>
      <c r="G1609" s="9"/>
      <c r="H1609" s="9"/>
      <c r="I1609" s="84"/>
      <c r="J1609" s="84"/>
      <c r="K1609" s="84"/>
      <c r="L1609" s="84"/>
      <c r="M1609" s="84"/>
      <c r="N1609" s="84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</row>
    <row r="1610" spans="1:32" ht="20.25" hidden="1" x14ac:dyDescent="0.3">
      <c r="A1610" s="20" t="s">
        <v>401</v>
      </c>
      <c r="B1610" s="29"/>
      <c r="C1610" s="67"/>
      <c r="D1610" s="67"/>
      <c r="E1610" s="29"/>
      <c r="F1610" s="67"/>
      <c r="G1610" s="12" t="e">
        <f t="shared" ref="G1610:AF1610" si="1571">G13+G67+G135+G179+G1596+G283+G349+G457+G509+G647+G826+G937+G981+G1062+G1071+G1274+G1426+G1550</f>
        <v>#REF!</v>
      </c>
      <c r="H1610" s="12" t="e">
        <f t="shared" si="1571"/>
        <v>#REF!</v>
      </c>
      <c r="I1610" s="12">
        <f t="shared" si="1571"/>
        <v>-21307</v>
      </c>
      <c r="J1610" s="12">
        <f t="shared" si="1571"/>
        <v>73799</v>
      </c>
      <c r="K1610" s="12">
        <f t="shared" si="1571"/>
        <v>0</v>
      </c>
      <c r="L1610" s="12">
        <f t="shared" si="1571"/>
        <v>69688</v>
      </c>
      <c r="M1610" s="12">
        <f t="shared" si="1571"/>
        <v>7854330</v>
      </c>
      <c r="N1610" s="12">
        <f t="shared" si="1571"/>
        <v>835699</v>
      </c>
      <c r="O1610" s="12">
        <f t="shared" si="1571"/>
        <v>-4512</v>
      </c>
      <c r="P1610" s="12">
        <f t="shared" si="1571"/>
        <v>4512</v>
      </c>
      <c r="Q1610" s="12">
        <f t="shared" si="1571"/>
        <v>0</v>
      </c>
      <c r="R1610" s="12">
        <f t="shared" si="1571"/>
        <v>805050</v>
      </c>
      <c r="S1610" s="12">
        <f t="shared" si="1571"/>
        <v>8659380</v>
      </c>
      <c r="T1610" s="12">
        <f t="shared" si="1571"/>
        <v>1640749</v>
      </c>
      <c r="U1610" s="12">
        <f t="shared" si="1571"/>
        <v>-1009</v>
      </c>
      <c r="V1610" s="12">
        <f t="shared" si="1571"/>
        <v>1009</v>
      </c>
      <c r="W1610" s="12">
        <f t="shared" si="1571"/>
        <v>0</v>
      </c>
      <c r="X1610" s="12">
        <f t="shared" si="1571"/>
        <v>1692529</v>
      </c>
      <c r="Y1610" s="12">
        <f t="shared" si="1571"/>
        <v>10351909</v>
      </c>
      <c r="Z1610" s="12">
        <f t="shared" si="1571"/>
        <v>3333278</v>
      </c>
      <c r="AA1610" s="12">
        <f t="shared" si="1571"/>
        <v>-94918</v>
      </c>
      <c r="AB1610" s="12">
        <f t="shared" si="1571"/>
        <v>161288</v>
      </c>
      <c r="AC1610" s="12">
        <f t="shared" si="1571"/>
        <v>0</v>
      </c>
      <c r="AD1610" s="12">
        <f t="shared" si="1571"/>
        <v>3724944</v>
      </c>
      <c r="AE1610" s="12">
        <f t="shared" si="1571"/>
        <v>14143223</v>
      </c>
      <c r="AF1610" s="12">
        <f t="shared" si="1571"/>
        <v>7058222</v>
      </c>
    </row>
    <row r="1612" spans="1:32" x14ac:dyDescent="0.2">
      <c r="E1612" s="5"/>
      <c r="H1612" s="2"/>
      <c r="S1612" s="2"/>
    </row>
    <row r="1613" spans="1:32" x14ac:dyDescent="0.2">
      <c r="H1613" s="2"/>
    </row>
  </sheetData>
  <autoFilter ref="A10:H1610">
    <filterColumn colId="1">
      <filters>
        <filter val="923"/>
      </filters>
    </filterColumn>
    <filterColumn colId="6" showButton="0"/>
  </autoFilter>
  <mergeCells count="45">
    <mergeCell ref="AC10:AC12"/>
    <mergeCell ref="AD10:AD12"/>
    <mergeCell ref="AE10:AF10"/>
    <mergeCell ref="AE11:AE12"/>
    <mergeCell ref="AF11:AF12"/>
    <mergeCell ref="A5:AF5"/>
    <mergeCell ref="A6:AF6"/>
    <mergeCell ref="A7:AF7"/>
    <mergeCell ref="A1:AF1"/>
    <mergeCell ref="A2:AF2"/>
    <mergeCell ref="A3:AF3"/>
    <mergeCell ref="W10:W12"/>
    <mergeCell ref="X10:X12"/>
    <mergeCell ref="Y10:Z10"/>
    <mergeCell ref="Y11:Y12"/>
    <mergeCell ref="Z11:Z12"/>
    <mergeCell ref="P10:P12"/>
    <mergeCell ref="Q10:Q12"/>
    <mergeCell ref="R10:R12"/>
    <mergeCell ref="S10:T10"/>
    <mergeCell ref="V10:V12"/>
    <mergeCell ref="U10:U12"/>
    <mergeCell ref="S11:S12"/>
    <mergeCell ref="T11:T12"/>
    <mergeCell ref="L10:L12"/>
    <mergeCell ref="M10:N10"/>
    <mergeCell ref="M11:M12"/>
    <mergeCell ref="N11:N12"/>
    <mergeCell ref="O10:O12"/>
    <mergeCell ref="I10:I12"/>
    <mergeCell ref="J10:J12"/>
    <mergeCell ref="K10:K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F9"/>
    <mergeCell ref="AA10:AA12"/>
    <mergeCell ref="AB10:AB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2019-03-28T12:53:45Z</cp:lastPrinted>
  <dcterms:created xsi:type="dcterms:W3CDTF">2015-05-28T09:44:52Z</dcterms:created>
  <dcterms:modified xsi:type="dcterms:W3CDTF">2019-06-17T09:31:32Z</dcterms:modified>
</cp:coreProperties>
</file>