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'2018'!$A$2:$F$114</definedName>
    <definedName name="_xlnm.Print_Titles" localSheetId="0">'2018'!$2:$4</definedName>
    <definedName name="_xlnm.Print_Area" localSheetId="0">'2018'!$A$1:$H$112</definedName>
  </definedNames>
  <calcPr calcId="145621"/>
</workbook>
</file>

<file path=xl/calcChain.xml><?xml version="1.0" encoding="utf-8"?>
<calcChain xmlns="http://schemas.openxmlformats.org/spreadsheetml/2006/main">
  <c r="G60" i="1" l="1"/>
  <c r="G59" i="1"/>
  <c r="G56" i="1"/>
  <c r="G53" i="1"/>
  <c r="G50" i="1"/>
  <c r="G49" i="1"/>
  <c r="G12" i="1"/>
  <c r="H19" i="1" l="1"/>
  <c r="H18" i="1" s="1"/>
  <c r="H17" i="1" s="1"/>
  <c r="G19" i="1"/>
  <c r="G18" i="1" s="1"/>
  <c r="G17" i="1" s="1"/>
  <c r="H91" i="1"/>
  <c r="H90" i="1" s="1"/>
  <c r="H89" i="1" s="1"/>
  <c r="H88" i="1" s="1"/>
  <c r="G91" i="1"/>
  <c r="G90" i="1" s="1"/>
  <c r="G89" i="1" s="1"/>
  <c r="G88" i="1" s="1"/>
  <c r="G103" i="1"/>
  <c r="G102" i="1" s="1"/>
  <c r="G100" i="1"/>
  <c r="G99" i="1" s="1"/>
  <c r="B96" i="1"/>
  <c r="B97" i="1" s="1"/>
  <c r="B98" i="1" s="1"/>
  <c r="B99" i="1" s="1"/>
  <c r="B100" i="1" s="1"/>
  <c r="B101" i="1" s="1"/>
  <c r="B102" i="1" s="1"/>
  <c r="B103" i="1" s="1"/>
  <c r="B104" i="1" s="1"/>
  <c r="B105" i="1" s="1"/>
  <c r="H21" i="1"/>
  <c r="G24" i="1"/>
  <c r="G23" i="1" s="1"/>
  <c r="G22" i="1" s="1"/>
  <c r="G21" i="1" s="1"/>
  <c r="H29" i="1"/>
  <c r="H28" i="1" s="1"/>
  <c r="H27" i="1" s="1"/>
  <c r="H26" i="1" s="1"/>
  <c r="G29" i="1"/>
  <c r="G28" i="1" s="1"/>
  <c r="G27" i="1" s="1"/>
  <c r="G26" i="1" s="1"/>
  <c r="B42" i="1" l="1"/>
  <c r="B44" i="1" s="1"/>
  <c r="B32" i="1"/>
  <c r="B33" i="1" s="1"/>
  <c r="B34" i="1" s="1"/>
  <c r="B35" i="1" s="1"/>
  <c r="B7" i="1"/>
  <c r="B8" i="1" s="1"/>
  <c r="B9" i="1" s="1"/>
  <c r="B10" i="1" s="1"/>
  <c r="B11" i="1" s="1"/>
  <c r="B13" i="1" s="1"/>
  <c r="B14" i="1" s="1"/>
  <c r="B21" i="1" s="1"/>
  <c r="B15" i="1" l="1"/>
  <c r="B26" i="1"/>
  <c r="B43" i="1"/>
  <c r="B47" i="1" s="1"/>
  <c r="B48" i="1" s="1"/>
  <c r="B49" i="1" s="1"/>
  <c r="B51" i="1" s="1"/>
  <c r="B52" i="1" s="1"/>
  <c r="B53" i="1" s="1"/>
  <c r="B54" i="1" s="1"/>
  <c r="B55" i="1" s="1"/>
  <c r="B56" i="1" s="1"/>
  <c r="B57" i="1" s="1"/>
  <c r="B58" i="1" s="1"/>
  <c r="B59" i="1" s="1"/>
  <c r="G66" i="1"/>
  <c r="G65" i="1" s="1"/>
  <c r="B12" i="1"/>
  <c r="B37" i="1"/>
  <c r="B38" i="1" s="1"/>
  <c r="B39" i="1" s="1"/>
  <c r="B40" i="1" s="1"/>
  <c r="B36" i="1"/>
  <c r="B27" i="1" l="1"/>
  <c r="B28" i="1" s="1"/>
  <c r="B29" i="1" s="1"/>
  <c r="B30" i="1" s="1"/>
  <c r="B22" i="1"/>
  <c r="B23" i="1" s="1"/>
  <c r="B24" i="1" s="1"/>
  <c r="B25" i="1" s="1"/>
  <c r="B16" i="1"/>
  <c r="B17" i="1" s="1"/>
  <c r="B18" i="1" s="1"/>
  <c r="B19" i="1" s="1"/>
  <c r="B20" i="1" s="1"/>
  <c r="B50" i="1"/>
  <c r="B60" i="1"/>
  <c r="B62" i="1" s="1"/>
  <c r="B61" i="1"/>
  <c r="B65" i="1" s="1"/>
  <c r="B66" i="1" s="1"/>
  <c r="B67" i="1" s="1"/>
  <c r="B45" i="1"/>
  <c r="B46" i="1" s="1"/>
  <c r="B63" i="1" l="1"/>
  <c r="B68" i="1"/>
  <c r="B69" i="1"/>
  <c r="B70" i="1" s="1"/>
  <c r="B71" i="1" s="1"/>
  <c r="B72" i="1" s="1"/>
  <c r="B73" i="1" s="1"/>
  <c r="B74" i="1" s="1"/>
  <c r="B75" i="1" s="1"/>
  <c r="B76" i="1" s="1"/>
  <c r="B77" i="1" s="1"/>
  <c r="B78" i="1" s="1"/>
  <c r="G73" i="1" l="1"/>
  <c r="G72" i="1" s="1"/>
  <c r="H110" i="1"/>
  <c r="H109" i="1" s="1"/>
  <c r="H108" i="1" s="1"/>
  <c r="H107" i="1" s="1"/>
  <c r="H106" i="1" s="1"/>
  <c r="G76" i="1"/>
  <c r="G75" i="1" s="1"/>
  <c r="G15" i="1"/>
  <c r="G14" i="1" s="1"/>
  <c r="G13" i="1" s="1"/>
  <c r="G70" i="1"/>
  <c r="G69" i="1" s="1"/>
  <c r="G45" i="1"/>
  <c r="G44" i="1" s="1"/>
  <c r="H81" i="1"/>
  <c r="H80" i="1" s="1"/>
  <c r="H79" i="1" s="1"/>
  <c r="H39" i="1"/>
  <c r="H38" i="1" s="1"/>
  <c r="H37" i="1" s="1"/>
  <c r="H70" i="1"/>
  <c r="H69" i="1" s="1"/>
  <c r="H97" i="1"/>
  <c r="H96" i="1" s="1"/>
  <c r="H95" i="1" s="1"/>
  <c r="H94" i="1" s="1"/>
  <c r="G85" i="1"/>
  <c r="G84" i="1" s="1"/>
  <c r="G83" i="1" s="1"/>
  <c r="G110" i="1"/>
  <c r="G109" i="1" s="1"/>
  <c r="G108" i="1" s="1"/>
  <c r="G107" i="1" s="1"/>
  <c r="G106" i="1" s="1"/>
  <c r="H73" i="1"/>
  <c r="H72" i="1" s="1"/>
  <c r="H35" i="1"/>
  <c r="H34" i="1" s="1"/>
  <c r="H33" i="1" s="1"/>
  <c r="H48" i="1"/>
  <c r="H47" i="1" s="1"/>
  <c r="G39" i="1"/>
  <c r="G38" i="1" s="1"/>
  <c r="G37" i="1" s="1"/>
  <c r="G81" i="1"/>
  <c r="G80" i="1" s="1"/>
  <c r="G79" i="1" s="1"/>
  <c r="G97" i="1"/>
  <c r="G96" i="1" s="1"/>
  <c r="G95" i="1" s="1"/>
  <c r="G94" i="1" s="1"/>
  <c r="H15" i="1"/>
  <c r="H14" i="1" s="1"/>
  <c r="H13" i="1" s="1"/>
  <c r="H11" i="1"/>
  <c r="H10" i="1" s="1"/>
  <c r="H9" i="1" s="1"/>
  <c r="H85" i="1"/>
  <c r="H84" i="1" s="1"/>
  <c r="H83" i="1" s="1"/>
  <c r="H45" i="1"/>
  <c r="H44" i="1" s="1"/>
  <c r="G63" i="1"/>
  <c r="G62" i="1" s="1"/>
  <c r="H58" i="1"/>
  <c r="H57" i="1" s="1"/>
  <c r="B79" i="1"/>
  <c r="B80" i="1" s="1"/>
  <c r="B81" i="1" s="1"/>
  <c r="B82" i="1" s="1"/>
  <c r="B83" i="1"/>
  <c r="B84" i="1" s="1"/>
  <c r="B85" i="1" s="1"/>
  <c r="H8" i="1" l="1"/>
  <c r="H7" i="1" s="1"/>
  <c r="B86" i="1"/>
  <c r="B88" i="1"/>
  <c r="H32" i="1"/>
  <c r="H31" i="1" s="1"/>
  <c r="H66" i="1"/>
  <c r="H65" i="1" s="1"/>
  <c r="G61" i="1"/>
  <c r="H76" i="1"/>
  <c r="H75" i="1" s="1"/>
  <c r="B95" i="1"/>
  <c r="B87" i="1" l="1"/>
  <c r="B89" i="1"/>
  <c r="B90" i="1" s="1"/>
  <c r="B91" i="1" s="1"/>
  <c r="B92" i="1" s="1"/>
  <c r="B93" i="1" s="1"/>
  <c r="G58" i="1"/>
  <c r="G57" i="1" s="1"/>
  <c r="H63" i="1"/>
  <c r="H62" i="1" s="1"/>
  <c r="H61" i="1" s="1"/>
  <c r="H55" i="1"/>
  <c r="H54" i="1" s="1"/>
  <c r="G48" i="1"/>
  <c r="G47" i="1" s="1"/>
  <c r="H52" i="1"/>
  <c r="H51" i="1" s="1"/>
  <c r="G11" i="1" l="1"/>
  <c r="G10" i="1" s="1"/>
  <c r="G9" i="1" s="1"/>
  <c r="G8" i="1" s="1"/>
  <c r="H43" i="1"/>
  <c r="G7" i="1" l="1"/>
  <c r="H42" i="1"/>
  <c r="G52" i="1"/>
  <c r="G51" i="1" s="1"/>
  <c r="G35" i="1"/>
  <c r="G34" i="1" s="1"/>
  <c r="G33" i="1" s="1"/>
  <c r="G32" i="1" s="1"/>
  <c r="G31" i="1" s="1"/>
  <c r="H41" i="1" l="1"/>
  <c r="H5" i="1" s="1"/>
  <c r="G55" i="1"/>
  <c r="G54" i="1" s="1"/>
  <c r="G43" i="1" s="1"/>
  <c r="G42" i="1" l="1"/>
  <c r="G41" i="1" l="1"/>
  <c r="G5" i="1" s="1"/>
  <c r="G116" i="1" l="1"/>
</calcChain>
</file>

<file path=xl/sharedStrings.xml><?xml version="1.0" encoding="utf-8"?>
<sst xmlns="http://schemas.openxmlformats.org/spreadsheetml/2006/main" count="457" uniqueCount="87">
  <si>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</si>
  <si>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</si>
  <si>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</si>
  <si>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</si>
  <si>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</si>
  <si>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</si>
  <si>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</si>
  <si>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</si>
  <si>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</si>
  <si>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</si>
  <si>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</si>
  <si>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</si>
  <si>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</si>
  <si>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</si>
  <si>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</si>
  <si>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</si>
  <si>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</si>
  <si>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</si>
  <si>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</si>
  <si>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</si>
  <si>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</si>
  <si>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</si>
  <si>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</si>
  <si>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</si>
  <si>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</si>
  <si>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</si>
  <si>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 xml:space="preserve"> Дворцы, дома и другие учреждения культуры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</si>
  <si>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</si>
  <si>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</si>
  <si>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</si>
  <si>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</si>
  <si>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</si>
  <si>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</si>
  <si>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</si>
  <si>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</si>
  <si>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</si>
  <si>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</si>
  <si>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</si>
  <si>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</si>
  <si>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</si>
  <si>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</si>
  <si>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</si>
  <si>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</si>
  <si>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</si>
  <si>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</si>
  <si>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</si>
  <si>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</si>
  <si>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</si>
  <si>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</si>
  <si>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</si>
  <si>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</si>
  <si>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</si>
  <si>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</si>
  <si>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</si>
  <si>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</si>
  <si>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</si>
  <si>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Иные бюджетные ассигнования</t>
  </si>
  <si>
    <t>03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</si>
  <si>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</si>
  <si>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</si>
  <si>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090 00 04000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</si>
  <si>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</si>
  <si>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Закупка товаров, работ и услуг для обеспечения государственных (муниципальных) нужд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</si>
  <si>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</si>
  <si>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</si>
  <si>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010 00 72000</t>
  </si>
  <si>
    <t>Сумма (тыс.руб.)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</si>
  <si>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</si>
  <si>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</si>
  <si>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</si>
  <si>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</si>
  <si>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Культура Тольятти (2014-2018 гг.)</t>
    </r>
    <r>
      <rPr>
        <sz val="13"/>
        <rFont val="Calibri"/>
        <family val="2"/>
        <charset val="204"/>
      </rPr>
      <t>»</t>
    </r>
  </si>
  <si>
    <t>010 00 72002</t>
  </si>
  <si>
    <t>010 00 02200</t>
  </si>
  <si>
    <t>010 00 04200</t>
  </si>
  <si>
    <t>Парковые комплексы</t>
  </si>
  <si>
    <t>090 00 04280</t>
  </si>
  <si>
    <t>Дополнительное образование детей</t>
  </si>
  <si>
    <t>040 00 04240</t>
  </si>
  <si>
    <t xml:space="preserve">В том числе средства выше-стоящих бюджетов </t>
  </si>
  <si>
    <t>Департамент культуры администрации городского округа Тольятти</t>
  </si>
  <si>
    <t>090 00 04230</t>
  </si>
  <si>
    <t>Высшее образование</t>
  </si>
  <si>
    <t>912</t>
  </si>
  <si>
    <t>090 00 04220</t>
  </si>
  <si>
    <t>090 00 04240</t>
  </si>
  <si>
    <t>РАСПРЕДЕЛЕНИЕ БЮДЖЕТНЫХ АССИГНОВАНИЙ ПО ДЕПАРТАМЕНТУ КУЛЬТУРЫ АДМИНИСТРАЦИИ ГОРОДСКОГО ОКРУГА ТОЛЬЯТТИ НА 2018 ГОД НА 06.12.2017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</si>
</sst>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.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Calibri"/>
      <family val="2"/>
      <charset val="204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0" fillId="0" borderId="0" xfId="0" applyFont="1" applyFill="1"/>
    <xf numFmtId="0" fontId="0" fillId="2" borderId="0" xfId="0" applyFont="1" applyFill="1"/>
    <xf numFmtId="49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3" fontId="2" fillId="3" borderId="1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5" fillId="3" borderId="1" xfId="0" applyFont="1" applyFill="1" applyBorder="1" applyAlignment="1">
      <alignment horizontal="left" wrapText="1"/>
    </xf>
    <xf numFmtId="49" fontId="5" fillId="3" borderId="1" xfId="0" applyNumberFormat="1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3" fontId="7" fillId="3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49" fontId="5" fillId="3" borderId="1" xfId="4" applyNumberFormat="1" applyFont="1" applyFill="1" applyBorder="1" applyAlignment="1">
      <alignment horizontal="center"/>
    </xf>
    <xf numFmtId="0" fontId="7" fillId="3" borderId="1" xfId="1" applyFont="1" applyFill="1" applyBorder="1" applyAlignment="1">
      <alignment horizontal="left" wrapText="1"/>
    </xf>
    <xf numFmtId="3" fontId="7" fillId="3" borderId="1" xfId="4" applyNumberFormat="1" applyFont="1" applyFill="1" applyBorder="1" applyAlignment="1">
      <alignment horizontal="center"/>
    </xf>
    <xf numFmtId="3" fontId="2" fillId="3" borderId="1" xfId="4" applyNumberFormat="1" applyFont="1" applyFill="1" applyBorder="1" applyAlignment="1">
      <alignment horizontal="center"/>
    </xf>
    <xf numFmtId="0" fontId="2" fillId="3" borderId="1" xfId="1" applyFont="1" applyFill="1" applyBorder="1" applyAlignment="1">
      <alignment horizontal="left" wrapText="1"/>
    </xf>
    <xf numFmtId="0" fontId="2" fillId="3" borderId="1" xfId="1" applyFont="1" applyFill="1" applyBorder="1" applyAlignment="1">
      <alignment wrapText="1"/>
    </xf>
    <xf numFmtId="0" fontId="2" fillId="3" borderId="0" xfId="0" applyFont="1" applyFill="1" applyAlignment="1">
      <alignment horizontal="left" vertical="center" wrapText="1"/>
    </xf>
    <xf numFmtId="49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3" fontId="0" fillId="3" borderId="0" xfId="0" applyNumberFormat="1" applyFont="1" applyFill="1"/>
    <xf numFmtId="3" fontId="0" fillId="0" borderId="0" xfId="0" applyNumberFormat="1" applyFont="1" applyFill="1"/>
    <xf numFmtId="0" fontId="0" fillId="0" borderId="0" xfId="0" applyFill="1"/>
    <xf numFmtId="49" fontId="5" fillId="3" borderId="1" xfId="3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5"/>
    <cellStyle name="Обычный 8" xfId="2"/>
    <cellStyle name="Процентный" xfId="3" builtinId="5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showZeros="0" tabSelected="1" view="pageBreakPreview" topLeftCell="A106" zoomScaleNormal="80" zoomScaleSheetLayoutView="100" workbookViewId="0">
      <selection activeCell="D110" sqref="D110"/>
    </sheetView>
  </sheetViews>
  <sheetFormatPr defaultColWidth="9.140625" defaultRowHeight="16.5" x14ac:dyDescent="0.2"/>
  <cols>
    <col min="1" max="1" width="65.7109375" style="22" customWidth="1"/>
    <col min="2" max="2" width="6.85546875" style="23" customWidth="1"/>
    <col min="3" max="4" width="5.85546875" style="24" customWidth="1"/>
    <col min="5" max="5" width="16.5703125" style="23" customWidth="1"/>
    <col min="6" max="6" width="6.28515625" style="24" customWidth="1"/>
    <col min="7" max="7" width="17.85546875" style="6" customWidth="1"/>
    <col min="8" max="8" width="16.85546875" style="6" customWidth="1"/>
    <col min="9" max="16384" width="9.140625" style="1"/>
  </cols>
  <sheetData>
    <row r="1" spans="1:8" ht="87" customHeight="1" x14ac:dyDescent="0.2">
      <c r="A1" s="30" t="s">
        <v>86</v>
      </c>
      <c r="B1" s="30"/>
      <c r="C1" s="30"/>
      <c r="D1" s="30"/>
      <c r="E1" s="30"/>
      <c r="F1" s="30"/>
      <c r="G1" s="30"/>
      <c r="H1" s="30"/>
    </row>
    <row r="2" spans="1:8" ht="31.5" customHeight="1" x14ac:dyDescent="0.2">
      <c r="A2" s="28" t="s">
        <v>0</v>
      </c>
      <c r="B2" s="31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29" t="s">
        <v>66</v>
      </c>
      <c r="H2" s="29"/>
    </row>
    <row r="3" spans="1:8" ht="22.5" customHeight="1" x14ac:dyDescent="0.2">
      <c r="A3" s="28"/>
      <c r="B3" s="31"/>
      <c r="C3" s="32"/>
      <c r="D3" s="32"/>
      <c r="E3" s="32"/>
      <c r="F3" s="32"/>
      <c r="G3" s="29" t="s">
        <v>55</v>
      </c>
      <c r="H3" s="29" t="s">
        <v>79</v>
      </c>
    </row>
    <row r="4" spans="1:8" ht="121.5" customHeight="1" x14ac:dyDescent="0.2">
      <c r="A4" s="28"/>
      <c r="B4" s="31"/>
      <c r="C4" s="32"/>
      <c r="D4" s="32"/>
      <c r="E4" s="32"/>
      <c r="F4" s="32"/>
      <c r="G4" s="29"/>
      <c r="H4" s="29"/>
    </row>
    <row r="5" spans="1:8" ht="40.5" x14ac:dyDescent="0.3">
      <c r="A5" s="7" t="s">
        <v>80</v>
      </c>
      <c r="B5" s="16">
        <v>912</v>
      </c>
      <c r="C5" s="8"/>
      <c r="D5" s="8"/>
      <c r="E5" s="8"/>
      <c r="F5" s="8"/>
      <c r="G5" s="9">
        <f>G7+G31+G41+G106</f>
        <v>757401</v>
      </c>
      <c r="H5" s="9">
        <f>H7+H31+H41+H106</f>
        <v>177954</v>
      </c>
    </row>
    <row r="6" spans="1:8" ht="20.25" x14ac:dyDescent="0.3">
      <c r="A6" s="7"/>
      <c r="B6" s="16"/>
      <c r="C6" s="8"/>
      <c r="D6" s="8"/>
      <c r="E6" s="8"/>
      <c r="F6" s="8"/>
      <c r="G6" s="9"/>
      <c r="H6" s="9"/>
    </row>
    <row r="7" spans="1:8" ht="18.75" x14ac:dyDescent="0.3">
      <c r="A7" s="17" t="s">
        <v>77</v>
      </c>
      <c r="B7" s="11">
        <f>B5</f>
        <v>912</v>
      </c>
      <c r="C7" s="11" t="s">
        <v>6</v>
      </c>
      <c r="D7" s="11" t="s">
        <v>57</v>
      </c>
      <c r="E7" s="11"/>
      <c r="F7" s="11"/>
      <c r="G7" s="18">
        <f>G8+G21+G26</f>
        <v>317696</v>
      </c>
      <c r="H7" s="18">
        <f>H8+H21+H26</f>
        <v>80422</v>
      </c>
    </row>
    <row r="8" spans="1:8" ht="33" x14ac:dyDescent="0.25">
      <c r="A8" s="4" t="s">
        <v>7</v>
      </c>
      <c r="B8" s="3">
        <f t="shared" ref="B8:B40" si="0">B7</f>
        <v>912</v>
      </c>
      <c r="C8" s="3" t="s">
        <v>6</v>
      </c>
      <c r="D8" s="3" t="s">
        <v>57</v>
      </c>
      <c r="E8" s="3" t="s">
        <v>36</v>
      </c>
      <c r="F8" s="3"/>
      <c r="G8" s="19">
        <f>G9+G13+G17</f>
        <v>316266</v>
      </c>
      <c r="H8" s="19">
        <f>H9+H13+H17</f>
        <v>80422</v>
      </c>
    </row>
    <row r="9" spans="1:8" ht="33" x14ac:dyDescent="0.25">
      <c r="A9" s="4" t="s">
        <v>8</v>
      </c>
      <c r="B9" s="3">
        <f t="shared" si="0"/>
        <v>912</v>
      </c>
      <c r="C9" s="3" t="s">
        <v>6</v>
      </c>
      <c r="D9" s="3" t="s">
        <v>57</v>
      </c>
      <c r="E9" s="3" t="s">
        <v>37</v>
      </c>
      <c r="F9" s="3"/>
      <c r="G9" s="12">
        <f t="shared" ref="G9:H11" si="1">G10</f>
        <v>232268</v>
      </c>
      <c r="H9" s="12">
        <f t="shared" si="1"/>
        <v>0</v>
      </c>
    </row>
    <row r="10" spans="1:8" x14ac:dyDescent="0.25">
      <c r="A10" s="4" t="s">
        <v>9</v>
      </c>
      <c r="B10" s="3">
        <f t="shared" si="0"/>
        <v>912</v>
      </c>
      <c r="C10" s="3" t="s">
        <v>6</v>
      </c>
      <c r="D10" s="3" t="s">
        <v>57</v>
      </c>
      <c r="E10" s="3" t="s">
        <v>38</v>
      </c>
      <c r="F10" s="3"/>
      <c r="G10" s="12">
        <f t="shared" si="1"/>
        <v>232268</v>
      </c>
      <c r="H10" s="12">
        <f t="shared" si="1"/>
        <v>0</v>
      </c>
    </row>
    <row r="11" spans="1:8" ht="33" x14ac:dyDescent="0.25">
      <c r="A11" s="4" t="s">
        <v>10</v>
      </c>
      <c r="B11" s="3">
        <f t="shared" si="0"/>
        <v>912</v>
      </c>
      <c r="C11" s="3" t="s">
        <v>6</v>
      </c>
      <c r="D11" s="3" t="s">
        <v>57</v>
      </c>
      <c r="E11" s="3" t="s">
        <v>38</v>
      </c>
      <c r="F11" s="3" t="s">
        <v>11</v>
      </c>
      <c r="G11" s="5">
        <f t="shared" si="1"/>
        <v>232268</v>
      </c>
      <c r="H11" s="5">
        <f t="shared" si="1"/>
        <v>0</v>
      </c>
    </row>
    <row r="12" spans="1:8" x14ac:dyDescent="0.25">
      <c r="A12" s="4" t="s">
        <v>12</v>
      </c>
      <c r="B12" s="3">
        <f>B11</f>
        <v>912</v>
      </c>
      <c r="C12" s="3" t="s">
        <v>6</v>
      </c>
      <c r="D12" s="3" t="s">
        <v>57</v>
      </c>
      <c r="E12" s="3" t="s">
        <v>38</v>
      </c>
      <c r="F12" s="5">
        <v>610</v>
      </c>
      <c r="G12" s="5">
        <f>213603+18665</f>
        <v>232268</v>
      </c>
      <c r="H12" s="5"/>
    </row>
    <row r="13" spans="1:8" x14ac:dyDescent="0.25">
      <c r="A13" s="4" t="s">
        <v>13</v>
      </c>
      <c r="B13" s="3">
        <f>B11</f>
        <v>912</v>
      </c>
      <c r="C13" s="3" t="s">
        <v>6</v>
      </c>
      <c r="D13" s="3" t="s">
        <v>57</v>
      </c>
      <c r="E13" s="3" t="s">
        <v>39</v>
      </c>
      <c r="F13" s="3"/>
      <c r="G13" s="12">
        <f t="shared" ref="G13:H29" si="2">G14</f>
        <v>3576</v>
      </c>
      <c r="H13" s="12">
        <f t="shared" si="2"/>
        <v>0</v>
      </c>
    </row>
    <row r="14" spans="1:8" x14ac:dyDescent="0.25">
      <c r="A14" s="4" t="s">
        <v>14</v>
      </c>
      <c r="B14" s="3">
        <f t="shared" si="0"/>
        <v>912</v>
      </c>
      <c r="C14" s="3" t="s">
        <v>6</v>
      </c>
      <c r="D14" s="3" t="s">
        <v>57</v>
      </c>
      <c r="E14" s="3" t="s">
        <v>40</v>
      </c>
      <c r="F14" s="3"/>
      <c r="G14" s="12">
        <f t="shared" si="2"/>
        <v>3576</v>
      </c>
      <c r="H14" s="12">
        <f t="shared" si="2"/>
        <v>0</v>
      </c>
    </row>
    <row r="15" spans="1:8" ht="33" x14ac:dyDescent="0.25">
      <c r="A15" s="4" t="s">
        <v>10</v>
      </c>
      <c r="B15" s="3">
        <f t="shared" si="0"/>
        <v>912</v>
      </c>
      <c r="C15" s="3" t="s">
        <v>6</v>
      </c>
      <c r="D15" s="3" t="s">
        <v>57</v>
      </c>
      <c r="E15" s="3" t="s">
        <v>40</v>
      </c>
      <c r="F15" s="3" t="s">
        <v>11</v>
      </c>
      <c r="G15" s="5">
        <f t="shared" si="2"/>
        <v>3576</v>
      </c>
      <c r="H15" s="5">
        <f t="shared" si="2"/>
        <v>0</v>
      </c>
    </row>
    <row r="16" spans="1:8" x14ac:dyDescent="0.25">
      <c r="A16" s="4" t="s">
        <v>12</v>
      </c>
      <c r="B16" s="3">
        <f t="shared" si="0"/>
        <v>912</v>
      </c>
      <c r="C16" s="3" t="s">
        <v>6</v>
      </c>
      <c r="D16" s="3" t="s">
        <v>57</v>
      </c>
      <c r="E16" s="3" t="s">
        <v>40</v>
      </c>
      <c r="F16" s="5">
        <v>610</v>
      </c>
      <c r="G16" s="5">
        <v>3576</v>
      </c>
      <c r="H16" s="5"/>
    </row>
    <row r="17" spans="1:8" ht="33" x14ac:dyDescent="0.25">
      <c r="A17" s="20" t="s">
        <v>63</v>
      </c>
      <c r="B17" s="3">
        <f t="shared" si="0"/>
        <v>912</v>
      </c>
      <c r="C17" s="3" t="s">
        <v>6</v>
      </c>
      <c r="D17" s="3" t="s">
        <v>57</v>
      </c>
      <c r="E17" s="3" t="s">
        <v>65</v>
      </c>
      <c r="F17" s="3"/>
      <c r="G17" s="5">
        <f t="shared" ref="G17:H19" si="3">G18</f>
        <v>80422</v>
      </c>
      <c r="H17" s="5">
        <f t="shared" si="3"/>
        <v>80422</v>
      </c>
    </row>
    <row r="18" spans="1:8" ht="33" x14ac:dyDescent="0.25">
      <c r="A18" s="20" t="s">
        <v>64</v>
      </c>
      <c r="B18" s="3">
        <f t="shared" si="0"/>
        <v>912</v>
      </c>
      <c r="C18" s="3" t="s">
        <v>6</v>
      </c>
      <c r="D18" s="3" t="s">
        <v>57</v>
      </c>
      <c r="E18" s="3" t="s">
        <v>72</v>
      </c>
      <c r="F18" s="3"/>
      <c r="G18" s="5">
        <f t="shared" si="3"/>
        <v>80422</v>
      </c>
      <c r="H18" s="5">
        <f t="shared" si="3"/>
        <v>80422</v>
      </c>
    </row>
    <row r="19" spans="1:8" ht="33" x14ac:dyDescent="0.25">
      <c r="A19" s="13" t="s">
        <v>10</v>
      </c>
      <c r="B19" s="3">
        <f t="shared" si="0"/>
        <v>912</v>
      </c>
      <c r="C19" s="3" t="s">
        <v>6</v>
      </c>
      <c r="D19" s="3" t="s">
        <v>57</v>
      </c>
      <c r="E19" s="3" t="s">
        <v>72</v>
      </c>
      <c r="F19" s="3" t="s">
        <v>11</v>
      </c>
      <c r="G19" s="5">
        <f t="shared" si="3"/>
        <v>80422</v>
      </c>
      <c r="H19" s="5">
        <f t="shared" si="3"/>
        <v>80422</v>
      </c>
    </row>
    <row r="20" spans="1:8" x14ac:dyDescent="0.25">
      <c r="A20" s="13" t="s">
        <v>12</v>
      </c>
      <c r="B20" s="3">
        <f t="shared" si="0"/>
        <v>912</v>
      </c>
      <c r="C20" s="3" t="s">
        <v>6</v>
      </c>
      <c r="D20" s="3" t="s">
        <v>57</v>
      </c>
      <c r="E20" s="3" t="s">
        <v>72</v>
      </c>
      <c r="F20" s="3" t="s">
        <v>32</v>
      </c>
      <c r="G20" s="5">
        <v>80422</v>
      </c>
      <c r="H20" s="5">
        <v>80422</v>
      </c>
    </row>
    <row r="21" spans="1:8" ht="82.5" x14ac:dyDescent="0.25">
      <c r="A21" s="4" t="s">
        <v>31</v>
      </c>
      <c r="B21" s="3">
        <f>B14</f>
        <v>912</v>
      </c>
      <c r="C21" s="3" t="s">
        <v>6</v>
      </c>
      <c r="D21" s="3" t="s">
        <v>57</v>
      </c>
      <c r="E21" s="3" t="s">
        <v>52</v>
      </c>
      <c r="F21" s="5"/>
      <c r="G21" s="5">
        <f>G22</f>
        <v>106</v>
      </c>
      <c r="H21" s="5">
        <f>H22</f>
        <v>0</v>
      </c>
    </row>
    <row r="22" spans="1:8" x14ac:dyDescent="0.25">
      <c r="A22" s="4" t="s">
        <v>13</v>
      </c>
      <c r="B22" s="3">
        <f>B15</f>
        <v>912</v>
      </c>
      <c r="C22" s="3" t="s">
        <v>6</v>
      </c>
      <c r="D22" s="3" t="s">
        <v>57</v>
      </c>
      <c r="E22" s="3" t="s">
        <v>53</v>
      </c>
      <c r="F22" s="3"/>
      <c r="G22" s="12">
        <f t="shared" si="2"/>
        <v>106</v>
      </c>
      <c r="H22" s="5"/>
    </row>
    <row r="23" spans="1:8" x14ac:dyDescent="0.25">
      <c r="A23" s="4" t="s">
        <v>14</v>
      </c>
      <c r="B23" s="3">
        <f t="shared" si="0"/>
        <v>912</v>
      </c>
      <c r="C23" s="3" t="s">
        <v>6</v>
      </c>
      <c r="D23" s="3" t="s">
        <v>57</v>
      </c>
      <c r="E23" s="3" t="s">
        <v>54</v>
      </c>
      <c r="F23" s="3"/>
      <c r="G23" s="12">
        <f t="shared" si="2"/>
        <v>106</v>
      </c>
      <c r="H23" s="5"/>
    </row>
    <row r="24" spans="1:8" ht="33" x14ac:dyDescent="0.25">
      <c r="A24" s="4" t="s">
        <v>10</v>
      </c>
      <c r="B24" s="3">
        <f t="shared" si="0"/>
        <v>912</v>
      </c>
      <c r="C24" s="3" t="s">
        <v>6</v>
      </c>
      <c r="D24" s="3" t="s">
        <v>57</v>
      </c>
      <c r="E24" s="3" t="s">
        <v>54</v>
      </c>
      <c r="F24" s="3" t="s">
        <v>11</v>
      </c>
      <c r="G24" s="5">
        <f t="shared" si="2"/>
        <v>106</v>
      </c>
      <c r="H24" s="5"/>
    </row>
    <row r="25" spans="1:8" x14ac:dyDescent="0.25">
      <c r="A25" s="4" t="s">
        <v>12</v>
      </c>
      <c r="B25" s="3">
        <f t="shared" si="0"/>
        <v>912</v>
      </c>
      <c r="C25" s="3" t="s">
        <v>6</v>
      </c>
      <c r="D25" s="3" t="s">
        <v>57</v>
      </c>
      <c r="E25" s="3" t="s">
        <v>54</v>
      </c>
      <c r="F25" s="5">
        <v>610</v>
      </c>
      <c r="G25" s="5">
        <v>106</v>
      </c>
      <c r="H25" s="5"/>
    </row>
    <row r="26" spans="1:8" s="2" customFormat="1" ht="82.5" x14ac:dyDescent="0.25">
      <c r="A26" s="4" t="s">
        <v>58</v>
      </c>
      <c r="B26" s="3">
        <f>B14</f>
        <v>912</v>
      </c>
      <c r="C26" s="3" t="s">
        <v>6</v>
      </c>
      <c r="D26" s="3" t="s">
        <v>57</v>
      </c>
      <c r="E26" s="3" t="s">
        <v>59</v>
      </c>
      <c r="F26" s="5"/>
      <c r="G26" s="5">
        <f>G27</f>
        <v>1324</v>
      </c>
      <c r="H26" s="5">
        <f>H27</f>
        <v>0</v>
      </c>
    </row>
    <row r="27" spans="1:8" s="2" customFormat="1" x14ac:dyDescent="0.25">
      <c r="A27" s="4" t="s">
        <v>13</v>
      </c>
      <c r="B27" s="3">
        <f>B15</f>
        <v>912</v>
      </c>
      <c r="C27" s="3" t="s">
        <v>6</v>
      </c>
      <c r="D27" s="3" t="s">
        <v>57</v>
      </c>
      <c r="E27" s="3" t="s">
        <v>60</v>
      </c>
      <c r="F27" s="3"/>
      <c r="G27" s="12">
        <f t="shared" si="2"/>
        <v>1324</v>
      </c>
      <c r="H27" s="12">
        <f t="shared" si="2"/>
        <v>0</v>
      </c>
    </row>
    <row r="28" spans="1:8" s="2" customFormat="1" x14ac:dyDescent="0.25">
      <c r="A28" s="4" t="s">
        <v>14</v>
      </c>
      <c r="B28" s="3">
        <f t="shared" si="0"/>
        <v>912</v>
      </c>
      <c r="C28" s="3" t="s">
        <v>6</v>
      </c>
      <c r="D28" s="3" t="s">
        <v>57</v>
      </c>
      <c r="E28" s="3" t="s">
        <v>76</v>
      </c>
      <c r="F28" s="3"/>
      <c r="G28" s="12">
        <f t="shared" si="2"/>
        <v>1324</v>
      </c>
      <c r="H28" s="12">
        <f t="shared" si="2"/>
        <v>0</v>
      </c>
    </row>
    <row r="29" spans="1:8" s="2" customFormat="1" ht="33" x14ac:dyDescent="0.25">
      <c r="A29" s="4" t="s">
        <v>10</v>
      </c>
      <c r="B29" s="3">
        <f t="shared" si="0"/>
        <v>912</v>
      </c>
      <c r="C29" s="3" t="s">
        <v>6</v>
      </c>
      <c r="D29" s="3" t="s">
        <v>57</v>
      </c>
      <c r="E29" s="3" t="s">
        <v>76</v>
      </c>
      <c r="F29" s="3" t="s">
        <v>11</v>
      </c>
      <c r="G29" s="5">
        <f t="shared" si="2"/>
        <v>1324</v>
      </c>
      <c r="H29" s="5">
        <f t="shared" si="2"/>
        <v>0</v>
      </c>
    </row>
    <row r="30" spans="1:8" s="2" customFormat="1" x14ac:dyDescent="0.25">
      <c r="A30" s="4" t="s">
        <v>12</v>
      </c>
      <c r="B30" s="3">
        <f t="shared" si="0"/>
        <v>912</v>
      </c>
      <c r="C30" s="3" t="s">
        <v>6</v>
      </c>
      <c r="D30" s="3" t="s">
        <v>57</v>
      </c>
      <c r="E30" s="3" t="s">
        <v>76</v>
      </c>
      <c r="F30" s="5">
        <v>610</v>
      </c>
      <c r="G30" s="5">
        <v>1324</v>
      </c>
      <c r="H30" s="5"/>
    </row>
    <row r="31" spans="1:8" ht="18.75" x14ac:dyDescent="0.3">
      <c r="A31" s="10" t="s">
        <v>82</v>
      </c>
      <c r="B31" s="11">
        <v>912</v>
      </c>
      <c r="C31" s="11" t="s">
        <v>6</v>
      </c>
      <c r="D31" s="11" t="s">
        <v>15</v>
      </c>
      <c r="E31" s="11"/>
      <c r="F31" s="11"/>
      <c r="G31" s="18">
        <f t="shared" ref="G31:H31" si="4">G32</f>
        <v>8322</v>
      </c>
      <c r="H31" s="18">
        <f t="shared" si="4"/>
        <v>0</v>
      </c>
    </row>
    <row r="32" spans="1:8" ht="33" x14ac:dyDescent="0.25">
      <c r="A32" s="4" t="s">
        <v>7</v>
      </c>
      <c r="B32" s="3">
        <f t="shared" si="0"/>
        <v>912</v>
      </c>
      <c r="C32" s="3" t="s">
        <v>6</v>
      </c>
      <c r="D32" s="3" t="s">
        <v>15</v>
      </c>
      <c r="E32" s="3" t="s">
        <v>36</v>
      </c>
      <c r="F32" s="3"/>
      <c r="G32" s="19">
        <f t="shared" ref="G32:H32" si="5">G33+G37</f>
        <v>8322</v>
      </c>
      <c r="H32" s="19">
        <f t="shared" si="5"/>
        <v>0</v>
      </c>
    </row>
    <row r="33" spans="1:8" ht="33" x14ac:dyDescent="0.25">
      <c r="A33" s="4" t="s">
        <v>8</v>
      </c>
      <c r="B33" s="3">
        <f t="shared" si="0"/>
        <v>912</v>
      </c>
      <c r="C33" s="3" t="s">
        <v>6</v>
      </c>
      <c r="D33" s="3" t="s">
        <v>15</v>
      </c>
      <c r="E33" s="3" t="s">
        <v>37</v>
      </c>
      <c r="F33" s="3"/>
      <c r="G33" s="12">
        <f t="shared" ref="G33:H35" si="6">G34</f>
        <v>8092</v>
      </c>
      <c r="H33" s="12">
        <f t="shared" si="6"/>
        <v>0</v>
      </c>
    </row>
    <row r="34" spans="1:8" x14ac:dyDescent="0.25">
      <c r="A34" s="4" t="s">
        <v>16</v>
      </c>
      <c r="B34" s="3">
        <f t="shared" si="0"/>
        <v>912</v>
      </c>
      <c r="C34" s="3" t="s">
        <v>6</v>
      </c>
      <c r="D34" s="3" t="s">
        <v>15</v>
      </c>
      <c r="E34" s="3" t="s">
        <v>41</v>
      </c>
      <c r="F34" s="3"/>
      <c r="G34" s="12">
        <f t="shared" si="6"/>
        <v>8092</v>
      </c>
      <c r="H34" s="12">
        <f t="shared" si="6"/>
        <v>0</v>
      </c>
    </row>
    <row r="35" spans="1:8" ht="33" x14ac:dyDescent="0.25">
      <c r="A35" s="4" t="s">
        <v>10</v>
      </c>
      <c r="B35" s="3">
        <f t="shared" si="0"/>
        <v>912</v>
      </c>
      <c r="C35" s="3" t="s">
        <v>6</v>
      </c>
      <c r="D35" s="3" t="s">
        <v>15</v>
      </c>
      <c r="E35" s="3" t="s">
        <v>41</v>
      </c>
      <c r="F35" s="3" t="s">
        <v>11</v>
      </c>
      <c r="G35" s="5">
        <f t="shared" si="6"/>
        <v>8092</v>
      </c>
      <c r="H35" s="5">
        <f t="shared" si="6"/>
        <v>0</v>
      </c>
    </row>
    <row r="36" spans="1:8" x14ac:dyDescent="0.25">
      <c r="A36" s="4" t="s">
        <v>12</v>
      </c>
      <c r="B36" s="3">
        <f t="shared" si="0"/>
        <v>912</v>
      </c>
      <c r="C36" s="3" t="s">
        <v>6</v>
      </c>
      <c r="D36" s="3" t="s">
        <v>15</v>
      </c>
      <c r="E36" s="3" t="s">
        <v>41</v>
      </c>
      <c r="F36" s="5">
        <v>610</v>
      </c>
      <c r="G36" s="5">
        <v>8092</v>
      </c>
      <c r="H36" s="5"/>
    </row>
    <row r="37" spans="1:8" x14ac:dyDescent="0.25">
      <c r="A37" s="4" t="s">
        <v>13</v>
      </c>
      <c r="B37" s="3">
        <f>B35</f>
        <v>912</v>
      </c>
      <c r="C37" s="3" t="s">
        <v>6</v>
      </c>
      <c r="D37" s="3" t="s">
        <v>15</v>
      </c>
      <c r="E37" s="3" t="s">
        <v>39</v>
      </c>
      <c r="F37" s="3"/>
      <c r="G37" s="12">
        <f t="shared" ref="G37:H39" si="7">G38</f>
        <v>230</v>
      </c>
      <c r="H37" s="12">
        <f t="shared" si="7"/>
        <v>0</v>
      </c>
    </row>
    <row r="38" spans="1:8" x14ac:dyDescent="0.25">
      <c r="A38" s="4" t="s">
        <v>17</v>
      </c>
      <c r="B38" s="3">
        <f t="shared" si="0"/>
        <v>912</v>
      </c>
      <c r="C38" s="3" t="s">
        <v>6</v>
      </c>
      <c r="D38" s="3" t="s">
        <v>15</v>
      </c>
      <c r="E38" s="3" t="s">
        <v>42</v>
      </c>
      <c r="F38" s="3"/>
      <c r="G38" s="12">
        <f t="shared" si="7"/>
        <v>230</v>
      </c>
      <c r="H38" s="12">
        <f t="shared" si="7"/>
        <v>0</v>
      </c>
    </row>
    <row r="39" spans="1:8" ht="33" x14ac:dyDescent="0.25">
      <c r="A39" s="4" t="s">
        <v>10</v>
      </c>
      <c r="B39" s="3">
        <f t="shared" si="0"/>
        <v>912</v>
      </c>
      <c r="C39" s="3" t="s">
        <v>6</v>
      </c>
      <c r="D39" s="3" t="s">
        <v>15</v>
      </c>
      <c r="E39" s="3" t="s">
        <v>42</v>
      </c>
      <c r="F39" s="3" t="s">
        <v>11</v>
      </c>
      <c r="G39" s="5">
        <f t="shared" si="7"/>
        <v>230</v>
      </c>
      <c r="H39" s="5">
        <f t="shared" si="7"/>
        <v>0</v>
      </c>
    </row>
    <row r="40" spans="1:8" x14ac:dyDescent="0.25">
      <c r="A40" s="4" t="s">
        <v>12</v>
      </c>
      <c r="B40" s="3">
        <f t="shared" si="0"/>
        <v>912</v>
      </c>
      <c r="C40" s="3" t="s">
        <v>6</v>
      </c>
      <c r="D40" s="3" t="s">
        <v>15</v>
      </c>
      <c r="E40" s="3" t="s">
        <v>42</v>
      </c>
      <c r="F40" s="5">
        <v>610</v>
      </c>
      <c r="G40" s="5">
        <v>230</v>
      </c>
      <c r="H40" s="5"/>
    </row>
    <row r="41" spans="1:8" ht="18.75" x14ac:dyDescent="0.3">
      <c r="A41" s="10" t="s">
        <v>18</v>
      </c>
      <c r="B41" s="11">
        <v>912</v>
      </c>
      <c r="C41" s="11" t="s">
        <v>19</v>
      </c>
      <c r="D41" s="11" t="s">
        <v>20</v>
      </c>
      <c r="E41" s="11"/>
      <c r="F41" s="11"/>
      <c r="G41" s="14">
        <f>G42+G88+G94</f>
        <v>431309</v>
      </c>
      <c r="H41" s="14">
        <f>H42+H88+H94</f>
        <v>97532</v>
      </c>
    </row>
    <row r="42" spans="1:8" ht="33" x14ac:dyDescent="0.25">
      <c r="A42" s="4" t="s">
        <v>7</v>
      </c>
      <c r="B42" s="3">
        <f t="shared" ref="B42:B77" si="8">B41</f>
        <v>912</v>
      </c>
      <c r="C42" s="3" t="s">
        <v>19</v>
      </c>
      <c r="D42" s="3" t="s">
        <v>20</v>
      </c>
      <c r="E42" s="3" t="s">
        <v>36</v>
      </c>
      <c r="F42" s="3"/>
      <c r="G42" s="5">
        <f>G43+G61+G83+G79</f>
        <v>428316</v>
      </c>
      <c r="H42" s="5">
        <f>H43+H61+H83+H79</f>
        <v>97532</v>
      </c>
    </row>
    <row r="43" spans="1:8" ht="33" x14ac:dyDescent="0.25">
      <c r="A43" s="4" t="s">
        <v>8</v>
      </c>
      <c r="B43" s="3">
        <f t="shared" si="8"/>
        <v>912</v>
      </c>
      <c r="C43" s="3" t="s">
        <v>19</v>
      </c>
      <c r="D43" s="3" t="s">
        <v>20</v>
      </c>
      <c r="E43" s="3" t="s">
        <v>37</v>
      </c>
      <c r="F43" s="3"/>
      <c r="G43" s="12">
        <f t="shared" ref="G43:H43" si="9">G47++G51+G54+G57+G44</f>
        <v>321734</v>
      </c>
      <c r="H43" s="12">
        <f t="shared" si="9"/>
        <v>0</v>
      </c>
    </row>
    <row r="44" spans="1:8" x14ac:dyDescent="0.25">
      <c r="A44" s="4" t="s">
        <v>75</v>
      </c>
      <c r="B44" s="3">
        <f>B42</f>
        <v>912</v>
      </c>
      <c r="C44" s="3" t="s">
        <v>19</v>
      </c>
      <c r="D44" s="3" t="s">
        <v>20</v>
      </c>
      <c r="E44" s="3" t="s">
        <v>73</v>
      </c>
      <c r="F44" s="3"/>
      <c r="G44" s="12">
        <f>G45</f>
        <v>23715</v>
      </c>
      <c r="H44" s="12">
        <f>H45</f>
        <v>0</v>
      </c>
    </row>
    <row r="45" spans="1:8" ht="33" x14ac:dyDescent="0.25">
      <c r="A45" s="4" t="s">
        <v>10</v>
      </c>
      <c r="B45" s="3">
        <f>B43</f>
        <v>912</v>
      </c>
      <c r="C45" s="3" t="s">
        <v>19</v>
      </c>
      <c r="D45" s="3" t="s">
        <v>20</v>
      </c>
      <c r="E45" s="3" t="s">
        <v>73</v>
      </c>
      <c r="F45" s="3" t="s">
        <v>11</v>
      </c>
      <c r="G45" s="12">
        <f>G46</f>
        <v>23715</v>
      </c>
      <c r="H45" s="12">
        <f>H46</f>
        <v>0</v>
      </c>
    </row>
    <row r="46" spans="1:8" x14ac:dyDescent="0.25">
      <c r="A46" s="4" t="s">
        <v>22</v>
      </c>
      <c r="B46" s="3">
        <f t="shared" si="8"/>
        <v>912</v>
      </c>
      <c r="C46" s="3" t="s">
        <v>19</v>
      </c>
      <c r="D46" s="3" t="s">
        <v>20</v>
      </c>
      <c r="E46" s="3" t="s">
        <v>73</v>
      </c>
      <c r="F46" s="3" t="s">
        <v>33</v>
      </c>
      <c r="G46" s="5">
        <v>23715</v>
      </c>
      <c r="H46" s="5"/>
    </row>
    <row r="47" spans="1:8" x14ac:dyDescent="0.25">
      <c r="A47" s="4" t="s">
        <v>21</v>
      </c>
      <c r="B47" s="3">
        <f>B43</f>
        <v>912</v>
      </c>
      <c r="C47" s="3" t="s">
        <v>19</v>
      </c>
      <c r="D47" s="3" t="s">
        <v>20</v>
      </c>
      <c r="E47" s="3" t="s">
        <v>43</v>
      </c>
      <c r="F47" s="3"/>
      <c r="G47" s="12">
        <f t="shared" ref="G47:H47" si="10">G48</f>
        <v>50343</v>
      </c>
      <c r="H47" s="12">
        <f t="shared" si="10"/>
        <v>0</v>
      </c>
    </row>
    <row r="48" spans="1:8" ht="33" x14ac:dyDescent="0.25">
      <c r="A48" s="4" t="s">
        <v>10</v>
      </c>
      <c r="B48" s="3">
        <f t="shared" si="8"/>
        <v>912</v>
      </c>
      <c r="C48" s="3" t="s">
        <v>19</v>
      </c>
      <c r="D48" s="3" t="s">
        <v>20</v>
      </c>
      <c r="E48" s="3" t="s">
        <v>43</v>
      </c>
      <c r="F48" s="3" t="s">
        <v>11</v>
      </c>
      <c r="G48" s="5">
        <f t="shared" ref="G48:H48" si="11">G49+G50</f>
        <v>50343</v>
      </c>
      <c r="H48" s="5">
        <f t="shared" si="11"/>
        <v>0</v>
      </c>
    </row>
    <row r="49" spans="1:8" x14ac:dyDescent="0.25">
      <c r="A49" s="4" t="s">
        <v>12</v>
      </c>
      <c r="B49" s="3">
        <f t="shared" si="8"/>
        <v>912</v>
      </c>
      <c r="C49" s="3" t="s">
        <v>19</v>
      </c>
      <c r="D49" s="3" t="s">
        <v>20</v>
      </c>
      <c r="E49" s="3" t="s">
        <v>43</v>
      </c>
      <c r="F49" s="5">
        <v>610</v>
      </c>
      <c r="G49" s="5">
        <f>9875+1319</f>
        <v>11194</v>
      </c>
      <c r="H49" s="5"/>
    </row>
    <row r="50" spans="1:8" x14ac:dyDescent="0.25">
      <c r="A50" s="4" t="s">
        <v>22</v>
      </c>
      <c r="B50" s="3">
        <f>B49</f>
        <v>912</v>
      </c>
      <c r="C50" s="3" t="s">
        <v>19</v>
      </c>
      <c r="D50" s="3" t="s">
        <v>20</v>
      </c>
      <c r="E50" s="3" t="s">
        <v>43</v>
      </c>
      <c r="F50" s="5">
        <v>620</v>
      </c>
      <c r="G50" s="5">
        <f>38585+564</f>
        <v>39149</v>
      </c>
      <c r="H50" s="5"/>
    </row>
    <row r="51" spans="1:8" x14ac:dyDescent="0.25">
      <c r="A51" s="4" t="s">
        <v>23</v>
      </c>
      <c r="B51" s="3">
        <f>B49</f>
        <v>912</v>
      </c>
      <c r="C51" s="3" t="s">
        <v>19</v>
      </c>
      <c r="D51" s="3" t="s">
        <v>20</v>
      </c>
      <c r="E51" s="3" t="s">
        <v>44</v>
      </c>
      <c r="F51" s="3"/>
      <c r="G51" s="12">
        <f>G52</f>
        <v>24118</v>
      </c>
      <c r="H51" s="12">
        <f>H52</f>
        <v>0</v>
      </c>
    </row>
    <row r="52" spans="1:8" ht="33" x14ac:dyDescent="0.25">
      <c r="A52" s="4" t="s">
        <v>10</v>
      </c>
      <c r="B52" s="3">
        <f t="shared" si="8"/>
        <v>912</v>
      </c>
      <c r="C52" s="3" t="s">
        <v>19</v>
      </c>
      <c r="D52" s="3" t="s">
        <v>20</v>
      </c>
      <c r="E52" s="3" t="s">
        <v>44</v>
      </c>
      <c r="F52" s="3" t="s">
        <v>11</v>
      </c>
      <c r="G52" s="5">
        <f>G53</f>
        <v>24118</v>
      </c>
      <c r="H52" s="5">
        <f>H53</f>
        <v>0</v>
      </c>
    </row>
    <row r="53" spans="1:8" x14ac:dyDescent="0.25">
      <c r="A53" s="4" t="s">
        <v>12</v>
      </c>
      <c r="B53" s="3">
        <f t="shared" si="8"/>
        <v>912</v>
      </c>
      <c r="C53" s="3" t="s">
        <v>19</v>
      </c>
      <c r="D53" s="3" t="s">
        <v>20</v>
      </c>
      <c r="E53" s="3" t="s">
        <v>44</v>
      </c>
      <c r="F53" s="5">
        <v>610</v>
      </c>
      <c r="G53" s="5">
        <f>21602+2516</f>
        <v>24118</v>
      </c>
      <c r="H53" s="5"/>
    </row>
    <row r="54" spans="1:8" x14ac:dyDescent="0.25">
      <c r="A54" s="4" t="s">
        <v>24</v>
      </c>
      <c r="B54" s="3">
        <f t="shared" si="8"/>
        <v>912</v>
      </c>
      <c r="C54" s="3" t="s">
        <v>19</v>
      </c>
      <c r="D54" s="3" t="s">
        <v>20</v>
      </c>
      <c r="E54" s="3" t="s">
        <v>45</v>
      </c>
      <c r="F54" s="3"/>
      <c r="G54" s="12">
        <f>G55</f>
        <v>101338</v>
      </c>
      <c r="H54" s="12">
        <f>H55</f>
        <v>0</v>
      </c>
    </row>
    <row r="55" spans="1:8" ht="33" x14ac:dyDescent="0.25">
      <c r="A55" s="4" t="s">
        <v>10</v>
      </c>
      <c r="B55" s="3">
        <f t="shared" si="8"/>
        <v>912</v>
      </c>
      <c r="C55" s="3" t="s">
        <v>19</v>
      </c>
      <c r="D55" s="3" t="s">
        <v>20</v>
      </c>
      <c r="E55" s="3" t="s">
        <v>45</v>
      </c>
      <c r="F55" s="3" t="s">
        <v>11</v>
      </c>
      <c r="G55" s="5">
        <f>G56</f>
        <v>101338</v>
      </c>
      <c r="H55" s="5">
        <f>H56</f>
        <v>0</v>
      </c>
    </row>
    <row r="56" spans="1:8" x14ac:dyDescent="0.25">
      <c r="A56" s="4" t="s">
        <v>12</v>
      </c>
      <c r="B56" s="3">
        <f t="shared" si="8"/>
        <v>912</v>
      </c>
      <c r="C56" s="3" t="s">
        <v>19</v>
      </c>
      <c r="D56" s="3" t="s">
        <v>20</v>
      </c>
      <c r="E56" s="3" t="s">
        <v>45</v>
      </c>
      <c r="F56" s="5">
        <v>610</v>
      </c>
      <c r="G56" s="5">
        <f>89916+11422</f>
        <v>101338</v>
      </c>
      <c r="H56" s="5"/>
    </row>
    <row r="57" spans="1:8" ht="33" x14ac:dyDescent="0.25">
      <c r="A57" s="4" t="s">
        <v>25</v>
      </c>
      <c r="B57" s="3">
        <f t="shared" si="8"/>
        <v>912</v>
      </c>
      <c r="C57" s="3" t="s">
        <v>19</v>
      </c>
      <c r="D57" s="3" t="s">
        <v>20</v>
      </c>
      <c r="E57" s="3" t="s">
        <v>46</v>
      </c>
      <c r="F57" s="3"/>
      <c r="G57" s="12">
        <f t="shared" ref="G57:H57" si="12">G58</f>
        <v>122220</v>
      </c>
      <c r="H57" s="12">
        <f t="shared" si="12"/>
        <v>0</v>
      </c>
    </row>
    <row r="58" spans="1:8" ht="33" x14ac:dyDescent="0.25">
      <c r="A58" s="4" t="s">
        <v>10</v>
      </c>
      <c r="B58" s="3">
        <f t="shared" si="8"/>
        <v>912</v>
      </c>
      <c r="C58" s="3" t="s">
        <v>19</v>
      </c>
      <c r="D58" s="3" t="s">
        <v>20</v>
      </c>
      <c r="E58" s="3" t="s">
        <v>46</v>
      </c>
      <c r="F58" s="3" t="s">
        <v>11</v>
      </c>
      <c r="G58" s="5">
        <f t="shared" ref="G58:H58" si="13">G59+G60</f>
        <v>122220</v>
      </c>
      <c r="H58" s="5">
        <f t="shared" si="13"/>
        <v>0</v>
      </c>
    </row>
    <row r="59" spans="1:8" x14ac:dyDescent="0.25">
      <c r="A59" s="4" t="s">
        <v>12</v>
      </c>
      <c r="B59" s="3">
        <f t="shared" si="8"/>
        <v>912</v>
      </c>
      <c r="C59" s="3" t="s">
        <v>19</v>
      </c>
      <c r="D59" s="3" t="s">
        <v>20</v>
      </c>
      <c r="E59" s="3" t="s">
        <v>46</v>
      </c>
      <c r="F59" s="5">
        <v>610</v>
      </c>
      <c r="G59" s="5">
        <f>65396+11290</f>
        <v>76686</v>
      </c>
      <c r="H59" s="5"/>
    </row>
    <row r="60" spans="1:8" x14ac:dyDescent="0.25">
      <c r="A60" s="4" t="s">
        <v>22</v>
      </c>
      <c r="B60" s="3">
        <f>B59</f>
        <v>912</v>
      </c>
      <c r="C60" s="3" t="s">
        <v>19</v>
      </c>
      <c r="D60" s="3" t="s">
        <v>20</v>
      </c>
      <c r="E60" s="3" t="s">
        <v>46</v>
      </c>
      <c r="F60" s="5">
        <v>620</v>
      </c>
      <c r="G60" s="5">
        <f>37274+8260</f>
        <v>45534</v>
      </c>
      <c r="H60" s="5"/>
    </row>
    <row r="61" spans="1:8" x14ac:dyDescent="0.25">
      <c r="A61" s="4" t="s">
        <v>13</v>
      </c>
      <c r="B61" s="3">
        <f>B59</f>
        <v>912</v>
      </c>
      <c r="C61" s="3" t="s">
        <v>19</v>
      </c>
      <c r="D61" s="3" t="s">
        <v>20</v>
      </c>
      <c r="E61" s="3" t="s">
        <v>39</v>
      </c>
      <c r="F61" s="3"/>
      <c r="G61" s="19">
        <f t="shared" ref="G61:H61" si="14">G65+G69+G72+G75+G62</f>
        <v>7050</v>
      </c>
      <c r="H61" s="19">
        <f t="shared" si="14"/>
        <v>0</v>
      </c>
    </row>
    <row r="62" spans="1:8" x14ac:dyDescent="0.25">
      <c r="A62" s="4" t="s">
        <v>75</v>
      </c>
      <c r="B62" s="3">
        <f>B60</f>
        <v>912</v>
      </c>
      <c r="C62" s="3" t="s">
        <v>19</v>
      </c>
      <c r="D62" s="3" t="s">
        <v>20</v>
      </c>
      <c r="E62" s="3" t="s">
        <v>74</v>
      </c>
      <c r="F62" s="3"/>
      <c r="G62" s="19">
        <f>G63</f>
        <v>12</v>
      </c>
      <c r="H62" s="19">
        <f>H63</f>
        <v>0</v>
      </c>
    </row>
    <row r="63" spans="1:8" ht="33" x14ac:dyDescent="0.25">
      <c r="A63" s="4" t="s">
        <v>10</v>
      </c>
      <c r="B63" s="3">
        <f>B61</f>
        <v>912</v>
      </c>
      <c r="C63" s="3" t="s">
        <v>19</v>
      </c>
      <c r="D63" s="3" t="s">
        <v>20</v>
      </c>
      <c r="E63" s="3" t="s">
        <v>74</v>
      </c>
      <c r="F63" s="3" t="s">
        <v>11</v>
      </c>
      <c r="G63" s="19">
        <f>G64</f>
        <v>12</v>
      </c>
      <c r="H63" s="19">
        <f>H64</f>
        <v>0</v>
      </c>
    </row>
    <row r="64" spans="1:8" x14ac:dyDescent="0.25">
      <c r="A64" s="4" t="s">
        <v>22</v>
      </c>
      <c r="B64" s="3">
        <v>912</v>
      </c>
      <c r="C64" s="3" t="s">
        <v>19</v>
      </c>
      <c r="D64" s="3" t="s">
        <v>20</v>
      </c>
      <c r="E64" s="3" t="s">
        <v>74</v>
      </c>
      <c r="F64" s="3" t="s">
        <v>33</v>
      </c>
      <c r="G64" s="5">
        <v>12</v>
      </c>
      <c r="H64" s="5"/>
    </row>
    <row r="65" spans="1:8" x14ac:dyDescent="0.25">
      <c r="A65" s="4" t="s">
        <v>26</v>
      </c>
      <c r="B65" s="3">
        <f>B61</f>
        <v>912</v>
      </c>
      <c r="C65" s="3" t="s">
        <v>19</v>
      </c>
      <c r="D65" s="3" t="s">
        <v>20</v>
      </c>
      <c r="E65" s="3" t="s">
        <v>47</v>
      </c>
      <c r="F65" s="3"/>
      <c r="G65" s="12">
        <f t="shared" ref="G65:H65" si="15">G66</f>
        <v>5064</v>
      </c>
      <c r="H65" s="12">
        <f t="shared" si="15"/>
        <v>0</v>
      </c>
    </row>
    <row r="66" spans="1:8" ht="33" x14ac:dyDescent="0.25">
      <c r="A66" s="4" t="s">
        <v>10</v>
      </c>
      <c r="B66" s="3">
        <f t="shared" si="8"/>
        <v>912</v>
      </c>
      <c r="C66" s="3" t="s">
        <v>19</v>
      </c>
      <c r="D66" s="3" t="s">
        <v>20</v>
      </c>
      <c r="E66" s="3" t="s">
        <v>47</v>
      </c>
      <c r="F66" s="3" t="s">
        <v>11</v>
      </c>
      <c r="G66" s="5">
        <f t="shared" ref="G66:H66" si="16">G67+G68</f>
        <v>5064</v>
      </c>
      <c r="H66" s="5">
        <f t="shared" si="16"/>
        <v>0</v>
      </c>
    </row>
    <row r="67" spans="1:8" x14ac:dyDescent="0.25">
      <c r="A67" s="4" t="s">
        <v>12</v>
      </c>
      <c r="B67" s="3">
        <f t="shared" si="8"/>
        <v>912</v>
      </c>
      <c r="C67" s="3" t="s">
        <v>19</v>
      </c>
      <c r="D67" s="3" t="s">
        <v>20</v>
      </c>
      <c r="E67" s="3" t="s">
        <v>47</v>
      </c>
      <c r="F67" s="5">
        <v>610</v>
      </c>
      <c r="G67" s="5">
        <v>1232</v>
      </c>
      <c r="H67" s="5"/>
    </row>
    <row r="68" spans="1:8" x14ac:dyDescent="0.25">
      <c r="A68" s="4" t="s">
        <v>22</v>
      </c>
      <c r="B68" s="3">
        <f>B67</f>
        <v>912</v>
      </c>
      <c r="C68" s="3" t="s">
        <v>19</v>
      </c>
      <c r="D68" s="3" t="s">
        <v>20</v>
      </c>
      <c r="E68" s="3" t="s">
        <v>47</v>
      </c>
      <c r="F68" s="5">
        <v>620</v>
      </c>
      <c r="G68" s="5">
        <v>3832</v>
      </c>
      <c r="H68" s="5"/>
    </row>
    <row r="69" spans="1:8" x14ac:dyDescent="0.25">
      <c r="A69" s="4" t="s">
        <v>23</v>
      </c>
      <c r="B69" s="3">
        <f>B67</f>
        <v>912</v>
      </c>
      <c r="C69" s="3" t="s">
        <v>19</v>
      </c>
      <c r="D69" s="3" t="s">
        <v>20</v>
      </c>
      <c r="E69" s="3" t="s">
        <v>48</v>
      </c>
      <c r="F69" s="3"/>
      <c r="G69" s="12">
        <f>G70</f>
        <v>74</v>
      </c>
      <c r="H69" s="12">
        <f>H70</f>
        <v>0</v>
      </c>
    </row>
    <row r="70" spans="1:8" ht="33" x14ac:dyDescent="0.25">
      <c r="A70" s="4" t="s">
        <v>10</v>
      </c>
      <c r="B70" s="3">
        <f t="shared" si="8"/>
        <v>912</v>
      </c>
      <c r="C70" s="3" t="s">
        <v>19</v>
      </c>
      <c r="D70" s="3" t="s">
        <v>20</v>
      </c>
      <c r="E70" s="3" t="s">
        <v>48</v>
      </c>
      <c r="F70" s="3" t="s">
        <v>11</v>
      </c>
      <c r="G70" s="5">
        <f>G71</f>
        <v>74</v>
      </c>
      <c r="H70" s="5">
        <f>H71</f>
        <v>0</v>
      </c>
    </row>
    <row r="71" spans="1:8" x14ac:dyDescent="0.25">
      <c r="A71" s="4" t="s">
        <v>12</v>
      </c>
      <c r="B71" s="3">
        <f t="shared" si="8"/>
        <v>912</v>
      </c>
      <c r="C71" s="3" t="s">
        <v>19</v>
      </c>
      <c r="D71" s="3" t="s">
        <v>20</v>
      </c>
      <c r="E71" s="3" t="s">
        <v>48</v>
      </c>
      <c r="F71" s="5">
        <v>610</v>
      </c>
      <c r="G71" s="5">
        <v>74</v>
      </c>
      <c r="H71" s="5"/>
    </row>
    <row r="72" spans="1:8" x14ac:dyDescent="0.25">
      <c r="A72" s="4" t="s">
        <v>24</v>
      </c>
      <c r="B72" s="3">
        <f t="shared" si="8"/>
        <v>912</v>
      </c>
      <c r="C72" s="3" t="s">
        <v>19</v>
      </c>
      <c r="D72" s="3" t="s">
        <v>20</v>
      </c>
      <c r="E72" s="3" t="s">
        <v>49</v>
      </c>
      <c r="F72" s="3"/>
      <c r="G72" s="12">
        <f>G73</f>
        <v>283</v>
      </c>
      <c r="H72" s="12">
        <f>H73</f>
        <v>0</v>
      </c>
    </row>
    <row r="73" spans="1:8" ht="33" x14ac:dyDescent="0.25">
      <c r="A73" s="4" t="s">
        <v>10</v>
      </c>
      <c r="B73" s="3">
        <f t="shared" si="8"/>
        <v>912</v>
      </c>
      <c r="C73" s="3" t="s">
        <v>19</v>
      </c>
      <c r="D73" s="3" t="s">
        <v>20</v>
      </c>
      <c r="E73" s="3" t="s">
        <v>49</v>
      </c>
      <c r="F73" s="3" t="s">
        <v>11</v>
      </c>
      <c r="G73" s="5">
        <f>G74</f>
        <v>283</v>
      </c>
      <c r="H73" s="5">
        <f>H74</f>
        <v>0</v>
      </c>
    </row>
    <row r="74" spans="1:8" x14ac:dyDescent="0.25">
      <c r="A74" s="4" t="s">
        <v>12</v>
      </c>
      <c r="B74" s="3">
        <f t="shared" si="8"/>
        <v>912</v>
      </c>
      <c r="C74" s="3" t="s">
        <v>19</v>
      </c>
      <c r="D74" s="3" t="s">
        <v>20</v>
      </c>
      <c r="E74" s="3" t="s">
        <v>49</v>
      </c>
      <c r="F74" s="5">
        <v>610</v>
      </c>
      <c r="G74" s="5">
        <v>283</v>
      </c>
      <c r="H74" s="5"/>
    </row>
    <row r="75" spans="1:8" ht="33" x14ac:dyDescent="0.25">
      <c r="A75" s="4" t="s">
        <v>25</v>
      </c>
      <c r="B75" s="3">
        <f t="shared" si="8"/>
        <v>912</v>
      </c>
      <c r="C75" s="3" t="s">
        <v>19</v>
      </c>
      <c r="D75" s="3" t="s">
        <v>20</v>
      </c>
      <c r="E75" s="3" t="s">
        <v>50</v>
      </c>
      <c r="F75" s="3"/>
      <c r="G75" s="12">
        <f t="shared" ref="G75:H75" si="17">G76</f>
        <v>1617</v>
      </c>
      <c r="H75" s="12">
        <f t="shared" si="17"/>
        <v>0</v>
      </c>
    </row>
    <row r="76" spans="1:8" ht="33" x14ac:dyDescent="0.25">
      <c r="A76" s="4" t="s">
        <v>10</v>
      </c>
      <c r="B76" s="3">
        <f t="shared" si="8"/>
        <v>912</v>
      </c>
      <c r="C76" s="3" t="s">
        <v>19</v>
      </c>
      <c r="D76" s="3" t="s">
        <v>20</v>
      </c>
      <c r="E76" s="3" t="s">
        <v>50</v>
      </c>
      <c r="F76" s="3" t="s">
        <v>11</v>
      </c>
      <c r="G76" s="5">
        <f t="shared" ref="G76:H76" si="18">G77+G78</f>
        <v>1617</v>
      </c>
      <c r="H76" s="5">
        <f t="shared" si="18"/>
        <v>0</v>
      </c>
    </row>
    <row r="77" spans="1:8" x14ac:dyDescent="0.25">
      <c r="A77" s="4" t="s">
        <v>12</v>
      </c>
      <c r="B77" s="3">
        <f t="shared" si="8"/>
        <v>912</v>
      </c>
      <c r="C77" s="3" t="s">
        <v>19</v>
      </c>
      <c r="D77" s="3" t="s">
        <v>20</v>
      </c>
      <c r="E77" s="3" t="s">
        <v>50</v>
      </c>
      <c r="F77" s="5">
        <v>610</v>
      </c>
      <c r="G77" s="5">
        <v>972</v>
      </c>
      <c r="H77" s="5"/>
    </row>
    <row r="78" spans="1:8" x14ac:dyDescent="0.25">
      <c r="A78" s="4" t="s">
        <v>22</v>
      </c>
      <c r="B78" s="3">
        <f t="shared" ref="B78:B95" si="19">B77</f>
        <v>912</v>
      </c>
      <c r="C78" s="3" t="s">
        <v>19</v>
      </c>
      <c r="D78" s="3" t="s">
        <v>20</v>
      </c>
      <c r="E78" s="3" t="s">
        <v>50</v>
      </c>
      <c r="F78" s="5">
        <v>620</v>
      </c>
      <c r="G78" s="5">
        <v>645</v>
      </c>
      <c r="H78" s="5"/>
    </row>
    <row r="79" spans="1:8" ht="49.5" x14ac:dyDescent="0.25">
      <c r="A79" s="4" t="s">
        <v>61</v>
      </c>
      <c r="B79" s="3">
        <f>B78</f>
        <v>912</v>
      </c>
      <c r="C79" s="3" t="s">
        <v>19</v>
      </c>
      <c r="D79" s="3" t="s">
        <v>20</v>
      </c>
      <c r="E79" s="3" t="s">
        <v>69</v>
      </c>
      <c r="F79" s="5"/>
      <c r="G79" s="5">
        <f t="shared" ref="G79:H81" si="20">G80</f>
        <v>2000</v>
      </c>
      <c r="H79" s="5">
        <f t="shared" si="20"/>
        <v>0</v>
      </c>
    </row>
    <row r="80" spans="1:8" x14ac:dyDescent="0.25">
      <c r="A80" s="4" t="s">
        <v>70</v>
      </c>
      <c r="B80" s="3">
        <f t="shared" si="19"/>
        <v>912</v>
      </c>
      <c r="C80" s="3" t="s">
        <v>19</v>
      </c>
      <c r="D80" s="3" t="s">
        <v>20</v>
      </c>
      <c r="E80" s="3" t="s">
        <v>68</v>
      </c>
      <c r="F80" s="5"/>
      <c r="G80" s="5">
        <f t="shared" si="20"/>
        <v>2000</v>
      </c>
      <c r="H80" s="5">
        <f t="shared" si="20"/>
        <v>0</v>
      </c>
    </row>
    <row r="81" spans="1:8" x14ac:dyDescent="0.25">
      <c r="A81" s="13" t="s">
        <v>56</v>
      </c>
      <c r="B81" s="3">
        <f t="shared" si="19"/>
        <v>912</v>
      </c>
      <c r="C81" s="3" t="s">
        <v>19</v>
      </c>
      <c r="D81" s="3" t="s">
        <v>20</v>
      </c>
      <c r="E81" s="3" t="s">
        <v>68</v>
      </c>
      <c r="F81" s="5">
        <v>800</v>
      </c>
      <c r="G81" s="5">
        <f t="shared" si="20"/>
        <v>2000</v>
      </c>
      <c r="H81" s="5">
        <f t="shared" si="20"/>
        <v>0</v>
      </c>
    </row>
    <row r="82" spans="1:8" ht="53.25" customHeight="1" x14ac:dyDescent="0.25">
      <c r="A82" s="4" t="s">
        <v>67</v>
      </c>
      <c r="B82" s="3">
        <f t="shared" si="19"/>
        <v>912</v>
      </c>
      <c r="C82" s="3" t="s">
        <v>19</v>
      </c>
      <c r="D82" s="3" t="s">
        <v>20</v>
      </c>
      <c r="E82" s="3" t="s">
        <v>68</v>
      </c>
      <c r="F82" s="5">
        <v>810</v>
      </c>
      <c r="G82" s="5">
        <v>2000</v>
      </c>
      <c r="H82" s="5"/>
    </row>
    <row r="83" spans="1:8" ht="33" x14ac:dyDescent="0.25">
      <c r="A83" s="21" t="s">
        <v>63</v>
      </c>
      <c r="B83" s="3">
        <f>B78</f>
        <v>912</v>
      </c>
      <c r="C83" s="3" t="s">
        <v>19</v>
      </c>
      <c r="D83" s="3" t="s">
        <v>20</v>
      </c>
      <c r="E83" s="3" t="s">
        <v>65</v>
      </c>
      <c r="F83" s="5"/>
      <c r="G83" s="5">
        <f>G84</f>
        <v>97532</v>
      </c>
      <c r="H83" s="5">
        <f>H84</f>
        <v>97532</v>
      </c>
    </row>
    <row r="84" spans="1:8" ht="33" x14ac:dyDescent="0.25">
      <c r="A84" s="20" t="s">
        <v>64</v>
      </c>
      <c r="B84" s="3">
        <f t="shared" si="19"/>
        <v>912</v>
      </c>
      <c r="C84" s="3" t="s">
        <v>19</v>
      </c>
      <c r="D84" s="3" t="s">
        <v>20</v>
      </c>
      <c r="E84" s="3" t="s">
        <v>72</v>
      </c>
      <c r="F84" s="5"/>
      <c r="G84" s="5">
        <f>G85</f>
        <v>97532</v>
      </c>
      <c r="H84" s="5">
        <f>H85</f>
        <v>97532</v>
      </c>
    </row>
    <row r="85" spans="1:8" ht="33" x14ac:dyDescent="0.25">
      <c r="A85" s="21" t="s">
        <v>10</v>
      </c>
      <c r="B85" s="3">
        <f t="shared" si="19"/>
        <v>912</v>
      </c>
      <c r="C85" s="3" t="s">
        <v>19</v>
      </c>
      <c r="D85" s="3" t="s">
        <v>20</v>
      </c>
      <c r="E85" s="3" t="s">
        <v>72</v>
      </c>
      <c r="F85" s="3" t="s">
        <v>11</v>
      </c>
      <c r="G85" s="5">
        <f t="shared" ref="G85:H85" si="21">G86+G87</f>
        <v>97532</v>
      </c>
      <c r="H85" s="5">
        <f t="shared" si="21"/>
        <v>97532</v>
      </c>
    </row>
    <row r="86" spans="1:8" x14ac:dyDescent="0.25">
      <c r="A86" s="13" t="s">
        <v>12</v>
      </c>
      <c r="B86" s="3">
        <f t="shared" si="19"/>
        <v>912</v>
      </c>
      <c r="C86" s="3" t="s">
        <v>19</v>
      </c>
      <c r="D86" s="3" t="s">
        <v>20</v>
      </c>
      <c r="E86" s="3" t="s">
        <v>72</v>
      </c>
      <c r="F86" s="3" t="s">
        <v>32</v>
      </c>
      <c r="G86" s="5">
        <v>67841</v>
      </c>
      <c r="H86" s="5">
        <v>67841</v>
      </c>
    </row>
    <row r="87" spans="1:8" x14ac:dyDescent="0.25">
      <c r="A87" s="4" t="s">
        <v>22</v>
      </c>
      <c r="B87" s="3">
        <f t="shared" si="19"/>
        <v>912</v>
      </c>
      <c r="C87" s="3" t="s">
        <v>19</v>
      </c>
      <c r="D87" s="3" t="s">
        <v>20</v>
      </c>
      <c r="E87" s="3" t="s">
        <v>72</v>
      </c>
      <c r="F87" s="3" t="s">
        <v>33</v>
      </c>
      <c r="G87" s="5">
        <v>29691</v>
      </c>
      <c r="H87" s="5">
        <v>29691</v>
      </c>
    </row>
    <row r="88" spans="1:8" ht="82.5" x14ac:dyDescent="0.25">
      <c r="A88" s="4" t="s">
        <v>31</v>
      </c>
      <c r="B88" s="3">
        <f>B85</f>
        <v>912</v>
      </c>
      <c r="C88" s="3" t="s">
        <v>19</v>
      </c>
      <c r="D88" s="3" t="s">
        <v>20</v>
      </c>
      <c r="E88" s="3" t="s">
        <v>52</v>
      </c>
      <c r="F88" s="3"/>
      <c r="G88" s="5">
        <f>G89</f>
        <v>317</v>
      </c>
      <c r="H88" s="5">
        <f>H89</f>
        <v>0</v>
      </c>
    </row>
    <row r="89" spans="1:8" x14ac:dyDescent="0.25">
      <c r="A89" s="4" t="s">
        <v>13</v>
      </c>
      <c r="B89" s="3">
        <f>B86</f>
        <v>912</v>
      </c>
      <c r="C89" s="3" t="s">
        <v>19</v>
      </c>
      <c r="D89" s="3" t="s">
        <v>20</v>
      </c>
      <c r="E89" s="3" t="s">
        <v>53</v>
      </c>
      <c r="F89" s="3"/>
      <c r="G89" s="5">
        <f>G90</f>
        <v>317</v>
      </c>
      <c r="H89" s="5">
        <f>H90</f>
        <v>0</v>
      </c>
    </row>
    <row r="90" spans="1:8" ht="33" x14ac:dyDescent="0.25">
      <c r="A90" s="4" t="s">
        <v>25</v>
      </c>
      <c r="B90" s="3">
        <f t="shared" ref="B90:B93" si="22">B89</f>
        <v>912</v>
      </c>
      <c r="C90" s="3" t="s">
        <v>19</v>
      </c>
      <c r="D90" s="3" t="s">
        <v>20</v>
      </c>
      <c r="E90" s="3" t="s">
        <v>78</v>
      </c>
      <c r="F90" s="3"/>
      <c r="G90" s="12">
        <f t="shared" ref="G90:H90" si="23">G91</f>
        <v>317</v>
      </c>
      <c r="H90" s="12">
        <f t="shared" si="23"/>
        <v>0</v>
      </c>
    </row>
    <row r="91" spans="1:8" ht="33" x14ac:dyDescent="0.25">
      <c r="A91" s="4" t="s">
        <v>10</v>
      </c>
      <c r="B91" s="3">
        <f t="shared" si="22"/>
        <v>912</v>
      </c>
      <c r="C91" s="3" t="s">
        <v>19</v>
      </c>
      <c r="D91" s="3" t="s">
        <v>20</v>
      </c>
      <c r="E91" s="3" t="s">
        <v>78</v>
      </c>
      <c r="F91" s="3" t="s">
        <v>11</v>
      </c>
      <c r="G91" s="5">
        <f t="shared" ref="G91:H91" si="24">G92+G93</f>
        <v>317</v>
      </c>
      <c r="H91" s="5">
        <f t="shared" si="24"/>
        <v>0</v>
      </c>
    </row>
    <row r="92" spans="1:8" x14ac:dyDescent="0.25">
      <c r="A92" s="4" t="s">
        <v>12</v>
      </c>
      <c r="B92" s="3">
        <f t="shared" si="22"/>
        <v>912</v>
      </c>
      <c r="C92" s="3" t="s">
        <v>19</v>
      </c>
      <c r="D92" s="3" t="s">
        <v>20</v>
      </c>
      <c r="E92" s="3" t="s">
        <v>78</v>
      </c>
      <c r="F92" s="5">
        <v>610</v>
      </c>
      <c r="G92" s="5">
        <v>167</v>
      </c>
      <c r="H92" s="5"/>
    </row>
    <row r="93" spans="1:8" x14ac:dyDescent="0.25">
      <c r="A93" s="4" t="s">
        <v>22</v>
      </c>
      <c r="B93" s="3">
        <f t="shared" si="22"/>
        <v>912</v>
      </c>
      <c r="C93" s="3" t="s">
        <v>19</v>
      </c>
      <c r="D93" s="3" t="s">
        <v>20</v>
      </c>
      <c r="E93" s="3" t="s">
        <v>78</v>
      </c>
      <c r="F93" s="5">
        <v>620</v>
      </c>
      <c r="G93" s="5">
        <v>150</v>
      </c>
      <c r="H93" s="5"/>
    </row>
    <row r="94" spans="1:8" ht="82.5" x14ac:dyDescent="0.25">
      <c r="A94" s="4" t="s">
        <v>58</v>
      </c>
      <c r="B94" s="3" t="s">
        <v>83</v>
      </c>
      <c r="C94" s="3" t="s">
        <v>19</v>
      </c>
      <c r="D94" s="3" t="s">
        <v>20</v>
      </c>
      <c r="E94" s="3" t="s">
        <v>59</v>
      </c>
      <c r="F94" s="3"/>
      <c r="G94" s="5">
        <f>G95</f>
        <v>2676</v>
      </c>
      <c r="H94" s="5">
        <f>H95+H99+H102</f>
        <v>0</v>
      </c>
    </row>
    <row r="95" spans="1:8" x14ac:dyDescent="0.25">
      <c r="A95" s="20" t="s">
        <v>13</v>
      </c>
      <c r="B95" s="3" t="str">
        <f t="shared" si="19"/>
        <v>912</v>
      </c>
      <c r="C95" s="3" t="s">
        <v>19</v>
      </c>
      <c r="D95" s="3" t="s">
        <v>20</v>
      </c>
      <c r="E95" s="3" t="s">
        <v>60</v>
      </c>
      <c r="F95" s="3"/>
      <c r="G95" s="5">
        <f>G96+G99+G102</f>
        <v>2676</v>
      </c>
      <c r="H95" s="5">
        <f t="shared" ref="G95:H97" si="25">H96</f>
        <v>0</v>
      </c>
    </row>
    <row r="96" spans="1:8" s="2" customFormat="1" x14ac:dyDescent="0.25">
      <c r="A96" s="4" t="s">
        <v>23</v>
      </c>
      <c r="B96" s="3" t="str">
        <f>B94</f>
        <v>912</v>
      </c>
      <c r="C96" s="3" t="s">
        <v>19</v>
      </c>
      <c r="D96" s="3" t="s">
        <v>20</v>
      </c>
      <c r="E96" s="3" t="s">
        <v>84</v>
      </c>
      <c r="F96" s="3"/>
      <c r="G96" s="5">
        <f t="shared" si="25"/>
        <v>70</v>
      </c>
      <c r="H96" s="5">
        <f t="shared" si="25"/>
        <v>0</v>
      </c>
    </row>
    <row r="97" spans="1:8" s="2" customFormat="1" ht="33" x14ac:dyDescent="0.25">
      <c r="A97" s="4" t="s">
        <v>10</v>
      </c>
      <c r="B97" s="3" t="str">
        <f t="shared" ref="B97:B105" si="26">B96</f>
        <v>912</v>
      </c>
      <c r="C97" s="3" t="s">
        <v>19</v>
      </c>
      <c r="D97" s="3" t="s">
        <v>20</v>
      </c>
      <c r="E97" s="3" t="s">
        <v>84</v>
      </c>
      <c r="F97" s="3" t="s">
        <v>11</v>
      </c>
      <c r="G97" s="5">
        <f t="shared" si="25"/>
        <v>70</v>
      </c>
      <c r="H97" s="5">
        <f t="shared" si="25"/>
        <v>0</v>
      </c>
    </row>
    <row r="98" spans="1:8" s="2" customFormat="1" x14ac:dyDescent="0.25">
      <c r="A98" s="4" t="s">
        <v>12</v>
      </c>
      <c r="B98" s="3" t="str">
        <f t="shared" si="26"/>
        <v>912</v>
      </c>
      <c r="C98" s="3" t="s">
        <v>19</v>
      </c>
      <c r="D98" s="3" t="s">
        <v>20</v>
      </c>
      <c r="E98" s="3" t="s">
        <v>84</v>
      </c>
      <c r="F98" s="5">
        <v>610</v>
      </c>
      <c r="G98" s="5">
        <v>70</v>
      </c>
      <c r="H98" s="5"/>
    </row>
    <row r="99" spans="1:8" x14ac:dyDescent="0.25">
      <c r="A99" s="4" t="s">
        <v>24</v>
      </c>
      <c r="B99" s="3" t="str">
        <f t="shared" si="26"/>
        <v>912</v>
      </c>
      <c r="C99" s="3" t="s">
        <v>19</v>
      </c>
      <c r="D99" s="3" t="s">
        <v>20</v>
      </c>
      <c r="E99" s="3" t="s">
        <v>81</v>
      </c>
      <c r="F99" s="3"/>
      <c r="G99" s="12">
        <f>G100</f>
        <v>934</v>
      </c>
      <c r="H99" s="5"/>
    </row>
    <row r="100" spans="1:8" ht="33" x14ac:dyDescent="0.25">
      <c r="A100" s="4" t="s">
        <v>10</v>
      </c>
      <c r="B100" s="3" t="str">
        <f t="shared" si="26"/>
        <v>912</v>
      </c>
      <c r="C100" s="3" t="s">
        <v>19</v>
      </c>
      <c r="D100" s="3" t="s">
        <v>20</v>
      </c>
      <c r="E100" s="3" t="s">
        <v>81</v>
      </c>
      <c r="F100" s="3" t="s">
        <v>11</v>
      </c>
      <c r="G100" s="5">
        <f>G101</f>
        <v>934</v>
      </c>
      <c r="H100" s="5"/>
    </row>
    <row r="101" spans="1:8" x14ac:dyDescent="0.25">
      <c r="A101" s="4" t="s">
        <v>12</v>
      </c>
      <c r="B101" s="3" t="str">
        <f t="shared" si="26"/>
        <v>912</v>
      </c>
      <c r="C101" s="3" t="s">
        <v>19</v>
      </c>
      <c r="D101" s="3" t="s">
        <v>20</v>
      </c>
      <c r="E101" s="3" t="s">
        <v>81</v>
      </c>
      <c r="F101" s="5">
        <v>610</v>
      </c>
      <c r="G101" s="5">
        <v>934</v>
      </c>
      <c r="H101" s="5"/>
    </row>
    <row r="102" spans="1:8" s="2" customFormat="1" ht="33" x14ac:dyDescent="0.25">
      <c r="A102" s="4" t="s">
        <v>25</v>
      </c>
      <c r="B102" s="3" t="str">
        <f t="shared" si="26"/>
        <v>912</v>
      </c>
      <c r="C102" s="3" t="s">
        <v>19</v>
      </c>
      <c r="D102" s="3" t="s">
        <v>20</v>
      </c>
      <c r="E102" s="3" t="s">
        <v>85</v>
      </c>
      <c r="F102" s="3"/>
      <c r="G102" s="12">
        <f t="shared" ref="G102" si="27">G103</f>
        <v>1672</v>
      </c>
      <c r="H102" s="5"/>
    </row>
    <row r="103" spans="1:8" s="2" customFormat="1" ht="33" x14ac:dyDescent="0.25">
      <c r="A103" s="4" t="s">
        <v>10</v>
      </c>
      <c r="B103" s="3" t="str">
        <f t="shared" si="26"/>
        <v>912</v>
      </c>
      <c r="C103" s="3" t="s">
        <v>19</v>
      </c>
      <c r="D103" s="3" t="s">
        <v>20</v>
      </c>
      <c r="E103" s="3" t="s">
        <v>85</v>
      </c>
      <c r="F103" s="3" t="s">
        <v>11</v>
      </c>
      <c r="G103" s="5">
        <f t="shared" ref="G103" si="28">G104+G105</f>
        <v>1672</v>
      </c>
      <c r="H103" s="5"/>
    </row>
    <row r="104" spans="1:8" s="2" customFormat="1" x14ac:dyDescent="0.25">
      <c r="A104" s="4" t="s">
        <v>12</v>
      </c>
      <c r="B104" s="3" t="str">
        <f t="shared" si="26"/>
        <v>912</v>
      </c>
      <c r="C104" s="3" t="s">
        <v>19</v>
      </c>
      <c r="D104" s="3" t="s">
        <v>20</v>
      </c>
      <c r="E104" s="3" t="s">
        <v>85</v>
      </c>
      <c r="F104" s="5">
        <v>610</v>
      </c>
      <c r="G104" s="5">
        <v>1546</v>
      </c>
      <c r="H104" s="5"/>
    </row>
    <row r="105" spans="1:8" s="2" customFormat="1" x14ac:dyDescent="0.25">
      <c r="A105" s="4" t="s">
        <v>22</v>
      </c>
      <c r="B105" s="3" t="str">
        <f t="shared" si="26"/>
        <v>912</v>
      </c>
      <c r="C105" s="3" t="s">
        <v>19</v>
      </c>
      <c r="D105" s="3" t="s">
        <v>20</v>
      </c>
      <c r="E105" s="3" t="s">
        <v>85</v>
      </c>
      <c r="F105" s="5">
        <v>620</v>
      </c>
      <c r="G105" s="5">
        <v>126</v>
      </c>
      <c r="H105" s="5"/>
    </row>
    <row r="106" spans="1:8" ht="38.25" customHeight="1" x14ac:dyDescent="0.3">
      <c r="A106" s="10" t="s">
        <v>27</v>
      </c>
      <c r="B106" s="11">
        <v>912</v>
      </c>
      <c r="C106" s="11" t="s">
        <v>19</v>
      </c>
      <c r="D106" s="11" t="s">
        <v>28</v>
      </c>
      <c r="E106" s="11"/>
      <c r="F106" s="11"/>
      <c r="G106" s="14">
        <f t="shared" ref="G106:H110" si="29">G107</f>
        <v>74</v>
      </c>
      <c r="H106" s="14">
        <f t="shared" si="29"/>
        <v>0</v>
      </c>
    </row>
    <row r="107" spans="1:8" ht="34.5" x14ac:dyDescent="0.3">
      <c r="A107" s="4" t="s">
        <v>71</v>
      </c>
      <c r="B107" s="3">
        <v>912</v>
      </c>
      <c r="C107" s="3" t="s">
        <v>19</v>
      </c>
      <c r="D107" s="3" t="s">
        <v>28</v>
      </c>
      <c r="E107" s="3" t="s">
        <v>36</v>
      </c>
      <c r="F107" s="3"/>
      <c r="G107" s="5">
        <f t="shared" si="29"/>
        <v>74</v>
      </c>
      <c r="H107" s="5">
        <f t="shared" si="29"/>
        <v>0</v>
      </c>
    </row>
    <row r="108" spans="1:8" x14ac:dyDescent="0.25">
      <c r="A108" s="4" t="s">
        <v>13</v>
      </c>
      <c r="B108" s="3">
        <v>912</v>
      </c>
      <c r="C108" s="3" t="s">
        <v>19</v>
      </c>
      <c r="D108" s="3" t="s">
        <v>28</v>
      </c>
      <c r="E108" s="3" t="s">
        <v>39</v>
      </c>
      <c r="F108" s="3"/>
      <c r="G108" s="5">
        <f t="shared" si="29"/>
        <v>74</v>
      </c>
      <c r="H108" s="5">
        <f t="shared" si="29"/>
        <v>0</v>
      </c>
    </row>
    <row r="109" spans="1:8" ht="33" x14ac:dyDescent="0.25">
      <c r="A109" s="4" t="s">
        <v>29</v>
      </c>
      <c r="B109" s="3">
        <v>912</v>
      </c>
      <c r="C109" s="3" t="s">
        <v>19</v>
      </c>
      <c r="D109" s="3" t="s">
        <v>28</v>
      </c>
      <c r="E109" s="3" t="s">
        <v>51</v>
      </c>
      <c r="F109" s="3"/>
      <c r="G109" s="5">
        <f t="shared" si="29"/>
        <v>74</v>
      </c>
      <c r="H109" s="5">
        <f t="shared" si="29"/>
        <v>0</v>
      </c>
    </row>
    <row r="110" spans="1:8" ht="33" x14ac:dyDescent="0.25">
      <c r="A110" s="4" t="s">
        <v>62</v>
      </c>
      <c r="B110" s="3">
        <v>912</v>
      </c>
      <c r="C110" s="3" t="s">
        <v>19</v>
      </c>
      <c r="D110" s="3" t="s">
        <v>28</v>
      </c>
      <c r="E110" s="3" t="s">
        <v>51</v>
      </c>
      <c r="F110" s="3" t="s">
        <v>30</v>
      </c>
      <c r="G110" s="5">
        <f t="shared" si="29"/>
        <v>74</v>
      </c>
      <c r="H110" s="5">
        <f t="shared" si="29"/>
        <v>0</v>
      </c>
    </row>
    <row r="111" spans="1:8" ht="33" x14ac:dyDescent="0.25">
      <c r="A111" s="4" t="s">
        <v>34</v>
      </c>
      <c r="B111" s="3">
        <v>912</v>
      </c>
      <c r="C111" s="3" t="s">
        <v>19</v>
      </c>
      <c r="D111" s="3" t="s">
        <v>28</v>
      </c>
      <c r="E111" s="3" t="s">
        <v>51</v>
      </c>
      <c r="F111" s="3" t="s">
        <v>35</v>
      </c>
      <c r="G111" s="5">
        <v>74</v>
      </c>
      <c r="H111" s="5"/>
    </row>
    <row r="112" spans="1:8" x14ac:dyDescent="0.25">
      <c r="A112" s="4"/>
      <c r="B112" s="3"/>
      <c r="C112" s="3"/>
      <c r="D112" s="3"/>
      <c r="E112" s="15"/>
      <c r="F112" s="5"/>
      <c r="G112" s="5"/>
      <c r="H112" s="5"/>
    </row>
    <row r="113" spans="5:11" x14ac:dyDescent="0.2">
      <c r="H113" s="25"/>
    </row>
    <row r="114" spans="5:11" x14ac:dyDescent="0.2">
      <c r="E114" s="24"/>
      <c r="G114" s="25"/>
      <c r="J114" s="27"/>
      <c r="K114" s="26"/>
    </row>
    <row r="115" spans="5:11" x14ac:dyDescent="0.2">
      <c r="G115" s="25"/>
    </row>
    <row r="116" spans="5:11" x14ac:dyDescent="0.2">
      <c r="G116" s="25">
        <f>G114-G115</f>
        <v>0</v>
      </c>
    </row>
    <row r="118" spans="5:11" x14ac:dyDescent="0.2">
      <c r="G118" s="25"/>
    </row>
  </sheetData>
  <autoFilter ref="A2:F114"/>
  <mergeCells count="10">
    <mergeCell ref="A2:A4"/>
    <mergeCell ref="G2:H2"/>
    <mergeCell ref="G3:G4"/>
    <mergeCell ref="H3:H4"/>
    <mergeCell ref="A1:H1"/>
    <mergeCell ref="B2:B4"/>
    <mergeCell ref="C2:C4"/>
    <mergeCell ref="D2:D4"/>
    <mergeCell ref="E2:E4"/>
    <mergeCell ref="F2:F4"/>
  </mergeCells>
  <phoneticPr fontId="3" type="noConversion"/>
  <pageMargins left="0.39370078740157483" right="0.23622047244094491" top="0.35433070866141736" bottom="0.31496062992125984" header="0.19685039370078741" footer="0"/>
  <pageSetup paperSize="9" scale="70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2017-10-27T06:06:34Z</cp:lastPrinted>
  <dcterms:created xsi:type="dcterms:W3CDTF">2015-05-28T09:44:52Z</dcterms:created>
  <dcterms:modified xsi:type="dcterms:W3CDTF">2018-01-30T11:58:10Z</dcterms:modified>
</cp:coreProperties>
</file>