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'2018'!$A$4:$F$1354</definedName>
    <definedName name="_xlnm.Print_Titles" localSheetId="0">'2018'!$4:$6</definedName>
    <definedName name="_xlnm.Print_Area" localSheetId="0">'2018'!$A$1:$AJ$1352</definedName>
  </definedNames>
  <calcPr calcId="145621"/>
</workbook>
</file>

<file path=xl/calcChain.xml><?xml version="1.0" encoding="utf-8"?>
<calcChain xmlns="http://schemas.openxmlformats.org/spreadsheetml/2006/main">
  <c r="AG1243" i="1" l="1"/>
  <c r="AH428" i="1" l="1"/>
  <c r="AH400" i="1"/>
  <c r="AH13" i="1"/>
  <c r="AG13" i="1"/>
  <c r="AB345" i="1"/>
  <c r="AB351" i="1"/>
  <c r="AF225" i="1"/>
  <c r="AF224" i="1" s="1"/>
  <c r="AF223" i="1" s="1"/>
  <c r="AF222" i="1" s="1"/>
  <c r="AF221" i="1" s="1"/>
  <c r="AE225" i="1"/>
  <c r="AE224" i="1" s="1"/>
  <c r="AE223" i="1" s="1"/>
  <c r="AE222" i="1" s="1"/>
  <c r="AE221" i="1" s="1"/>
  <c r="AB224" i="1"/>
  <c r="AB223" i="1" s="1"/>
  <c r="AB222" i="1" s="1"/>
  <c r="AB221" i="1" s="1"/>
  <c r="AC224" i="1"/>
  <c r="AC223" i="1" s="1"/>
  <c r="AC222" i="1" s="1"/>
  <c r="AC221" i="1" s="1"/>
  <c r="AD224" i="1"/>
  <c r="AD223" i="1" s="1"/>
  <c r="AD222" i="1" s="1"/>
  <c r="AD221" i="1" s="1"/>
  <c r="AA224" i="1"/>
  <c r="AA223" i="1" s="1"/>
  <c r="AA222" i="1" s="1"/>
  <c r="AA221" i="1" s="1"/>
  <c r="AB218" i="1"/>
  <c r="AB217" i="1" s="1"/>
  <c r="AB216" i="1" s="1"/>
  <c r="AC218" i="1"/>
  <c r="AC217" i="1" s="1"/>
  <c r="AC216" i="1" s="1"/>
  <c r="AD218" i="1"/>
  <c r="AD217" i="1" s="1"/>
  <c r="AD216" i="1" s="1"/>
  <c r="AA218" i="1"/>
  <c r="AA217" i="1" s="1"/>
  <c r="AA216" i="1" s="1"/>
  <c r="AF219" i="1"/>
  <c r="AF218" i="1" s="1"/>
  <c r="AF217" i="1" s="1"/>
  <c r="AF216" i="1" s="1"/>
  <c r="AE219" i="1"/>
  <c r="AF215" i="1"/>
  <c r="AE215" i="1"/>
  <c r="AE214" i="1" s="1"/>
  <c r="AE213" i="1" s="1"/>
  <c r="AB214" i="1"/>
  <c r="AB213" i="1" s="1"/>
  <c r="AC214" i="1"/>
  <c r="AC213" i="1" s="1"/>
  <c r="AD214" i="1"/>
  <c r="AD213" i="1" s="1"/>
  <c r="AA214" i="1"/>
  <c r="AA213" i="1" s="1"/>
  <c r="AF212" i="1"/>
  <c r="AE212" i="1"/>
  <c r="AE211" i="1" s="1"/>
  <c r="AE210" i="1" s="1"/>
  <c r="AB211" i="1"/>
  <c r="AB210" i="1" s="1"/>
  <c r="AC211" i="1"/>
  <c r="AC210" i="1" s="1"/>
  <c r="AD211" i="1"/>
  <c r="AD210" i="1" s="1"/>
  <c r="AF211" i="1"/>
  <c r="AF210" i="1" s="1"/>
  <c r="AA211" i="1"/>
  <c r="AA210" i="1" s="1"/>
  <c r="AF209" i="1"/>
  <c r="AF208" i="1" s="1"/>
  <c r="AF207" i="1" s="1"/>
  <c r="AE209" i="1"/>
  <c r="AE208" i="1" s="1"/>
  <c r="AE207" i="1" s="1"/>
  <c r="AB208" i="1"/>
  <c r="AB207" i="1" s="1"/>
  <c r="AC208" i="1"/>
  <c r="AC207" i="1" s="1"/>
  <c r="AD208" i="1"/>
  <c r="AD207" i="1" s="1"/>
  <c r="AA208" i="1"/>
  <c r="AA207" i="1" s="1"/>
  <c r="AF214" i="1" l="1"/>
  <c r="AF213" i="1" s="1"/>
  <c r="AF206" i="1" s="1"/>
  <c r="AH224" i="1"/>
  <c r="AJ225" i="1"/>
  <c r="AH12" i="1"/>
  <c r="AG218" i="1"/>
  <c r="AI219" i="1"/>
  <c r="AG12" i="1"/>
  <c r="AH211" i="1"/>
  <c r="AJ212" i="1"/>
  <c r="AH214" i="1"/>
  <c r="AJ215" i="1"/>
  <c r="AE218" i="1"/>
  <c r="AE217" i="1" s="1"/>
  <c r="AE216" i="1" s="1"/>
  <c r="AE206" i="1" s="1"/>
  <c r="AA206" i="1"/>
  <c r="AB206" i="1"/>
  <c r="AC206" i="1"/>
  <c r="AD206" i="1"/>
  <c r="AG211" i="1" l="1"/>
  <c r="AI212" i="1"/>
  <c r="AH210" i="1"/>
  <c r="AJ210" i="1" s="1"/>
  <c r="AJ211" i="1"/>
  <c r="AG217" i="1"/>
  <c r="AI218" i="1"/>
  <c r="AH223" i="1"/>
  <c r="AJ224" i="1"/>
  <c r="AG224" i="1"/>
  <c r="AI225" i="1"/>
  <c r="AH208" i="1"/>
  <c r="AJ209" i="1"/>
  <c r="AH218" i="1"/>
  <c r="AJ219" i="1"/>
  <c r="AH213" i="1"/>
  <c r="AJ213" i="1" s="1"/>
  <c r="AJ214" i="1"/>
  <c r="AG208" i="1"/>
  <c r="AI209" i="1"/>
  <c r="AG214" i="1"/>
  <c r="AI215" i="1"/>
  <c r="AF202" i="1"/>
  <c r="AE202" i="1"/>
  <c r="AB201" i="1"/>
  <c r="AB200" i="1" s="1"/>
  <c r="AC201" i="1"/>
  <c r="AC200" i="1" s="1"/>
  <c r="AD201" i="1"/>
  <c r="AD200" i="1" s="1"/>
  <c r="AA201" i="1"/>
  <c r="AA200" i="1" s="1"/>
  <c r="AF199" i="1"/>
  <c r="AE199" i="1"/>
  <c r="AB198" i="1"/>
  <c r="AB197" i="1" s="1"/>
  <c r="AB193" i="1" s="1"/>
  <c r="AC198" i="1"/>
  <c r="AC197" i="1" s="1"/>
  <c r="AD198" i="1"/>
  <c r="AD197" i="1" s="1"/>
  <c r="AD193" i="1" s="1"/>
  <c r="AA198" i="1"/>
  <c r="AA197" i="1" s="1"/>
  <c r="AF55" i="1"/>
  <c r="AE55" i="1"/>
  <c r="AB54" i="1"/>
  <c r="AC54" i="1"/>
  <c r="AD54" i="1"/>
  <c r="AE54" i="1"/>
  <c r="AA54" i="1"/>
  <c r="AF1288" i="1"/>
  <c r="AF1287" i="1" s="1"/>
  <c r="AF1286" i="1" s="1"/>
  <c r="AF1285" i="1" s="1"/>
  <c r="AE1288" i="1"/>
  <c r="AB1287" i="1"/>
  <c r="AB1286" i="1" s="1"/>
  <c r="AB1285" i="1" s="1"/>
  <c r="AC1287" i="1"/>
  <c r="AC1286" i="1" s="1"/>
  <c r="AC1285" i="1" s="1"/>
  <c r="AD1287" i="1"/>
  <c r="AD1286" i="1" s="1"/>
  <c r="AD1285" i="1" s="1"/>
  <c r="AE1287" i="1"/>
  <c r="AE1286" i="1" s="1"/>
  <c r="AE1285" i="1" s="1"/>
  <c r="AA1287" i="1"/>
  <c r="AA1286" i="1" s="1"/>
  <c r="AA1285" i="1" s="1"/>
  <c r="AA604" i="1"/>
  <c r="AA652" i="1"/>
  <c r="AB603" i="1"/>
  <c r="AB602" i="1" s="1"/>
  <c r="AB601" i="1" s="1"/>
  <c r="AB607" i="1"/>
  <c r="AB606" i="1" s="1"/>
  <c r="AB605" i="1" s="1"/>
  <c r="AB599" i="1"/>
  <c r="AB598" i="1" s="1"/>
  <c r="AB597" i="1" s="1"/>
  <c r="AB611" i="1"/>
  <c r="AB610" i="1" s="1"/>
  <c r="AB614" i="1"/>
  <c r="AB613" i="1" s="1"/>
  <c r="AB618" i="1"/>
  <c r="AB617" i="1" s="1"/>
  <c r="AB616" i="1" s="1"/>
  <c r="AB621" i="1"/>
  <c r="AB620" i="1" s="1"/>
  <c r="AB624" i="1"/>
  <c r="AB623" i="1" s="1"/>
  <c r="AC603" i="1"/>
  <c r="AC602" i="1" s="1"/>
  <c r="AC601" i="1" s="1"/>
  <c r="AC607" i="1"/>
  <c r="AC606" i="1" s="1"/>
  <c r="AC605" i="1" s="1"/>
  <c r="AC599" i="1"/>
  <c r="AC598" i="1" s="1"/>
  <c r="AC597" i="1" s="1"/>
  <c r="AC611" i="1"/>
  <c r="AC610" i="1" s="1"/>
  <c r="AC614" i="1"/>
  <c r="AC613" i="1" s="1"/>
  <c r="AC618" i="1"/>
  <c r="AC617" i="1" s="1"/>
  <c r="AC616" i="1" s="1"/>
  <c r="AC621" i="1"/>
  <c r="AC620" i="1" s="1"/>
  <c r="AC624" i="1"/>
  <c r="AC623" i="1" s="1"/>
  <c r="AD603" i="1"/>
  <c r="AD602" i="1" s="1"/>
  <c r="AD601" i="1" s="1"/>
  <c r="AD607" i="1"/>
  <c r="AD606" i="1" s="1"/>
  <c r="AD605" i="1" s="1"/>
  <c r="AD599" i="1"/>
  <c r="AD598" i="1" s="1"/>
  <c r="AD597" i="1" s="1"/>
  <c r="AD611" i="1"/>
  <c r="AD610" i="1" s="1"/>
  <c r="AD614" i="1"/>
  <c r="AD613" i="1" s="1"/>
  <c r="AD618" i="1"/>
  <c r="AD617" i="1" s="1"/>
  <c r="AD616" i="1" s="1"/>
  <c r="AD621" i="1"/>
  <c r="AD620" i="1" s="1"/>
  <c r="AD624" i="1"/>
  <c r="AD623" i="1" s="1"/>
  <c r="AE622" i="1"/>
  <c r="AE625" i="1"/>
  <c r="M604" i="1"/>
  <c r="S604" i="1" s="1"/>
  <c r="Y604" i="1" s="1"/>
  <c r="AE604" i="1" s="1"/>
  <c r="AE603" i="1" s="1"/>
  <c r="AE602" i="1" s="1"/>
  <c r="AE601" i="1" s="1"/>
  <c r="M608" i="1"/>
  <c r="S608" i="1" s="1"/>
  <c r="G600" i="1"/>
  <c r="M600" i="1"/>
  <c r="S600" i="1" s="1"/>
  <c r="Y600" i="1" s="1"/>
  <c r="AE600" i="1" s="1"/>
  <c r="S612" i="1"/>
  <c r="Y612" i="1" s="1"/>
  <c r="AE612" i="1" s="1"/>
  <c r="AE615" i="1"/>
  <c r="S619" i="1"/>
  <c r="Y619" i="1" s="1"/>
  <c r="N604" i="1"/>
  <c r="T604" i="1" s="1"/>
  <c r="Z604" i="1" s="1"/>
  <c r="AF604" i="1" s="1"/>
  <c r="N608" i="1"/>
  <c r="T608" i="1" s="1"/>
  <c r="Z608" i="1" s="1"/>
  <c r="AF608" i="1" s="1"/>
  <c r="N600" i="1"/>
  <c r="T600" i="1" s="1"/>
  <c r="Z600" i="1" s="1"/>
  <c r="AF600" i="1" s="1"/>
  <c r="T612" i="1"/>
  <c r="Z612" i="1" s="1"/>
  <c r="AF612" i="1" s="1"/>
  <c r="AF615" i="1"/>
  <c r="T619" i="1"/>
  <c r="Z619" i="1" s="1"/>
  <c r="AF619" i="1" s="1"/>
  <c r="AF622" i="1"/>
  <c r="AF625" i="1"/>
  <c r="AA621" i="1"/>
  <c r="AA620" i="1" s="1"/>
  <c r="AA624" i="1"/>
  <c r="AA623" i="1" s="1"/>
  <c r="AA603" i="1"/>
  <c r="AA602" i="1" s="1"/>
  <c r="AA601" i="1" s="1"/>
  <c r="AA607" i="1"/>
  <c r="AA606" i="1" s="1"/>
  <c r="AA605" i="1" s="1"/>
  <c r="AA599" i="1"/>
  <c r="AA598" i="1" s="1"/>
  <c r="AA597" i="1" s="1"/>
  <c r="AA611" i="1"/>
  <c r="AA610" i="1" s="1"/>
  <c r="AA614" i="1"/>
  <c r="AA613" i="1" s="1"/>
  <c r="AA618" i="1"/>
  <c r="AA617" i="1" s="1"/>
  <c r="AA616" i="1" s="1"/>
  <c r="AB647" i="1"/>
  <c r="AB646" i="1" s="1"/>
  <c r="AB645" i="1" s="1"/>
  <c r="AB651" i="1"/>
  <c r="AB650" i="1" s="1"/>
  <c r="AB649" i="1" s="1"/>
  <c r="AB655" i="1"/>
  <c r="AB657" i="1"/>
  <c r="AB661" i="1"/>
  <c r="AB659" i="1"/>
  <c r="AB664" i="1"/>
  <c r="AB663" i="1" s="1"/>
  <c r="AB667" i="1"/>
  <c r="AB666" i="1" s="1"/>
  <c r="AC647" i="1"/>
  <c r="AC646" i="1" s="1"/>
  <c r="AC645" i="1" s="1"/>
  <c r="AC651" i="1"/>
  <c r="AC650" i="1" s="1"/>
  <c r="AC649" i="1" s="1"/>
  <c r="AC655" i="1"/>
  <c r="AC657" i="1"/>
  <c r="AC661" i="1"/>
  <c r="AC659" i="1"/>
  <c r="AC664" i="1"/>
  <c r="AC663" i="1" s="1"/>
  <c r="AC667" i="1"/>
  <c r="AC666" i="1" s="1"/>
  <c r="AD647" i="1"/>
  <c r="AD646" i="1" s="1"/>
  <c r="AD645" i="1" s="1"/>
  <c r="AD651" i="1"/>
  <c r="AD650" i="1" s="1"/>
  <c r="AD649" i="1" s="1"/>
  <c r="AD655" i="1"/>
  <c r="AD657" i="1"/>
  <c r="AD661" i="1"/>
  <c r="AD659" i="1"/>
  <c r="AD664" i="1"/>
  <c r="AD663" i="1" s="1"/>
  <c r="AD667" i="1"/>
  <c r="AD666" i="1" s="1"/>
  <c r="M648" i="1"/>
  <c r="S648" i="1" s="1"/>
  <c r="Y648" i="1" s="1"/>
  <c r="AE648" i="1" s="1"/>
  <c r="M652" i="1"/>
  <c r="S652" i="1" s="1"/>
  <c r="Y652" i="1" s="1"/>
  <c r="AE652" i="1" s="1"/>
  <c r="AE651" i="1" s="1"/>
  <c r="AE650" i="1" s="1"/>
  <c r="AE649" i="1" s="1"/>
  <c r="J656" i="1"/>
  <c r="M656" i="1" s="1"/>
  <c r="S656" i="1" s="1"/>
  <c r="Y656" i="1" s="1"/>
  <c r="AE656" i="1" s="1"/>
  <c r="M658" i="1"/>
  <c r="S658" i="1" s="1"/>
  <c r="Y658" i="1" s="1"/>
  <c r="AE658" i="1" s="1"/>
  <c r="M662" i="1"/>
  <c r="S662" i="1" s="1"/>
  <c r="M660" i="1"/>
  <c r="S660" i="1" s="1"/>
  <c r="Y660" i="1" s="1"/>
  <c r="AE660" i="1" s="1"/>
  <c r="AE665" i="1"/>
  <c r="AE668" i="1"/>
  <c r="N648" i="1"/>
  <c r="T648" i="1" s="1"/>
  <c r="Z648" i="1" s="1"/>
  <c r="AF648" i="1" s="1"/>
  <c r="N652" i="1"/>
  <c r="T652" i="1" s="1"/>
  <c r="Z652" i="1" s="1"/>
  <c r="AF652" i="1" s="1"/>
  <c r="N656" i="1"/>
  <c r="T656" i="1" s="1"/>
  <c r="Z656" i="1" s="1"/>
  <c r="AF656" i="1" s="1"/>
  <c r="N658" i="1"/>
  <c r="T658" i="1" s="1"/>
  <c r="Z658" i="1" s="1"/>
  <c r="AF658" i="1" s="1"/>
  <c r="N662" i="1"/>
  <c r="T662" i="1" s="1"/>
  <c r="Z662" i="1" s="1"/>
  <c r="AF662" i="1" s="1"/>
  <c r="N660" i="1"/>
  <c r="T660" i="1" s="1"/>
  <c r="Z660" i="1" s="1"/>
  <c r="AF665" i="1"/>
  <c r="AF668" i="1"/>
  <c r="AA647" i="1"/>
  <c r="AA646" i="1" s="1"/>
  <c r="AA645" i="1" s="1"/>
  <c r="AA651" i="1"/>
  <c r="AA650" i="1" s="1"/>
  <c r="AA649" i="1" s="1"/>
  <c r="AA655" i="1"/>
  <c r="AA657" i="1"/>
  <c r="AA661" i="1"/>
  <c r="AA659" i="1"/>
  <c r="AA664" i="1"/>
  <c r="AA663" i="1" s="1"/>
  <c r="AA667" i="1"/>
  <c r="AA666" i="1" s="1"/>
  <c r="AB810" i="1"/>
  <c r="AB809" i="1" s="1"/>
  <c r="AB808" i="1" s="1"/>
  <c r="AB814" i="1"/>
  <c r="AB813" i="1" s="1"/>
  <c r="AB812" i="1" s="1"/>
  <c r="AB818" i="1"/>
  <c r="AB817" i="1" s="1"/>
  <c r="AB816" i="1" s="1"/>
  <c r="AB822" i="1"/>
  <c r="AB821" i="1" s="1"/>
  <c r="AB820" i="1" s="1"/>
  <c r="AB828" i="1"/>
  <c r="AB827" i="1" s="1"/>
  <c r="AB825" i="1"/>
  <c r="AB824" i="1" s="1"/>
  <c r="AC810" i="1"/>
  <c r="AC809" i="1" s="1"/>
  <c r="AC808" i="1" s="1"/>
  <c r="AC814" i="1"/>
  <c r="AC813" i="1" s="1"/>
  <c r="AC812" i="1" s="1"/>
  <c r="AC818" i="1"/>
  <c r="AC817" i="1" s="1"/>
  <c r="AC816" i="1" s="1"/>
  <c r="AC822" i="1"/>
  <c r="AC821" i="1" s="1"/>
  <c r="AC820" i="1" s="1"/>
  <c r="AC828" i="1"/>
  <c r="AC827" i="1" s="1"/>
  <c r="AC825" i="1"/>
  <c r="AC824" i="1" s="1"/>
  <c r="AD810" i="1"/>
  <c r="AD809" i="1" s="1"/>
  <c r="AD808" i="1" s="1"/>
  <c r="AD814" i="1"/>
  <c r="AD813" i="1" s="1"/>
  <c r="AD812" i="1" s="1"/>
  <c r="AD818" i="1"/>
  <c r="AD817" i="1" s="1"/>
  <c r="AD816" i="1" s="1"/>
  <c r="AD822" i="1"/>
  <c r="AD821" i="1" s="1"/>
  <c r="AD820" i="1" s="1"/>
  <c r="AD828" i="1"/>
  <c r="AD827" i="1" s="1"/>
  <c r="AD825" i="1"/>
  <c r="AD824" i="1" s="1"/>
  <c r="M815" i="1"/>
  <c r="S815" i="1" s="1"/>
  <c r="Y815" i="1" s="1"/>
  <c r="AE815" i="1" s="1"/>
  <c r="AE826" i="1"/>
  <c r="G811" i="1"/>
  <c r="M811" i="1" s="1"/>
  <c r="S811" i="1" s="1"/>
  <c r="Y811" i="1" s="1"/>
  <c r="AE811" i="1" s="1"/>
  <c r="M819" i="1"/>
  <c r="S819" i="1" s="1"/>
  <c r="Y819" i="1" s="1"/>
  <c r="AE819" i="1" s="1"/>
  <c r="S823" i="1"/>
  <c r="Y823" i="1" s="1"/>
  <c r="AE823" i="1" s="1"/>
  <c r="Y829" i="1"/>
  <c r="AE829" i="1" s="1"/>
  <c r="N811" i="1"/>
  <c r="T811" i="1" s="1"/>
  <c r="Z811" i="1" s="1"/>
  <c r="AF811" i="1" s="1"/>
  <c r="N815" i="1"/>
  <c r="T815" i="1" s="1"/>
  <c r="Z815" i="1" s="1"/>
  <c r="AF815" i="1" s="1"/>
  <c r="N819" i="1"/>
  <c r="T819" i="1" s="1"/>
  <c r="Z819" i="1" s="1"/>
  <c r="AF819" i="1" s="1"/>
  <c r="T823" i="1"/>
  <c r="Z823" i="1" s="1"/>
  <c r="AF823" i="1" s="1"/>
  <c r="Z829" i="1"/>
  <c r="AF829" i="1" s="1"/>
  <c r="AF826" i="1"/>
  <c r="AA814" i="1"/>
  <c r="AA813" i="1" s="1"/>
  <c r="AA812" i="1" s="1"/>
  <c r="AA825" i="1"/>
  <c r="AA824" i="1" s="1"/>
  <c r="AA810" i="1"/>
  <c r="AA809" i="1" s="1"/>
  <c r="AA808" i="1" s="1"/>
  <c r="AA818" i="1"/>
  <c r="AA817" i="1" s="1"/>
  <c r="AA816" i="1" s="1"/>
  <c r="AA822" i="1"/>
  <c r="AA821" i="1" s="1"/>
  <c r="AA820" i="1" s="1"/>
  <c r="AA828" i="1"/>
  <c r="AA827" i="1" s="1"/>
  <c r="AD585" i="1"/>
  <c r="N14" i="1"/>
  <c r="T14" i="1" s="1"/>
  <c r="Z14" i="1" s="1"/>
  <c r="AF14" i="1" s="1"/>
  <c r="N17" i="1"/>
  <c r="T17" i="1" s="1"/>
  <c r="Z17" i="1" s="1"/>
  <c r="AF17" i="1" s="1"/>
  <c r="N20" i="1"/>
  <c r="T20" i="1" s="1"/>
  <c r="Z20" i="1" s="1"/>
  <c r="AF20" i="1" s="1"/>
  <c r="N22" i="1"/>
  <c r="T22" i="1" s="1"/>
  <c r="N26" i="1"/>
  <c r="T26" i="1" s="1"/>
  <c r="Z26" i="1" s="1"/>
  <c r="AF26" i="1" s="1"/>
  <c r="N24" i="1"/>
  <c r="T24" i="1" s="1"/>
  <c r="Z24" i="1" s="1"/>
  <c r="AF24" i="1" s="1"/>
  <c r="N33" i="1"/>
  <c r="T33" i="1" s="1"/>
  <c r="Z33" i="1" s="1"/>
  <c r="AF33" i="1" s="1"/>
  <c r="N35" i="1"/>
  <c r="T35" i="1" s="1"/>
  <c r="T37" i="1"/>
  <c r="Z37" i="1" s="1"/>
  <c r="AF37" i="1" s="1"/>
  <c r="AH37" i="1" s="1"/>
  <c r="N38" i="1"/>
  <c r="T38" i="1" s="1"/>
  <c r="Z38" i="1" s="1"/>
  <c r="N53" i="1"/>
  <c r="T53" i="1" s="1"/>
  <c r="Z53" i="1" s="1"/>
  <c r="AF53" i="1" s="1"/>
  <c r="N51" i="1"/>
  <c r="T51" i="1" s="1"/>
  <c r="Z51" i="1" s="1"/>
  <c r="AF51" i="1" s="1"/>
  <c r="N58" i="1"/>
  <c r="T58" i="1" s="1"/>
  <c r="Z58" i="1" s="1"/>
  <c r="AF58" i="1" s="1"/>
  <c r="N46" i="1"/>
  <c r="T46" i="1" s="1"/>
  <c r="Z46" i="1" s="1"/>
  <c r="AF46" i="1" s="1"/>
  <c r="N67" i="1"/>
  <c r="T67" i="1" s="1"/>
  <c r="Z67" i="1" s="1"/>
  <c r="AF67" i="1" s="1"/>
  <c r="N74" i="1"/>
  <c r="T74" i="1" s="1"/>
  <c r="Z74" i="1" s="1"/>
  <c r="AF74" i="1" s="1"/>
  <c r="N76" i="1"/>
  <c r="T76" i="1" s="1"/>
  <c r="Z76" i="1" s="1"/>
  <c r="AF76" i="1" s="1"/>
  <c r="T78" i="1"/>
  <c r="Z78" i="1" s="1"/>
  <c r="AF78" i="1" s="1"/>
  <c r="N80" i="1"/>
  <c r="T80" i="1" s="1"/>
  <c r="Z80" i="1" s="1"/>
  <c r="AF80" i="1" s="1"/>
  <c r="N84" i="1"/>
  <c r="T84" i="1" s="1"/>
  <c r="Z84" i="1" s="1"/>
  <c r="AF84" i="1" s="1"/>
  <c r="N87" i="1"/>
  <c r="T87" i="1" s="1"/>
  <c r="Z87" i="1" s="1"/>
  <c r="AF87" i="1" s="1"/>
  <c r="N90" i="1"/>
  <c r="T90" i="1" s="1"/>
  <c r="Z90" i="1" s="1"/>
  <c r="AF90" i="1" s="1"/>
  <c r="N93" i="1"/>
  <c r="T93" i="1" s="1"/>
  <c r="Z93" i="1" s="1"/>
  <c r="AF93" i="1" s="1"/>
  <c r="N96" i="1"/>
  <c r="T96" i="1" s="1"/>
  <c r="Z96" i="1" s="1"/>
  <c r="AF96" i="1" s="1"/>
  <c r="N99" i="1"/>
  <c r="T99" i="1" s="1"/>
  <c r="Z99" i="1" s="1"/>
  <c r="AF99" i="1" s="1"/>
  <c r="N102" i="1"/>
  <c r="T102" i="1" s="1"/>
  <c r="N110" i="1"/>
  <c r="T110" i="1" s="1"/>
  <c r="Z110" i="1" s="1"/>
  <c r="AF110" i="1" s="1"/>
  <c r="N119" i="1"/>
  <c r="T119" i="1" s="1"/>
  <c r="Z119" i="1" s="1"/>
  <c r="AF119" i="1" s="1"/>
  <c r="N121" i="1"/>
  <c r="T121" i="1" s="1"/>
  <c r="Z121" i="1" s="1"/>
  <c r="AF121" i="1" s="1"/>
  <c r="N123" i="1"/>
  <c r="T123" i="1" s="1"/>
  <c r="Z123" i="1" s="1"/>
  <c r="AF123" i="1" s="1"/>
  <c r="N139" i="1"/>
  <c r="T139" i="1" s="1"/>
  <c r="Z139" i="1" s="1"/>
  <c r="AF139" i="1" s="1"/>
  <c r="AH139" i="1" s="1"/>
  <c r="N140" i="1"/>
  <c r="T140" i="1" s="1"/>
  <c r="Z140" i="1" s="1"/>
  <c r="AF140" i="1" s="1"/>
  <c r="AH140" i="1" s="1"/>
  <c r="N137" i="1"/>
  <c r="T137" i="1" s="1"/>
  <c r="Z137" i="1" s="1"/>
  <c r="AF137" i="1" s="1"/>
  <c r="N146" i="1"/>
  <c r="T146" i="1" s="1"/>
  <c r="Z146" i="1" s="1"/>
  <c r="AF146" i="1" s="1"/>
  <c r="AF145" i="1" s="1"/>
  <c r="N150" i="1"/>
  <c r="T150" i="1" s="1"/>
  <c r="Z150" i="1" s="1"/>
  <c r="AF150" i="1" s="1"/>
  <c r="T154" i="1"/>
  <c r="Z154" i="1" s="1"/>
  <c r="AF154" i="1" s="1"/>
  <c r="N130" i="1"/>
  <c r="T130" i="1" s="1"/>
  <c r="N163" i="1"/>
  <c r="T163" i="1" s="1"/>
  <c r="Z163" i="1" s="1"/>
  <c r="AF163" i="1" s="1"/>
  <c r="N165" i="1"/>
  <c r="T165" i="1" s="1"/>
  <c r="Z165" i="1" s="1"/>
  <c r="AF165" i="1" s="1"/>
  <c r="N168" i="1"/>
  <c r="T168" i="1" s="1"/>
  <c r="Z168" i="1" s="1"/>
  <c r="AF168" i="1" s="1"/>
  <c r="N182" i="1"/>
  <c r="T182" i="1" s="1"/>
  <c r="Z182" i="1" s="1"/>
  <c r="AF182" i="1" s="1"/>
  <c r="N189" i="1"/>
  <c r="T189" i="1" s="1"/>
  <c r="Z189" i="1" s="1"/>
  <c r="AF189" i="1" s="1"/>
  <c r="N175" i="1"/>
  <c r="T175" i="1" s="1"/>
  <c r="Z175" i="1" s="1"/>
  <c r="N1350" i="1"/>
  <c r="T1350" i="1" s="1"/>
  <c r="Z1350" i="1" s="1"/>
  <c r="AF1350" i="1" s="1"/>
  <c r="N1345" i="1"/>
  <c r="T1345" i="1" s="1"/>
  <c r="Z1345" i="1" s="1"/>
  <c r="AF1345" i="1" s="1"/>
  <c r="N234" i="1"/>
  <c r="T234" i="1" s="1"/>
  <c r="Z234" i="1" s="1"/>
  <c r="AF234" i="1" s="1"/>
  <c r="N238" i="1"/>
  <c r="T238" i="1" s="1"/>
  <c r="Z238" i="1" s="1"/>
  <c r="AF238" i="1" s="1"/>
  <c r="N236" i="1"/>
  <c r="T236" i="1" s="1"/>
  <c r="Z236" i="1" s="1"/>
  <c r="AF236" i="1" s="1"/>
  <c r="N262" i="1"/>
  <c r="T262" i="1" s="1"/>
  <c r="Z262" i="1" s="1"/>
  <c r="AF262" i="1" s="1"/>
  <c r="N266" i="1"/>
  <c r="T266" i="1" s="1"/>
  <c r="Z266" i="1" s="1"/>
  <c r="AF266" i="1" s="1"/>
  <c r="N270" i="1"/>
  <c r="T270" i="1" s="1"/>
  <c r="Z270" i="1" s="1"/>
  <c r="AF270" i="1" s="1"/>
  <c r="N272" i="1"/>
  <c r="T272" i="1" s="1"/>
  <c r="Z272" i="1" s="1"/>
  <c r="AF272" i="1" s="1"/>
  <c r="N274" i="1"/>
  <c r="T274" i="1" s="1"/>
  <c r="Z274" i="1" s="1"/>
  <c r="AF274" i="1" s="1"/>
  <c r="N257" i="1"/>
  <c r="T257" i="1" s="1"/>
  <c r="Z257" i="1" s="1"/>
  <c r="AF257" i="1" s="1"/>
  <c r="N252" i="1"/>
  <c r="T252" i="1" s="1"/>
  <c r="Z252" i="1" s="1"/>
  <c r="AF252" i="1" s="1"/>
  <c r="N281" i="1"/>
  <c r="T281" i="1" s="1"/>
  <c r="Z281" i="1" s="1"/>
  <c r="AF281" i="1" s="1"/>
  <c r="N245" i="1"/>
  <c r="T245" i="1" s="1"/>
  <c r="Z245" i="1" s="1"/>
  <c r="AF245" i="1" s="1"/>
  <c r="N290" i="1"/>
  <c r="T290" i="1" s="1"/>
  <c r="Z290" i="1" s="1"/>
  <c r="AF290" i="1" s="1"/>
  <c r="N304" i="1"/>
  <c r="T304" i="1" s="1"/>
  <c r="Z304" i="1" s="1"/>
  <c r="AF304" i="1" s="1"/>
  <c r="N307" i="1"/>
  <c r="T307" i="1" s="1"/>
  <c r="Z307" i="1" s="1"/>
  <c r="AF307" i="1" s="1"/>
  <c r="N310" i="1"/>
  <c r="T310" i="1" s="1"/>
  <c r="Z310" i="1" s="1"/>
  <c r="AF310" i="1" s="1"/>
  <c r="N313" i="1"/>
  <c r="T313" i="1" s="1"/>
  <c r="Z313" i="1" s="1"/>
  <c r="AF313" i="1" s="1"/>
  <c r="N316" i="1"/>
  <c r="T316" i="1" s="1"/>
  <c r="Z316" i="1" s="1"/>
  <c r="AF316" i="1" s="1"/>
  <c r="N323" i="1"/>
  <c r="T323" i="1" s="1"/>
  <c r="Z323" i="1" s="1"/>
  <c r="AF323" i="1" s="1"/>
  <c r="N334" i="1"/>
  <c r="T334" i="1" s="1"/>
  <c r="Z334" i="1" s="1"/>
  <c r="AF334" i="1" s="1"/>
  <c r="N337" i="1"/>
  <c r="T337" i="1" s="1"/>
  <c r="Z337" i="1" s="1"/>
  <c r="AF337" i="1" s="1"/>
  <c r="N340" i="1"/>
  <c r="T340" i="1" s="1"/>
  <c r="Z340" i="1" s="1"/>
  <c r="AF340" i="1" s="1"/>
  <c r="N345" i="1"/>
  <c r="T345" i="1" s="1"/>
  <c r="Z345" i="1" s="1"/>
  <c r="AF345" i="1" s="1"/>
  <c r="N349" i="1"/>
  <c r="T349" i="1" s="1"/>
  <c r="Z349" i="1" s="1"/>
  <c r="AF349" i="1" s="1"/>
  <c r="N351" i="1"/>
  <c r="T351" i="1" s="1"/>
  <c r="Z351" i="1" s="1"/>
  <c r="AF351" i="1" s="1"/>
  <c r="N353" i="1"/>
  <c r="T353" i="1" s="1"/>
  <c r="Z353" i="1" s="1"/>
  <c r="AF353" i="1" s="1"/>
  <c r="N329" i="1"/>
  <c r="T329" i="1" s="1"/>
  <c r="Z329" i="1" s="1"/>
  <c r="AF329" i="1" s="1"/>
  <c r="N361" i="1"/>
  <c r="T361" i="1" s="1"/>
  <c r="Z361" i="1" s="1"/>
  <c r="AF361" i="1" s="1"/>
  <c r="N369" i="1"/>
  <c r="T369" i="1" s="1"/>
  <c r="Z369" i="1" s="1"/>
  <c r="AF369" i="1" s="1"/>
  <c r="N378" i="1"/>
  <c r="T378" i="1" s="1"/>
  <c r="Z378" i="1" s="1"/>
  <c r="AF378" i="1" s="1"/>
  <c r="N383" i="1"/>
  <c r="T383" i="1" s="1"/>
  <c r="Z383" i="1" s="1"/>
  <c r="AF383" i="1" s="1"/>
  <c r="N388" i="1"/>
  <c r="T388" i="1" s="1"/>
  <c r="Z388" i="1" s="1"/>
  <c r="AF388" i="1" s="1"/>
  <c r="N395" i="1"/>
  <c r="T395" i="1" s="1"/>
  <c r="Z395" i="1" s="1"/>
  <c r="AF395" i="1" s="1"/>
  <c r="N399" i="1"/>
  <c r="T399" i="1" s="1"/>
  <c r="Z399" i="1" s="1"/>
  <c r="AF399" i="1" s="1"/>
  <c r="N415" i="1"/>
  <c r="T415" i="1" s="1"/>
  <c r="Z415" i="1" s="1"/>
  <c r="AF415" i="1" s="1"/>
  <c r="N419" i="1"/>
  <c r="T419" i="1" s="1"/>
  <c r="Z419" i="1" s="1"/>
  <c r="AF419" i="1" s="1"/>
  <c r="N423" i="1"/>
  <c r="T423" i="1" s="1"/>
  <c r="Z423" i="1" s="1"/>
  <c r="AF423" i="1" s="1"/>
  <c r="T427" i="1"/>
  <c r="Z427" i="1" s="1"/>
  <c r="AF427" i="1" s="1"/>
  <c r="AF428" i="1"/>
  <c r="N437" i="1"/>
  <c r="T437" i="1" s="1"/>
  <c r="Z437" i="1" s="1"/>
  <c r="AF437" i="1" s="1"/>
  <c r="N444" i="1"/>
  <c r="T444" i="1" s="1"/>
  <c r="Z444" i="1" s="1"/>
  <c r="AF444" i="1" s="1"/>
  <c r="N448" i="1"/>
  <c r="T448" i="1" s="1"/>
  <c r="Z448" i="1" s="1"/>
  <c r="AF448" i="1" s="1"/>
  <c r="N458" i="1"/>
  <c r="T458" i="1" s="1"/>
  <c r="Z458" i="1" s="1"/>
  <c r="AF458" i="1" s="1"/>
  <c r="N459" i="1"/>
  <c r="T459" i="1" s="1"/>
  <c r="Z459" i="1" s="1"/>
  <c r="AF459" i="1" s="1"/>
  <c r="N462" i="1"/>
  <c r="T462" i="1" s="1"/>
  <c r="Z462" i="1" s="1"/>
  <c r="AF462" i="1" s="1"/>
  <c r="N465" i="1"/>
  <c r="T465" i="1" s="1"/>
  <c r="Z465" i="1" s="1"/>
  <c r="AF465" i="1" s="1"/>
  <c r="N468" i="1"/>
  <c r="T468" i="1" s="1"/>
  <c r="Z468" i="1" s="1"/>
  <c r="AF468" i="1" s="1"/>
  <c r="N469" i="1"/>
  <c r="T469" i="1" s="1"/>
  <c r="Z469" i="1" s="1"/>
  <c r="AF469" i="1" s="1"/>
  <c r="N455" i="1"/>
  <c r="T455" i="1" s="1"/>
  <c r="Z455" i="1" s="1"/>
  <c r="AF455" i="1" s="1"/>
  <c r="N476" i="1"/>
  <c r="T476" i="1" s="1"/>
  <c r="Z476" i="1" s="1"/>
  <c r="AF476" i="1" s="1"/>
  <c r="N477" i="1"/>
  <c r="T477" i="1" s="1"/>
  <c r="Z477" i="1" s="1"/>
  <c r="AF477" i="1" s="1"/>
  <c r="N480" i="1"/>
  <c r="T480" i="1" s="1"/>
  <c r="Z480" i="1" s="1"/>
  <c r="AF480" i="1" s="1"/>
  <c r="N483" i="1"/>
  <c r="T483" i="1" s="1"/>
  <c r="Z483" i="1" s="1"/>
  <c r="AF483" i="1" s="1"/>
  <c r="N486" i="1"/>
  <c r="T486" i="1" s="1"/>
  <c r="Z486" i="1" s="1"/>
  <c r="AF486" i="1" s="1"/>
  <c r="N487" i="1"/>
  <c r="T487" i="1" s="1"/>
  <c r="Z487" i="1" s="1"/>
  <c r="AF487" i="1" s="1"/>
  <c r="N473" i="1"/>
  <c r="T473" i="1" s="1"/>
  <c r="Z473" i="1" s="1"/>
  <c r="AF473" i="1" s="1"/>
  <c r="N495" i="1"/>
  <c r="T495" i="1" s="1"/>
  <c r="Z495" i="1" s="1"/>
  <c r="AF495" i="1" s="1"/>
  <c r="N496" i="1"/>
  <c r="T496" i="1" s="1"/>
  <c r="Z496" i="1" s="1"/>
  <c r="AF496" i="1" s="1"/>
  <c r="N491" i="1"/>
  <c r="T491" i="1" s="1"/>
  <c r="T500" i="1"/>
  <c r="Z500" i="1" s="1"/>
  <c r="AF500" i="1" s="1"/>
  <c r="T501" i="1"/>
  <c r="Z501" i="1" s="1"/>
  <c r="AF501" i="1" s="1"/>
  <c r="N506" i="1"/>
  <c r="T506" i="1" s="1"/>
  <c r="N507" i="1"/>
  <c r="T507" i="1" s="1"/>
  <c r="Z507" i="1" s="1"/>
  <c r="AF507" i="1" s="1"/>
  <c r="N512" i="1"/>
  <c r="T512" i="1" s="1"/>
  <c r="Z512" i="1" s="1"/>
  <c r="N526" i="1"/>
  <c r="T526" i="1" s="1"/>
  <c r="Z526" i="1" s="1"/>
  <c r="AF526" i="1" s="1"/>
  <c r="N535" i="1"/>
  <c r="T535" i="1" s="1"/>
  <c r="Z535" i="1" s="1"/>
  <c r="AF535" i="1" s="1"/>
  <c r="N536" i="1"/>
  <c r="T536" i="1" s="1"/>
  <c r="Z536" i="1" s="1"/>
  <c r="AF536" i="1" s="1"/>
  <c r="N540" i="1"/>
  <c r="T540" i="1" s="1"/>
  <c r="Z540" i="1" s="1"/>
  <c r="AF540" i="1" s="1"/>
  <c r="N541" i="1"/>
  <c r="T541" i="1" s="1"/>
  <c r="Z541" i="1" s="1"/>
  <c r="AF541" i="1" s="1"/>
  <c r="N545" i="1"/>
  <c r="T545" i="1" s="1"/>
  <c r="Z545" i="1" s="1"/>
  <c r="AF545" i="1" s="1"/>
  <c r="AD549" i="1"/>
  <c r="T549" i="1"/>
  <c r="Z549" i="1" s="1"/>
  <c r="AF549" i="1" s="1"/>
  <c r="T550" i="1"/>
  <c r="Z550" i="1" s="1"/>
  <c r="AF550" i="1" s="1"/>
  <c r="AJ550" i="1" s="1"/>
  <c r="AD553" i="1"/>
  <c r="T553" i="1"/>
  <c r="Z553" i="1" s="1"/>
  <c r="T554" i="1"/>
  <c r="Z554" i="1" s="1"/>
  <c r="AF554" i="1" s="1"/>
  <c r="AJ554" i="1" s="1"/>
  <c r="N566" i="1"/>
  <c r="T566" i="1" s="1"/>
  <c r="Z566" i="1" s="1"/>
  <c r="AF566" i="1" s="1"/>
  <c r="N570" i="1"/>
  <c r="T570" i="1" s="1"/>
  <c r="Z570" i="1" s="1"/>
  <c r="N574" i="1"/>
  <c r="T574" i="1" s="1"/>
  <c r="Z574" i="1" s="1"/>
  <c r="AF574" i="1" s="1"/>
  <c r="Z578" i="1"/>
  <c r="AF578" i="1" s="1"/>
  <c r="T581" i="1"/>
  <c r="Z581" i="1" s="1"/>
  <c r="AF581" i="1" s="1"/>
  <c r="T582" i="1"/>
  <c r="Z582" i="1" s="1"/>
  <c r="AF582" i="1" s="1"/>
  <c r="AJ582" i="1" s="1"/>
  <c r="T585" i="1"/>
  <c r="Z585" i="1" s="1"/>
  <c r="AF585" i="1" s="1"/>
  <c r="T588" i="1"/>
  <c r="Z588" i="1" s="1"/>
  <c r="AF588" i="1" s="1"/>
  <c r="N593" i="1"/>
  <c r="T593" i="1" s="1"/>
  <c r="Z593" i="1" s="1"/>
  <c r="AF593" i="1" s="1"/>
  <c r="N630" i="1"/>
  <c r="T630" i="1" s="1"/>
  <c r="Z630" i="1" s="1"/>
  <c r="AF630" i="1" s="1"/>
  <c r="N637" i="1"/>
  <c r="T637" i="1" s="1"/>
  <c r="N641" i="1"/>
  <c r="T641" i="1" s="1"/>
  <c r="Z641" i="1" s="1"/>
  <c r="AF641" i="1" s="1"/>
  <c r="N675" i="1"/>
  <c r="T675" i="1" s="1"/>
  <c r="Z675" i="1" s="1"/>
  <c r="AF675" i="1" s="1"/>
  <c r="N678" i="1"/>
  <c r="T678" i="1" s="1"/>
  <c r="Z678" i="1" s="1"/>
  <c r="AF678" i="1" s="1"/>
  <c r="N682" i="1"/>
  <c r="T682" i="1" s="1"/>
  <c r="Z682" i="1" s="1"/>
  <c r="AF682" i="1" s="1"/>
  <c r="N691" i="1"/>
  <c r="T691" i="1" s="1"/>
  <c r="Z691" i="1" s="1"/>
  <c r="AF691" i="1" s="1"/>
  <c r="N705" i="1"/>
  <c r="T705" i="1" s="1"/>
  <c r="Z705" i="1" s="1"/>
  <c r="AF705" i="1" s="1"/>
  <c r="T708" i="1"/>
  <c r="Z708" i="1" s="1"/>
  <c r="AF708" i="1" s="1"/>
  <c r="T701" i="1"/>
  <c r="Z701" i="1" s="1"/>
  <c r="AF701" i="1" s="1"/>
  <c r="N713" i="1"/>
  <c r="T713" i="1" s="1"/>
  <c r="Z713" i="1" s="1"/>
  <c r="AF713" i="1" s="1"/>
  <c r="N720" i="1"/>
  <c r="T720" i="1" s="1"/>
  <c r="Z720" i="1" s="1"/>
  <c r="AF720" i="1" s="1"/>
  <c r="N751" i="1"/>
  <c r="T751" i="1" s="1"/>
  <c r="Z751" i="1" s="1"/>
  <c r="AF751" i="1" s="1"/>
  <c r="N738" i="1"/>
  <c r="T738" i="1" s="1"/>
  <c r="Z738" i="1" s="1"/>
  <c r="AF738" i="1" s="1"/>
  <c r="T727" i="1"/>
  <c r="Z727" i="1" s="1"/>
  <c r="AF727" i="1" s="1"/>
  <c r="N730" i="1"/>
  <c r="T730" i="1" s="1"/>
  <c r="Z730" i="1" s="1"/>
  <c r="AF730" i="1" s="1"/>
  <c r="T733" i="1"/>
  <c r="Z733" i="1" s="1"/>
  <c r="AF733" i="1" s="1"/>
  <c r="N758" i="1"/>
  <c r="T758" i="1" s="1"/>
  <c r="Z758" i="1" s="1"/>
  <c r="AF758" i="1" s="1"/>
  <c r="N744" i="1"/>
  <c r="T744" i="1" s="1"/>
  <c r="Z744" i="1" s="1"/>
  <c r="AF744" i="1" s="1"/>
  <c r="N767" i="1"/>
  <c r="T767" i="1" s="1"/>
  <c r="Z767" i="1" s="1"/>
  <c r="AF767" i="1" s="1"/>
  <c r="N770" i="1"/>
  <c r="T770" i="1" s="1"/>
  <c r="Z770" i="1" s="1"/>
  <c r="AF770" i="1" s="1"/>
  <c r="N773" i="1"/>
  <c r="T773" i="1" s="1"/>
  <c r="N776" i="1"/>
  <c r="T776" i="1" s="1"/>
  <c r="Z776" i="1" s="1"/>
  <c r="AF776" i="1" s="1"/>
  <c r="N779" i="1"/>
  <c r="T779" i="1" s="1"/>
  <c r="Z779" i="1" s="1"/>
  <c r="AF779" i="1" s="1"/>
  <c r="N782" i="1"/>
  <c r="T782" i="1" s="1"/>
  <c r="Z782" i="1" s="1"/>
  <c r="AF782" i="1" s="1"/>
  <c r="N785" i="1"/>
  <c r="T785" i="1" s="1"/>
  <c r="Z785" i="1" s="1"/>
  <c r="AF785" i="1" s="1"/>
  <c r="N792" i="1"/>
  <c r="T792" i="1" s="1"/>
  <c r="Z792" i="1" s="1"/>
  <c r="AF792" i="1" s="1"/>
  <c r="N802" i="1"/>
  <c r="T802" i="1" s="1"/>
  <c r="Z802" i="1" s="1"/>
  <c r="AF802" i="1" s="1"/>
  <c r="N799" i="1"/>
  <c r="T799" i="1" s="1"/>
  <c r="Z799" i="1" s="1"/>
  <c r="AF799" i="1" s="1"/>
  <c r="N839" i="1"/>
  <c r="T839" i="1" s="1"/>
  <c r="Z839" i="1" s="1"/>
  <c r="AF839" i="1" s="1"/>
  <c r="N834" i="1"/>
  <c r="T834" i="1" s="1"/>
  <c r="Z834" i="1" s="1"/>
  <c r="AF834" i="1" s="1"/>
  <c r="N843" i="1"/>
  <c r="T843" i="1" s="1"/>
  <c r="Z843" i="1" s="1"/>
  <c r="AF843" i="1" s="1"/>
  <c r="N850" i="1"/>
  <c r="T850" i="1" s="1"/>
  <c r="Z850" i="1" s="1"/>
  <c r="AF850" i="1" s="1"/>
  <c r="N854" i="1"/>
  <c r="T854" i="1" s="1"/>
  <c r="Z854" i="1" s="1"/>
  <c r="AF854" i="1" s="1"/>
  <c r="N857" i="1"/>
  <c r="T857" i="1" s="1"/>
  <c r="Z857" i="1" s="1"/>
  <c r="AF857" i="1" s="1"/>
  <c r="N862" i="1"/>
  <c r="T862" i="1" s="1"/>
  <c r="Z862" i="1" s="1"/>
  <c r="AF862" i="1" s="1"/>
  <c r="N869" i="1"/>
  <c r="T869" i="1" s="1"/>
  <c r="Z869" i="1" s="1"/>
  <c r="AF869" i="1" s="1"/>
  <c r="N878" i="1"/>
  <c r="T878" i="1" s="1"/>
  <c r="Z878" i="1" s="1"/>
  <c r="AF878" i="1" s="1"/>
  <c r="N887" i="1"/>
  <c r="T887" i="1" s="1"/>
  <c r="Z887" i="1" s="1"/>
  <c r="AF887" i="1" s="1"/>
  <c r="N894" i="1"/>
  <c r="T894" i="1" s="1"/>
  <c r="Z894" i="1" s="1"/>
  <c r="AF894" i="1" s="1"/>
  <c r="N897" i="1"/>
  <c r="T897" i="1" s="1"/>
  <c r="Z897" i="1" s="1"/>
  <c r="AF897" i="1" s="1"/>
  <c r="N900" i="1"/>
  <c r="T900" i="1" s="1"/>
  <c r="Z900" i="1" s="1"/>
  <c r="AF900" i="1" s="1"/>
  <c r="N903" i="1"/>
  <c r="T903" i="1" s="1"/>
  <c r="Z903" i="1" s="1"/>
  <c r="AF903" i="1" s="1"/>
  <c r="N909" i="1"/>
  <c r="T909" i="1" s="1"/>
  <c r="Z909" i="1" s="1"/>
  <c r="AF909" i="1" s="1"/>
  <c r="N916" i="1"/>
  <c r="T916" i="1" s="1"/>
  <c r="Z916" i="1" s="1"/>
  <c r="AF916" i="1" s="1"/>
  <c r="N921" i="1"/>
  <c r="T921" i="1" s="1"/>
  <c r="Z921" i="1" s="1"/>
  <c r="AF921" i="1" s="1"/>
  <c r="N926" i="1"/>
  <c r="T926" i="1" s="1"/>
  <c r="Z926" i="1" s="1"/>
  <c r="AF926" i="1" s="1"/>
  <c r="N931" i="1"/>
  <c r="T931" i="1" s="1"/>
  <c r="Z931" i="1" s="1"/>
  <c r="AF931" i="1" s="1"/>
  <c r="N938" i="1"/>
  <c r="T938" i="1" s="1"/>
  <c r="Z938" i="1" s="1"/>
  <c r="AF938" i="1" s="1"/>
  <c r="N948" i="1"/>
  <c r="T948" i="1" s="1"/>
  <c r="Z948" i="1" s="1"/>
  <c r="AF948" i="1" s="1"/>
  <c r="N953" i="1"/>
  <c r="T953" i="1" s="1"/>
  <c r="Z953" i="1" s="1"/>
  <c r="AF953" i="1" s="1"/>
  <c r="N943" i="1"/>
  <c r="T943" i="1" s="1"/>
  <c r="Z943" i="1" s="1"/>
  <c r="AF943" i="1" s="1"/>
  <c r="N970" i="1"/>
  <c r="T970" i="1" s="1"/>
  <c r="Z970" i="1" s="1"/>
  <c r="AF970" i="1" s="1"/>
  <c r="N965" i="1"/>
  <c r="T965" i="1" s="1"/>
  <c r="Z965" i="1" s="1"/>
  <c r="N960" i="1"/>
  <c r="T960" i="1" s="1"/>
  <c r="Z960" i="1" s="1"/>
  <c r="AF960" i="1" s="1"/>
  <c r="N999" i="1"/>
  <c r="T999" i="1" s="1"/>
  <c r="Z999" i="1" s="1"/>
  <c r="AF999" i="1" s="1"/>
  <c r="N992" i="1"/>
  <c r="T992" i="1" s="1"/>
  <c r="Z992" i="1" s="1"/>
  <c r="N994" i="1"/>
  <c r="T994" i="1" s="1"/>
  <c r="Z994" i="1" s="1"/>
  <c r="AF994" i="1" s="1"/>
  <c r="N975" i="1"/>
  <c r="T975" i="1" s="1"/>
  <c r="Z975" i="1" s="1"/>
  <c r="AF975" i="1" s="1"/>
  <c r="N980" i="1"/>
  <c r="T980" i="1" s="1"/>
  <c r="Z980" i="1" s="1"/>
  <c r="AF980" i="1" s="1"/>
  <c r="N985" i="1"/>
  <c r="T985" i="1" s="1"/>
  <c r="N988" i="1"/>
  <c r="T988" i="1" s="1"/>
  <c r="Z988" i="1" s="1"/>
  <c r="AF988" i="1" s="1"/>
  <c r="N1011" i="1"/>
  <c r="T1011" i="1" s="1"/>
  <c r="Z1011" i="1" s="1"/>
  <c r="AF1011" i="1" s="1"/>
  <c r="N1015" i="1"/>
  <c r="T1015" i="1" s="1"/>
  <c r="Z1015" i="1" s="1"/>
  <c r="AF1015" i="1" s="1"/>
  <c r="N1020" i="1"/>
  <c r="T1020" i="1" s="1"/>
  <c r="Z1020" i="1" s="1"/>
  <c r="AF1020" i="1" s="1"/>
  <c r="N1006" i="1"/>
  <c r="T1006" i="1" s="1"/>
  <c r="Z1006" i="1" s="1"/>
  <c r="AF1006" i="1" s="1"/>
  <c r="N1025" i="1"/>
  <c r="T1025" i="1" s="1"/>
  <c r="Z1025" i="1" s="1"/>
  <c r="AF1025" i="1" s="1"/>
  <c r="N1032" i="1"/>
  <c r="T1032" i="1" s="1"/>
  <c r="Z1032" i="1" s="1"/>
  <c r="AF1032" i="1" s="1"/>
  <c r="N1039" i="1"/>
  <c r="T1039" i="1" s="1"/>
  <c r="N1048" i="1"/>
  <c r="T1048" i="1" s="1"/>
  <c r="Z1048" i="1" s="1"/>
  <c r="AF1048" i="1" s="1"/>
  <c r="N1055" i="1"/>
  <c r="T1055" i="1" s="1"/>
  <c r="Z1055" i="1" s="1"/>
  <c r="AF1055" i="1" s="1"/>
  <c r="N1059" i="1"/>
  <c r="T1059" i="1" s="1"/>
  <c r="Z1059" i="1" s="1"/>
  <c r="AF1059" i="1" s="1"/>
  <c r="N1061" i="1"/>
  <c r="T1061" i="1" s="1"/>
  <c r="Z1061" i="1" s="1"/>
  <c r="AF1061" i="1" s="1"/>
  <c r="N1064" i="1"/>
  <c r="T1064" i="1" s="1"/>
  <c r="N1068" i="1"/>
  <c r="T1068" i="1" s="1"/>
  <c r="N1071" i="1"/>
  <c r="T1071" i="1" s="1"/>
  <c r="Z1071" i="1" s="1"/>
  <c r="AF1071" i="1" s="1"/>
  <c r="N1074" i="1"/>
  <c r="T1074" i="1" s="1"/>
  <c r="Z1074" i="1" s="1"/>
  <c r="AF1074" i="1" s="1"/>
  <c r="T1078" i="1"/>
  <c r="Z1078" i="1" s="1"/>
  <c r="AF1078" i="1" s="1"/>
  <c r="N1085" i="1"/>
  <c r="T1085" i="1" s="1"/>
  <c r="Z1085" i="1" s="1"/>
  <c r="AF1085" i="1" s="1"/>
  <c r="T1092" i="1"/>
  <c r="Z1092" i="1" s="1"/>
  <c r="AF1092" i="1" s="1"/>
  <c r="N1094" i="1"/>
  <c r="T1094" i="1" s="1"/>
  <c r="N1101" i="1"/>
  <c r="T1101" i="1" s="1"/>
  <c r="N1104" i="1"/>
  <c r="T1104" i="1" s="1"/>
  <c r="Z1104" i="1" s="1"/>
  <c r="AF1104" i="1" s="1"/>
  <c r="N1107" i="1"/>
  <c r="T1107" i="1" s="1"/>
  <c r="Z1107" i="1" s="1"/>
  <c r="AF1107" i="1" s="1"/>
  <c r="N1110" i="1"/>
  <c r="T1110" i="1" s="1"/>
  <c r="Z1110" i="1" s="1"/>
  <c r="AF1110" i="1" s="1"/>
  <c r="N1113" i="1"/>
  <c r="T1113" i="1" s="1"/>
  <c r="Z1113" i="1" s="1"/>
  <c r="N1116" i="1"/>
  <c r="T1116" i="1" s="1"/>
  <c r="Z1116" i="1" s="1"/>
  <c r="AF1116" i="1" s="1"/>
  <c r="N1119" i="1"/>
  <c r="T1119" i="1" s="1"/>
  <c r="Z1119" i="1" s="1"/>
  <c r="AF1119" i="1" s="1"/>
  <c r="N1122" i="1"/>
  <c r="T1122" i="1" s="1"/>
  <c r="Z1122" i="1" s="1"/>
  <c r="AF1122" i="1" s="1"/>
  <c r="N1125" i="1"/>
  <c r="T1125" i="1" s="1"/>
  <c r="N1128" i="1"/>
  <c r="T1128" i="1" s="1"/>
  <c r="Z1128" i="1" s="1"/>
  <c r="AF1128" i="1" s="1"/>
  <c r="N1131" i="1"/>
  <c r="T1131" i="1" s="1"/>
  <c r="Z1131" i="1" s="1"/>
  <c r="AF1131" i="1" s="1"/>
  <c r="N1134" i="1"/>
  <c r="T1134" i="1" s="1"/>
  <c r="Z1134" i="1" s="1"/>
  <c r="AF1134" i="1" s="1"/>
  <c r="N1137" i="1"/>
  <c r="T1137" i="1" s="1"/>
  <c r="Z1137" i="1" s="1"/>
  <c r="N1140" i="1"/>
  <c r="T1140" i="1" s="1"/>
  <c r="Z1140" i="1" s="1"/>
  <c r="AF1140" i="1" s="1"/>
  <c r="N1146" i="1"/>
  <c r="T1146" i="1" s="1"/>
  <c r="Z1146" i="1" s="1"/>
  <c r="AF1146" i="1" s="1"/>
  <c r="N1149" i="1"/>
  <c r="T1149" i="1" s="1"/>
  <c r="Z1149" i="1" s="1"/>
  <c r="AF1149" i="1" s="1"/>
  <c r="N1152" i="1"/>
  <c r="T1152" i="1" s="1"/>
  <c r="Z1152" i="1" s="1"/>
  <c r="AF1152" i="1" s="1"/>
  <c r="N1155" i="1"/>
  <c r="T1155" i="1" s="1"/>
  <c r="Z1155" i="1" s="1"/>
  <c r="AF1155" i="1" s="1"/>
  <c r="N1158" i="1"/>
  <c r="T1158" i="1" s="1"/>
  <c r="Z1158" i="1" s="1"/>
  <c r="AF1158" i="1" s="1"/>
  <c r="N1161" i="1"/>
  <c r="T1161" i="1" s="1"/>
  <c r="Z1161" i="1" s="1"/>
  <c r="AF1161" i="1" s="1"/>
  <c r="N1167" i="1"/>
  <c r="T1167" i="1" s="1"/>
  <c r="Z1167" i="1" s="1"/>
  <c r="AF1167" i="1" s="1"/>
  <c r="N1170" i="1"/>
  <c r="T1170" i="1" s="1"/>
  <c r="Z1170" i="1" s="1"/>
  <c r="AF1170" i="1" s="1"/>
  <c r="N1173" i="1"/>
  <c r="T1173" i="1" s="1"/>
  <c r="Z1173" i="1" s="1"/>
  <c r="AF1173" i="1" s="1"/>
  <c r="N1143" i="1"/>
  <c r="T1143" i="1" s="1"/>
  <c r="Z1143" i="1" s="1"/>
  <c r="AF1143" i="1" s="1"/>
  <c r="N1164" i="1"/>
  <c r="T1164" i="1" s="1"/>
  <c r="Z1164" i="1" s="1"/>
  <c r="AF1164" i="1" s="1"/>
  <c r="T1176" i="1"/>
  <c r="Z1176" i="1" s="1"/>
  <c r="AF1176" i="1" s="1"/>
  <c r="N1183" i="1"/>
  <c r="T1183" i="1" s="1"/>
  <c r="Z1183" i="1" s="1"/>
  <c r="AF1183" i="1" s="1"/>
  <c r="N1192" i="1"/>
  <c r="T1192" i="1" s="1"/>
  <c r="N1196" i="1"/>
  <c r="T1196" i="1" s="1"/>
  <c r="Z1196" i="1" s="1"/>
  <c r="AF1196" i="1" s="1"/>
  <c r="N1199" i="1"/>
  <c r="T1199" i="1" s="1"/>
  <c r="Z1199" i="1" s="1"/>
  <c r="AF1199" i="1" s="1"/>
  <c r="N1202" i="1"/>
  <c r="T1202" i="1" s="1"/>
  <c r="Z1202" i="1" s="1"/>
  <c r="AF1202" i="1" s="1"/>
  <c r="N1205" i="1"/>
  <c r="T1205" i="1" s="1"/>
  <c r="Z1205" i="1" s="1"/>
  <c r="AF1205" i="1" s="1"/>
  <c r="Z1219" i="1"/>
  <c r="AF1219" i="1" s="1"/>
  <c r="N1229" i="1"/>
  <c r="T1229" i="1" s="1"/>
  <c r="N1231" i="1"/>
  <c r="T1231" i="1" s="1"/>
  <c r="Z1231" i="1" s="1"/>
  <c r="AF1231" i="1" s="1"/>
  <c r="N1233" i="1"/>
  <c r="T1233" i="1" s="1"/>
  <c r="Z1233" i="1" s="1"/>
  <c r="AF1233" i="1" s="1"/>
  <c r="N1244" i="1"/>
  <c r="T1244" i="1" s="1"/>
  <c r="Z1244" i="1" s="1"/>
  <c r="AF1244" i="1" s="1"/>
  <c r="N1246" i="1"/>
  <c r="T1246" i="1" s="1"/>
  <c r="Z1246" i="1" s="1"/>
  <c r="AF1246" i="1" s="1"/>
  <c r="N1248" i="1"/>
  <c r="T1248" i="1" s="1"/>
  <c r="Z1248" i="1" s="1"/>
  <c r="AF1248" i="1" s="1"/>
  <c r="N1237" i="1"/>
  <c r="T1237" i="1" s="1"/>
  <c r="Z1237" i="1" s="1"/>
  <c r="AF1237" i="1" s="1"/>
  <c r="AH1237" i="1" s="1"/>
  <c r="N1239" i="1"/>
  <c r="T1239" i="1" s="1"/>
  <c r="Z1239" i="1" s="1"/>
  <c r="AF1239" i="1" s="1"/>
  <c r="N1241" i="1"/>
  <c r="T1241" i="1" s="1"/>
  <c r="Z1241" i="1" s="1"/>
  <c r="N1284" i="1"/>
  <c r="T1284" i="1" s="1"/>
  <c r="Z1284" i="1" s="1"/>
  <c r="AF1284" i="1" s="1"/>
  <c r="N1252" i="1"/>
  <c r="T1252" i="1" s="1"/>
  <c r="Z1252" i="1" s="1"/>
  <c r="N1255" i="1"/>
  <c r="T1255" i="1" s="1"/>
  <c r="Z1255" i="1" s="1"/>
  <c r="AF1255" i="1" s="1"/>
  <c r="N1257" i="1"/>
  <c r="T1257" i="1" s="1"/>
  <c r="Z1257" i="1" s="1"/>
  <c r="AF1257" i="1" s="1"/>
  <c r="N1260" i="1"/>
  <c r="T1260" i="1" s="1"/>
  <c r="Z1260" i="1" s="1"/>
  <c r="N1262" i="1"/>
  <c r="T1262" i="1" s="1"/>
  <c r="Z1262" i="1" s="1"/>
  <c r="N1265" i="1"/>
  <c r="T1265" i="1" s="1"/>
  <c r="Z1265" i="1" s="1"/>
  <c r="L1268" i="1"/>
  <c r="N1268" i="1" s="1"/>
  <c r="T1268" i="1" s="1"/>
  <c r="Z1268" i="1" s="1"/>
  <c r="AF1268" i="1" s="1"/>
  <c r="L1270" i="1"/>
  <c r="N1270" i="1"/>
  <c r="T1270" i="1" s="1"/>
  <c r="Z1270" i="1" s="1"/>
  <c r="N1272" i="1"/>
  <c r="T1272" i="1" s="1"/>
  <c r="Z1272" i="1" s="1"/>
  <c r="AF1272" i="1" s="1"/>
  <c r="L1275" i="1"/>
  <c r="N1275" i="1" s="1"/>
  <c r="T1275" i="1" s="1"/>
  <c r="Z1275" i="1" s="1"/>
  <c r="L1277" i="1"/>
  <c r="N1277" i="1" s="1"/>
  <c r="T1277" i="1" s="1"/>
  <c r="Z1277" i="1" s="1"/>
  <c r="AF1277" i="1" s="1"/>
  <c r="N1279" i="1"/>
  <c r="T1279" i="1" s="1"/>
  <c r="Z1279" i="1" s="1"/>
  <c r="AF1279" i="1" s="1"/>
  <c r="N1224" i="1"/>
  <c r="T1224" i="1" s="1"/>
  <c r="Z1224" i="1" s="1"/>
  <c r="AF1224" i="1" s="1"/>
  <c r="N1295" i="1"/>
  <c r="T1295" i="1" s="1"/>
  <c r="Z1295" i="1" s="1"/>
  <c r="AF1295" i="1" s="1"/>
  <c r="N1302" i="1"/>
  <c r="T1302" i="1" s="1"/>
  <c r="Z1302" i="1" s="1"/>
  <c r="AF1302" i="1" s="1"/>
  <c r="N1311" i="1"/>
  <c r="T1311" i="1" s="1"/>
  <c r="Z1311" i="1" s="1"/>
  <c r="AF1311" i="1" s="1"/>
  <c r="N1313" i="1"/>
  <c r="T1313" i="1" s="1"/>
  <c r="Z1313" i="1" s="1"/>
  <c r="AF1313" i="1" s="1"/>
  <c r="N1315" i="1"/>
  <c r="T1315" i="1" s="1"/>
  <c r="Z1315" i="1" s="1"/>
  <c r="AF1315" i="1" s="1"/>
  <c r="N1322" i="1"/>
  <c r="T1322" i="1" s="1"/>
  <c r="Z1322" i="1" s="1"/>
  <c r="AF1322" i="1" s="1"/>
  <c r="N1327" i="1"/>
  <c r="T1327" i="1" s="1"/>
  <c r="Z1327" i="1" s="1"/>
  <c r="AF1327" i="1" s="1"/>
  <c r="N1330" i="1"/>
  <c r="T1330" i="1" s="1"/>
  <c r="N1333" i="1"/>
  <c r="T1333" i="1" s="1"/>
  <c r="M14" i="1"/>
  <c r="S14" i="1" s="1"/>
  <c r="Y14" i="1" s="1"/>
  <c r="AE14" i="1" s="1"/>
  <c r="M17" i="1"/>
  <c r="S17" i="1" s="1"/>
  <c r="Y17" i="1" s="1"/>
  <c r="AE17" i="1" s="1"/>
  <c r="AI17" i="1" s="1"/>
  <c r="G20" i="1"/>
  <c r="M20" i="1"/>
  <c r="S20" i="1" s="1"/>
  <c r="Y20" i="1" s="1"/>
  <c r="AE20" i="1" s="1"/>
  <c r="AI20" i="1" s="1"/>
  <c r="G22" i="1"/>
  <c r="M22" i="1"/>
  <c r="S22" i="1" s="1"/>
  <c r="Y22" i="1" s="1"/>
  <c r="AE22" i="1" s="1"/>
  <c r="AI22" i="1" s="1"/>
  <c r="G26" i="1"/>
  <c r="M26" i="1" s="1"/>
  <c r="S26" i="1" s="1"/>
  <c r="Y26" i="1" s="1"/>
  <c r="AE26" i="1" s="1"/>
  <c r="G24" i="1"/>
  <c r="M24" i="1" s="1"/>
  <c r="S24" i="1" s="1"/>
  <c r="Y24" i="1" s="1"/>
  <c r="AE24" i="1" s="1"/>
  <c r="G33" i="1"/>
  <c r="M33" i="1"/>
  <c r="S33" i="1" s="1"/>
  <c r="Y33" i="1" s="1"/>
  <c r="AE33" i="1" s="1"/>
  <c r="G35" i="1"/>
  <c r="M35" i="1"/>
  <c r="S35" i="1" s="1"/>
  <c r="Y35" i="1" s="1"/>
  <c r="AE35" i="1" s="1"/>
  <c r="S37" i="1"/>
  <c r="Y37" i="1" s="1"/>
  <c r="AE37" i="1" s="1"/>
  <c r="AI37" i="1" s="1"/>
  <c r="G38" i="1"/>
  <c r="M38" i="1" s="1"/>
  <c r="S38" i="1" s="1"/>
  <c r="Y38" i="1" s="1"/>
  <c r="AE38" i="1" s="1"/>
  <c r="G53" i="1"/>
  <c r="M53" i="1" s="1"/>
  <c r="S53" i="1" s="1"/>
  <c r="Y53" i="1" s="1"/>
  <c r="AE53" i="1" s="1"/>
  <c r="G51" i="1"/>
  <c r="M51" i="1" s="1"/>
  <c r="S51" i="1" s="1"/>
  <c r="Y51" i="1" s="1"/>
  <c r="AE51" i="1" s="1"/>
  <c r="M58" i="1"/>
  <c r="S58" i="1" s="1"/>
  <c r="Y58" i="1" s="1"/>
  <c r="AE58" i="1" s="1"/>
  <c r="M46" i="1"/>
  <c r="S46" i="1" s="1"/>
  <c r="Y46" i="1" s="1"/>
  <c r="AE46" i="1" s="1"/>
  <c r="G67" i="1"/>
  <c r="M67" i="1"/>
  <c r="S67" i="1" s="1"/>
  <c r="Y67" i="1" s="1"/>
  <c r="AE67" i="1" s="1"/>
  <c r="G74" i="1"/>
  <c r="M74" i="1"/>
  <c r="S74" i="1" s="1"/>
  <c r="Y74" i="1" s="1"/>
  <c r="AE74" i="1" s="1"/>
  <c r="M76" i="1"/>
  <c r="S76" i="1" s="1"/>
  <c r="Y76" i="1" s="1"/>
  <c r="AE76" i="1" s="1"/>
  <c r="S78" i="1"/>
  <c r="Y78" i="1" s="1"/>
  <c r="AE78" i="1" s="1"/>
  <c r="M80" i="1"/>
  <c r="S80" i="1" s="1"/>
  <c r="Y80" i="1" s="1"/>
  <c r="AE80" i="1" s="1"/>
  <c r="M84" i="1"/>
  <c r="S84" i="1" s="1"/>
  <c r="Y84" i="1" s="1"/>
  <c r="M87" i="1"/>
  <c r="S87" i="1" s="1"/>
  <c r="Y87" i="1" s="1"/>
  <c r="M90" i="1"/>
  <c r="S90" i="1" s="1"/>
  <c r="Y90" i="1" s="1"/>
  <c r="AE90" i="1" s="1"/>
  <c r="M93" i="1"/>
  <c r="S93" i="1" s="1"/>
  <c r="Y93" i="1" s="1"/>
  <c r="AE93" i="1" s="1"/>
  <c r="M96" i="1"/>
  <c r="S96" i="1" s="1"/>
  <c r="Y96" i="1" s="1"/>
  <c r="M99" i="1"/>
  <c r="S99" i="1" s="1"/>
  <c r="Y99" i="1" s="1"/>
  <c r="M102" i="1"/>
  <c r="S102" i="1" s="1"/>
  <c r="Y102" i="1" s="1"/>
  <c r="AE102" i="1" s="1"/>
  <c r="M110" i="1"/>
  <c r="S110" i="1" s="1"/>
  <c r="Y110" i="1" s="1"/>
  <c r="AE110" i="1" s="1"/>
  <c r="G119" i="1"/>
  <c r="M119" i="1" s="1"/>
  <c r="S119" i="1" s="1"/>
  <c r="Y119" i="1" s="1"/>
  <c r="AE119" i="1" s="1"/>
  <c r="M121" i="1"/>
  <c r="S121" i="1" s="1"/>
  <c r="Y121" i="1" s="1"/>
  <c r="AE121" i="1" s="1"/>
  <c r="M123" i="1"/>
  <c r="S123" i="1" s="1"/>
  <c r="Y123" i="1" s="1"/>
  <c r="AE123" i="1" s="1"/>
  <c r="G139" i="1"/>
  <c r="M139" i="1" s="1"/>
  <c r="P139" i="1"/>
  <c r="M140" i="1"/>
  <c r="S140" i="1"/>
  <c r="Y140" i="1" s="1"/>
  <c r="AE140" i="1" s="1"/>
  <c r="AI140" i="1" s="1"/>
  <c r="M137" i="1"/>
  <c r="S137" i="1" s="1"/>
  <c r="Y137" i="1" s="1"/>
  <c r="AE137" i="1" s="1"/>
  <c r="G146" i="1"/>
  <c r="M146" i="1" s="1"/>
  <c r="S146" i="1" s="1"/>
  <c r="Y146" i="1" s="1"/>
  <c r="AE146" i="1" s="1"/>
  <c r="AI146" i="1" s="1"/>
  <c r="M150" i="1"/>
  <c r="S150" i="1" s="1"/>
  <c r="Y150" i="1" s="1"/>
  <c r="AE150" i="1" s="1"/>
  <c r="S154" i="1"/>
  <c r="Y154" i="1" s="1"/>
  <c r="AE154" i="1" s="1"/>
  <c r="M130" i="1"/>
  <c r="S130" i="1" s="1"/>
  <c r="Y130" i="1" s="1"/>
  <c r="AE130" i="1" s="1"/>
  <c r="AE127" i="1" s="1"/>
  <c r="M163" i="1"/>
  <c r="S163" i="1" s="1"/>
  <c r="Y163" i="1" s="1"/>
  <c r="M165" i="1"/>
  <c r="S165" i="1" s="1"/>
  <c r="Y165" i="1" s="1"/>
  <c r="M168" i="1"/>
  <c r="S168" i="1" s="1"/>
  <c r="Y168" i="1" s="1"/>
  <c r="AE168" i="1" s="1"/>
  <c r="G182" i="1"/>
  <c r="M182" i="1"/>
  <c r="S182" i="1" s="1"/>
  <c r="Y182" i="1" s="1"/>
  <c r="AE182" i="1" s="1"/>
  <c r="M189" i="1"/>
  <c r="S189" i="1" s="1"/>
  <c r="M175" i="1"/>
  <c r="S175" i="1" s="1"/>
  <c r="Y175" i="1" s="1"/>
  <c r="AE175" i="1" s="1"/>
  <c r="G196" i="1"/>
  <c r="M196" i="1" s="1"/>
  <c r="S196" i="1" s="1"/>
  <c r="Y196" i="1" s="1"/>
  <c r="AE196" i="1" s="1"/>
  <c r="M205" i="1"/>
  <c r="S205" i="1" s="1"/>
  <c r="Y205" i="1" s="1"/>
  <c r="AE205" i="1" s="1"/>
  <c r="M1350" i="1"/>
  <c r="S1350" i="1" s="1"/>
  <c r="Y1350" i="1" s="1"/>
  <c r="AE1350" i="1" s="1"/>
  <c r="M1345" i="1"/>
  <c r="S1345" i="1" s="1"/>
  <c r="Y1345" i="1" s="1"/>
  <c r="AE1345" i="1" s="1"/>
  <c r="M234" i="1"/>
  <c r="S234" i="1" s="1"/>
  <c r="Y234" i="1" s="1"/>
  <c r="M238" i="1"/>
  <c r="S238" i="1" s="1"/>
  <c r="Y238" i="1" s="1"/>
  <c r="AE238" i="1" s="1"/>
  <c r="M236" i="1"/>
  <c r="S236" i="1" s="1"/>
  <c r="Y236" i="1" s="1"/>
  <c r="AE236" i="1" s="1"/>
  <c r="M262" i="1"/>
  <c r="S262" i="1" s="1"/>
  <c r="Y262" i="1" s="1"/>
  <c r="AE262" i="1" s="1"/>
  <c r="M266" i="1"/>
  <c r="S266" i="1" s="1"/>
  <c r="Y266" i="1" s="1"/>
  <c r="AE266" i="1" s="1"/>
  <c r="M270" i="1"/>
  <c r="S270" i="1" s="1"/>
  <c r="Y270" i="1" s="1"/>
  <c r="M272" i="1"/>
  <c r="S272" i="1" s="1"/>
  <c r="Y272" i="1" s="1"/>
  <c r="AE272" i="1" s="1"/>
  <c r="M274" i="1"/>
  <c r="S274" i="1" s="1"/>
  <c r="Y274" i="1" s="1"/>
  <c r="AE274" i="1" s="1"/>
  <c r="M257" i="1"/>
  <c r="S257" i="1" s="1"/>
  <c r="Y257" i="1" s="1"/>
  <c r="AE257" i="1" s="1"/>
  <c r="M252" i="1"/>
  <c r="S252" i="1" s="1"/>
  <c r="Y252" i="1" s="1"/>
  <c r="AE252" i="1" s="1"/>
  <c r="M281" i="1"/>
  <c r="S281" i="1" s="1"/>
  <c r="Y281" i="1" s="1"/>
  <c r="M245" i="1"/>
  <c r="S245" i="1" s="1"/>
  <c r="Y245" i="1" s="1"/>
  <c r="AE245" i="1" s="1"/>
  <c r="M290" i="1"/>
  <c r="S290" i="1" s="1"/>
  <c r="Y290" i="1" s="1"/>
  <c r="AE290" i="1" s="1"/>
  <c r="M300" i="1"/>
  <c r="S300" i="1" s="1"/>
  <c r="Y300" i="1" s="1"/>
  <c r="AE300" i="1" s="1"/>
  <c r="M304" i="1"/>
  <c r="S304" i="1" s="1"/>
  <c r="Y304" i="1" s="1"/>
  <c r="AE304" i="1" s="1"/>
  <c r="M307" i="1"/>
  <c r="S307" i="1" s="1"/>
  <c r="Y307" i="1" s="1"/>
  <c r="AE307" i="1" s="1"/>
  <c r="M310" i="1"/>
  <c r="S310" i="1" s="1"/>
  <c r="Y310" i="1" s="1"/>
  <c r="AE310" i="1" s="1"/>
  <c r="M313" i="1"/>
  <c r="S313" i="1" s="1"/>
  <c r="Y313" i="1" s="1"/>
  <c r="AE313" i="1" s="1"/>
  <c r="M316" i="1"/>
  <c r="S316" i="1" s="1"/>
  <c r="Y316" i="1" s="1"/>
  <c r="AE316" i="1" s="1"/>
  <c r="M323" i="1"/>
  <c r="S323" i="1" s="1"/>
  <c r="Y323" i="1" s="1"/>
  <c r="AE323" i="1" s="1"/>
  <c r="M334" i="1"/>
  <c r="S334" i="1" s="1"/>
  <c r="Y334" i="1" s="1"/>
  <c r="AE334" i="1" s="1"/>
  <c r="M337" i="1"/>
  <c r="S337" i="1" s="1"/>
  <c r="Y337" i="1" s="1"/>
  <c r="AE337" i="1" s="1"/>
  <c r="M340" i="1"/>
  <c r="S340" i="1" s="1"/>
  <c r="Y340" i="1" s="1"/>
  <c r="AE340" i="1" s="1"/>
  <c r="M345" i="1"/>
  <c r="S345" i="1" s="1"/>
  <c r="Y345" i="1" s="1"/>
  <c r="M349" i="1"/>
  <c r="S349" i="1" s="1"/>
  <c r="Y349" i="1" s="1"/>
  <c r="AE349" i="1" s="1"/>
  <c r="M351" i="1"/>
  <c r="S351" i="1" s="1"/>
  <c r="Y351" i="1" s="1"/>
  <c r="AE351" i="1" s="1"/>
  <c r="M353" i="1"/>
  <c r="S353" i="1" s="1"/>
  <c r="Y353" i="1" s="1"/>
  <c r="AE353" i="1" s="1"/>
  <c r="M329" i="1"/>
  <c r="S329" i="1" s="1"/>
  <c r="Y329" i="1" s="1"/>
  <c r="AE329" i="1" s="1"/>
  <c r="M361" i="1"/>
  <c r="S361" i="1" s="1"/>
  <c r="Y361" i="1" s="1"/>
  <c r="AE361" i="1" s="1"/>
  <c r="M369" i="1"/>
  <c r="S369" i="1" s="1"/>
  <c r="Y369" i="1" s="1"/>
  <c r="AE369" i="1" s="1"/>
  <c r="M378" i="1"/>
  <c r="S378" i="1" s="1"/>
  <c r="Y378" i="1" s="1"/>
  <c r="AE378" i="1" s="1"/>
  <c r="M383" i="1"/>
  <c r="S383" i="1" s="1"/>
  <c r="Y383" i="1" s="1"/>
  <c r="AE383" i="1" s="1"/>
  <c r="M388" i="1"/>
  <c r="S388" i="1" s="1"/>
  <c r="Y388" i="1" s="1"/>
  <c r="AE388" i="1" s="1"/>
  <c r="M395" i="1"/>
  <c r="S395" i="1" s="1"/>
  <c r="G399" i="1"/>
  <c r="M399" i="1" s="1"/>
  <c r="S399" i="1" s="1"/>
  <c r="Y399" i="1" s="1"/>
  <c r="AE399" i="1" s="1"/>
  <c r="M402" i="1"/>
  <c r="S402" i="1" s="1"/>
  <c r="Y402" i="1" s="1"/>
  <c r="AE402" i="1" s="1"/>
  <c r="M404" i="1"/>
  <c r="S404" i="1" s="1"/>
  <c r="M406" i="1"/>
  <c r="S406" i="1" s="1"/>
  <c r="Y406" i="1" s="1"/>
  <c r="AE406" i="1" s="1"/>
  <c r="G415" i="1"/>
  <c r="M415" i="1" s="1"/>
  <c r="S415" i="1" s="1"/>
  <c r="Y415" i="1" s="1"/>
  <c r="AE415" i="1" s="1"/>
  <c r="M419" i="1"/>
  <c r="S419" i="1" s="1"/>
  <c r="Y419" i="1" s="1"/>
  <c r="AE419" i="1" s="1"/>
  <c r="M423" i="1"/>
  <c r="S423" i="1" s="1"/>
  <c r="Y423" i="1" s="1"/>
  <c r="AE423" i="1" s="1"/>
  <c r="S427" i="1"/>
  <c r="Y427" i="1" s="1"/>
  <c r="M432" i="1"/>
  <c r="S432" i="1" s="1"/>
  <c r="Y432" i="1" s="1"/>
  <c r="AE432" i="1" s="1"/>
  <c r="M437" i="1"/>
  <c r="S437" i="1" s="1"/>
  <c r="Y437" i="1" s="1"/>
  <c r="AE437" i="1" s="1"/>
  <c r="M444" i="1"/>
  <c r="S444" i="1" s="1"/>
  <c r="M448" i="1"/>
  <c r="S448" i="1" s="1"/>
  <c r="Y448" i="1" s="1"/>
  <c r="AE448" i="1" s="1"/>
  <c r="G458" i="1"/>
  <c r="M458" i="1" s="1"/>
  <c r="S458" i="1" s="1"/>
  <c r="Y458" i="1" s="1"/>
  <c r="AE458" i="1" s="1"/>
  <c r="G459" i="1"/>
  <c r="M459" i="1" s="1"/>
  <c r="S459" i="1" s="1"/>
  <c r="Y459" i="1" s="1"/>
  <c r="AE459" i="1" s="1"/>
  <c r="AI459" i="1" s="1"/>
  <c r="G462" i="1"/>
  <c r="M462" i="1" s="1"/>
  <c r="S462" i="1" s="1"/>
  <c r="Y462" i="1" s="1"/>
  <c r="G465" i="1"/>
  <c r="M465" i="1" s="1"/>
  <c r="S465" i="1" s="1"/>
  <c r="Y465" i="1" s="1"/>
  <c r="AE465" i="1" s="1"/>
  <c r="G468" i="1"/>
  <c r="M468" i="1" s="1"/>
  <c r="S468" i="1" s="1"/>
  <c r="Y468" i="1" s="1"/>
  <c r="AE468" i="1" s="1"/>
  <c r="G469" i="1"/>
  <c r="M469" i="1" s="1"/>
  <c r="S469" i="1" s="1"/>
  <c r="Y469" i="1" s="1"/>
  <c r="AE469" i="1" s="1"/>
  <c r="AI469" i="1" s="1"/>
  <c r="M455" i="1"/>
  <c r="S455" i="1" s="1"/>
  <c r="M476" i="1"/>
  <c r="S476" i="1" s="1"/>
  <c r="Y476" i="1" s="1"/>
  <c r="AE476" i="1" s="1"/>
  <c r="M477" i="1"/>
  <c r="S477" i="1" s="1"/>
  <c r="Y477" i="1" s="1"/>
  <c r="AE477" i="1" s="1"/>
  <c r="AI477" i="1" s="1"/>
  <c r="M480" i="1"/>
  <c r="S480" i="1" s="1"/>
  <c r="Y480" i="1" s="1"/>
  <c r="AE480" i="1" s="1"/>
  <c r="M483" i="1"/>
  <c r="S483" i="1" s="1"/>
  <c r="Y483" i="1" s="1"/>
  <c r="AE483" i="1" s="1"/>
  <c r="M486" i="1"/>
  <c r="S486" i="1" s="1"/>
  <c r="Y486" i="1" s="1"/>
  <c r="AE486" i="1" s="1"/>
  <c r="M487" i="1"/>
  <c r="S487" i="1" s="1"/>
  <c r="Y487" i="1" s="1"/>
  <c r="AE487" i="1" s="1"/>
  <c r="AI487" i="1" s="1"/>
  <c r="M473" i="1"/>
  <c r="S473" i="1" s="1"/>
  <c r="Y473" i="1" s="1"/>
  <c r="AE473" i="1" s="1"/>
  <c r="M495" i="1"/>
  <c r="S495" i="1" s="1"/>
  <c r="Y495" i="1" s="1"/>
  <c r="AE495" i="1" s="1"/>
  <c r="M496" i="1"/>
  <c r="S496" i="1" s="1"/>
  <c r="Y496" i="1" s="1"/>
  <c r="AE496" i="1" s="1"/>
  <c r="M491" i="1"/>
  <c r="S491" i="1" s="1"/>
  <c r="Y491" i="1" s="1"/>
  <c r="AE491" i="1" s="1"/>
  <c r="S500" i="1"/>
  <c r="Y500" i="1" s="1"/>
  <c r="S501" i="1"/>
  <c r="Y501" i="1" s="1"/>
  <c r="AE501" i="1" s="1"/>
  <c r="AI501" i="1" s="1"/>
  <c r="M506" i="1"/>
  <c r="S506" i="1" s="1"/>
  <c r="Y506" i="1" s="1"/>
  <c r="AE506" i="1" s="1"/>
  <c r="M507" i="1"/>
  <c r="S507" i="1" s="1"/>
  <c r="Y507" i="1" s="1"/>
  <c r="AE507" i="1" s="1"/>
  <c r="AI507" i="1" s="1"/>
  <c r="M512" i="1"/>
  <c r="S512" i="1" s="1"/>
  <c r="Y512" i="1" s="1"/>
  <c r="AE512" i="1" s="1"/>
  <c r="M515" i="1"/>
  <c r="S515" i="1" s="1"/>
  <c r="Y515" i="1" s="1"/>
  <c r="AE515" i="1" s="1"/>
  <c r="M518" i="1"/>
  <c r="S518" i="1" s="1"/>
  <c r="Y518" i="1" s="1"/>
  <c r="AE518" i="1" s="1"/>
  <c r="M519" i="1"/>
  <c r="S519" i="1" s="1"/>
  <c r="Y519" i="1" s="1"/>
  <c r="AE519" i="1" s="1"/>
  <c r="M526" i="1"/>
  <c r="S526" i="1" s="1"/>
  <c r="Y526" i="1" s="1"/>
  <c r="AE526" i="1" s="1"/>
  <c r="G535" i="1"/>
  <c r="J535" i="1"/>
  <c r="V535" i="1"/>
  <c r="G536" i="1"/>
  <c r="M536" i="1" s="1"/>
  <c r="S536" i="1" s="1"/>
  <c r="Y536" i="1" s="1"/>
  <c r="AE536" i="1" s="1"/>
  <c r="AI536" i="1" s="1"/>
  <c r="M540" i="1"/>
  <c r="S540" i="1" s="1"/>
  <c r="Y540" i="1" s="1"/>
  <c r="M541" i="1"/>
  <c r="S541" i="1" s="1"/>
  <c r="Y541" i="1" s="1"/>
  <c r="AE541" i="1" s="1"/>
  <c r="G545" i="1"/>
  <c r="M545" i="1" s="1"/>
  <c r="S545" i="1" s="1"/>
  <c r="Y545" i="1" s="1"/>
  <c r="AE545" i="1" s="1"/>
  <c r="S549" i="1"/>
  <c r="Y549" i="1" s="1"/>
  <c r="AE549" i="1" s="1"/>
  <c r="S550" i="1"/>
  <c r="Y550" i="1" s="1"/>
  <c r="AE550" i="1" s="1"/>
  <c r="AI550" i="1" s="1"/>
  <c r="S553" i="1"/>
  <c r="Y553" i="1" s="1"/>
  <c r="AE553" i="1" s="1"/>
  <c r="S554" i="1"/>
  <c r="Y554" i="1" s="1"/>
  <c r="AE554" i="1" s="1"/>
  <c r="AI554" i="1" s="1"/>
  <c r="M559" i="1"/>
  <c r="S559" i="1" s="1"/>
  <c r="Y559" i="1" s="1"/>
  <c r="AE559" i="1" s="1"/>
  <c r="M566" i="1"/>
  <c r="S566" i="1" s="1"/>
  <c r="G570" i="1"/>
  <c r="M570" i="1" s="1"/>
  <c r="M574" i="1"/>
  <c r="S574" i="1" s="1"/>
  <c r="Y574" i="1" s="1"/>
  <c r="AE574" i="1" s="1"/>
  <c r="Y578" i="1"/>
  <c r="AE578" i="1" s="1"/>
  <c r="S581" i="1"/>
  <c r="Y581" i="1" s="1"/>
  <c r="S582" i="1"/>
  <c r="Y582" i="1" s="1"/>
  <c r="AE582" i="1" s="1"/>
  <c r="AI582" i="1" s="1"/>
  <c r="S585" i="1"/>
  <c r="Y585" i="1" s="1"/>
  <c r="S588" i="1"/>
  <c r="Y588" i="1" s="1"/>
  <c r="M593" i="1"/>
  <c r="S593" i="1" s="1"/>
  <c r="Y593" i="1" s="1"/>
  <c r="AE593" i="1" s="1"/>
  <c r="M630" i="1"/>
  <c r="S630" i="1" s="1"/>
  <c r="Y630" i="1" s="1"/>
  <c r="AE630" i="1" s="1"/>
  <c r="M637" i="1"/>
  <c r="S637" i="1" s="1"/>
  <c r="M641" i="1"/>
  <c r="S641" i="1" s="1"/>
  <c r="M675" i="1"/>
  <c r="S675" i="1" s="1"/>
  <c r="Y675" i="1" s="1"/>
  <c r="AE675" i="1" s="1"/>
  <c r="M678" i="1"/>
  <c r="S678" i="1" s="1"/>
  <c r="Y678" i="1" s="1"/>
  <c r="M682" i="1"/>
  <c r="S682" i="1" s="1"/>
  <c r="Y682" i="1" s="1"/>
  <c r="AE682" i="1" s="1"/>
  <c r="G691" i="1"/>
  <c r="M691" i="1" s="1"/>
  <c r="S691" i="1" s="1"/>
  <c r="Y691" i="1" s="1"/>
  <c r="AE691" i="1" s="1"/>
  <c r="G693" i="1"/>
  <c r="M693" i="1" s="1"/>
  <c r="S693" i="1" s="1"/>
  <c r="Y693" i="1" s="1"/>
  <c r="AE693" i="1" s="1"/>
  <c r="G697" i="1"/>
  <c r="M697" i="1" s="1"/>
  <c r="S697" i="1" s="1"/>
  <c r="Y697" i="1" s="1"/>
  <c r="AE697" i="1" s="1"/>
  <c r="M695" i="1"/>
  <c r="S695" i="1" s="1"/>
  <c r="Y695" i="1" s="1"/>
  <c r="AE695" i="1" s="1"/>
  <c r="M705" i="1"/>
  <c r="S705" i="1" s="1"/>
  <c r="Y705" i="1" s="1"/>
  <c r="AE705" i="1" s="1"/>
  <c r="S708" i="1"/>
  <c r="Y708" i="1" s="1"/>
  <c r="S701" i="1"/>
  <c r="Y701" i="1" s="1"/>
  <c r="AE701" i="1" s="1"/>
  <c r="M713" i="1"/>
  <c r="S713" i="1" s="1"/>
  <c r="M720" i="1"/>
  <c r="S720" i="1" s="1"/>
  <c r="Y720" i="1" s="1"/>
  <c r="AE720" i="1" s="1"/>
  <c r="M751" i="1"/>
  <c r="S751" i="1" s="1"/>
  <c r="Y751" i="1" s="1"/>
  <c r="AE751" i="1" s="1"/>
  <c r="M738" i="1"/>
  <c r="S738" i="1" s="1"/>
  <c r="Y738" i="1" s="1"/>
  <c r="AE738" i="1" s="1"/>
  <c r="S727" i="1"/>
  <c r="Y727" i="1" s="1"/>
  <c r="M730" i="1"/>
  <c r="S730" i="1" s="1"/>
  <c r="Y730" i="1" s="1"/>
  <c r="AE730" i="1" s="1"/>
  <c r="S733" i="1"/>
  <c r="Y733" i="1" s="1"/>
  <c r="M758" i="1"/>
  <c r="S758" i="1" s="1"/>
  <c r="Y758" i="1" s="1"/>
  <c r="AE758" i="1" s="1"/>
  <c r="M744" i="1"/>
  <c r="S744" i="1" s="1"/>
  <c r="Y744" i="1" s="1"/>
  <c r="AE744" i="1" s="1"/>
  <c r="M767" i="1"/>
  <c r="S767" i="1" s="1"/>
  <c r="Y767" i="1" s="1"/>
  <c r="AE767" i="1" s="1"/>
  <c r="M770" i="1"/>
  <c r="S770" i="1" s="1"/>
  <c r="Y770" i="1" s="1"/>
  <c r="AE770" i="1" s="1"/>
  <c r="M773" i="1"/>
  <c r="S773" i="1" s="1"/>
  <c r="Y773" i="1" s="1"/>
  <c r="AE773" i="1" s="1"/>
  <c r="M776" i="1"/>
  <c r="S776" i="1" s="1"/>
  <c r="Y776" i="1" s="1"/>
  <c r="AE776" i="1" s="1"/>
  <c r="M779" i="1"/>
  <c r="S779" i="1" s="1"/>
  <c r="Y779" i="1" s="1"/>
  <c r="AE779" i="1" s="1"/>
  <c r="M782" i="1"/>
  <c r="S782" i="1" s="1"/>
  <c r="Y782" i="1" s="1"/>
  <c r="AE782" i="1" s="1"/>
  <c r="M785" i="1"/>
  <c r="S785" i="1" s="1"/>
  <c r="Y785" i="1" s="1"/>
  <c r="AE785" i="1" s="1"/>
  <c r="M792" i="1"/>
  <c r="S792" i="1" s="1"/>
  <c r="Y792" i="1" s="1"/>
  <c r="AE792" i="1" s="1"/>
  <c r="G802" i="1"/>
  <c r="M802" i="1" s="1"/>
  <c r="M799" i="1"/>
  <c r="S799" i="1" s="1"/>
  <c r="M839" i="1"/>
  <c r="S839" i="1" s="1"/>
  <c r="Y839" i="1" s="1"/>
  <c r="AE839" i="1" s="1"/>
  <c r="M834" i="1"/>
  <c r="S834" i="1" s="1"/>
  <c r="Y834" i="1" s="1"/>
  <c r="AE834" i="1" s="1"/>
  <c r="M843" i="1"/>
  <c r="S843" i="1" s="1"/>
  <c r="Y843" i="1" s="1"/>
  <c r="AE843" i="1" s="1"/>
  <c r="M850" i="1"/>
  <c r="S850" i="1" s="1"/>
  <c r="Y850" i="1" s="1"/>
  <c r="AE850" i="1" s="1"/>
  <c r="M854" i="1"/>
  <c r="S854" i="1" s="1"/>
  <c r="Y854" i="1" s="1"/>
  <c r="M857" i="1"/>
  <c r="S857" i="1" s="1"/>
  <c r="Y857" i="1" s="1"/>
  <c r="M862" i="1"/>
  <c r="S862" i="1" s="1"/>
  <c r="Y862" i="1" s="1"/>
  <c r="M869" i="1"/>
  <c r="S869" i="1" s="1"/>
  <c r="Y869" i="1" s="1"/>
  <c r="M878" i="1"/>
  <c r="S878" i="1" s="1"/>
  <c r="Y878" i="1" s="1"/>
  <c r="AE878" i="1" s="1"/>
  <c r="M887" i="1"/>
  <c r="S887" i="1" s="1"/>
  <c r="Y887" i="1" s="1"/>
  <c r="AE887" i="1" s="1"/>
  <c r="M894" i="1"/>
  <c r="S894" i="1" s="1"/>
  <c r="Y894" i="1" s="1"/>
  <c r="AE894" i="1" s="1"/>
  <c r="M897" i="1"/>
  <c r="S897" i="1" s="1"/>
  <c r="Y897" i="1" s="1"/>
  <c r="AE897" i="1" s="1"/>
  <c r="M900" i="1"/>
  <c r="S900" i="1" s="1"/>
  <c r="Y900" i="1" s="1"/>
  <c r="AE900" i="1" s="1"/>
  <c r="M903" i="1"/>
  <c r="S903" i="1" s="1"/>
  <c r="Y903" i="1" s="1"/>
  <c r="AE903" i="1" s="1"/>
  <c r="M909" i="1"/>
  <c r="S909" i="1" s="1"/>
  <c r="Y909" i="1" s="1"/>
  <c r="AE909" i="1" s="1"/>
  <c r="M916" i="1"/>
  <c r="S916" i="1" s="1"/>
  <c r="Y916" i="1" s="1"/>
  <c r="AE916" i="1" s="1"/>
  <c r="M921" i="1"/>
  <c r="S921" i="1" s="1"/>
  <c r="Y921" i="1" s="1"/>
  <c r="AE921" i="1" s="1"/>
  <c r="G926" i="1"/>
  <c r="M926" i="1" s="1"/>
  <c r="S926" i="1" s="1"/>
  <c r="Y926" i="1" s="1"/>
  <c r="AE926" i="1" s="1"/>
  <c r="M931" i="1"/>
  <c r="S931" i="1" s="1"/>
  <c r="Y931" i="1" s="1"/>
  <c r="M938" i="1"/>
  <c r="S938" i="1" s="1"/>
  <c r="Y938" i="1" s="1"/>
  <c r="AE938" i="1" s="1"/>
  <c r="M948" i="1"/>
  <c r="S948" i="1" s="1"/>
  <c r="Y948" i="1" s="1"/>
  <c r="AE948" i="1" s="1"/>
  <c r="M953" i="1"/>
  <c r="S953" i="1" s="1"/>
  <c r="Y953" i="1" s="1"/>
  <c r="AE953" i="1" s="1"/>
  <c r="G943" i="1"/>
  <c r="M943" i="1" s="1"/>
  <c r="S943" i="1" s="1"/>
  <c r="Y943" i="1" s="1"/>
  <c r="AE943" i="1" s="1"/>
  <c r="G970" i="1"/>
  <c r="M970" i="1" s="1"/>
  <c r="S970" i="1" s="1"/>
  <c r="Y970" i="1" s="1"/>
  <c r="AE970" i="1" s="1"/>
  <c r="M965" i="1"/>
  <c r="S965" i="1" s="1"/>
  <c r="M960" i="1"/>
  <c r="S960" i="1" s="1"/>
  <c r="G999" i="1"/>
  <c r="M999" i="1"/>
  <c r="S999" i="1" s="1"/>
  <c r="Y999" i="1" s="1"/>
  <c r="AE999" i="1" s="1"/>
  <c r="M992" i="1"/>
  <c r="S992" i="1" s="1"/>
  <c r="Y992" i="1" s="1"/>
  <c r="AE992" i="1" s="1"/>
  <c r="M994" i="1"/>
  <c r="S994" i="1" s="1"/>
  <c r="Y994" i="1" s="1"/>
  <c r="AE994" i="1" s="1"/>
  <c r="M975" i="1"/>
  <c r="S975" i="1" s="1"/>
  <c r="M977" i="1"/>
  <c r="S977" i="1" s="1"/>
  <c r="Y977" i="1" s="1"/>
  <c r="M980" i="1"/>
  <c r="S980" i="1" s="1"/>
  <c r="Y980" i="1" s="1"/>
  <c r="AE980" i="1" s="1"/>
  <c r="M982" i="1"/>
  <c r="S982" i="1" s="1"/>
  <c r="Y982" i="1" s="1"/>
  <c r="AE982" i="1" s="1"/>
  <c r="M985" i="1"/>
  <c r="S985" i="1" s="1"/>
  <c r="Y985" i="1" s="1"/>
  <c r="AE985" i="1" s="1"/>
  <c r="M988" i="1"/>
  <c r="S988" i="1" s="1"/>
  <c r="Y988" i="1" s="1"/>
  <c r="AE988" i="1" s="1"/>
  <c r="M1011" i="1"/>
  <c r="S1011" i="1" s="1"/>
  <c r="Y1011" i="1" s="1"/>
  <c r="AE1011" i="1" s="1"/>
  <c r="M1015" i="1"/>
  <c r="S1015" i="1" s="1"/>
  <c r="Y1015" i="1" s="1"/>
  <c r="AE1015" i="1" s="1"/>
  <c r="M1020" i="1"/>
  <c r="S1020" i="1" s="1"/>
  <c r="Y1020" i="1" s="1"/>
  <c r="AE1020" i="1" s="1"/>
  <c r="M1006" i="1"/>
  <c r="S1006" i="1" s="1"/>
  <c r="Y1006" i="1" s="1"/>
  <c r="AE1006" i="1" s="1"/>
  <c r="M1025" i="1"/>
  <c r="S1025" i="1" s="1"/>
  <c r="Y1025" i="1" s="1"/>
  <c r="AE1025" i="1" s="1"/>
  <c r="M1032" i="1"/>
  <c r="S1032" i="1" s="1"/>
  <c r="Y1032" i="1" s="1"/>
  <c r="AE1032" i="1" s="1"/>
  <c r="M1039" i="1"/>
  <c r="S1039" i="1" s="1"/>
  <c r="Y1039" i="1" s="1"/>
  <c r="AE1039" i="1" s="1"/>
  <c r="M1048" i="1"/>
  <c r="S1048" i="1" s="1"/>
  <c r="Y1048" i="1" s="1"/>
  <c r="M1055" i="1"/>
  <c r="S1055" i="1" s="1"/>
  <c r="Y1055" i="1" s="1"/>
  <c r="AE1055" i="1" s="1"/>
  <c r="M1059" i="1"/>
  <c r="S1059" i="1" s="1"/>
  <c r="Y1059" i="1" s="1"/>
  <c r="AE1059" i="1" s="1"/>
  <c r="M1061" i="1"/>
  <c r="S1061" i="1" s="1"/>
  <c r="Y1061" i="1" s="1"/>
  <c r="AE1061" i="1" s="1"/>
  <c r="M1064" i="1"/>
  <c r="S1064" i="1" s="1"/>
  <c r="Y1064" i="1" s="1"/>
  <c r="AE1064" i="1" s="1"/>
  <c r="M1068" i="1"/>
  <c r="S1068" i="1" s="1"/>
  <c r="Y1068" i="1" s="1"/>
  <c r="AE1068" i="1" s="1"/>
  <c r="M1071" i="1"/>
  <c r="S1071" i="1" s="1"/>
  <c r="Y1071" i="1" s="1"/>
  <c r="AE1071" i="1" s="1"/>
  <c r="M1074" i="1"/>
  <c r="S1074" i="1" s="1"/>
  <c r="Y1074" i="1" s="1"/>
  <c r="S1078" i="1"/>
  <c r="Y1078" i="1" s="1"/>
  <c r="AE1078" i="1" s="1"/>
  <c r="M1085" i="1"/>
  <c r="S1085" i="1" s="1"/>
  <c r="Y1085" i="1" s="1"/>
  <c r="AE1085" i="1" s="1"/>
  <c r="S1092" i="1"/>
  <c r="Y1092" i="1" s="1"/>
  <c r="AE1092" i="1" s="1"/>
  <c r="M1094" i="1"/>
  <c r="S1094" i="1" s="1"/>
  <c r="Y1094" i="1" s="1"/>
  <c r="AE1094" i="1" s="1"/>
  <c r="M1101" i="1"/>
  <c r="S1101" i="1" s="1"/>
  <c r="Y1101" i="1" s="1"/>
  <c r="AE1101" i="1" s="1"/>
  <c r="M1104" i="1"/>
  <c r="S1104" i="1" s="1"/>
  <c r="Y1104" i="1" s="1"/>
  <c r="AE1104" i="1" s="1"/>
  <c r="M1107" i="1"/>
  <c r="S1107" i="1" s="1"/>
  <c r="Y1107" i="1" s="1"/>
  <c r="AE1107" i="1" s="1"/>
  <c r="M1110" i="1"/>
  <c r="S1110" i="1" s="1"/>
  <c r="Y1110" i="1" s="1"/>
  <c r="AE1110" i="1" s="1"/>
  <c r="M1113" i="1"/>
  <c r="S1113" i="1" s="1"/>
  <c r="Y1113" i="1" s="1"/>
  <c r="AE1113" i="1" s="1"/>
  <c r="M1116" i="1"/>
  <c r="S1116" i="1" s="1"/>
  <c r="Y1116" i="1" s="1"/>
  <c r="AE1116" i="1" s="1"/>
  <c r="M1119" i="1"/>
  <c r="S1119" i="1" s="1"/>
  <c r="Y1119" i="1" s="1"/>
  <c r="M1122" i="1"/>
  <c r="S1122" i="1" s="1"/>
  <c r="M1125" i="1"/>
  <c r="S1125" i="1" s="1"/>
  <c r="Y1125" i="1" s="1"/>
  <c r="AE1125" i="1" s="1"/>
  <c r="M1128" i="1"/>
  <c r="S1128" i="1" s="1"/>
  <c r="Y1128" i="1" s="1"/>
  <c r="AE1128" i="1" s="1"/>
  <c r="M1131" i="1"/>
  <c r="S1131" i="1" s="1"/>
  <c r="Y1131" i="1" s="1"/>
  <c r="M1134" i="1"/>
  <c r="S1134" i="1" s="1"/>
  <c r="M1137" i="1"/>
  <c r="S1137" i="1" s="1"/>
  <c r="Y1137" i="1" s="1"/>
  <c r="AE1137" i="1" s="1"/>
  <c r="M1140" i="1"/>
  <c r="S1140" i="1" s="1"/>
  <c r="Y1140" i="1" s="1"/>
  <c r="AE1140" i="1" s="1"/>
  <c r="M1146" i="1"/>
  <c r="S1146" i="1" s="1"/>
  <c r="Y1146" i="1" s="1"/>
  <c r="M1149" i="1"/>
  <c r="S1149" i="1" s="1"/>
  <c r="M1152" i="1"/>
  <c r="S1152" i="1" s="1"/>
  <c r="Y1152" i="1" s="1"/>
  <c r="AE1152" i="1" s="1"/>
  <c r="M1155" i="1"/>
  <c r="S1155" i="1" s="1"/>
  <c r="Y1155" i="1" s="1"/>
  <c r="AE1155" i="1" s="1"/>
  <c r="M1158" i="1"/>
  <c r="S1158" i="1" s="1"/>
  <c r="Y1158" i="1" s="1"/>
  <c r="AE1158" i="1" s="1"/>
  <c r="M1161" i="1"/>
  <c r="S1161" i="1" s="1"/>
  <c r="Y1161" i="1" s="1"/>
  <c r="AE1161" i="1" s="1"/>
  <c r="M1167" i="1"/>
  <c r="S1167" i="1" s="1"/>
  <c r="Y1167" i="1" s="1"/>
  <c r="AE1167" i="1" s="1"/>
  <c r="M1170" i="1"/>
  <c r="S1170" i="1" s="1"/>
  <c r="Y1170" i="1" s="1"/>
  <c r="AE1170" i="1" s="1"/>
  <c r="M1173" i="1"/>
  <c r="S1173" i="1" s="1"/>
  <c r="Y1173" i="1" s="1"/>
  <c r="AE1173" i="1" s="1"/>
  <c r="M1143" i="1"/>
  <c r="S1143" i="1" s="1"/>
  <c r="Y1143" i="1" s="1"/>
  <c r="AE1143" i="1" s="1"/>
  <c r="M1164" i="1"/>
  <c r="S1164" i="1" s="1"/>
  <c r="Y1164" i="1" s="1"/>
  <c r="AE1164" i="1" s="1"/>
  <c r="S1176" i="1"/>
  <c r="Y1176" i="1" s="1"/>
  <c r="AE1176" i="1" s="1"/>
  <c r="M1183" i="1"/>
  <c r="S1183" i="1" s="1"/>
  <c r="Y1183" i="1" s="1"/>
  <c r="AE1183" i="1" s="1"/>
  <c r="M1192" i="1"/>
  <c r="S1192" i="1" s="1"/>
  <c r="Y1192" i="1" s="1"/>
  <c r="AE1192" i="1" s="1"/>
  <c r="M1196" i="1"/>
  <c r="S1196" i="1" s="1"/>
  <c r="M1199" i="1"/>
  <c r="S1199" i="1" s="1"/>
  <c r="Y1199" i="1" s="1"/>
  <c r="AE1199" i="1" s="1"/>
  <c r="M1202" i="1"/>
  <c r="S1202" i="1" s="1"/>
  <c r="Y1202" i="1" s="1"/>
  <c r="AE1202" i="1" s="1"/>
  <c r="M1205" i="1"/>
  <c r="S1205" i="1" s="1"/>
  <c r="M1212" i="1"/>
  <c r="S1212" i="1" s="1"/>
  <c r="Y1212" i="1" s="1"/>
  <c r="AE1212" i="1" s="1"/>
  <c r="Y1219" i="1"/>
  <c r="AE1219" i="1" s="1"/>
  <c r="M1229" i="1"/>
  <c r="S1229" i="1" s="1"/>
  <c r="Y1229" i="1" s="1"/>
  <c r="AE1229" i="1" s="1"/>
  <c r="M1231" i="1"/>
  <c r="S1231" i="1" s="1"/>
  <c r="Y1231" i="1" s="1"/>
  <c r="AE1231" i="1" s="1"/>
  <c r="M1233" i="1"/>
  <c r="S1233" i="1" s="1"/>
  <c r="Y1233" i="1" s="1"/>
  <c r="AE1233" i="1" s="1"/>
  <c r="M1244" i="1"/>
  <c r="S1244" i="1" s="1"/>
  <c r="Y1244" i="1" s="1"/>
  <c r="AE1244" i="1" s="1"/>
  <c r="M1246" i="1"/>
  <c r="S1246" i="1" s="1"/>
  <c r="Y1246" i="1" s="1"/>
  <c r="AE1246" i="1" s="1"/>
  <c r="M1248" i="1"/>
  <c r="S1248" i="1" s="1"/>
  <c r="Y1248" i="1" s="1"/>
  <c r="AE1248" i="1" s="1"/>
  <c r="G1237" i="1"/>
  <c r="M1237" i="1" s="1"/>
  <c r="S1237" i="1" s="1"/>
  <c r="Y1237" i="1" s="1"/>
  <c r="AE1237" i="1" s="1"/>
  <c r="M1239" i="1"/>
  <c r="S1239" i="1" s="1"/>
  <c r="Y1239" i="1" s="1"/>
  <c r="AE1239" i="1" s="1"/>
  <c r="M1241" i="1"/>
  <c r="S1241" i="1" s="1"/>
  <c r="Y1241" i="1" s="1"/>
  <c r="AE1241" i="1" s="1"/>
  <c r="M1284" i="1"/>
  <c r="S1284" i="1" s="1"/>
  <c r="Y1284" i="1" s="1"/>
  <c r="AE1284" i="1" s="1"/>
  <c r="M1252" i="1"/>
  <c r="S1252" i="1" s="1"/>
  <c r="Y1252" i="1" s="1"/>
  <c r="AE1252" i="1" s="1"/>
  <c r="M1255" i="1"/>
  <c r="S1255" i="1" s="1"/>
  <c r="Y1255" i="1" s="1"/>
  <c r="AE1255" i="1" s="1"/>
  <c r="M1257" i="1"/>
  <c r="S1257" i="1" s="1"/>
  <c r="Y1257" i="1" s="1"/>
  <c r="AE1257" i="1" s="1"/>
  <c r="M1260" i="1"/>
  <c r="S1260" i="1" s="1"/>
  <c r="Y1260" i="1" s="1"/>
  <c r="AE1260" i="1" s="1"/>
  <c r="M1262" i="1"/>
  <c r="S1262" i="1" s="1"/>
  <c r="Y1262" i="1" s="1"/>
  <c r="AE1262" i="1" s="1"/>
  <c r="M1265" i="1"/>
  <c r="S1265" i="1" s="1"/>
  <c r="Y1265" i="1" s="1"/>
  <c r="AE1265" i="1" s="1"/>
  <c r="M1268" i="1"/>
  <c r="S1268" i="1" s="1"/>
  <c r="Y1268" i="1" s="1"/>
  <c r="M1270" i="1"/>
  <c r="S1270" i="1" s="1"/>
  <c r="M1272" i="1"/>
  <c r="S1272" i="1" s="1"/>
  <c r="M1275" i="1"/>
  <c r="S1275" i="1" s="1"/>
  <c r="Y1275" i="1" s="1"/>
  <c r="AE1275" i="1" s="1"/>
  <c r="M1277" i="1"/>
  <c r="S1277" i="1" s="1"/>
  <c r="Y1277" i="1" s="1"/>
  <c r="AE1277" i="1" s="1"/>
  <c r="M1279" i="1"/>
  <c r="S1279" i="1" s="1"/>
  <c r="Y1279" i="1" s="1"/>
  <c r="AE1279" i="1" s="1"/>
  <c r="M1224" i="1"/>
  <c r="S1224" i="1" s="1"/>
  <c r="Y1224" i="1" s="1"/>
  <c r="AE1224" i="1" s="1"/>
  <c r="M1295" i="1"/>
  <c r="S1295" i="1" s="1"/>
  <c r="Y1295" i="1" s="1"/>
  <c r="AE1295" i="1" s="1"/>
  <c r="M1302" i="1"/>
  <c r="S1302" i="1" s="1"/>
  <c r="Y1302" i="1" s="1"/>
  <c r="AE1302" i="1" s="1"/>
  <c r="G1311" i="1"/>
  <c r="M1311" i="1" s="1"/>
  <c r="S1311" i="1" s="1"/>
  <c r="Y1311" i="1" s="1"/>
  <c r="AE1311" i="1" s="1"/>
  <c r="G1313" i="1"/>
  <c r="M1313" i="1" s="1"/>
  <c r="S1313" i="1" s="1"/>
  <c r="Y1313" i="1" s="1"/>
  <c r="AE1313" i="1" s="1"/>
  <c r="G1315" i="1"/>
  <c r="M1315" i="1" s="1"/>
  <c r="S1315" i="1" s="1"/>
  <c r="Y1315" i="1" s="1"/>
  <c r="AE1315" i="1" s="1"/>
  <c r="M1322" i="1"/>
  <c r="S1322" i="1" s="1"/>
  <c r="Y1322" i="1" s="1"/>
  <c r="AE1322" i="1" s="1"/>
  <c r="M1327" i="1"/>
  <c r="S1327" i="1" s="1"/>
  <c r="Y1327" i="1" s="1"/>
  <c r="AE1327" i="1" s="1"/>
  <c r="M1330" i="1"/>
  <c r="S1330" i="1" s="1"/>
  <c r="Y1330" i="1" s="1"/>
  <c r="AE1330" i="1" s="1"/>
  <c r="G1333" i="1"/>
  <c r="M1333" i="1" s="1"/>
  <c r="S1333" i="1" s="1"/>
  <c r="Y1333" i="1" s="1"/>
  <c r="AE1333" i="1" s="1"/>
  <c r="M1336" i="1"/>
  <c r="S1336" i="1" s="1"/>
  <c r="Y1336" i="1" s="1"/>
  <c r="AE1336" i="1" s="1"/>
  <c r="AD13" i="1"/>
  <c r="AD12" i="1" s="1"/>
  <c r="AD16" i="1"/>
  <c r="AD15" i="1" s="1"/>
  <c r="AD19" i="1"/>
  <c r="AD21" i="1"/>
  <c r="AD25" i="1"/>
  <c r="AD23" i="1"/>
  <c r="AD32" i="1"/>
  <c r="AD34" i="1"/>
  <c r="AD36" i="1"/>
  <c r="AD52" i="1"/>
  <c r="AD50" i="1"/>
  <c r="AD57" i="1"/>
  <c r="AD56" i="1" s="1"/>
  <c r="AD45" i="1"/>
  <c r="AD44" i="1" s="1"/>
  <c r="AD43" i="1" s="1"/>
  <c r="AD42" i="1" s="1"/>
  <c r="AD41" i="1" s="1"/>
  <c r="AD66" i="1"/>
  <c r="AD65" i="1" s="1"/>
  <c r="AD64" i="1" s="1"/>
  <c r="AD63" i="1" s="1"/>
  <c r="AD62" i="1" s="1"/>
  <c r="AD73" i="1"/>
  <c r="AD75" i="1"/>
  <c r="AD77" i="1"/>
  <c r="AD79" i="1"/>
  <c r="AD83" i="1"/>
  <c r="AD82" i="1" s="1"/>
  <c r="AD86" i="1"/>
  <c r="AD85" i="1" s="1"/>
  <c r="AD89" i="1"/>
  <c r="AD88" i="1" s="1"/>
  <c r="AD92" i="1"/>
  <c r="AD91" i="1" s="1"/>
  <c r="AD95" i="1"/>
  <c r="AD94" i="1" s="1"/>
  <c r="AD98" i="1"/>
  <c r="AD97" i="1" s="1"/>
  <c r="AD101" i="1"/>
  <c r="AD100" i="1" s="1"/>
  <c r="AD109" i="1"/>
  <c r="AD108" i="1" s="1"/>
  <c r="AD107" i="1" s="1"/>
  <c r="AD106" i="1" s="1"/>
  <c r="AD105" i="1" s="1"/>
  <c r="AD104" i="1" s="1"/>
  <c r="AD118" i="1"/>
  <c r="AD120" i="1"/>
  <c r="AD122" i="1"/>
  <c r="AD138" i="1"/>
  <c r="AD136" i="1"/>
  <c r="AD144" i="1"/>
  <c r="AD149" i="1"/>
  <c r="AD148" i="1" s="1"/>
  <c r="AD147" i="1" s="1"/>
  <c r="AD153" i="1"/>
  <c r="AD152" i="1" s="1"/>
  <c r="AD151" i="1" s="1"/>
  <c r="AD125" i="1"/>
  <c r="AD162" i="1"/>
  <c r="AD164" i="1"/>
  <c r="AD167" i="1"/>
  <c r="AD166" i="1" s="1"/>
  <c r="AD181" i="1"/>
  <c r="AD180" i="1" s="1"/>
  <c r="AD179" i="1" s="1"/>
  <c r="AD178" i="1" s="1"/>
  <c r="AD177" i="1" s="1"/>
  <c r="AD188" i="1"/>
  <c r="AD187" i="1" s="1"/>
  <c r="AD186" i="1" s="1"/>
  <c r="AD185" i="1" s="1"/>
  <c r="AD184" i="1" s="1"/>
  <c r="AD174" i="1"/>
  <c r="AD173" i="1" s="1"/>
  <c r="AD172" i="1" s="1"/>
  <c r="AD171" i="1" s="1"/>
  <c r="AD170" i="1" s="1"/>
  <c r="AD1349" i="1"/>
  <c r="AD1348" i="1" s="1"/>
  <c r="AD1347" i="1" s="1"/>
  <c r="AD1346" i="1" s="1"/>
  <c r="AD1344" i="1"/>
  <c r="AD1343" i="1" s="1"/>
  <c r="AD1342" i="1" s="1"/>
  <c r="AD1341" i="1" s="1"/>
  <c r="AD233" i="1"/>
  <c r="AD237" i="1"/>
  <c r="AD235" i="1"/>
  <c r="AD261" i="1"/>
  <c r="AD260" i="1" s="1"/>
  <c r="AD259" i="1" s="1"/>
  <c r="AD265" i="1"/>
  <c r="AD264" i="1" s="1"/>
  <c r="AD263" i="1" s="1"/>
  <c r="AD269" i="1"/>
  <c r="AD271" i="1"/>
  <c r="AD273" i="1"/>
  <c r="AD256" i="1"/>
  <c r="AD255" i="1" s="1"/>
  <c r="AD254" i="1" s="1"/>
  <c r="AD253" i="1" s="1"/>
  <c r="AD251" i="1"/>
  <c r="AD250" i="1" s="1"/>
  <c r="AD249" i="1" s="1"/>
  <c r="AD248" i="1" s="1"/>
  <c r="AD280" i="1"/>
  <c r="AD279" i="1" s="1"/>
  <c r="AD278" i="1" s="1"/>
  <c r="AD277" i="1" s="1"/>
  <c r="AD276" i="1" s="1"/>
  <c r="AD244" i="1"/>
  <c r="AD243" i="1" s="1"/>
  <c r="AD242" i="1" s="1"/>
  <c r="AD241" i="1" s="1"/>
  <c r="AD240" i="1" s="1"/>
  <c r="AD289" i="1"/>
  <c r="AD287" i="1" s="1"/>
  <c r="AD286" i="1" s="1"/>
  <c r="AD285" i="1" s="1"/>
  <c r="AD283" i="1" s="1"/>
  <c r="AD303" i="1"/>
  <c r="AD302" i="1" s="1"/>
  <c r="AD306" i="1"/>
  <c r="AD305" i="1" s="1"/>
  <c r="AD309" i="1"/>
  <c r="AD308" i="1" s="1"/>
  <c r="AD312" i="1"/>
  <c r="AD311" i="1" s="1"/>
  <c r="AD315" i="1"/>
  <c r="AD314" i="1" s="1"/>
  <c r="AD322" i="1"/>
  <c r="AD321" i="1" s="1"/>
  <c r="AD320" i="1" s="1"/>
  <c r="AD319" i="1" s="1"/>
  <c r="AD333" i="1"/>
  <c r="AD332" i="1" s="1"/>
  <c r="AD336" i="1"/>
  <c r="AD335" i="1" s="1"/>
  <c r="AD339" i="1"/>
  <c r="AD338" i="1" s="1"/>
  <c r="AD344" i="1"/>
  <c r="AD343" i="1" s="1"/>
  <c r="AD342" i="1" s="1"/>
  <c r="AD348" i="1"/>
  <c r="AD350" i="1"/>
  <c r="AD352" i="1"/>
  <c r="AD328" i="1"/>
  <c r="AD327" i="1" s="1"/>
  <c r="AD326" i="1" s="1"/>
  <c r="AD325" i="1" s="1"/>
  <c r="AD360" i="1"/>
  <c r="AD359" i="1" s="1"/>
  <c r="AD358" i="1" s="1"/>
  <c r="AD357" i="1" s="1"/>
  <c r="AD356" i="1" s="1"/>
  <c r="AD355" i="1" s="1"/>
  <c r="AD368" i="1"/>
  <c r="AD367" i="1" s="1"/>
  <c r="AD366" i="1" s="1"/>
  <c r="AD365" i="1" s="1"/>
  <c r="AD363" i="1" s="1"/>
  <c r="AD377" i="1"/>
  <c r="AD376" i="1" s="1"/>
  <c r="AD375" i="1" s="1"/>
  <c r="AD374" i="1" s="1"/>
  <c r="AD382" i="1"/>
  <c r="AD381" i="1" s="1"/>
  <c r="AD380" i="1" s="1"/>
  <c r="AD379" i="1" s="1"/>
  <c r="AD387" i="1"/>
  <c r="AD385" i="1" s="1"/>
  <c r="AD384" i="1" s="1"/>
  <c r="AD394" i="1"/>
  <c r="AD393" i="1" s="1"/>
  <c r="AD392" i="1" s="1"/>
  <c r="AD398" i="1"/>
  <c r="AD397" i="1" s="1"/>
  <c r="AD396" i="1" s="1"/>
  <c r="AD414" i="1"/>
  <c r="AD413" i="1" s="1"/>
  <c r="AD412" i="1" s="1"/>
  <c r="AD418" i="1"/>
  <c r="AD417" i="1" s="1"/>
  <c r="AD416" i="1" s="1"/>
  <c r="AD422" i="1"/>
  <c r="AD421" i="1" s="1"/>
  <c r="AD420" i="1" s="1"/>
  <c r="AD426" i="1"/>
  <c r="AD425" i="1" s="1"/>
  <c r="AD424" i="1" s="1"/>
  <c r="AD428" i="1"/>
  <c r="AD436" i="1"/>
  <c r="AD435" i="1" s="1"/>
  <c r="AD434" i="1" s="1"/>
  <c r="AD433" i="1" s="1"/>
  <c r="AD443" i="1"/>
  <c r="AD442" i="1" s="1"/>
  <c r="AD441" i="1" s="1"/>
  <c r="AD447" i="1"/>
  <c r="AD446" i="1" s="1"/>
  <c r="AD445" i="1" s="1"/>
  <c r="AD457" i="1"/>
  <c r="AD456" i="1" s="1"/>
  <c r="AD461" i="1"/>
  <c r="AD460" i="1" s="1"/>
  <c r="AD464" i="1"/>
  <c r="AD463" i="1" s="1"/>
  <c r="AD467" i="1"/>
  <c r="AD466" i="1" s="1"/>
  <c r="AD454" i="1"/>
  <c r="AD453" i="1" s="1"/>
  <c r="AD475" i="1"/>
  <c r="AD474" i="1" s="1"/>
  <c r="AD479" i="1"/>
  <c r="AD478" i="1" s="1"/>
  <c r="AD482" i="1"/>
  <c r="AD481" i="1" s="1"/>
  <c r="AD485" i="1"/>
  <c r="AD484" i="1" s="1"/>
  <c r="AD472" i="1"/>
  <c r="AD471" i="1" s="1"/>
  <c r="AD494" i="1"/>
  <c r="AD493" i="1" s="1"/>
  <c r="AD492" i="1" s="1"/>
  <c r="AD490" i="1"/>
  <c r="AD489" i="1" s="1"/>
  <c r="AD488" i="1" s="1"/>
  <c r="AD499" i="1"/>
  <c r="AD498" i="1" s="1"/>
  <c r="AD497" i="1" s="1"/>
  <c r="AD505" i="1"/>
  <c r="AD504" i="1" s="1"/>
  <c r="AD503" i="1" s="1"/>
  <c r="AD502" i="1" s="1"/>
  <c r="AD511" i="1"/>
  <c r="AD510" i="1" s="1"/>
  <c r="AD509" i="1" s="1"/>
  <c r="AD508" i="1" s="1"/>
  <c r="AD525" i="1"/>
  <c r="AD524" i="1" s="1"/>
  <c r="AD523" i="1" s="1"/>
  <c r="AD522" i="1" s="1"/>
  <c r="AD521" i="1" s="1"/>
  <c r="AD534" i="1"/>
  <c r="AD533" i="1" s="1"/>
  <c r="AD532" i="1" s="1"/>
  <c r="AD539" i="1"/>
  <c r="AD538" i="1" s="1"/>
  <c r="AD537" i="1" s="1"/>
  <c r="AD544" i="1"/>
  <c r="AD543" i="1" s="1"/>
  <c r="AD542" i="1" s="1"/>
  <c r="AD548" i="1"/>
  <c r="AD547" i="1" s="1"/>
  <c r="AD552" i="1"/>
  <c r="AD551" i="1" s="1"/>
  <c r="AD565" i="1"/>
  <c r="AD564" i="1" s="1"/>
  <c r="AD563" i="1" s="1"/>
  <c r="AD569" i="1"/>
  <c r="AD568" i="1" s="1"/>
  <c r="AD567" i="1" s="1"/>
  <c r="AD573" i="1"/>
  <c r="AD572" i="1" s="1"/>
  <c r="AD571" i="1" s="1"/>
  <c r="AD577" i="1"/>
  <c r="AD576" i="1" s="1"/>
  <c r="AD580" i="1"/>
  <c r="AD579" i="1" s="1"/>
  <c r="AD584" i="1"/>
  <c r="AD583" i="1" s="1"/>
  <c r="AD587" i="1"/>
  <c r="AD586" i="1" s="1"/>
  <c r="AD592" i="1"/>
  <c r="AD591" i="1" s="1"/>
  <c r="AD590" i="1" s="1"/>
  <c r="AD589" i="1" s="1"/>
  <c r="AD629" i="1"/>
  <c r="AD628" i="1" s="1"/>
  <c r="AD627" i="1" s="1"/>
  <c r="AD626" i="1" s="1"/>
  <c r="AD636" i="1"/>
  <c r="AD635" i="1" s="1"/>
  <c r="AD634" i="1" s="1"/>
  <c r="AD640" i="1"/>
  <c r="AD639" i="1" s="1"/>
  <c r="AD638" i="1" s="1"/>
  <c r="AD674" i="1"/>
  <c r="AD673" i="1" s="1"/>
  <c r="AD677" i="1"/>
  <c r="AD676" i="1" s="1"/>
  <c r="AD681" i="1"/>
  <c r="AD680" i="1" s="1"/>
  <c r="AD679" i="1" s="1"/>
  <c r="AD690" i="1"/>
  <c r="AD689" i="1" s="1"/>
  <c r="AD688" i="1" s="1"/>
  <c r="AD704" i="1"/>
  <c r="AD703" i="1" s="1"/>
  <c r="AD707" i="1"/>
  <c r="AD706" i="1" s="1"/>
  <c r="AD700" i="1"/>
  <c r="AD699" i="1" s="1"/>
  <c r="AD698" i="1" s="1"/>
  <c r="AD712" i="1"/>
  <c r="AD711" i="1" s="1"/>
  <c r="AD710" i="1" s="1"/>
  <c r="AD709" i="1" s="1"/>
  <c r="AD719" i="1"/>
  <c r="AD718" i="1" s="1"/>
  <c r="AD717" i="1" s="1"/>
  <c r="AD716" i="1" s="1"/>
  <c r="AD715" i="1" s="1"/>
  <c r="AD750" i="1"/>
  <c r="AD749" i="1" s="1"/>
  <c r="AD748" i="1" s="1"/>
  <c r="AD747" i="1" s="1"/>
  <c r="AD746" i="1" s="1"/>
  <c r="AD737" i="1"/>
  <c r="AD736" i="1" s="1"/>
  <c r="AD735" i="1" s="1"/>
  <c r="AD734" i="1" s="1"/>
  <c r="AD726" i="1"/>
  <c r="AD725" i="1" s="1"/>
  <c r="AD724" i="1" s="1"/>
  <c r="AD729" i="1"/>
  <c r="AD728" i="1" s="1"/>
  <c r="AD732" i="1"/>
  <c r="AD731" i="1" s="1"/>
  <c r="AD757" i="1"/>
  <c r="AD756" i="1" s="1"/>
  <c r="AD755" i="1" s="1"/>
  <c r="AD754" i="1" s="1"/>
  <c r="AD753" i="1" s="1"/>
  <c r="AD743" i="1"/>
  <c r="AD742" i="1" s="1"/>
  <c r="AD741" i="1" s="1"/>
  <c r="AD740" i="1" s="1"/>
  <c r="AD766" i="1"/>
  <c r="AD765" i="1" s="1"/>
  <c r="AD769" i="1"/>
  <c r="AD768" i="1" s="1"/>
  <c r="AD772" i="1"/>
  <c r="AD771" i="1" s="1"/>
  <c r="AD775" i="1"/>
  <c r="AD774" i="1" s="1"/>
  <c r="AD778" i="1"/>
  <c r="AD777" i="1" s="1"/>
  <c r="AD781" i="1"/>
  <c r="AD780" i="1" s="1"/>
  <c r="AD784" i="1"/>
  <c r="AD783" i="1" s="1"/>
  <c r="AD791" i="1"/>
  <c r="AD790" i="1" s="1"/>
  <c r="AD789" i="1" s="1"/>
  <c r="AD788" i="1" s="1"/>
  <c r="AD787" i="1" s="1"/>
  <c r="AD801" i="1"/>
  <c r="AD800" i="1" s="1"/>
  <c r="AD798" i="1"/>
  <c r="AD797" i="1" s="1"/>
  <c r="AD838" i="1"/>
  <c r="AD837" i="1" s="1"/>
  <c r="AD836" i="1" s="1"/>
  <c r="AD835" i="1" s="1"/>
  <c r="AD833" i="1"/>
  <c r="AD832" i="1" s="1"/>
  <c r="AD831" i="1" s="1"/>
  <c r="AD830" i="1" s="1"/>
  <c r="AD842" i="1"/>
  <c r="AD841" i="1" s="1"/>
  <c r="AD840" i="1" s="1"/>
  <c r="AD849" i="1"/>
  <c r="AD848" i="1" s="1"/>
  <c r="AD847" i="1" s="1"/>
  <c r="AD853" i="1"/>
  <c r="AD852" i="1" s="1"/>
  <c r="AD856" i="1"/>
  <c r="AD855" i="1" s="1"/>
  <c r="AD861" i="1"/>
  <c r="AD860" i="1" s="1"/>
  <c r="AD859" i="1" s="1"/>
  <c r="AD858" i="1" s="1"/>
  <c r="AD868" i="1"/>
  <c r="AD867" i="1" s="1"/>
  <c r="AD866" i="1" s="1"/>
  <c r="AD865" i="1" s="1"/>
  <c r="AD864" i="1" s="1"/>
  <c r="AD877" i="1"/>
  <c r="AD874" i="1" s="1"/>
  <c r="AD873" i="1" s="1"/>
  <c r="AD871" i="1" s="1"/>
  <c r="AD886" i="1"/>
  <c r="AD885" i="1" s="1"/>
  <c r="AD884" i="1" s="1"/>
  <c r="AD883" i="1" s="1"/>
  <c r="AD882" i="1" s="1"/>
  <c r="AD893" i="1"/>
  <c r="AD892" i="1" s="1"/>
  <c r="AD891" i="1" s="1"/>
  <c r="AD896" i="1"/>
  <c r="AD895" i="1" s="1"/>
  <c r="AD899" i="1"/>
  <c r="AD898" i="1" s="1"/>
  <c r="AD902" i="1"/>
  <c r="AD901" i="1" s="1"/>
  <c r="AD908" i="1"/>
  <c r="AD907" i="1" s="1"/>
  <c r="AD906" i="1" s="1"/>
  <c r="AD905" i="1" s="1"/>
  <c r="AD915" i="1"/>
  <c r="AD914" i="1" s="1"/>
  <c r="AD913" i="1" s="1"/>
  <c r="AD912" i="1" s="1"/>
  <c r="AD920" i="1"/>
  <c r="AD919" i="1" s="1"/>
  <c r="AD918" i="1" s="1"/>
  <c r="AD917" i="1" s="1"/>
  <c r="AD925" i="1"/>
  <c r="AD924" i="1" s="1"/>
  <c r="AD923" i="1" s="1"/>
  <c r="AD922" i="1" s="1"/>
  <c r="AD930" i="1"/>
  <c r="AD929" i="1" s="1"/>
  <c r="AD928" i="1" s="1"/>
  <c r="AD927" i="1" s="1"/>
  <c r="AD937" i="1"/>
  <c r="AD936" i="1" s="1"/>
  <c r="AD935" i="1" s="1"/>
  <c r="AD934" i="1" s="1"/>
  <c r="AD947" i="1"/>
  <c r="AD946" i="1" s="1"/>
  <c r="AD945" i="1" s="1"/>
  <c r="AD944" i="1" s="1"/>
  <c r="AD952" i="1"/>
  <c r="AD951" i="1" s="1"/>
  <c r="AD950" i="1" s="1"/>
  <c r="AD949" i="1" s="1"/>
  <c r="AD942" i="1"/>
  <c r="AD941" i="1" s="1"/>
  <c r="AD940" i="1" s="1"/>
  <c r="AD939" i="1" s="1"/>
  <c r="AD969" i="1"/>
  <c r="AD968" i="1" s="1"/>
  <c r="AD967" i="1" s="1"/>
  <c r="AD966" i="1" s="1"/>
  <c r="AD964" i="1"/>
  <c r="AD963" i="1" s="1"/>
  <c r="AD962" i="1" s="1"/>
  <c r="AD961" i="1" s="1"/>
  <c r="AD959" i="1"/>
  <c r="AD958" i="1" s="1"/>
  <c r="AD957" i="1" s="1"/>
  <c r="AD956" i="1" s="1"/>
  <c r="AD998" i="1"/>
  <c r="AD997" i="1" s="1"/>
  <c r="AD996" i="1" s="1"/>
  <c r="AD995" i="1" s="1"/>
  <c r="AD991" i="1"/>
  <c r="AD993" i="1"/>
  <c r="AD974" i="1"/>
  <c r="AD973" i="1" s="1"/>
  <c r="AD972" i="1" s="1"/>
  <c r="AD979" i="1"/>
  <c r="AD978" i="1" s="1"/>
  <c r="AD984" i="1"/>
  <c r="AD983" i="1" s="1"/>
  <c r="AD987" i="1"/>
  <c r="AD986" i="1" s="1"/>
  <c r="AD1010" i="1"/>
  <c r="AD1009" i="1" s="1"/>
  <c r="AD1008" i="1" s="1"/>
  <c r="AD1014" i="1"/>
  <c r="AD1013" i="1" s="1"/>
  <c r="AD1012" i="1" s="1"/>
  <c r="AD1019" i="1"/>
  <c r="AD1018" i="1" s="1"/>
  <c r="AD1017" i="1" s="1"/>
  <c r="AD1016" i="1" s="1"/>
  <c r="AD1005" i="1"/>
  <c r="AD1004" i="1" s="1"/>
  <c r="AD1003" i="1" s="1"/>
  <c r="AD1002" i="1" s="1"/>
  <c r="AD1024" i="1"/>
  <c r="AD1023" i="1" s="1"/>
  <c r="AD1022" i="1" s="1"/>
  <c r="AD1021" i="1" s="1"/>
  <c r="AD1031" i="1"/>
  <c r="AD1030" i="1" s="1"/>
  <c r="AD1029" i="1" s="1"/>
  <c r="AD1028" i="1" s="1"/>
  <c r="AD1027" i="1" s="1"/>
  <c r="AD1038" i="1"/>
  <c r="AD1037" i="1" s="1"/>
  <c r="AD1036" i="1" s="1"/>
  <c r="AD1035" i="1" s="1"/>
  <c r="AD1034" i="1" s="1"/>
  <c r="AD1047" i="1"/>
  <c r="AD1046" i="1" s="1"/>
  <c r="AD1045" i="1" s="1"/>
  <c r="AD1044" i="1" s="1"/>
  <c r="AD1043" i="1" s="1"/>
  <c r="AD1054" i="1"/>
  <c r="AD1053" i="1" s="1"/>
  <c r="AD1052" i="1" s="1"/>
  <c r="AD1058" i="1"/>
  <c r="AD1060" i="1"/>
  <c r="AD1063" i="1"/>
  <c r="AD1062" i="1" s="1"/>
  <c r="AD1067" i="1"/>
  <c r="AD1066" i="1" s="1"/>
  <c r="AD1070" i="1"/>
  <c r="AD1069" i="1" s="1"/>
  <c r="AD1073" i="1"/>
  <c r="AD1072" i="1" s="1"/>
  <c r="AD1077" i="1"/>
  <c r="AD1076" i="1" s="1"/>
  <c r="AD1075" i="1" s="1"/>
  <c r="AD1084" i="1"/>
  <c r="AD1083" i="1" s="1"/>
  <c r="AD1082" i="1" s="1"/>
  <c r="AD1081" i="1" s="1"/>
  <c r="AD1080" i="1" s="1"/>
  <c r="AD1091" i="1"/>
  <c r="AD1093" i="1"/>
  <c r="AD1100" i="1"/>
  <c r="AD1099" i="1" s="1"/>
  <c r="AD1103" i="1"/>
  <c r="AD1102" i="1" s="1"/>
  <c r="AD1106" i="1"/>
  <c r="AD1105" i="1" s="1"/>
  <c r="AD1109" i="1"/>
  <c r="AD1108" i="1" s="1"/>
  <c r="AD1112" i="1"/>
  <c r="AD1111" i="1" s="1"/>
  <c r="AD1115" i="1"/>
  <c r="AD1114" i="1" s="1"/>
  <c r="AD1118" i="1"/>
  <c r="AD1117" i="1" s="1"/>
  <c r="AD1121" i="1"/>
  <c r="AD1120" i="1" s="1"/>
  <c r="AD1124" i="1"/>
  <c r="AD1123" i="1" s="1"/>
  <c r="AD1127" i="1"/>
  <c r="AD1126" i="1" s="1"/>
  <c r="AD1130" i="1"/>
  <c r="AD1129" i="1" s="1"/>
  <c r="AD1133" i="1"/>
  <c r="AD1132" i="1" s="1"/>
  <c r="AD1136" i="1"/>
  <c r="AD1135" i="1" s="1"/>
  <c r="AD1139" i="1"/>
  <c r="AD1138" i="1" s="1"/>
  <c r="AD1145" i="1"/>
  <c r="AD1144" i="1" s="1"/>
  <c r="AD1148" i="1"/>
  <c r="AD1147" i="1" s="1"/>
  <c r="AD1151" i="1"/>
  <c r="AD1150" i="1" s="1"/>
  <c r="AD1154" i="1"/>
  <c r="AD1153" i="1" s="1"/>
  <c r="AD1157" i="1"/>
  <c r="AD1156" i="1" s="1"/>
  <c r="AD1160" i="1"/>
  <c r="AD1159" i="1" s="1"/>
  <c r="AD1166" i="1"/>
  <c r="AD1165" i="1" s="1"/>
  <c r="AD1169" i="1"/>
  <c r="AD1168" i="1" s="1"/>
  <c r="AD1172" i="1"/>
  <c r="AD1171" i="1" s="1"/>
  <c r="AD1142" i="1"/>
  <c r="AD1141" i="1" s="1"/>
  <c r="AD1163" i="1"/>
  <c r="AD1162" i="1" s="1"/>
  <c r="AD1175" i="1"/>
  <c r="AD1174" i="1" s="1"/>
  <c r="AD1182" i="1"/>
  <c r="AD1181" i="1" s="1"/>
  <c r="AD1180" i="1" s="1"/>
  <c r="AD1179" i="1" s="1"/>
  <c r="AD1178" i="1" s="1"/>
  <c r="AD1191" i="1"/>
  <c r="AD1190" i="1" s="1"/>
  <c r="AD1189" i="1" s="1"/>
  <c r="AD1195" i="1"/>
  <c r="AD1194" i="1" s="1"/>
  <c r="AD1198" i="1"/>
  <c r="AD1197" i="1" s="1"/>
  <c r="AD1201" i="1"/>
  <c r="AD1200" i="1" s="1"/>
  <c r="AD1204" i="1"/>
  <c r="AD1203" i="1" s="1"/>
  <c r="AD1218" i="1"/>
  <c r="AD1217" i="1" s="1"/>
  <c r="AD1216" i="1" s="1"/>
  <c r="AD1215" i="1" s="1"/>
  <c r="AD1228" i="1"/>
  <c r="AD1230" i="1"/>
  <c r="AD1232" i="1"/>
  <c r="AD1243" i="1"/>
  <c r="AD1245" i="1"/>
  <c r="AD1247" i="1"/>
  <c r="AD1236" i="1"/>
  <c r="AD1238" i="1"/>
  <c r="AD1240" i="1"/>
  <c r="AD1283" i="1"/>
  <c r="AD1282" i="1" s="1"/>
  <c r="AD1281" i="1" s="1"/>
  <c r="AD1280" i="1" s="1"/>
  <c r="AD1251" i="1"/>
  <c r="AD1250" i="1" s="1"/>
  <c r="AD1254" i="1"/>
  <c r="AD1256" i="1"/>
  <c r="AD1259" i="1"/>
  <c r="AD1261" i="1"/>
  <c r="AD1264" i="1"/>
  <c r="AD1263" i="1" s="1"/>
  <c r="AD1267" i="1"/>
  <c r="AD1269" i="1"/>
  <c r="AD1271" i="1"/>
  <c r="AD1274" i="1"/>
  <c r="AD1276" i="1"/>
  <c r="AD1278" i="1"/>
  <c r="AD1223" i="1"/>
  <c r="AD1222" i="1" s="1"/>
  <c r="AD1221" i="1" s="1"/>
  <c r="AD1220" i="1" s="1"/>
  <c r="AD1294" i="1"/>
  <c r="AD1293" i="1" s="1"/>
  <c r="AD1292" i="1" s="1"/>
  <c r="AD1291" i="1" s="1"/>
  <c r="AD1290" i="1" s="1"/>
  <c r="AD1301" i="1"/>
  <c r="AD1300" i="1" s="1"/>
  <c r="AD1299" i="1" s="1"/>
  <c r="AD1298" i="1" s="1"/>
  <c r="AD1297" i="1" s="1"/>
  <c r="AD1310" i="1"/>
  <c r="AD1312" i="1"/>
  <c r="AD1314" i="1"/>
  <c r="AD1321" i="1"/>
  <c r="AD1320" i="1" s="1"/>
  <c r="AD1319" i="1" s="1"/>
  <c r="AD1318" i="1" s="1"/>
  <c r="AD1326" i="1"/>
  <c r="AD1325" i="1" s="1"/>
  <c r="AD1329" i="1"/>
  <c r="AD1328" i="1" s="1"/>
  <c r="AD1332" i="1"/>
  <c r="AD1331" i="1" s="1"/>
  <c r="AC13" i="1"/>
  <c r="AC12" i="1" s="1"/>
  <c r="AC16" i="1"/>
  <c r="AC15" i="1" s="1"/>
  <c r="AC19" i="1"/>
  <c r="AC21" i="1"/>
  <c r="AC25" i="1"/>
  <c r="AC23" i="1"/>
  <c r="AC32" i="1"/>
  <c r="AC34" i="1"/>
  <c r="AC36" i="1"/>
  <c r="AC52" i="1"/>
  <c r="AC50" i="1"/>
  <c r="AC57" i="1"/>
  <c r="AC56" i="1" s="1"/>
  <c r="AC45" i="1"/>
  <c r="AC44" i="1" s="1"/>
  <c r="AC43" i="1" s="1"/>
  <c r="AC42" i="1" s="1"/>
  <c r="AC41" i="1" s="1"/>
  <c r="AC66" i="1"/>
  <c r="AC65" i="1" s="1"/>
  <c r="AC64" i="1" s="1"/>
  <c r="AC63" i="1" s="1"/>
  <c r="AC62" i="1" s="1"/>
  <c r="AC73" i="1"/>
  <c r="AC75" i="1"/>
  <c r="AC77" i="1"/>
  <c r="AC79" i="1"/>
  <c r="AC83" i="1"/>
  <c r="AC82" i="1" s="1"/>
  <c r="AC86" i="1"/>
  <c r="AC85" i="1" s="1"/>
  <c r="AC89" i="1"/>
  <c r="AC88" i="1" s="1"/>
  <c r="AC92" i="1"/>
  <c r="AC91" i="1" s="1"/>
  <c r="AC95" i="1"/>
  <c r="AC94" i="1" s="1"/>
  <c r="AC98" i="1"/>
  <c r="AC97" i="1" s="1"/>
  <c r="AC101" i="1"/>
  <c r="AC100" i="1" s="1"/>
  <c r="AC109" i="1"/>
  <c r="AC108" i="1" s="1"/>
  <c r="AC107" i="1" s="1"/>
  <c r="AC106" i="1" s="1"/>
  <c r="AC105" i="1" s="1"/>
  <c r="AC104" i="1" s="1"/>
  <c r="AC118" i="1"/>
  <c r="AC120" i="1"/>
  <c r="AC122" i="1"/>
  <c r="AC138" i="1"/>
  <c r="AC136" i="1"/>
  <c r="AC144" i="1"/>
  <c r="AC149" i="1"/>
  <c r="AC148" i="1" s="1"/>
  <c r="AC147" i="1" s="1"/>
  <c r="AC153" i="1"/>
  <c r="AC152" i="1" s="1"/>
  <c r="AC151" i="1" s="1"/>
  <c r="AC125" i="1"/>
  <c r="AC162" i="1"/>
  <c r="AC164" i="1"/>
  <c r="AC167" i="1"/>
  <c r="AC166" i="1" s="1"/>
  <c r="AC181" i="1"/>
  <c r="AC180" i="1" s="1"/>
  <c r="AC179" i="1" s="1"/>
  <c r="AC178" i="1" s="1"/>
  <c r="AC177" i="1" s="1"/>
  <c r="AC188" i="1"/>
  <c r="AC187" i="1" s="1"/>
  <c r="AC186" i="1" s="1"/>
  <c r="AC185" i="1" s="1"/>
  <c r="AC184" i="1" s="1"/>
  <c r="AC174" i="1"/>
  <c r="AC173" i="1" s="1"/>
  <c r="AC172" i="1" s="1"/>
  <c r="AC171" i="1" s="1"/>
  <c r="AC170" i="1" s="1"/>
  <c r="AC195" i="1"/>
  <c r="AC194" i="1" s="1"/>
  <c r="AC204" i="1"/>
  <c r="AC203" i="1" s="1"/>
  <c r="AC1349" i="1"/>
  <c r="AC1348" i="1" s="1"/>
  <c r="AC1347" i="1" s="1"/>
  <c r="AC1346" i="1" s="1"/>
  <c r="AC1344" i="1"/>
  <c r="AC1343" i="1" s="1"/>
  <c r="AC1342" i="1" s="1"/>
  <c r="AC1341" i="1" s="1"/>
  <c r="AC233" i="1"/>
  <c r="AC237" i="1"/>
  <c r="AC235" i="1"/>
  <c r="AC261" i="1"/>
  <c r="AC260" i="1" s="1"/>
  <c r="AC265" i="1"/>
  <c r="AC264" i="1" s="1"/>
  <c r="AC263" i="1" s="1"/>
  <c r="AC269" i="1"/>
  <c r="AC271" i="1"/>
  <c r="AC273" i="1"/>
  <c r="AC256" i="1"/>
  <c r="AC255" i="1" s="1"/>
  <c r="AC254" i="1" s="1"/>
  <c r="AC253" i="1" s="1"/>
  <c r="AC251" i="1"/>
  <c r="AC250" i="1" s="1"/>
  <c r="AC249" i="1" s="1"/>
  <c r="AC248" i="1" s="1"/>
  <c r="AC280" i="1"/>
  <c r="AC279" i="1" s="1"/>
  <c r="AC278" i="1" s="1"/>
  <c r="AC277" i="1" s="1"/>
  <c r="AC276" i="1" s="1"/>
  <c r="AC244" i="1"/>
  <c r="AC243" i="1" s="1"/>
  <c r="AC242" i="1" s="1"/>
  <c r="AC241" i="1" s="1"/>
  <c r="AC240" i="1" s="1"/>
  <c r="AC289" i="1"/>
  <c r="AC288" i="1" s="1"/>
  <c r="AC287" i="1" s="1"/>
  <c r="AC286" i="1" s="1"/>
  <c r="AC285" i="1" s="1"/>
  <c r="AC283" i="1" s="1"/>
  <c r="AC299" i="1"/>
  <c r="AC298" i="1" s="1"/>
  <c r="AC297" i="1" s="1"/>
  <c r="AC303" i="1"/>
  <c r="AC302" i="1" s="1"/>
  <c r="AC306" i="1"/>
  <c r="AC305" i="1" s="1"/>
  <c r="AC309" i="1"/>
  <c r="AC308" i="1" s="1"/>
  <c r="AC312" i="1"/>
  <c r="AC311" i="1" s="1"/>
  <c r="AC315" i="1"/>
  <c r="AC314" i="1" s="1"/>
  <c r="AC322" i="1"/>
  <c r="AC321" i="1" s="1"/>
  <c r="AC320" i="1" s="1"/>
  <c r="AC319" i="1" s="1"/>
  <c r="AC333" i="1"/>
  <c r="AC332" i="1" s="1"/>
  <c r="AC336" i="1"/>
  <c r="AC335" i="1" s="1"/>
  <c r="AC339" i="1"/>
  <c r="AC338" i="1" s="1"/>
  <c r="AC344" i="1"/>
  <c r="AC343" i="1" s="1"/>
  <c r="AC342" i="1" s="1"/>
  <c r="AC348" i="1"/>
  <c r="AC350" i="1"/>
  <c r="AC352" i="1"/>
  <c r="AC328" i="1"/>
  <c r="AC327" i="1" s="1"/>
  <c r="AC326" i="1" s="1"/>
  <c r="AC325" i="1" s="1"/>
  <c r="AC360" i="1"/>
  <c r="AC359" i="1" s="1"/>
  <c r="AC358" i="1" s="1"/>
  <c r="AC357" i="1" s="1"/>
  <c r="AC356" i="1" s="1"/>
  <c r="AC355" i="1" s="1"/>
  <c r="AC368" i="1"/>
  <c r="AC367" i="1" s="1"/>
  <c r="AC366" i="1" s="1"/>
  <c r="AC365" i="1" s="1"/>
  <c r="AC377" i="1"/>
  <c r="AC376" i="1" s="1"/>
  <c r="AC375" i="1" s="1"/>
  <c r="AC374" i="1" s="1"/>
  <c r="AC382" i="1"/>
  <c r="AC381" i="1" s="1"/>
  <c r="AC380" i="1" s="1"/>
  <c r="AC379" i="1" s="1"/>
  <c r="AC387" i="1"/>
  <c r="AC386" i="1" s="1"/>
  <c r="AC385" i="1" s="1"/>
  <c r="AC384" i="1" s="1"/>
  <c r="AC394" i="1"/>
  <c r="AC393" i="1" s="1"/>
  <c r="AC392" i="1" s="1"/>
  <c r="AC398" i="1"/>
  <c r="AC397" i="1" s="1"/>
  <c r="AC396" i="1" s="1"/>
  <c r="AC401" i="1"/>
  <c r="AC403" i="1"/>
  <c r="AC405" i="1"/>
  <c r="AC414" i="1"/>
  <c r="AC413" i="1" s="1"/>
  <c r="AC412" i="1" s="1"/>
  <c r="AC418" i="1"/>
  <c r="AC417" i="1" s="1"/>
  <c r="AC416" i="1" s="1"/>
  <c r="AC422" i="1"/>
  <c r="AC421" i="1" s="1"/>
  <c r="AC420" i="1" s="1"/>
  <c r="AC426" i="1"/>
  <c r="AC425" i="1" s="1"/>
  <c r="AC424" i="1" s="1"/>
  <c r="AC431" i="1"/>
  <c r="AC430" i="1" s="1"/>
  <c r="AC429" i="1" s="1"/>
  <c r="AC428" i="1" s="1"/>
  <c r="AC436" i="1"/>
  <c r="AC435" i="1" s="1"/>
  <c r="AC434" i="1" s="1"/>
  <c r="AC433" i="1" s="1"/>
  <c r="AC443" i="1"/>
  <c r="AC442" i="1" s="1"/>
  <c r="AC441" i="1" s="1"/>
  <c r="AC447" i="1"/>
  <c r="AC446" i="1" s="1"/>
  <c r="AC445" i="1" s="1"/>
  <c r="AC457" i="1"/>
  <c r="AC456" i="1" s="1"/>
  <c r="AC461" i="1"/>
  <c r="AC460" i="1" s="1"/>
  <c r="AC464" i="1"/>
  <c r="AC463" i="1" s="1"/>
  <c r="AC467" i="1"/>
  <c r="AC466" i="1" s="1"/>
  <c r="AC454" i="1"/>
  <c r="AC453" i="1" s="1"/>
  <c r="AC475" i="1"/>
  <c r="AC474" i="1" s="1"/>
  <c r="AC479" i="1"/>
  <c r="AC478" i="1" s="1"/>
  <c r="AC482" i="1"/>
  <c r="AC481" i="1" s="1"/>
  <c r="AC485" i="1"/>
  <c r="AC484" i="1" s="1"/>
  <c r="AC472" i="1"/>
  <c r="AC471" i="1" s="1"/>
  <c r="AC494" i="1"/>
  <c r="AC493" i="1" s="1"/>
  <c r="AC492" i="1" s="1"/>
  <c r="AC490" i="1"/>
  <c r="AC489" i="1" s="1"/>
  <c r="AC488" i="1" s="1"/>
  <c r="AC499" i="1"/>
  <c r="AC498" i="1" s="1"/>
  <c r="AC497" i="1" s="1"/>
  <c r="AC505" i="1"/>
  <c r="AC504" i="1" s="1"/>
  <c r="AC503" i="1" s="1"/>
  <c r="AC502" i="1" s="1"/>
  <c r="AC511" i="1"/>
  <c r="AC510" i="1" s="1"/>
  <c r="AC514" i="1"/>
  <c r="AC513" i="1" s="1"/>
  <c r="AC517" i="1"/>
  <c r="AC516" i="1" s="1"/>
  <c r="AC525" i="1"/>
  <c r="AC524" i="1" s="1"/>
  <c r="AC523" i="1" s="1"/>
  <c r="AC522" i="1" s="1"/>
  <c r="AC521" i="1" s="1"/>
  <c r="AC534" i="1"/>
  <c r="AC533" i="1" s="1"/>
  <c r="AC532" i="1" s="1"/>
  <c r="AC539" i="1"/>
  <c r="AC538" i="1" s="1"/>
  <c r="AC537" i="1" s="1"/>
  <c r="AC544" i="1"/>
  <c r="AC543" i="1" s="1"/>
  <c r="AC542" i="1" s="1"/>
  <c r="AC548" i="1"/>
  <c r="AC547" i="1" s="1"/>
  <c r="AC552" i="1"/>
  <c r="AC551" i="1" s="1"/>
  <c r="AC558" i="1"/>
  <c r="AC557" i="1" s="1"/>
  <c r="AC556" i="1" s="1"/>
  <c r="AC555" i="1" s="1"/>
  <c r="AC565" i="1"/>
  <c r="AC564" i="1" s="1"/>
  <c r="AC563" i="1" s="1"/>
  <c r="AC569" i="1"/>
  <c r="AC568" i="1" s="1"/>
  <c r="AC567" i="1" s="1"/>
  <c r="AC573" i="1"/>
  <c r="AC572" i="1" s="1"/>
  <c r="AC571" i="1" s="1"/>
  <c r="AC577" i="1"/>
  <c r="AC576" i="1" s="1"/>
  <c r="AC580" i="1"/>
  <c r="AC579" i="1" s="1"/>
  <c r="AC584" i="1"/>
  <c r="AC583" i="1" s="1"/>
  <c r="AC587" i="1"/>
  <c r="AC586" i="1" s="1"/>
  <c r="AC592" i="1"/>
  <c r="AC591" i="1" s="1"/>
  <c r="AC590" i="1" s="1"/>
  <c r="AC589" i="1" s="1"/>
  <c r="AC629" i="1"/>
  <c r="AC628" i="1" s="1"/>
  <c r="AC627" i="1" s="1"/>
  <c r="AC626" i="1" s="1"/>
  <c r="AC636" i="1"/>
  <c r="AC635" i="1" s="1"/>
  <c r="AC634" i="1" s="1"/>
  <c r="AC640" i="1"/>
  <c r="AC639" i="1" s="1"/>
  <c r="AC638" i="1" s="1"/>
  <c r="AC674" i="1"/>
  <c r="AC673" i="1" s="1"/>
  <c r="AC677" i="1"/>
  <c r="AC676" i="1" s="1"/>
  <c r="AC681" i="1"/>
  <c r="AC680" i="1" s="1"/>
  <c r="AC679" i="1" s="1"/>
  <c r="AC690" i="1"/>
  <c r="AC692" i="1"/>
  <c r="AC696" i="1"/>
  <c r="AC694" i="1"/>
  <c r="AC704" i="1"/>
  <c r="AC703" i="1" s="1"/>
  <c r="AC707" i="1"/>
  <c r="AC706" i="1" s="1"/>
  <c r="AC700" i="1"/>
  <c r="AC699" i="1" s="1"/>
  <c r="AC698" i="1" s="1"/>
  <c r="AC712" i="1"/>
  <c r="AC711" i="1" s="1"/>
  <c r="AC710" i="1" s="1"/>
  <c r="AC709" i="1" s="1"/>
  <c r="AC719" i="1"/>
  <c r="AC718" i="1" s="1"/>
  <c r="AC717" i="1" s="1"/>
  <c r="AC716" i="1" s="1"/>
  <c r="AC715" i="1" s="1"/>
  <c r="AC750" i="1"/>
  <c r="AC749" i="1" s="1"/>
  <c r="AC748" i="1" s="1"/>
  <c r="AC747" i="1" s="1"/>
  <c r="AC746" i="1" s="1"/>
  <c r="AC737" i="1"/>
  <c r="AC736" i="1" s="1"/>
  <c r="AC735" i="1" s="1"/>
  <c r="AC734" i="1" s="1"/>
  <c r="AC726" i="1"/>
  <c r="AC725" i="1" s="1"/>
  <c r="AC724" i="1" s="1"/>
  <c r="AC729" i="1"/>
  <c r="AC728" i="1" s="1"/>
  <c r="AC732" i="1"/>
  <c r="AC731" i="1" s="1"/>
  <c r="AC757" i="1"/>
  <c r="AC756" i="1" s="1"/>
  <c r="AC755" i="1" s="1"/>
  <c r="AC754" i="1" s="1"/>
  <c r="AC753" i="1" s="1"/>
  <c r="AC743" i="1"/>
  <c r="AC742" i="1" s="1"/>
  <c r="AC741" i="1" s="1"/>
  <c r="AC740" i="1" s="1"/>
  <c r="AC766" i="1"/>
  <c r="AC765" i="1" s="1"/>
  <c r="AC769" i="1"/>
  <c r="AC768" i="1" s="1"/>
  <c r="AC772" i="1"/>
  <c r="AC771" i="1" s="1"/>
  <c r="AC775" i="1"/>
  <c r="AC774" i="1" s="1"/>
  <c r="AC778" i="1"/>
  <c r="AC777" i="1" s="1"/>
  <c r="AC781" i="1"/>
  <c r="AC780" i="1" s="1"/>
  <c r="AC784" i="1"/>
  <c r="AC783" i="1" s="1"/>
  <c r="AC791" i="1"/>
  <c r="AC790" i="1" s="1"/>
  <c r="AC789" i="1" s="1"/>
  <c r="AC788" i="1" s="1"/>
  <c r="AC787" i="1" s="1"/>
  <c r="AC801" i="1"/>
  <c r="AC800" i="1" s="1"/>
  <c r="AC798" i="1"/>
  <c r="AC797" i="1" s="1"/>
  <c r="AC838" i="1"/>
  <c r="AC837" i="1" s="1"/>
  <c r="AC836" i="1" s="1"/>
  <c r="AC835" i="1" s="1"/>
  <c r="AC833" i="1"/>
  <c r="AC832" i="1" s="1"/>
  <c r="AC831" i="1" s="1"/>
  <c r="AC830" i="1" s="1"/>
  <c r="AC842" i="1"/>
  <c r="AC841" i="1" s="1"/>
  <c r="AC840" i="1" s="1"/>
  <c r="AC849" i="1"/>
  <c r="AC848" i="1" s="1"/>
  <c r="AC847" i="1" s="1"/>
  <c r="AC853" i="1"/>
  <c r="AC852" i="1" s="1"/>
  <c r="AC856" i="1"/>
  <c r="AC855" i="1" s="1"/>
  <c r="AC861" i="1"/>
  <c r="AC860" i="1" s="1"/>
  <c r="AC859" i="1" s="1"/>
  <c r="AC858" i="1" s="1"/>
  <c r="AC868" i="1"/>
  <c r="AC867" i="1" s="1"/>
  <c r="AC866" i="1" s="1"/>
  <c r="AC865" i="1" s="1"/>
  <c r="AC864" i="1" s="1"/>
  <c r="AC877" i="1"/>
  <c r="AC874" i="1" s="1"/>
  <c r="AC873" i="1" s="1"/>
  <c r="AC871" i="1" s="1"/>
  <c r="AC886" i="1"/>
  <c r="AC885" i="1" s="1"/>
  <c r="AC884" i="1" s="1"/>
  <c r="AC883" i="1" s="1"/>
  <c r="AC882" i="1" s="1"/>
  <c r="AC893" i="1"/>
  <c r="AC892" i="1" s="1"/>
  <c r="AC891" i="1" s="1"/>
  <c r="AC896" i="1"/>
  <c r="AC895" i="1" s="1"/>
  <c r="AC899" i="1"/>
  <c r="AC898" i="1" s="1"/>
  <c r="AC902" i="1"/>
  <c r="AC901" i="1" s="1"/>
  <c r="AC908" i="1"/>
  <c r="AC907" i="1" s="1"/>
  <c r="AC906" i="1" s="1"/>
  <c r="AC905" i="1" s="1"/>
  <c r="AC915" i="1"/>
  <c r="AC914" i="1" s="1"/>
  <c r="AC913" i="1" s="1"/>
  <c r="AC912" i="1" s="1"/>
  <c r="AC920" i="1"/>
  <c r="AC919" i="1" s="1"/>
  <c r="AC918" i="1" s="1"/>
  <c r="AC917" i="1" s="1"/>
  <c r="AC925" i="1"/>
  <c r="AC924" i="1" s="1"/>
  <c r="AC923" i="1" s="1"/>
  <c r="AC922" i="1" s="1"/>
  <c r="AC930" i="1"/>
  <c r="AC929" i="1" s="1"/>
  <c r="AC928" i="1" s="1"/>
  <c r="AC927" i="1" s="1"/>
  <c r="AC937" i="1"/>
  <c r="AC936" i="1" s="1"/>
  <c r="AC935" i="1" s="1"/>
  <c r="AC934" i="1" s="1"/>
  <c r="AC947" i="1"/>
  <c r="AC946" i="1" s="1"/>
  <c r="AC945" i="1" s="1"/>
  <c r="AC944" i="1" s="1"/>
  <c r="AC952" i="1"/>
  <c r="AC951" i="1" s="1"/>
  <c r="AC950" i="1" s="1"/>
  <c r="AC949" i="1" s="1"/>
  <c r="AC942" i="1"/>
  <c r="AC941" i="1" s="1"/>
  <c r="AC940" i="1" s="1"/>
  <c r="AC939" i="1" s="1"/>
  <c r="AC969" i="1"/>
  <c r="AC968" i="1" s="1"/>
  <c r="AC967" i="1" s="1"/>
  <c r="AC966" i="1" s="1"/>
  <c r="AC964" i="1"/>
  <c r="AC963" i="1" s="1"/>
  <c r="AC962" i="1" s="1"/>
  <c r="AC961" i="1" s="1"/>
  <c r="AC959" i="1"/>
  <c r="AC958" i="1" s="1"/>
  <c r="AC957" i="1" s="1"/>
  <c r="AC956" i="1" s="1"/>
  <c r="AC998" i="1"/>
  <c r="AC997" i="1" s="1"/>
  <c r="AC996" i="1" s="1"/>
  <c r="AC995" i="1" s="1"/>
  <c r="AC991" i="1"/>
  <c r="AC993" i="1"/>
  <c r="AC974" i="1"/>
  <c r="AC976" i="1"/>
  <c r="AC979" i="1"/>
  <c r="AC981" i="1"/>
  <c r="AC984" i="1"/>
  <c r="AC983" i="1" s="1"/>
  <c r="AC987" i="1"/>
  <c r="AC986" i="1" s="1"/>
  <c r="AC1010" i="1"/>
  <c r="AC1009" i="1" s="1"/>
  <c r="AC1008" i="1" s="1"/>
  <c r="AC1014" i="1"/>
  <c r="AC1013" i="1" s="1"/>
  <c r="AC1012" i="1" s="1"/>
  <c r="AC1019" i="1"/>
  <c r="AC1018" i="1" s="1"/>
  <c r="AC1017" i="1" s="1"/>
  <c r="AC1016" i="1" s="1"/>
  <c r="AC1005" i="1"/>
  <c r="AC1004" i="1" s="1"/>
  <c r="AC1003" i="1" s="1"/>
  <c r="AC1002" i="1" s="1"/>
  <c r="AC1024" i="1"/>
  <c r="AC1023" i="1" s="1"/>
  <c r="AC1022" i="1" s="1"/>
  <c r="AC1021" i="1" s="1"/>
  <c r="AC1031" i="1"/>
  <c r="AC1030" i="1" s="1"/>
  <c r="AC1029" i="1" s="1"/>
  <c r="AC1028" i="1" s="1"/>
  <c r="AC1027" i="1" s="1"/>
  <c r="AC1038" i="1"/>
  <c r="AC1037" i="1" s="1"/>
  <c r="AC1036" i="1" s="1"/>
  <c r="AC1035" i="1" s="1"/>
  <c r="AC1034" i="1" s="1"/>
  <c r="AC1047" i="1"/>
  <c r="AC1046" i="1" s="1"/>
  <c r="AC1045" i="1" s="1"/>
  <c r="AC1044" i="1" s="1"/>
  <c r="AC1043" i="1" s="1"/>
  <c r="AC1054" i="1"/>
  <c r="AC1053" i="1" s="1"/>
  <c r="AC1052" i="1" s="1"/>
  <c r="AC1058" i="1"/>
  <c r="AC1060" i="1"/>
  <c r="AC1063" i="1"/>
  <c r="AC1062" i="1" s="1"/>
  <c r="AC1067" i="1"/>
  <c r="AC1066" i="1" s="1"/>
  <c r="AC1070" i="1"/>
  <c r="AC1069" i="1" s="1"/>
  <c r="AC1073" i="1"/>
  <c r="AC1072" i="1" s="1"/>
  <c r="AC1077" i="1"/>
  <c r="AC1076" i="1" s="1"/>
  <c r="AC1075" i="1" s="1"/>
  <c r="AC1084" i="1"/>
  <c r="AC1083" i="1" s="1"/>
  <c r="AC1082" i="1" s="1"/>
  <c r="AC1081" i="1" s="1"/>
  <c r="AC1080" i="1" s="1"/>
  <c r="AC1091" i="1"/>
  <c r="AC1093" i="1"/>
  <c r="AC1100" i="1"/>
  <c r="AC1099" i="1" s="1"/>
  <c r="AC1103" i="1"/>
  <c r="AC1102" i="1" s="1"/>
  <c r="AC1106" i="1"/>
  <c r="AC1105" i="1" s="1"/>
  <c r="AC1109" i="1"/>
  <c r="AC1108" i="1" s="1"/>
  <c r="AC1112" i="1"/>
  <c r="AC1111" i="1" s="1"/>
  <c r="AC1115" i="1"/>
  <c r="AC1114" i="1" s="1"/>
  <c r="AC1118" i="1"/>
  <c r="AC1117" i="1" s="1"/>
  <c r="AC1121" i="1"/>
  <c r="AC1120" i="1" s="1"/>
  <c r="AC1124" i="1"/>
  <c r="AC1123" i="1" s="1"/>
  <c r="AC1127" i="1"/>
  <c r="AC1126" i="1" s="1"/>
  <c r="AC1130" i="1"/>
  <c r="AC1129" i="1" s="1"/>
  <c r="AC1133" i="1"/>
  <c r="AC1132" i="1" s="1"/>
  <c r="AC1136" i="1"/>
  <c r="AC1135" i="1" s="1"/>
  <c r="AC1139" i="1"/>
  <c r="AC1138" i="1" s="1"/>
  <c r="AC1145" i="1"/>
  <c r="AC1144" i="1" s="1"/>
  <c r="AC1148" i="1"/>
  <c r="AC1147" i="1" s="1"/>
  <c r="AC1151" i="1"/>
  <c r="AC1150" i="1" s="1"/>
  <c r="AC1154" i="1"/>
  <c r="AC1153" i="1" s="1"/>
  <c r="AC1157" i="1"/>
  <c r="AC1156" i="1" s="1"/>
  <c r="AC1160" i="1"/>
  <c r="AC1159" i="1" s="1"/>
  <c r="AC1166" i="1"/>
  <c r="AC1165" i="1" s="1"/>
  <c r="AC1169" i="1"/>
  <c r="AC1168" i="1" s="1"/>
  <c r="AC1172" i="1"/>
  <c r="AC1171" i="1" s="1"/>
  <c r="AC1142" i="1"/>
  <c r="AC1141" i="1" s="1"/>
  <c r="AC1163" i="1"/>
  <c r="AC1162" i="1" s="1"/>
  <c r="AC1175" i="1"/>
  <c r="AC1174" i="1" s="1"/>
  <c r="AC1182" i="1"/>
  <c r="AC1181" i="1" s="1"/>
  <c r="AC1180" i="1" s="1"/>
  <c r="AC1179" i="1" s="1"/>
  <c r="AC1178" i="1" s="1"/>
  <c r="AC1191" i="1"/>
  <c r="AC1190" i="1" s="1"/>
  <c r="AC1189" i="1" s="1"/>
  <c r="AC1195" i="1"/>
  <c r="AC1194" i="1" s="1"/>
  <c r="AC1198" i="1"/>
  <c r="AC1197" i="1" s="1"/>
  <c r="AC1201" i="1"/>
  <c r="AC1200" i="1" s="1"/>
  <c r="AC1204" i="1"/>
  <c r="AC1203" i="1" s="1"/>
  <c r="AC1211" i="1"/>
  <c r="AC1210" i="1" s="1"/>
  <c r="AC1209" i="1" s="1"/>
  <c r="AC1208" i="1" s="1"/>
  <c r="AC1207" i="1" s="1"/>
  <c r="AC1218" i="1"/>
  <c r="AC1217" i="1" s="1"/>
  <c r="AC1216" i="1" s="1"/>
  <c r="AC1215" i="1" s="1"/>
  <c r="AC1228" i="1"/>
  <c r="AC1230" i="1"/>
  <c r="AC1232" i="1"/>
  <c r="AC1243" i="1"/>
  <c r="AC1245" i="1"/>
  <c r="AC1247" i="1"/>
  <c r="AC1236" i="1"/>
  <c r="AC1238" i="1"/>
  <c r="AC1240" i="1"/>
  <c r="AC1283" i="1"/>
  <c r="AC1282" i="1" s="1"/>
  <c r="AC1281" i="1" s="1"/>
  <c r="AC1280" i="1" s="1"/>
  <c r="AC1251" i="1"/>
  <c r="AC1250" i="1" s="1"/>
  <c r="AC1254" i="1"/>
  <c r="AC1256" i="1"/>
  <c r="AC1259" i="1"/>
  <c r="AC1261" i="1"/>
  <c r="AC1264" i="1"/>
  <c r="AC1263" i="1" s="1"/>
  <c r="AC1267" i="1"/>
  <c r="AC1269" i="1"/>
  <c r="AC1271" i="1"/>
  <c r="AC1274" i="1"/>
  <c r="AC1276" i="1"/>
  <c r="AC1278" i="1"/>
  <c r="AC1223" i="1"/>
  <c r="AC1222" i="1" s="1"/>
  <c r="AC1221" i="1" s="1"/>
  <c r="AC1220" i="1" s="1"/>
  <c r="AC1294" i="1"/>
  <c r="AC1293" i="1" s="1"/>
  <c r="AC1292" i="1" s="1"/>
  <c r="AC1291" i="1" s="1"/>
  <c r="AC1290" i="1" s="1"/>
  <c r="AC1301" i="1"/>
  <c r="AC1300" i="1" s="1"/>
  <c r="AC1299" i="1" s="1"/>
  <c r="AC1298" i="1" s="1"/>
  <c r="AC1297" i="1" s="1"/>
  <c r="AC1310" i="1"/>
  <c r="AC1312" i="1"/>
  <c r="AC1314" i="1"/>
  <c r="AC1321" i="1"/>
  <c r="AC1320" i="1" s="1"/>
  <c r="AC1319" i="1" s="1"/>
  <c r="AC1318" i="1" s="1"/>
  <c r="AC1326" i="1"/>
  <c r="AC1325" i="1" s="1"/>
  <c r="AC1329" i="1"/>
  <c r="AC1328" i="1" s="1"/>
  <c r="AC1332" i="1"/>
  <c r="AC1331" i="1" s="1"/>
  <c r="AC1335" i="1"/>
  <c r="AC1334" i="1" s="1"/>
  <c r="AB13" i="1"/>
  <c r="AB12" i="1" s="1"/>
  <c r="AB16" i="1"/>
  <c r="AB15" i="1" s="1"/>
  <c r="AB19" i="1"/>
  <c r="AB21" i="1"/>
  <c r="AB25" i="1"/>
  <c r="AB23" i="1"/>
  <c r="AB32" i="1"/>
  <c r="AB34" i="1"/>
  <c r="AB36" i="1"/>
  <c r="AB52" i="1"/>
  <c r="AB50" i="1"/>
  <c r="AB57" i="1"/>
  <c r="AB56" i="1" s="1"/>
  <c r="AB45" i="1"/>
  <c r="AB44" i="1" s="1"/>
  <c r="AB43" i="1" s="1"/>
  <c r="AB42" i="1" s="1"/>
  <c r="AB41" i="1" s="1"/>
  <c r="AB66" i="1"/>
  <c r="AB65" i="1" s="1"/>
  <c r="AB64" i="1" s="1"/>
  <c r="AB63" i="1" s="1"/>
  <c r="AB62" i="1" s="1"/>
  <c r="AB73" i="1"/>
  <c r="AB75" i="1"/>
  <c r="AB77" i="1"/>
  <c r="AB79" i="1"/>
  <c r="AB83" i="1"/>
  <c r="AB82" i="1" s="1"/>
  <c r="AB86" i="1"/>
  <c r="AB85" i="1" s="1"/>
  <c r="AB89" i="1"/>
  <c r="AB88" i="1" s="1"/>
  <c r="AB92" i="1"/>
  <c r="AB91" i="1" s="1"/>
  <c r="AB95" i="1"/>
  <c r="AB94" i="1" s="1"/>
  <c r="AB98" i="1"/>
  <c r="AB97" i="1" s="1"/>
  <c r="AB101" i="1"/>
  <c r="AB100" i="1" s="1"/>
  <c r="AB109" i="1"/>
  <c r="AB108" i="1" s="1"/>
  <c r="AB107" i="1" s="1"/>
  <c r="AB106" i="1" s="1"/>
  <c r="AB105" i="1" s="1"/>
  <c r="AB104" i="1" s="1"/>
  <c r="AB118" i="1"/>
  <c r="AB120" i="1"/>
  <c r="AB122" i="1"/>
  <c r="AB138" i="1"/>
  <c r="AB136" i="1"/>
  <c r="AB144" i="1"/>
  <c r="AB149" i="1"/>
  <c r="AB148" i="1" s="1"/>
  <c r="AB147" i="1" s="1"/>
  <c r="AB153" i="1"/>
  <c r="AB152" i="1" s="1"/>
  <c r="AB151" i="1" s="1"/>
  <c r="AB125" i="1"/>
  <c r="AB162" i="1"/>
  <c r="AB164" i="1"/>
  <c r="AB167" i="1"/>
  <c r="AB166" i="1" s="1"/>
  <c r="AB181" i="1"/>
  <c r="AB180" i="1" s="1"/>
  <c r="AB179" i="1" s="1"/>
  <c r="AB178" i="1" s="1"/>
  <c r="AB177" i="1" s="1"/>
  <c r="AB188" i="1"/>
  <c r="AB187" i="1" s="1"/>
  <c r="AB186" i="1" s="1"/>
  <c r="AB185" i="1" s="1"/>
  <c r="AB184" i="1" s="1"/>
  <c r="AB174" i="1"/>
  <c r="AB173" i="1" s="1"/>
  <c r="AB172" i="1" s="1"/>
  <c r="AB171" i="1" s="1"/>
  <c r="AB170" i="1" s="1"/>
  <c r="AB1349" i="1"/>
  <c r="AB1348" i="1" s="1"/>
  <c r="AB1347" i="1" s="1"/>
  <c r="AB1346" i="1" s="1"/>
  <c r="AB1344" i="1"/>
  <c r="AB1343" i="1" s="1"/>
  <c r="AB1342" i="1" s="1"/>
  <c r="AB1341" i="1" s="1"/>
  <c r="AB233" i="1"/>
  <c r="AB237" i="1"/>
  <c r="AB235" i="1"/>
  <c r="AB261" i="1"/>
  <c r="AB260" i="1" s="1"/>
  <c r="AB259" i="1" s="1"/>
  <c r="AB265" i="1"/>
  <c r="AB264" i="1" s="1"/>
  <c r="AB263" i="1" s="1"/>
  <c r="AB269" i="1"/>
  <c r="AB271" i="1"/>
  <c r="AB273" i="1"/>
  <c r="AB256" i="1"/>
  <c r="AB255" i="1" s="1"/>
  <c r="AB254" i="1" s="1"/>
  <c r="AB253" i="1" s="1"/>
  <c r="AB251" i="1"/>
  <c r="AB250" i="1" s="1"/>
  <c r="AB249" i="1" s="1"/>
  <c r="AB248" i="1" s="1"/>
  <c r="AB280" i="1"/>
  <c r="AB279" i="1" s="1"/>
  <c r="AB278" i="1" s="1"/>
  <c r="AB277" i="1" s="1"/>
  <c r="AB276" i="1" s="1"/>
  <c r="AB244" i="1"/>
  <c r="AB243" i="1" s="1"/>
  <c r="AB242" i="1" s="1"/>
  <c r="AB241" i="1" s="1"/>
  <c r="AB240" i="1" s="1"/>
  <c r="AB289" i="1"/>
  <c r="AB287" i="1" s="1"/>
  <c r="AB286" i="1" s="1"/>
  <c r="AB285" i="1" s="1"/>
  <c r="AB283" i="1" s="1"/>
  <c r="AB303" i="1"/>
  <c r="AB302" i="1" s="1"/>
  <c r="AB306" i="1"/>
  <c r="AB305" i="1" s="1"/>
  <c r="AB309" i="1"/>
  <c r="AB308" i="1" s="1"/>
  <c r="AB312" i="1"/>
  <c r="AB311" i="1" s="1"/>
  <c r="AB315" i="1"/>
  <c r="AB314" i="1" s="1"/>
  <c r="AB322" i="1"/>
  <c r="AB321" i="1" s="1"/>
  <c r="AB320" i="1" s="1"/>
  <c r="AB319" i="1" s="1"/>
  <c r="AB333" i="1"/>
  <c r="AB332" i="1" s="1"/>
  <c r="AB336" i="1"/>
  <c r="AB335" i="1" s="1"/>
  <c r="AB339" i="1"/>
  <c r="AB338" i="1" s="1"/>
  <c r="AB344" i="1"/>
  <c r="AB343" i="1" s="1"/>
  <c r="AB342" i="1" s="1"/>
  <c r="AB348" i="1"/>
  <c r="AB350" i="1"/>
  <c r="AB352" i="1"/>
  <c r="AB328" i="1"/>
  <c r="AB327" i="1" s="1"/>
  <c r="AB326" i="1" s="1"/>
  <c r="AB325" i="1" s="1"/>
  <c r="AB360" i="1"/>
  <c r="AB359" i="1" s="1"/>
  <c r="AB358" i="1" s="1"/>
  <c r="AB357" i="1" s="1"/>
  <c r="AB356" i="1" s="1"/>
  <c r="AB355" i="1" s="1"/>
  <c r="AB368" i="1"/>
  <c r="AB367" i="1" s="1"/>
  <c r="AB366" i="1" s="1"/>
  <c r="AB365" i="1" s="1"/>
  <c r="AB377" i="1"/>
  <c r="AB376" i="1" s="1"/>
  <c r="AB375" i="1" s="1"/>
  <c r="AB374" i="1" s="1"/>
  <c r="AB382" i="1"/>
  <c r="AB381" i="1" s="1"/>
  <c r="AB380" i="1" s="1"/>
  <c r="AB379" i="1" s="1"/>
  <c r="AB387" i="1"/>
  <c r="AB385" i="1" s="1"/>
  <c r="AB384" i="1" s="1"/>
  <c r="AB394" i="1"/>
  <c r="AB393" i="1" s="1"/>
  <c r="AB392" i="1" s="1"/>
  <c r="AB398" i="1"/>
  <c r="AB397" i="1" s="1"/>
  <c r="AB396" i="1" s="1"/>
  <c r="AB414" i="1"/>
  <c r="AB413" i="1" s="1"/>
  <c r="AB412" i="1" s="1"/>
  <c r="AB418" i="1"/>
  <c r="AB417" i="1" s="1"/>
  <c r="AB416" i="1" s="1"/>
  <c r="AB422" i="1"/>
  <c r="AB421" i="1" s="1"/>
  <c r="AB420" i="1" s="1"/>
  <c r="AB426" i="1"/>
  <c r="AB425" i="1" s="1"/>
  <c r="AB424" i="1" s="1"/>
  <c r="AB428" i="1"/>
  <c r="AB436" i="1"/>
  <c r="AB435" i="1" s="1"/>
  <c r="AB434" i="1" s="1"/>
  <c r="AB433" i="1" s="1"/>
  <c r="AB443" i="1"/>
  <c r="AB442" i="1" s="1"/>
  <c r="AB441" i="1" s="1"/>
  <c r="AB447" i="1"/>
  <c r="AB446" i="1" s="1"/>
  <c r="AB445" i="1" s="1"/>
  <c r="AB457" i="1"/>
  <c r="AB456" i="1" s="1"/>
  <c r="AB461" i="1"/>
  <c r="AB460" i="1" s="1"/>
  <c r="AB464" i="1"/>
  <c r="AB463" i="1" s="1"/>
  <c r="AB467" i="1"/>
  <c r="AB466" i="1" s="1"/>
  <c r="AB454" i="1"/>
  <c r="AB453" i="1" s="1"/>
  <c r="AB475" i="1"/>
  <c r="AB474" i="1" s="1"/>
  <c r="AB479" i="1"/>
  <c r="AB478" i="1" s="1"/>
  <c r="AB482" i="1"/>
  <c r="AB481" i="1" s="1"/>
  <c r="AB485" i="1"/>
  <c r="AB484" i="1" s="1"/>
  <c r="AB472" i="1"/>
  <c r="AB471" i="1" s="1"/>
  <c r="AB494" i="1"/>
  <c r="AB493" i="1" s="1"/>
  <c r="AB492" i="1" s="1"/>
  <c r="AB490" i="1"/>
  <c r="AB489" i="1" s="1"/>
  <c r="AB488" i="1" s="1"/>
  <c r="AB499" i="1"/>
  <c r="AB498" i="1" s="1"/>
  <c r="AB497" i="1" s="1"/>
  <c r="AB505" i="1"/>
  <c r="AB504" i="1" s="1"/>
  <c r="AB503" i="1" s="1"/>
  <c r="AB502" i="1" s="1"/>
  <c r="AB511" i="1"/>
  <c r="AB510" i="1" s="1"/>
  <c r="AB509" i="1" s="1"/>
  <c r="AB508" i="1" s="1"/>
  <c r="AB525" i="1"/>
  <c r="AB524" i="1" s="1"/>
  <c r="AB523" i="1" s="1"/>
  <c r="AB522" i="1" s="1"/>
  <c r="AB521" i="1" s="1"/>
  <c r="AB534" i="1"/>
  <c r="AB533" i="1" s="1"/>
  <c r="AB532" i="1" s="1"/>
  <c r="AB539" i="1"/>
  <c r="AB538" i="1" s="1"/>
  <c r="AB537" i="1" s="1"/>
  <c r="AB544" i="1"/>
  <c r="AB543" i="1" s="1"/>
  <c r="AB542" i="1" s="1"/>
  <c r="AB548" i="1"/>
  <c r="AB547" i="1" s="1"/>
  <c r="AB552" i="1"/>
  <c r="AB551" i="1" s="1"/>
  <c r="AB565" i="1"/>
  <c r="AB564" i="1" s="1"/>
  <c r="AB563" i="1" s="1"/>
  <c r="AB569" i="1"/>
  <c r="AB568" i="1" s="1"/>
  <c r="AB567" i="1" s="1"/>
  <c r="AB573" i="1"/>
  <c r="AB572" i="1" s="1"/>
  <c r="AB571" i="1" s="1"/>
  <c r="AB577" i="1"/>
  <c r="AB576" i="1" s="1"/>
  <c r="AB580" i="1"/>
  <c r="AB579" i="1" s="1"/>
  <c r="AB584" i="1"/>
  <c r="AB583" i="1" s="1"/>
  <c r="AB587" i="1"/>
  <c r="AB586" i="1" s="1"/>
  <c r="AB592" i="1"/>
  <c r="AB591" i="1" s="1"/>
  <c r="AB590" i="1" s="1"/>
  <c r="AB589" i="1" s="1"/>
  <c r="AB629" i="1"/>
  <c r="AB628" i="1" s="1"/>
  <c r="AB627" i="1" s="1"/>
  <c r="AB626" i="1" s="1"/>
  <c r="AB636" i="1"/>
  <c r="AB635" i="1" s="1"/>
  <c r="AB634" i="1" s="1"/>
  <c r="AB640" i="1"/>
  <c r="AB639" i="1" s="1"/>
  <c r="AB638" i="1" s="1"/>
  <c r="AB674" i="1"/>
  <c r="AB673" i="1" s="1"/>
  <c r="AB677" i="1"/>
  <c r="AB676" i="1" s="1"/>
  <c r="AB681" i="1"/>
  <c r="AB680" i="1" s="1"/>
  <c r="AB679" i="1" s="1"/>
  <c r="AB690" i="1"/>
  <c r="AB689" i="1" s="1"/>
  <c r="AB688" i="1" s="1"/>
  <c r="AB704" i="1"/>
  <c r="AB703" i="1" s="1"/>
  <c r="AB707" i="1"/>
  <c r="AB706" i="1" s="1"/>
  <c r="AB700" i="1"/>
  <c r="AB699" i="1" s="1"/>
  <c r="AB698" i="1" s="1"/>
  <c r="AB712" i="1"/>
  <c r="AB711" i="1" s="1"/>
  <c r="AB710" i="1" s="1"/>
  <c r="AB709" i="1" s="1"/>
  <c r="AB719" i="1"/>
  <c r="AB718" i="1" s="1"/>
  <c r="AB717" i="1" s="1"/>
  <c r="AB716" i="1" s="1"/>
  <c r="AB715" i="1" s="1"/>
  <c r="AB750" i="1"/>
  <c r="AB749" i="1" s="1"/>
  <c r="AB748" i="1" s="1"/>
  <c r="AB747" i="1" s="1"/>
  <c r="AB746" i="1" s="1"/>
  <c r="AB737" i="1"/>
  <c r="AB736" i="1" s="1"/>
  <c r="AB735" i="1" s="1"/>
  <c r="AB734" i="1" s="1"/>
  <c r="AB726" i="1"/>
  <c r="AB725" i="1" s="1"/>
  <c r="AB724" i="1" s="1"/>
  <c r="AB729" i="1"/>
  <c r="AB728" i="1" s="1"/>
  <c r="AB732" i="1"/>
  <c r="AB731" i="1" s="1"/>
  <c r="AB757" i="1"/>
  <c r="AB756" i="1" s="1"/>
  <c r="AB755" i="1" s="1"/>
  <c r="AB754" i="1" s="1"/>
  <c r="AB753" i="1" s="1"/>
  <c r="AB743" i="1"/>
  <c r="AB742" i="1" s="1"/>
  <c r="AB741" i="1" s="1"/>
  <c r="AB740" i="1" s="1"/>
  <c r="AB766" i="1"/>
  <c r="AB765" i="1" s="1"/>
  <c r="AB769" i="1"/>
  <c r="AB768" i="1" s="1"/>
  <c r="AB772" i="1"/>
  <c r="AB771" i="1" s="1"/>
  <c r="AB775" i="1"/>
  <c r="AB774" i="1" s="1"/>
  <c r="AB778" i="1"/>
  <c r="AB777" i="1" s="1"/>
  <c r="AB781" i="1"/>
  <c r="AB780" i="1" s="1"/>
  <c r="AB784" i="1"/>
  <c r="AB783" i="1" s="1"/>
  <c r="AB791" i="1"/>
  <c r="AB790" i="1" s="1"/>
  <c r="AB789" i="1" s="1"/>
  <c r="AB788" i="1" s="1"/>
  <c r="AB787" i="1" s="1"/>
  <c r="AB801" i="1"/>
  <c r="AB800" i="1" s="1"/>
  <c r="AB798" i="1"/>
  <c r="AB797" i="1" s="1"/>
  <c r="AB838" i="1"/>
  <c r="AB837" i="1" s="1"/>
  <c r="AB836" i="1" s="1"/>
  <c r="AB835" i="1" s="1"/>
  <c r="AB833" i="1"/>
  <c r="AB832" i="1" s="1"/>
  <c r="AB831" i="1" s="1"/>
  <c r="AB830" i="1" s="1"/>
  <c r="AB842" i="1"/>
  <c r="AB841" i="1" s="1"/>
  <c r="AB840" i="1" s="1"/>
  <c r="AB849" i="1"/>
  <c r="AB848" i="1" s="1"/>
  <c r="AB847" i="1" s="1"/>
  <c r="AB853" i="1"/>
  <c r="AB852" i="1" s="1"/>
  <c r="AB856" i="1"/>
  <c r="AB855" i="1" s="1"/>
  <c r="AB861" i="1"/>
  <c r="AB860" i="1" s="1"/>
  <c r="AB859" i="1" s="1"/>
  <c r="AB858" i="1" s="1"/>
  <c r="AB868" i="1"/>
  <c r="AB867" i="1" s="1"/>
  <c r="AB866" i="1" s="1"/>
  <c r="AB865" i="1" s="1"/>
  <c r="AB864" i="1" s="1"/>
  <c r="AB877" i="1"/>
  <c r="AB874" i="1" s="1"/>
  <c r="AB873" i="1" s="1"/>
  <c r="AB871" i="1" s="1"/>
  <c r="AB886" i="1"/>
  <c r="AB885" i="1" s="1"/>
  <c r="AB884" i="1" s="1"/>
  <c r="AB883" i="1" s="1"/>
  <c r="AB882" i="1" s="1"/>
  <c r="AB893" i="1"/>
  <c r="AB892" i="1" s="1"/>
  <c r="AB891" i="1" s="1"/>
  <c r="AB896" i="1"/>
  <c r="AB895" i="1" s="1"/>
  <c r="AB899" i="1"/>
  <c r="AB898" i="1" s="1"/>
  <c r="AB902" i="1"/>
  <c r="AB901" i="1" s="1"/>
  <c r="AB908" i="1"/>
  <c r="AB907" i="1" s="1"/>
  <c r="AB906" i="1" s="1"/>
  <c r="AB905" i="1" s="1"/>
  <c r="AB915" i="1"/>
  <c r="AB914" i="1" s="1"/>
  <c r="AB913" i="1" s="1"/>
  <c r="AB912" i="1" s="1"/>
  <c r="AB920" i="1"/>
  <c r="AB919" i="1" s="1"/>
  <c r="AB918" i="1" s="1"/>
  <c r="AB917" i="1" s="1"/>
  <c r="AB925" i="1"/>
  <c r="AB924" i="1" s="1"/>
  <c r="AB923" i="1" s="1"/>
  <c r="AB922" i="1" s="1"/>
  <c r="AB930" i="1"/>
  <c r="AB929" i="1" s="1"/>
  <c r="AB928" i="1" s="1"/>
  <c r="AB927" i="1" s="1"/>
  <c r="AB937" i="1"/>
  <c r="AB936" i="1" s="1"/>
  <c r="AB935" i="1" s="1"/>
  <c r="AB934" i="1" s="1"/>
  <c r="AB947" i="1"/>
  <c r="AB946" i="1" s="1"/>
  <c r="AB945" i="1" s="1"/>
  <c r="AB944" i="1" s="1"/>
  <c r="AB952" i="1"/>
  <c r="AB951" i="1" s="1"/>
  <c r="AB950" i="1" s="1"/>
  <c r="AB949" i="1" s="1"/>
  <c r="AB942" i="1"/>
  <c r="AB941" i="1" s="1"/>
  <c r="AB940" i="1" s="1"/>
  <c r="AB939" i="1" s="1"/>
  <c r="AB969" i="1"/>
  <c r="AB968" i="1" s="1"/>
  <c r="AB967" i="1" s="1"/>
  <c r="AB966" i="1" s="1"/>
  <c r="AB964" i="1"/>
  <c r="AB963" i="1" s="1"/>
  <c r="AB962" i="1" s="1"/>
  <c r="AB961" i="1" s="1"/>
  <c r="AB959" i="1"/>
  <c r="AB958" i="1" s="1"/>
  <c r="AB957" i="1" s="1"/>
  <c r="AB956" i="1" s="1"/>
  <c r="AB998" i="1"/>
  <c r="AB997" i="1" s="1"/>
  <c r="AB996" i="1" s="1"/>
  <c r="AB995" i="1" s="1"/>
  <c r="AB991" i="1"/>
  <c r="AB993" i="1"/>
  <c r="AB974" i="1"/>
  <c r="AB973" i="1" s="1"/>
  <c r="AB972" i="1" s="1"/>
  <c r="AB979" i="1"/>
  <c r="AB978" i="1" s="1"/>
  <c r="AB984" i="1"/>
  <c r="AB983" i="1" s="1"/>
  <c r="AB987" i="1"/>
  <c r="AB986" i="1" s="1"/>
  <c r="AB1010" i="1"/>
  <c r="AB1009" i="1" s="1"/>
  <c r="AB1008" i="1" s="1"/>
  <c r="AB1014" i="1"/>
  <c r="AB1013" i="1" s="1"/>
  <c r="AB1012" i="1" s="1"/>
  <c r="AB1019" i="1"/>
  <c r="AB1018" i="1" s="1"/>
  <c r="AB1017" i="1" s="1"/>
  <c r="AB1016" i="1" s="1"/>
  <c r="AB1005" i="1"/>
  <c r="AB1004" i="1" s="1"/>
  <c r="AB1003" i="1" s="1"/>
  <c r="AB1002" i="1" s="1"/>
  <c r="AB1024" i="1"/>
  <c r="AB1023" i="1" s="1"/>
  <c r="AB1022" i="1" s="1"/>
  <c r="AB1021" i="1" s="1"/>
  <c r="AB1031" i="1"/>
  <c r="AB1030" i="1" s="1"/>
  <c r="AB1029" i="1" s="1"/>
  <c r="AB1028" i="1" s="1"/>
  <c r="AB1027" i="1" s="1"/>
  <c r="AB1038" i="1"/>
  <c r="AB1037" i="1" s="1"/>
  <c r="AB1036" i="1" s="1"/>
  <c r="AB1035" i="1" s="1"/>
  <c r="AB1034" i="1" s="1"/>
  <c r="AB1047" i="1"/>
  <c r="AB1046" i="1" s="1"/>
  <c r="AB1045" i="1" s="1"/>
  <c r="AB1044" i="1" s="1"/>
  <c r="AB1043" i="1" s="1"/>
  <c r="AB1054" i="1"/>
  <c r="AB1053" i="1" s="1"/>
  <c r="AB1052" i="1" s="1"/>
  <c r="AB1058" i="1"/>
  <c r="AB1060" i="1"/>
  <c r="AB1063" i="1"/>
  <c r="AB1062" i="1" s="1"/>
  <c r="AB1067" i="1"/>
  <c r="AB1066" i="1" s="1"/>
  <c r="AB1070" i="1"/>
  <c r="AB1069" i="1" s="1"/>
  <c r="AB1073" i="1"/>
  <c r="AB1072" i="1" s="1"/>
  <c r="AB1077" i="1"/>
  <c r="AB1076" i="1" s="1"/>
  <c r="AB1075" i="1" s="1"/>
  <c r="AB1084" i="1"/>
  <c r="AB1083" i="1" s="1"/>
  <c r="AB1082" i="1" s="1"/>
  <c r="AB1081" i="1" s="1"/>
  <c r="AB1080" i="1" s="1"/>
  <c r="AB1091" i="1"/>
  <c r="AB1093" i="1"/>
  <c r="AB1100" i="1"/>
  <c r="AB1099" i="1" s="1"/>
  <c r="AB1103" i="1"/>
  <c r="AB1102" i="1" s="1"/>
  <c r="AB1106" i="1"/>
  <c r="AB1105" i="1" s="1"/>
  <c r="AB1109" i="1"/>
  <c r="AB1108" i="1" s="1"/>
  <c r="AB1112" i="1"/>
  <c r="AB1111" i="1" s="1"/>
  <c r="AB1115" i="1"/>
  <c r="AB1114" i="1" s="1"/>
  <c r="AB1118" i="1"/>
  <c r="AB1117" i="1" s="1"/>
  <c r="AB1121" i="1"/>
  <c r="AB1120" i="1" s="1"/>
  <c r="AB1124" i="1"/>
  <c r="AB1123" i="1" s="1"/>
  <c r="AB1127" i="1"/>
  <c r="AB1126" i="1" s="1"/>
  <c r="AB1130" i="1"/>
  <c r="AB1129" i="1" s="1"/>
  <c r="AB1133" i="1"/>
  <c r="AB1132" i="1" s="1"/>
  <c r="AB1136" i="1"/>
  <c r="AB1135" i="1" s="1"/>
  <c r="AB1139" i="1"/>
  <c r="AB1138" i="1" s="1"/>
  <c r="AB1145" i="1"/>
  <c r="AB1144" i="1" s="1"/>
  <c r="AB1148" i="1"/>
  <c r="AB1147" i="1" s="1"/>
  <c r="AB1151" i="1"/>
  <c r="AB1150" i="1" s="1"/>
  <c r="AB1154" i="1"/>
  <c r="AB1153" i="1" s="1"/>
  <c r="AB1157" i="1"/>
  <c r="AB1156" i="1" s="1"/>
  <c r="AB1160" i="1"/>
  <c r="AB1159" i="1" s="1"/>
  <c r="AB1166" i="1"/>
  <c r="AB1165" i="1" s="1"/>
  <c r="AB1169" i="1"/>
  <c r="AB1168" i="1" s="1"/>
  <c r="AB1172" i="1"/>
  <c r="AB1171" i="1" s="1"/>
  <c r="AB1142" i="1"/>
  <c r="AB1141" i="1" s="1"/>
  <c r="AB1163" i="1"/>
  <c r="AB1162" i="1" s="1"/>
  <c r="AB1175" i="1"/>
  <c r="AB1174" i="1" s="1"/>
  <c r="AB1182" i="1"/>
  <c r="AB1181" i="1" s="1"/>
  <c r="AB1180" i="1" s="1"/>
  <c r="AB1179" i="1" s="1"/>
  <c r="AB1178" i="1" s="1"/>
  <c r="AB1191" i="1"/>
  <c r="AB1190" i="1" s="1"/>
  <c r="AB1189" i="1" s="1"/>
  <c r="AB1195" i="1"/>
  <c r="AB1194" i="1" s="1"/>
  <c r="AB1198" i="1"/>
  <c r="AB1197" i="1" s="1"/>
  <c r="AB1201" i="1"/>
  <c r="AB1200" i="1" s="1"/>
  <c r="AB1204" i="1"/>
  <c r="AB1203" i="1" s="1"/>
  <c r="AB1218" i="1"/>
  <c r="AB1217" i="1" s="1"/>
  <c r="AB1216" i="1" s="1"/>
  <c r="AB1215" i="1" s="1"/>
  <c r="AB1228" i="1"/>
  <c r="AB1230" i="1"/>
  <c r="AB1232" i="1"/>
  <c r="AB1243" i="1"/>
  <c r="AB1245" i="1"/>
  <c r="AB1247" i="1"/>
  <c r="AB1236" i="1"/>
  <c r="AB1238" i="1"/>
  <c r="AB1240" i="1"/>
  <c r="AB1283" i="1"/>
  <c r="AB1282" i="1" s="1"/>
  <c r="AB1281" i="1" s="1"/>
  <c r="AB1280" i="1" s="1"/>
  <c r="AB1251" i="1"/>
  <c r="AB1250" i="1" s="1"/>
  <c r="AB1254" i="1"/>
  <c r="AB1256" i="1"/>
  <c r="AB1259" i="1"/>
  <c r="AB1261" i="1"/>
  <c r="AB1264" i="1"/>
  <c r="AB1263" i="1" s="1"/>
  <c r="AB1267" i="1"/>
  <c r="AB1269" i="1"/>
  <c r="AB1271" i="1"/>
  <c r="AB1274" i="1"/>
  <c r="AB1276" i="1"/>
  <c r="AB1278" i="1"/>
  <c r="AB1223" i="1"/>
  <c r="AB1222" i="1" s="1"/>
  <c r="AB1221" i="1" s="1"/>
  <c r="AB1220" i="1" s="1"/>
  <c r="AB1294" i="1"/>
  <c r="AB1293" i="1" s="1"/>
  <c r="AB1292" i="1" s="1"/>
  <c r="AB1291" i="1" s="1"/>
  <c r="AB1290" i="1" s="1"/>
  <c r="AB1301" i="1"/>
  <c r="AB1300" i="1" s="1"/>
  <c r="AB1299" i="1" s="1"/>
  <c r="AB1298" i="1" s="1"/>
  <c r="AB1297" i="1" s="1"/>
  <c r="AB1310" i="1"/>
  <c r="AB1312" i="1"/>
  <c r="AB1314" i="1"/>
  <c r="AB1321" i="1"/>
  <c r="AB1320" i="1" s="1"/>
  <c r="AB1319" i="1" s="1"/>
  <c r="AB1318" i="1" s="1"/>
  <c r="AB1326" i="1"/>
  <c r="AB1325" i="1" s="1"/>
  <c r="AB1329" i="1"/>
  <c r="AB1328" i="1" s="1"/>
  <c r="AB1332" i="1"/>
  <c r="AB1331" i="1" s="1"/>
  <c r="AA13" i="1"/>
  <c r="AA12" i="1" s="1"/>
  <c r="AA16" i="1"/>
  <c r="AA15" i="1" s="1"/>
  <c r="AA19" i="1"/>
  <c r="AA21" i="1"/>
  <c r="AA25" i="1"/>
  <c r="AA23" i="1"/>
  <c r="AA32" i="1"/>
  <c r="AA34" i="1"/>
  <c r="AA36" i="1"/>
  <c r="AA52" i="1"/>
  <c r="AA50" i="1"/>
  <c r="AA57" i="1"/>
  <c r="AA56" i="1" s="1"/>
  <c r="AA45" i="1"/>
  <c r="AA44" i="1" s="1"/>
  <c r="AA43" i="1" s="1"/>
  <c r="AA42" i="1" s="1"/>
  <c r="AA41" i="1" s="1"/>
  <c r="AA66" i="1"/>
  <c r="AA65" i="1" s="1"/>
  <c r="AA64" i="1" s="1"/>
  <c r="AA63" i="1" s="1"/>
  <c r="AA62" i="1" s="1"/>
  <c r="AA73" i="1"/>
  <c r="AA75" i="1"/>
  <c r="AA77" i="1"/>
  <c r="AA79" i="1"/>
  <c r="AA83" i="1"/>
  <c r="AA82" i="1" s="1"/>
  <c r="AA86" i="1"/>
  <c r="AA85" i="1" s="1"/>
  <c r="AA89" i="1"/>
  <c r="AA88" i="1" s="1"/>
  <c r="AA92" i="1"/>
  <c r="AA91" i="1" s="1"/>
  <c r="AA95" i="1"/>
  <c r="AA94" i="1" s="1"/>
  <c r="AA98" i="1"/>
  <c r="AA97" i="1" s="1"/>
  <c r="AA101" i="1"/>
  <c r="AA100" i="1" s="1"/>
  <c r="AA109" i="1"/>
  <c r="AA108" i="1" s="1"/>
  <c r="AA107" i="1" s="1"/>
  <c r="AA106" i="1" s="1"/>
  <c r="AA105" i="1" s="1"/>
  <c r="AA104" i="1" s="1"/>
  <c r="AA118" i="1"/>
  <c r="AA120" i="1"/>
  <c r="AA122" i="1"/>
  <c r="AA138" i="1"/>
  <c r="AA136" i="1"/>
  <c r="AA144" i="1"/>
  <c r="AA149" i="1"/>
  <c r="AA148" i="1" s="1"/>
  <c r="AA147" i="1" s="1"/>
  <c r="AA153" i="1"/>
  <c r="AA152" i="1" s="1"/>
  <c r="AA151" i="1" s="1"/>
  <c r="AA125" i="1"/>
  <c r="AA162" i="1"/>
  <c r="AA164" i="1"/>
  <c r="AA167" i="1"/>
  <c r="AA166" i="1" s="1"/>
  <c r="AA181" i="1"/>
  <c r="AA180" i="1" s="1"/>
  <c r="AA179" i="1" s="1"/>
  <c r="AA178" i="1" s="1"/>
  <c r="AA177" i="1" s="1"/>
  <c r="AA188" i="1"/>
  <c r="AA187" i="1" s="1"/>
  <c r="AA186" i="1" s="1"/>
  <c r="AA185" i="1" s="1"/>
  <c r="AA184" i="1" s="1"/>
  <c r="AA174" i="1"/>
  <c r="AA173" i="1" s="1"/>
  <c r="AA172" i="1" s="1"/>
  <c r="AA171" i="1" s="1"/>
  <c r="AA170" i="1" s="1"/>
  <c r="AA195" i="1"/>
  <c r="AA194" i="1" s="1"/>
  <c r="AA204" i="1"/>
  <c r="AA203" i="1" s="1"/>
  <c r="AA1349" i="1"/>
  <c r="AA1348" i="1" s="1"/>
  <c r="AA1347" i="1" s="1"/>
  <c r="AA1346" i="1" s="1"/>
  <c r="AA1344" i="1"/>
  <c r="AA1343" i="1" s="1"/>
  <c r="AA1342" i="1" s="1"/>
  <c r="AA1341" i="1" s="1"/>
  <c r="AA233" i="1"/>
  <c r="AA237" i="1"/>
  <c r="AA235" i="1"/>
  <c r="AA261" i="1"/>
  <c r="AA260" i="1" s="1"/>
  <c r="AA259" i="1" s="1"/>
  <c r="AA265" i="1"/>
  <c r="AA264" i="1" s="1"/>
  <c r="AA263" i="1" s="1"/>
  <c r="AA269" i="1"/>
  <c r="AA271" i="1"/>
  <c r="AA273" i="1"/>
  <c r="AA256" i="1"/>
  <c r="AA255" i="1" s="1"/>
  <c r="AA254" i="1" s="1"/>
  <c r="AA253" i="1" s="1"/>
  <c r="AA251" i="1"/>
  <c r="AA250" i="1" s="1"/>
  <c r="AA249" i="1" s="1"/>
  <c r="AA248" i="1" s="1"/>
  <c r="AA280" i="1"/>
  <c r="AA279" i="1" s="1"/>
  <c r="AA278" i="1" s="1"/>
  <c r="AA277" i="1" s="1"/>
  <c r="AA276" i="1" s="1"/>
  <c r="AA244" i="1"/>
  <c r="AA243" i="1" s="1"/>
  <c r="AA242" i="1" s="1"/>
  <c r="AA241" i="1" s="1"/>
  <c r="AA240" i="1" s="1"/>
  <c r="AA289" i="1"/>
  <c r="AA288" i="1" s="1"/>
  <c r="AA287" i="1" s="1"/>
  <c r="AA286" i="1" s="1"/>
  <c r="AA285" i="1" s="1"/>
  <c r="AA283" i="1" s="1"/>
  <c r="AA299" i="1"/>
  <c r="AA298" i="1" s="1"/>
  <c r="AA297" i="1" s="1"/>
  <c r="AA303" i="1"/>
  <c r="AA302" i="1" s="1"/>
  <c r="AA306" i="1"/>
  <c r="AA305" i="1" s="1"/>
  <c r="AA309" i="1"/>
  <c r="AA308" i="1" s="1"/>
  <c r="AA312" i="1"/>
  <c r="AA311" i="1" s="1"/>
  <c r="AA315" i="1"/>
  <c r="AA314" i="1" s="1"/>
  <c r="AA322" i="1"/>
  <c r="AA321" i="1" s="1"/>
  <c r="AA320" i="1" s="1"/>
  <c r="AA319" i="1" s="1"/>
  <c r="AA333" i="1"/>
  <c r="AA332" i="1" s="1"/>
  <c r="AA336" i="1"/>
  <c r="AA335" i="1" s="1"/>
  <c r="AA339" i="1"/>
  <c r="AA338" i="1" s="1"/>
  <c r="AA344" i="1"/>
  <c r="AA343" i="1" s="1"/>
  <c r="AA342" i="1" s="1"/>
  <c r="AA348" i="1"/>
  <c r="AA350" i="1"/>
  <c r="AA352" i="1"/>
  <c r="AA328" i="1"/>
  <c r="AA327" i="1" s="1"/>
  <c r="AA326" i="1" s="1"/>
  <c r="AA325" i="1" s="1"/>
  <c r="AA360" i="1"/>
  <c r="AA359" i="1" s="1"/>
  <c r="AA358" i="1" s="1"/>
  <c r="AA357" i="1" s="1"/>
  <c r="AA356" i="1" s="1"/>
  <c r="AA355" i="1" s="1"/>
  <c r="AA368" i="1"/>
  <c r="AA367" i="1" s="1"/>
  <c r="AA366" i="1" s="1"/>
  <c r="AA365" i="1" s="1"/>
  <c r="AA377" i="1"/>
  <c r="AA376" i="1" s="1"/>
  <c r="AA375" i="1" s="1"/>
  <c r="AA374" i="1" s="1"/>
  <c r="AA382" i="1"/>
  <c r="AA381" i="1" s="1"/>
  <c r="AA380" i="1" s="1"/>
  <c r="AA379" i="1" s="1"/>
  <c r="AA387" i="1"/>
  <c r="AA386" i="1" s="1"/>
  <c r="AA385" i="1" s="1"/>
  <c r="AA384" i="1" s="1"/>
  <c r="AA394" i="1"/>
  <c r="AA393" i="1" s="1"/>
  <c r="AA392" i="1" s="1"/>
  <c r="AA398" i="1"/>
  <c r="AA397" i="1" s="1"/>
  <c r="AA396" i="1" s="1"/>
  <c r="AA401" i="1"/>
  <c r="AA403" i="1"/>
  <c r="AA405" i="1"/>
  <c r="AA414" i="1"/>
  <c r="AA413" i="1" s="1"/>
  <c r="AA412" i="1" s="1"/>
  <c r="AA418" i="1"/>
  <c r="AA417" i="1" s="1"/>
  <c r="AA416" i="1" s="1"/>
  <c r="AA422" i="1"/>
  <c r="AA421" i="1" s="1"/>
  <c r="AA420" i="1" s="1"/>
  <c r="AA426" i="1"/>
  <c r="AA425" i="1" s="1"/>
  <c r="AA424" i="1" s="1"/>
  <c r="AA431" i="1"/>
  <c r="AA430" i="1" s="1"/>
  <c r="AA429" i="1" s="1"/>
  <c r="AA428" i="1" s="1"/>
  <c r="AA436" i="1"/>
  <c r="AA435" i="1" s="1"/>
  <c r="AA434" i="1" s="1"/>
  <c r="AA433" i="1" s="1"/>
  <c r="AA443" i="1"/>
  <c r="AA442" i="1" s="1"/>
  <c r="AA441" i="1" s="1"/>
  <c r="AA447" i="1"/>
  <c r="AA446" i="1" s="1"/>
  <c r="AA445" i="1" s="1"/>
  <c r="AA457" i="1"/>
  <c r="AA456" i="1" s="1"/>
  <c r="AA461" i="1"/>
  <c r="AA460" i="1" s="1"/>
  <c r="AA464" i="1"/>
  <c r="AA463" i="1" s="1"/>
  <c r="AA467" i="1"/>
  <c r="AA466" i="1" s="1"/>
  <c r="AA454" i="1"/>
  <c r="AA453" i="1" s="1"/>
  <c r="AA475" i="1"/>
  <c r="AA474" i="1" s="1"/>
  <c r="AA479" i="1"/>
  <c r="AA478" i="1" s="1"/>
  <c r="AA482" i="1"/>
  <c r="AA481" i="1" s="1"/>
  <c r="AA485" i="1"/>
  <c r="AA484" i="1" s="1"/>
  <c r="AA472" i="1"/>
  <c r="AA471" i="1" s="1"/>
  <c r="AA494" i="1"/>
  <c r="AA493" i="1" s="1"/>
  <c r="AA492" i="1" s="1"/>
  <c r="AA490" i="1"/>
  <c r="AA489" i="1" s="1"/>
  <c r="AA488" i="1" s="1"/>
  <c r="AA499" i="1"/>
  <c r="AA498" i="1" s="1"/>
  <c r="AA497" i="1" s="1"/>
  <c r="AA505" i="1"/>
  <c r="AA504" i="1" s="1"/>
  <c r="AA503" i="1" s="1"/>
  <c r="AA502" i="1" s="1"/>
  <c r="AA511" i="1"/>
  <c r="AA510" i="1" s="1"/>
  <c r="AA514" i="1"/>
  <c r="AA513" i="1" s="1"/>
  <c r="AA517" i="1"/>
  <c r="AA516" i="1" s="1"/>
  <c r="AA525" i="1"/>
  <c r="AA524" i="1" s="1"/>
  <c r="AA523" i="1" s="1"/>
  <c r="AA522" i="1" s="1"/>
  <c r="AA521" i="1" s="1"/>
  <c r="AA534" i="1"/>
  <c r="AA533" i="1" s="1"/>
  <c r="AA532" i="1" s="1"/>
  <c r="AA539" i="1"/>
  <c r="AA538" i="1" s="1"/>
  <c r="AA537" i="1" s="1"/>
  <c r="AA544" i="1"/>
  <c r="AA543" i="1" s="1"/>
  <c r="AA542" i="1" s="1"/>
  <c r="AA548" i="1"/>
  <c r="AA547" i="1" s="1"/>
  <c r="AA552" i="1"/>
  <c r="AA551" i="1" s="1"/>
  <c r="AA558" i="1"/>
  <c r="AA557" i="1" s="1"/>
  <c r="AA556" i="1" s="1"/>
  <c r="AA555" i="1" s="1"/>
  <c r="AA565" i="1"/>
  <c r="AA564" i="1" s="1"/>
  <c r="AA563" i="1" s="1"/>
  <c r="AA569" i="1"/>
  <c r="AA568" i="1" s="1"/>
  <c r="AA567" i="1" s="1"/>
  <c r="AA573" i="1"/>
  <c r="AA572" i="1" s="1"/>
  <c r="AA571" i="1" s="1"/>
  <c r="AA577" i="1"/>
  <c r="AA576" i="1" s="1"/>
  <c r="AA580" i="1"/>
  <c r="AA579" i="1" s="1"/>
  <c r="AA584" i="1"/>
  <c r="AA583" i="1" s="1"/>
  <c r="AA587" i="1"/>
  <c r="AA586" i="1" s="1"/>
  <c r="AA592" i="1"/>
  <c r="AA591" i="1" s="1"/>
  <c r="AA590" i="1" s="1"/>
  <c r="AA589" i="1" s="1"/>
  <c r="AA629" i="1"/>
  <c r="AA628" i="1" s="1"/>
  <c r="AA627" i="1" s="1"/>
  <c r="AA626" i="1" s="1"/>
  <c r="AA636" i="1"/>
  <c r="AA635" i="1" s="1"/>
  <c r="AA634" i="1" s="1"/>
  <c r="AA640" i="1"/>
  <c r="AA639" i="1" s="1"/>
  <c r="AA638" i="1" s="1"/>
  <c r="AA674" i="1"/>
  <c r="AA673" i="1" s="1"/>
  <c r="AA677" i="1"/>
  <c r="AA676" i="1" s="1"/>
  <c r="AA681" i="1"/>
  <c r="AA680" i="1" s="1"/>
  <c r="AA679" i="1" s="1"/>
  <c r="AA690" i="1"/>
  <c r="AA692" i="1"/>
  <c r="AA696" i="1"/>
  <c r="AA694" i="1"/>
  <c r="AA704" i="1"/>
  <c r="AA703" i="1" s="1"/>
  <c r="AA707" i="1"/>
  <c r="AA706" i="1" s="1"/>
  <c r="AA700" i="1"/>
  <c r="AA699" i="1" s="1"/>
  <c r="AA698" i="1" s="1"/>
  <c r="AA712" i="1"/>
  <c r="AA711" i="1" s="1"/>
  <c r="AA710" i="1" s="1"/>
  <c r="AA709" i="1" s="1"/>
  <c r="AA719" i="1"/>
  <c r="AA718" i="1" s="1"/>
  <c r="AA717" i="1" s="1"/>
  <c r="AA716" i="1" s="1"/>
  <c r="AA715" i="1" s="1"/>
  <c r="AA750" i="1"/>
  <c r="AA749" i="1" s="1"/>
  <c r="AA748" i="1" s="1"/>
  <c r="AA747" i="1" s="1"/>
  <c r="AA746" i="1" s="1"/>
  <c r="AA737" i="1"/>
  <c r="AA736" i="1" s="1"/>
  <c r="AA735" i="1" s="1"/>
  <c r="AA734" i="1" s="1"/>
  <c r="AA726" i="1"/>
  <c r="AA725" i="1" s="1"/>
  <c r="AA724" i="1" s="1"/>
  <c r="AA729" i="1"/>
  <c r="AA728" i="1" s="1"/>
  <c r="AA732" i="1"/>
  <c r="AA731" i="1" s="1"/>
  <c r="AA757" i="1"/>
  <c r="AA756" i="1" s="1"/>
  <c r="AA755" i="1" s="1"/>
  <c r="AA754" i="1" s="1"/>
  <c r="AA753" i="1" s="1"/>
  <c r="AA743" i="1"/>
  <c r="AA742" i="1" s="1"/>
  <c r="AA741" i="1" s="1"/>
  <c r="AA740" i="1" s="1"/>
  <c r="AA766" i="1"/>
  <c r="AA765" i="1" s="1"/>
  <c r="AA769" i="1"/>
  <c r="AA768" i="1" s="1"/>
  <c r="AA772" i="1"/>
  <c r="AA771" i="1" s="1"/>
  <c r="AA775" i="1"/>
  <c r="AA774" i="1" s="1"/>
  <c r="AA778" i="1"/>
  <c r="AA777" i="1" s="1"/>
  <c r="AA781" i="1"/>
  <c r="AA780" i="1" s="1"/>
  <c r="AA784" i="1"/>
  <c r="AA783" i="1" s="1"/>
  <c r="AA791" i="1"/>
  <c r="AA790" i="1" s="1"/>
  <c r="AA789" i="1" s="1"/>
  <c r="AA788" i="1" s="1"/>
  <c r="AA787" i="1" s="1"/>
  <c r="AA801" i="1"/>
  <c r="AA800" i="1" s="1"/>
  <c r="AA798" i="1"/>
  <c r="AA797" i="1" s="1"/>
  <c r="AA838" i="1"/>
  <c r="AA837" i="1" s="1"/>
  <c r="AA836" i="1" s="1"/>
  <c r="AA835" i="1" s="1"/>
  <c r="AA833" i="1"/>
  <c r="AA832" i="1" s="1"/>
  <c r="AA831" i="1" s="1"/>
  <c r="AA830" i="1" s="1"/>
  <c r="AA842" i="1"/>
  <c r="AA841" i="1" s="1"/>
  <c r="AA840" i="1" s="1"/>
  <c r="AA849" i="1"/>
  <c r="AA848" i="1" s="1"/>
  <c r="AA847" i="1" s="1"/>
  <c r="AA853" i="1"/>
  <c r="AA852" i="1" s="1"/>
  <c r="AA856" i="1"/>
  <c r="AA855" i="1" s="1"/>
  <c r="AA861" i="1"/>
  <c r="AA860" i="1" s="1"/>
  <c r="AA859" i="1" s="1"/>
  <c r="AA858" i="1" s="1"/>
  <c r="AA868" i="1"/>
  <c r="AA867" i="1" s="1"/>
  <c r="AA866" i="1" s="1"/>
  <c r="AA865" i="1" s="1"/>
  <c r="AA864" i="1" s="1"/>
  <c r="AA877" i="1"/>
  <c r="AA874" i="1" s="1"/>
  <c r="AA873" i="1" s="1"/>
  <c r="AA871" i="1" s="1"/>
  <c r="AA886" i="1"/>
  <c r="AA885" i="1" s="1"/>
  <c r="AA884" i="1" s="1"/>
  <c r="AA883" i="1" s="1"/>
  <c r="AA882" i="1" s="1"/>
  <c r="AA893" i="1"/>
  <c r="AA892" i="1" s="1"/>
  <c r="AA891" i="1" s="1"/>
  <c r="AA896" i="1"/>
  <c r="AA895" i="1" s="1"/>
  <c r="AA899" i="1"/>
  <c r="AA898" i="1" s="1"/>
  <c r="AA902" i="1"/>
  <c r="AA901" i="1" s="1"/>
  <c r="AA908" i="1"/>
  <c r="AA907" i="1" s="1"/>
  <c r="AA906" i="1" s="1"/>
  <c r="AA905" i="1" s="1"/>
  <c r="AA915" i="1"/>
  <c r="AA914" i="1" s="1"/>
  <c r="AA913" i="1" s="1"/>
  <c r="AA912" i="1" s="1"/>
  <c r="AA920" i="1"/>
  <c r="AA919" i="1" s="1"/>
  <c r="AA918" i="1" s="1"/>
  <c r="AA917" i="1" s="1"/>
  <c r="AA925" i="1"/>
  <c r="AA924" i="1" s="1"/>
  <c r="AA923" i="1" s="1"/>
  <c r="AA922" i="1" s="1"/>
  <c r="AA930" i="1"/>
  <c r="AA929" i="1" s="1"/>
  <c r="AA928" i="1" s="1"/>
  <c r="AA927" i="1" s="1"/>
  <c r="AA937" i="1"/>
  <c r="AA936" i="1" s="1"/>
  <c r="AA935" i="1" s="1"/>
  <c r="AA934" i="1" s="1"/>
  <c r="AA947" i="1"/>
  <c r="AA946" i="1" s="1"/>
  <c r="AA945" i="1" s="1"/>
  <c r="AA944" i="1" s="1"/>
  <c r="AA952" i="1"/>
  <c r="AA951" i="1" s="1"/>
  <c r="AA950" i="1" s="1"/>
  <c r="AA949" i="1" s="1"/>
  <c r="AA942" i="1"/>
  <c r="AA941" i="1" s="1"/>
  <c r="AA940" i="1" s="1"/>
  <c r="AA939" i="1" s="1"/>
  <c r="AA969" i="1"/>
  <c r="AA968" i="1" s="1"/>
  <c r="AA967" i="1" s="1"/>
  <c r="AA966" i="1" s="1"/>
  <c r="AA964" i="1"/>
  <c r="AA963" i="1" s="1"/>
  <c r="AA962" i="1" s="1"/>
  <c r="AA961" i="1" s="1"/>
  <c r="AA959" i="1"/>
  <c r="AA958" i="1" s="1"/>
  <c r="AA957" i="1" s="1"/>
  <c r="AA956" i="1" s="1"/>
  <c r="AA998" i="1"/>
  <c r="AA997" i="1" s="1"/>
  <c r="AA996" i="1" s="1"/>
  <c r="AA995" i="1" s="1"/>
  <c r="AA991" i="1"/>
  <c r="AA993" i="1"/>
  <c r="AA974" i="1"/>
  <c r="AA976" i="1"/>
  <c r="AA979" i="1"/>
  <c r="AA981" i="1"/>
  <c r="AA984" i="1"/>
  <c r="AA983" i="1" s="1"/>
  <c r="AA987" i="1"/>
  <c r="AA986" i="1" s="1"/>
  <c r="AA1010" i="1"/>
  <c r="AA1009" i="1" s="1"/>
  <c r="AA1008" i="1" s="1"/>
  <c r="AA1014" i="1"/>
  <c r="AA1013" i="1" s="1"/>
  <c r="AA1012" i="1" s="1"/>
  <c r="AA1019" i="1"/>
  <c r="AA1018" i="1" s="1"/>
  <c r="AA1017" i="1" s="1"/>
  <c r="AA1016" i="1" s="1"/>
  <c r="AA1005" i="1"/>
  <c r="AA1004" i="1" s="1"/>
  <c r="AA1003" i="1" s="1"/>
  <c r="AA1002" i="1" s="1"/>
  <c r="AA1024" i="1"/>
  <c r="AA1023" i="1" s="1"/>
  <c r="AA1022" i="1" s="1"/>
  <c r="AA1021" i="1" s="1"/>
  <c r="AA1031" i="1"/>
  <c r="AA1030" i="1" s="1"/>
  <c r="AA1029" i="1" s="1"/>
  <c r="AA1028" i="1" s="1"/>
  <c r="AA1027" i="1" s="1"/>
  <c r="AA1038" i="1"/>
  <c r="AA1037" i="1" s="1"/>
  <c r="AA1036" i="1" s="1"/>
  <c r="AA1035" i="1" s="1"/>
  <c r="AA1034" i="1" s="1"/>
  <c r="AA1047" i="1"/>
  <c r="AA1046" i="1" s="1"/>
  <c r="AA1045" i="1" s="1"/>
  <c r="AA1044" i="1" s="1"/>
  <c r="AA1043" i="1" s="1"/>
  <c r="AA1054" i="1"/>
  <c r="AA1053" i="1" s="1"/>
  <c r="AA1052" i="1" s="1"/>
  <c r="AA1058" i="1"/>
  <c r="AA1060" i="1"/>
  <c r="AA1063" i="1"/>
  <c r="AA1062" i="1" s="1"/>
  <c r="AA1067" i="1"/>
  <c r="AA1066" i="1" s="1"/>
  <c r="AA1070" i="1"/>
  <c r="AA1069" i="1" s="1"/>
  <c r="AA1073" i="1"/>
  <c r="AA1072" i="1" s="1"/>
  <c r="AA1077" i="1"/>
  <c r="AA1076" i="1" s="1"/>
  <c r="AA1075" i="1" s="1"/>
  <c r="AA1084" i="1"/>
  <c r="AA1083" i="1" s="1"/>
  <c r="AA1082" i="1" s="1"/>
  <c r="AA1081" i="1" s="1"/>
  <c r="AA1080" i="1" s="1"/>
  <c r="AA1091" i="1"/>
  <c r="AA1093" i="1"/>
  <c r="AA1100" i="1"/>
  <c r="AA1099" i="1" s="1"/>
  <c r="AA1103" i="1"/>
  <c r="AA1102" i="1" s="1"/>
  <c r="AA1106" i="1"/>
  <c r="AA1105" i="1" s="1"/>
  <c r="AA1109" i="1"/>
  <c r="AA1108" i="1" s="1"/>
  <c r="AA1112" i="1"/>
  <c r="AA1111" i="1" s="1"/>
  <c r="AA1115" i="1"/>
  <c r="AA1114" i="1" s="1"/>
  <c r="AA1118" i="1"/>
  <c r="AA1117" i="1" s="1"/>
  <c r="AA1121" i="1"/>
  <c r="AA1120" i="1" s="1"/>
  <c r="AA1124" i="1"/>
  <c r="AA1123" i="1" s="1"/>
  <c r="AA1127" i="1"/>
  <c r="AA1126" i="1" s="1"/>
  <c r="AA1130" i="1"/>
  <c r="AA1129" i="1" s="1"/>
  <c r="AA1133" i="1"/>
  <c r="AA1132" i="1" s="1"/>
  <c r="AA1136" i="1"/>
  <c r="AA1135" i="1" s="1"/>
  <c r="AA1139" i="1"/>
  <c r="AA1138" i="1" s="1"/>
  <c r="AA1145" i="1"/>
  <c r="AA1144" i="1" s="1"/>
  <c r="AA1148" i="1"/>
  <c r="AA1147" i="1" s="1"/>
  <c r="AA1151" i="1"/>
  <c r="AA1150" i="1" s="1"/>
  <c r="AA1154" i="1"/>
  <c r="AA1153" i="1" s="1"/>
  <c r="AA1157" i="1"/>
  <c r="AA1156" i="1" s="1"/>
  <c r="AA1160" i="1"/>
  <c r="AA1159" i="1" s="1"/>
  <c r="AA1166" i="1"/>
  <c r="AA1165" i="1" s="1"/>
  <c r="AA1169" i="1"/>
  <c r="AA1168" i="1" s="1"/>
  <c r="AA1172" i="1"/>
  <c r="AA1171" i="1" s="1"/>
  <c r="AA1142" i="1"/>
  <c r="AA1141" i="1" s="1"/>
  <c r="AA1163" i="1"/>
  <c r="AA1162" i="1" s="1"/>
  <c r="AA1175" i="1"/>
  <c r="AA1174" i="1" s="1"/>
  <c r="AA1182" i="1"/>
  <c r="AA1181" i="1" s="1"/>
  <c r="AA1180" i="1" s="1"/>
  <c r="AA1179" i="1" s="1"/>
  <c r="AA1178" i="1" s="1"/>
  <c r="AA1191" i="1"/>
  <c r="AA1190" i="1" s="1"/>
  <c r="AA1189" i="1" s="1"/>
  <c r="AA1195" i="1"/>
  <c r="AA1194" i="1" s="1"/>
  <c r="AA1198" i="1"/>
  <c r="AA1197" i="1" s="1"/>
  <c r="AA1201" i="1"/>
  <c r="AA1200" i="1" s="1"/>
  <c r="AA1204" i="1"/>
  <c r="AA1203" i="1" s="1"/>
  <c r="AA1211" i="1"/>
  <c r="AA1210" i="1" s="1"/>
  <c r="AA1209" i="1" s="1"/>
  <c r="AA1208" i="1" s="1"/>
  <c r="AA1207" i="1" s="1"/>
  <c r="AA1218" i="1"/>
  <c r="AA1217" i="1" s="1"/>
  <c r="AA1216" i="1" s="1"/>
  <c r="AA1215" i="1" s="1"/>
  <c r="AA1228" i="1"/>
  <c r="AA1230" i="1"/>
  <c r="AA1232" i="1"/>
  <c r="AA1243" i="1"/>
  <c r="AA1245" i="1"/>
  <c r="AA1247" i="1"/>
  <c r="AA1236" i="1"/>
  <c r="AA1238" i="1"/>
  <c r="AA1240" i="1"/>
  <c r="AA1283" i="1"/>
  <c r="AA1282" i="1" s="1"/>
  <c r="AA1281" i="1" s="1"/>
  <c r="AA1280" i="1" s="1"/>
  <c r="AA1251" i="1"/>
  <c r="AA1250" i="1" s="1"/>
  <c r="AA1254" i="1"/>
  <c r="AA1256" i="1"/>
  <c r="AA1259" i="1"/>
  <c r="AA1261" i="1"/>
  <c r="AA1264" i="1"/>
  <c r="AA1263" i="1" s="1"/>
  <c r="AA1267" i="1"/>
  <c r="AA1269" i="1"/>
  <c r="AA1271" i="1"/>
  <c r="AA1274" i="1"/>
  <c r="AA1276" i="1"/>
  <c r="AA1278" i="1"/>
  <c r="AA1223" i="1"/>
  <c r="AA1222" i="1" s="1"/>
  <c r="AA1221" i="1" s="1"/>
  <c r="AA1220" i="1" s="1"/>
  <c r="AA1294" i="1"/>
  <c r="AA1293" i="1" s="1"/>
  <c r="AA1292" i="1" s="1"/>
  <c r="AA1291" i="1" s="1"/>
  <c r="AA1290" i="1" s="1"/>
  <c r="AA1301" i="1"/>
  <c r="AA1300" i="1" s="1"/>
  <c r="AA1299" i="1" s="1"/>
  <c r="AA1298" i="1" s="1"/>
  <c r="AA1297" i="1" s="1"/>
  <c r="AA1310" i="1"/>
  <c r="AA1312" i="1"/>
  <c r="AA1314" i="1"/>
  <c r="AA1321" i="1"/>
  <c r="AA1320" i="1" s="1"/>
  <c r="AA1319" i="1" s="1"/>
  <c r="AA1318" i="1" s="1"/>
  <c r="AA1326" i="1"/>
  <c r="AA1325" i="1" s="1"/>
  <c r="AA1329" i="1"/>
  <c r="AA1328" i="1" s="1"/>
  <c r="AA1332" i="1"/>
  <c r="AA1331" i="1" s="1"/>
  <c r="AA1335" i="1"/>
  <c r="AA1334" i="1" s="1"/>
  <c r="N1336" i="1"/>
  <c r="T1336" i="1" s="1"/>
  <c r="Z1336" i="1" s="1"/>
  <c r="AF1336" i="1" s="1"/>
  <c r="N1212" i="1"/>
  <c r="T1212" i="1" s="1"/>
  <c r="Z1212" i="1" s="1"/>
  <c r="AF1212" i="1" s="1"/>
  <c r="N982" i="1"/>
  <c r="T982" i="1" s="1"/>
  <c r="Z982" i="1" s="1"/>
  <c r="AF982" i="1" s="1"/>
  <c r="N977" i="1"/>
  <c r="T977" i="1" s="1"/>
  <c r="Z977" i="1" s="1"/>
  <c r="AF977" i="1" s="1"/>
  <c r="N697" i="1"/>
  <c r="T697" i="1" s="1"/>
  <c r="Z697" i="1" s="1"/>
  <c r="AF697" i="1" s="1"/>
  <c r="N695" i="1"/>
  <c r="T695" i="1" s="1"/>
  <c r="Z695" i="1" s="1"/>
  <c r="AF695" i="1" s="1"/>
  <c r="N693" i="1"/>
  <c r="T693" i="1" s="1"/>
  <c r="Z693" i="1" s="1"/>
  <c r="AF693" i="1" s="1"/>
  <c r="N559" i="1"/>
  <c r="T559" i="1" s="1"/>
  <c r="Z559" i="1" s="1"/>
  <c r="AF559" i="1" s="1"/>
  <c r="N519" i="1"/>
  <c r="T519" i="1" s="1"/>
  <c r="Z519" i="1" s="1"/>
  <c r="AF519" i="1" s="1"/>
  <c r="N518" i="1"/>
  <c r="T518" i="1" s="1"/>
  <c r="Z518" i="1" s="1"/>
  <c r="AF518" i="1" s="1"/>
  <c r="N515" i="1"/>
  <c r="T515" i="1" s="1"/>
  <c r="Z515" i="1" s="1"/>
  <c r="AF515" i="1" s="1"/>
  <c r="N432" i="1"/>
  <c r="T432" i="1" s="1"/>
  <c r="Z432" i="1" s="1"/>
  <c r="AF432" i="1" s="1"/>
  <c r="N406" i="1"/>
  <c r="T406" i="1" s="1"/>
  <c r="Z406" i="1" s="1"/>
  <c r="AF406" i="1" s="1"/>
  <c r="N404" i="1"/>
  <c r="T404" i="1" s="1"/>
  <c r="Z404" i="1" s="1"/>
  <c r="AF404" i="1" s="1"/>
  <c r="N402" i="1"/>
  <c r="T402" i="1" s="1"/>
  <c r="Z402" i="1" s="1"/>
  <c r="AF402" i="1" s="1"/>
  <c r="AF400" i="1"/>
  <c r="AD400" i="1"/>
  <c r="AB400" i="1"/>
  <c r="AB386" i="1"/>
  <c r="AD364" i="1"/>
  <c r="N300" i="1"/>
  <c r="T300" i="1" s="1"/>
  <c r="Z300" i="1" s="1"/>
  <c r="AF300" i="1" s="1"/>
  <c r="AC259" i="1"/>
  <c r="N205" i="1"/>
  <c r="T205" i="1" s="1"/>
  <c r="Z205" i="1" s="1"/>
  <c r="AF205" i="1" s="1"/>
  <c r="N196" i="1"/>
  <c r="T196" i="1" s="1"/>
  <c r="Z196" i="1" s="1"/>
  <c r="AF196" i="1" s="1"/>
  <c r="AD195" i="1"/>
  <c r="AB195" i="1"/>
  <c r="AD145" i="1"/>
  <c r="AC145" i="1"/>
  <c r="AB145" i="1"/>
  <c r="AA145" i="1"/>
  <c r="AE129" i="1"/>
  <c r="AD129" i="1"/>
  <c r="AC129" i="1"/>
  <c r="AB129" i="1"/>
  <c r="AA129" i="1"/>
  <c r="AD128" i="1"/>
  <c r="AC128" i="1"/>
  <c r="AB128" i="1"/>
  <c r="AA128" i="1"/>
  <c r="AD127" i="1"/>
  <c r="AC127" i="1"/>
  <c r="AB127" i="1"/>
  <c r="AA127" i="1"/>
  <c r="AD126" i="1"/>
  <c r="AC126" i="1"/>
  <c r="AB126" i="1"/>
  <c r="AA126" i="1"/>
  <c r="V828" i="1"/>
  <c r="V827" i="1" s="1"/>
  <c r="V810" i="1"/>
  <c r="V809" i="1" s="1"/>
  <c r="V808" i="1" s="1"/>
  <c r="V814" i="1"/>
  <c r="V813" i="1" s="1"/>
  <c r="V812" i="1" s="1"/>
  <c r="V818" i="1"/>
  <c r="V817" i="1" s="1"/>
  <c r="V816" i="1" s="1"/>
  <c r="V822" i="1"/>
  <c r="V821" i="1" s="1"/>
  <c r="V820" i="1" s="1"/>
  <c r="W810" i="1"/>
  <c r="W809" i="1" s="1"/>
  <c r="W808" i="1" s="1"/>
  <c r="W814" i="1"/>
  <c r="W813" i="1" s="1"/>
  <c r="W812" i="1" s="1"/>
  <c r="W818" i="1"/>
  <c r="W817" i="1" s="1"/>
  <c r="W816" i="1" s="1"/>
  <c r="W822" i="1"/>
  <c r="W821" i="1" s="1"/>
  <c r="W820" i="1" s="1"/>
  <c r="W828" i="1"/>
  <c r="W827" i="1" s="1"/>
  <c r="X810" i="1"/>
  <c r="X809" i="1" s="1"/>
  <c r="X808" i="1" s="1"/>
  <c r="X814" i="1"/>
  <c r="X813" i="1" s="1"/>
  <c r="X812" i="1" s="1"/>
  <c r="X818" i="1"/>
  <c r="X817" i="1" s="1"/>
  <c r="X816" i="1" s="1"/>
  <c r="X822" i="1"/>
  <c r="X821" i="1" s="1"/>
  <c r="X820" i="1" s="1"/>
  <c r="X828" i="1"/>
  <c r="X827" i="1" s="1"/>
  <c r="Y828" i="1"/>
  <c r="Y827" i="1" s="1"/>
  <c r="Y810" i="1"/>
  <c r="Y809" i="1" s="1"/>
  <c r="Y808" i="1" s="1"/>
  <c r="Y818" i="1"/>
  <c r="Y817" i="1" s="1"/>
  <c r="Y816" i="1" s="1"/>
  <c r="Z810" i="1"/>
  <c r="Z809" i="1" s="1"/>
  <c r="Z808" i="1" s="1"/>
  <c r="Z814" i="1"/>
  <c r="Z813" i="1" s="1"/>
  <c r="Z812" i="1" s="1"/>
  <c r="Z822" i="1"/>
  <c r="Z821" i="1" s="1"/>
  <c r="Z820" i="1" s="1"/>
  <c r="Z828" i="1"/>
  <c r="Z827" i="1" s="1"/>
  <c r="U810" i="1"/>
  <c r="U809" i="1" s="1"/>
  <c r="U808" i="1" s="1"/>
  <c r="U814" i="1"/>
  <c r="U813" i="1" s="1"/>
  <c r="U812" i="1" s="1"/>
  <c r="U818" i="1"/>
  <c r="U817" i="1" s="1"/>
  <c r="U816" i="1" s="1"/>
  <c r="U822" i="1"/>
  <c r="U821" i="1" s="1"/>
  <c r="U820" i="1" s="1"/>
  <c r="U828" i="1"/>
  <c r="U827" i="1" s="1"/>
  <c r="V902" i="1"/>
  <c r="V901" i="1" s="1"/>
  <c r="W902" i="1"/>
  <c r="W901" i="1" s="1"/>
  <c r="X902" i="1"/>
  <c r="X901" i="1" s="1"/>
  <c r="Z902" i="1"/>
  <c r="Z901" i="1" s="1"/>
  <c r="V899" i="1"/>
  <c r="V898" i="1" s="1"/>
  <c r="W899" i="1"/>
  <c r="W898" i="1" s="1"/>
  <c r="X899" i="1"/>
  <c r="X898" i="1" s="1"/>
  <c r="Y899" i="1"/>
  <c r="Y898" i="1" s="1"/>
  <c r="Z899" i="1"/>
  <c r="Z898" i="1" s="1"/>
  <c r="V893" i="1"/>
  <c r="V892" i="1" s="1"/>
  <c r="V891" i="1" s="1"/>
  <c r="V896" i="1"/>
  <c r="V895" i="1" s="1"/>
  <c r="W893" i="1"/>
  <c r="W892" i="1" s="1"/>
  <c r="W891" i="1" s="1"/>
  <c r="W896" i="1"/>
  <c r="W895" i="1" s="1"/>
  <c r="X893" i="1"/>
  <c r="X892" i="1" s="1"/>
  <c r="X891" i="1" s="1"/>
  <c r="X896" i="1"/>
  <c r="X895" i="1" s="1"/>
  <c r="Y893" i="1"/>
  <c r="Y892" i="1" s="1"/>
  <c r="Y891" i="1" s="1"/>
  <c r="Y896" i="1"/>
  <c r="Y895" i="1" s="1"/>
  <c r="Z893" i="1"/>
  <c r="Z892" i="1" s="1"/>
  <c r="Z891" i="1" s="1"/>
  <c r="Z896" i="1"/>
  <c r="Z895" i="1" s="1"/>
  <c r="V1218" i="1"/>
  <c r="V1217" i="1" s="1"/>
  <c r="V1216" i="1" s="1"/>
  <c r="V1215" i="1" s="1"/>
  <c r="W1218" i="1"/>
  <c r="W1217" i="1" s="1"/>
  <c r="W1216" i="1" s="1"/>
  <c r="W1215" i="1" s="1"/>
  <c r="X1218" i="1"/>
  <c r="X1217" i="1" s="1"/>
  <c r="X1216" i="1" s="1"/>
  <c r="X1215" i="1" s="1"/>
  <c r="Z1218" i="1"/>
  <c r="Z1217" i="1" s="1"/>
  <c r="Z1216" i="1" s="1"/>
  <c r="Z1215" i="1" s="1"/>
  <c r="U1218" i="1"/>
  <c r="U1217" i="1" s="1"/>
  <c r="U1216" i="1" s="1"/>
  <c r="U1215" i="1" s="1"/>
  <c r="V1228" i="1"/>
  <c r="V1230" i="1"/>
  <c r="V1232" i="1"/>
  <c r="V1243" i="1"/>
  <c r="V1245" i="1"/>
  <c r="V1247" i="1"/>
  <c r="V1236" i="1"/>
  <c r="V1238" i="1"/>
  <c r="V1240" i="1"/>
  <c r="V1283" i="1"/>
  <c r="V1282" i="1" s="1"/>
  <c r="V1281" i="1" s="1"/>
  <c r="V1280" i="1" s="1"/>
  <c r="V1251" i="1"/>
  <c r="V1250" i="1" s="1"/>
  <c r="V1254" i="1"/>
  <c r="V1256" i="1"/>
  <c r="V1259" i="1"/>
  <c r="V1261" i="1"/>
  <c r="V1264" i="1"/>
  <c r="V1263" i="1" s="1"/>
  <c r="V1267" i="1"/>
  <c r="V1269" i="1"/>
  <c r="V1271" i="1"/>
  <c r="V1274" i="1"/>
  <c r="V1276" i="1"/>
  <c r="V1278" i="1"/>
  <c r="V1223" i="1"/>
  <c r="V1222" i="1" s="1"/>
  <c r="V1221" i="1" s="1"/>
  <c r="V1220" i="1" s="1"/>
  <c r="W1228" i="1"/>
  <c r="W1230" i="1"/>
  <c r="W1232" i="1"/>
  <c r="W1243" i="1"/>
  <c r="W1245" i="1"/>
  <c r="W1247" i="1"/>
  <c r="W1236" i="1"/>
  <c r="W1238" i="1"/>
  <c r="W1240" i="1"/>
  <c r="W1283" i="1"/>
  <c r="W1282" i="1" s="1"/>
  <c r="W1281" i="1" s="1"/>
  <c r="W1280" i="1" s="1"/>
  <c r="W1251" i="1"/>
  <c r="W1250" i="1" s="1"/>
  <c r="W1254" i="1"/>
  <c r="W1256" i="1"/>
  <c r="W1259" i="1"/>
  <c r="W1261" i="1"/>
  <c r="W1264" i="1"/>
  <c r="W1263" i="1" s="1"/>
  <c r="W1267" i="1"/>
  <c r="W1269" i="1"/>
  <c r="W1271" i="1"/>
  <c r="W1274" i="1"/>
  <c r="W1276" i="1"/>
  <c r="W1278" i="1"/>
  <c r="W1223" i="1"/>
  <c r="W1222" i="1" s="1"/>
  <c r="W1221" i="1" s="1"/>
  <c r="W1220" i="1" s="1"/>
  <c r="X1228" i="1"/>
  <c r="X1230" i="1"/>
  <c r="X1232" i="1"/>
  <c r="X1243" i="1"/>
  <c r="X1245" i="1"/>
  <c r="X1247" i="1"/>
  <c r="X1236" i="1"/>
  <c r="X1238" i="1"/>
  <c r="X1240" i="1"/>
  <c r="X1283" i="1"/>
  <c r="X1282" i="1" s="1"/>
  <c r="X1281" i="1" s="1"/>
  <c r="X1280" i="1" s="1"/>
  <c r="X1251" i="1"/>
  <c r="X1250" i="1" s="1"/>
  <c r="X1254" i="1"/>
  <c r="X1256" i="1"/>
  <c r="X1259" i="1"/>
  <c r="X1261" i="1"/>
  <c r="X1264" i="1"/>
  <c r="X1263" i="1" s="1"/>
  <c r="X1267" i="1"/>
  <c r="X1269" i="1"/>
  <c r="X1271" i="1"/>
  <c r="X1274" i="1"/>
  <c r="X1276" i="1"/>
  <c r="X1278" i="1"/>
  <c r="X1223" i="1"/>
  <c r="X1222" i="1" s="1"/>
  <c r="X1221" i="1" s="1"/>
  <c r="X1220" i="1" s="1"/>
  <c r="Y1228" i="1"/>
  <c r="Y1230" i="1"/>
  <c r="Y1232" i="1"/>
  <c r="Y1247" i="1"/>
  <c r="Y1236" i="1"/>
  <c r="Y1283" i="1"/>
  <c r="Y1282" i="1" s="1"/>
  <c r="Y1281" i="1" s="1"/>
  <c r="Y1280" i="1" s="1"/>
  <c r="Y1251" i="1"/>
  <c r="Y1250" i="1" s="1"/>
  <c r="Y1259" i="1"/>
  <c r="Y1261" i="1"/>
  <c r="Y1276" i="1"/>
  <c r="Y1278" i="1"/>
  <c r="Y1223" i="1"/>
  <c r="Y1222" i="1" s="1"/>
  <c r="Y1221" i="1" s="1"/>
  <c r="Y1220" i="1" s="1"/>
  <c r="Z1232" i="1"/>
  <c r="Z1243" i="1"/>
  <c r="Z1245" i="1"/>
  <c r="Z1236" i="1"/>
  <c r="Z1238" i="1"/>
  <c r="Z1254" i="1"/>
  <c r="Z1256" i="1"/>
  <c r="Z1267" i="1"/>
  <c r="Z1271" i="1"/>
  <c r="Z1278" i="1"/>
  <c r="Z1223" i="1"/>
  <c r="Z1222" i="1" s="1"/>
  <c r="Z1221" i="1" s="1"/>
  <c r="Z1220" i="1" s="1"/>
  <c r="U1228" i="1"/>
  <c r="U1230" i="1"/>
  <c r="U1232" i="1"/>
  <c r="U1243" i="1"/>
  <c r="U1245" i="1"/>
  <c r="U1247" i="1"/>
  <c r="U1236" i="1"/>
  <c r="U1238" i="1"/>
  <c r="U1240" i="1"/>
  <c r="U1283" i="1"/>
  <c r="U1282" i="1" s="1"/>
  <c r="U1281" i="1" s="1"/>
  <c r="U1280" i="1" s="1"/>
  <c r="U1251" i="1"/>
  <c r="U1250" i="1" s="1"/>
  <c r="U1254" i="1"/>
  <c r="U1256" i="1"/>
  <c r="U1259" i="1"/>
  <c r="U1261" i="1"/>
  <c r="U1264" i="1"/>
  <c r="U1263" i="1" s="1"/>
  <c r="U1267" i="1"/>
  <c r="U1269" i="1"/>
  <c r="U1271" i="1"/>
  <c r="U1274" i="1"/>
  <c r="U1276" i="1"/>
  <c r="U1278" i="1"/>
  <c r="U1223" i="1"/>
  <c r="U1222" i="1" s="1"/>
  <c r="U1221" i="1" s="1"/>
  <c r="U1220" i="1" s="1"/>
  <c r="V577" i="1"/>
  <c r="V576" i="1" s="1"/>
  <c r="V580" i="1"/>
  <c r="V579" i="1" s="1"/>
  <c r="V584" i="1"/>
  <c r="V583" i="1" s="1"/>
  <c r="V587" i="1"/>
  <c r="V586" i="1" s="1"/>
  <c r="W577" i="1"/>
  <c r="W576" i="1" s="1"/>
  <c r="W580" i="1"/>
  <c r="W579" i="1" s="1"/>
  <c r="W584" i="1"/>
  <c r="W583" i="1" s="1"/>
  <c r="W587" i="1"/>
  <c r="W586" i="1" s="1"/>
  <c r="X587" i="1"/>
  <c r="X586" i="1" s="1"/>
  <c r="X584" i="1"/>
  <c r="X583" i="1" s="1"/>
  <c r="X577" i="1"/>
  <c r="X576" i="1" s="1"/>
  <c r="X580" i="1"/>
  <c r="X579" i="1" s="1"/>
  <c r="Z587" i="1"/>
  <c r="Z586" i="1" s="1"/>
  <c r="Z584" i="1"/>
  <c r="Z583" i="1" s="1"/>
  <c r="Z577" i="1"/>
  <c r="Z576" i="1" s="1"/>
  <c r="U577" i="1"/>
  <c r="U576" i="1" s="1"/>
  <c r="U580" i="1"/>
  <c r="U579" i="1" s="1"/>
  <c r="U584" i="1"/>
  <c r="U583" i="1" s="1"/>
  <c r="U587" i="1"/>
  <c r="U586" i="1" s="1"/>
  <c r="Z1349" i="1"/>
  <c r="Z1348" i="1" s="1"/>
  <c r="Z1347" i="1" s="1"/>
  <c r="Z1346" i="1" s="1"/>
  <c r="Y1349" i="1"/>
  <c r="Y1348" i="1" s="1"/>
  <c r="Y1347" i="1" s="1"/>
  <c r="Y1346" i="1" s="1"/>
  <c r="X1349" i="1"/>
  <c r="X1348" i="1" s="1"/>
  <c r="X1347" i="1" s="1"/>
  <c r="X1346" i="1" s="1"/>
  <c r="X1344" i="1"/>
  <c r="X1343" i="1" s="1"/>
  <c r="X1342" i="1" s="1"/>
  <c r="X1341" i="1" s="1"/>
  <c r="W1349" i="1"/>
  <c r="W1348" i="1" s="1"/>
  <c r="W1347" i="1" s="1"/>
  <c r="W1346" i="1" s="1"/>
  <c r="V1349" i="1"/>
  <c r="V1348" i="1" s="1"/>
  <c r="V1347" i="1" s="1"/>
  <c r="V1346" i="1" s="1"/>
  <c r="U1349" i="1"/>
  <c r="U1348" i="1" s="1"/>
  <c r="U1347" i="1" s="1"/>
  <c r="U1346" i="1" s="1"/>
  <c r="Z1344" i="1"/>
  <c r="Z1343" i="1" s="1"/>
  <c r="Z1342" i="1" s="1"/>
  <c r="Z1341" i="1" s="1"/>
  <c r="Y1344" i="1"/>
  <c r="Y1343" i="1" s="1"/>
  <c r="Y1342" i="1" s="1"/>
  <c r="Y1341" i="1" s="1"/>
  <c r="W1344" i="1"/>
  <c r="W1343" i="1" s="1"/>
  <c r="W1342" i="1" s="1"/>
  <c r="W1341" i="1" s="1"/>
  <c r="V1344" i="1"/>
  <c r="V1343" i="1" s="1"/>
  <c r="V1342" i="1" s="1"/>
  <c r="V1341" i="1" s="1"/>
  <c r="U1344" i="1"/>
  <c r="U1343" i="1" s="1"/>
  <c r="U1342" i="1" s="1"/>
  <c r="U1341" i="1" s="1"/>
  <c r="W1335" i="1"/>
  <c r="W1334" i="1" s="1"/>
  <c r="U1335" i="1"/>
  <c r="U1334" i="1" s="1"/>
  <c r="X1332" i="1"/>
  <c r="X1331" i="1" s="1"/>
  <c r="W1332" i="1"/>
  <c r="W1331" i="1" s="1"/>
  <c r="V1332" i="1"/>
  <c r="V1331" i="1" s="1"/>
  <c r="U1332" i="1"/>
  <c r="U1331" i="1" s="1"/>
  <c r="Y1329" i="1"/>
  <c r="Y1328" i="1" s="1"/>
  <c r="X1329" i="1"/>
  <c r="W1329" i="1"/>
  <c r="W1328" i="1" s="1"/>
  <c r="V1329" i="1"/>
  <c r="V1328" i="1" s="1"/>
  <c r="U1329" i="1"/>
  <c r="U1328" i="1" s="1"/>
  <c r="X1328" i="1"/>
  <c r="Z1326" i="1"/>
  <c r="Z1325" i="1" s="1"/>
  <c r="Y1326" i="1"/>
  <c r="Y1325" i="1" s="1"/>
  <c r="X1326" i="1"/>
  <c r="X1325" i="1" s="1"/>
  <c r="W1326" i="1"/>
  <c r="W1325" i="1" s="1"/>
  <c r="V1326" i="1"/>
  <c r="V1325" i="1" s="1"/>
  <c r="U1326" i="1"/>
  <c r="U1325" i="1" s="1"/>
  <c r="X1321" i="1"/>
  <c r="X1320" i="1" s="1"/>
  <c r="X1319" i="1" s="1"/>
  <c r="X1318" i="1" s="1"/>
  <c r="W1321" i="1"/>
  <c r="W1320" i="1" s="1"/>
  <c r="W1319" i="1" s="1"/>
  <c r="W1318" i="1" s="1"/>
  <c r="V1321" i="1"/>
  <c r="V1320" i="1" s="1"/>
  <c r="V1319" i="1" s="1"/>
  <c r="V1318" i="1" s="1"/>
  <c r="U1321" i="1"/>
  <c r="U1320" i="1" s="1"/>
  <c r="U1319" i="1" s="1"/>
  <c r="U1318" i="1" s="1"/>
  <c r="Z1314" i="1"/>
  <c r="X1314" i="1"/>
  <c r="W1314" i="1"/>
  <c r="V1314" i="1"/>
  <c r="U1314" i="1"/>
  <c r="Y1312" i="1"/>
  <c r="Z1312" i="1"/>
  <c r="X1312" i="1"/>
  <c r="W1312" i="1"/>
  <c r="V1312" i="1"/>
  <c r="U1312" i="1"/>
  <c r="U1310" i="1"/>
  <c r="Y1310" i="1"/>
  <c r="Z1310" i="1"/>
  <c r="X1310" i="1"/>
  <c r="W1310" i="1"/>
  <c r="V1310" i="1"/>
  <c r="Z1301" i="1"/>
  <c r="Z1300" i="1" s="1"/>
  <c r="Z1299" i="1" s="1"/>
  <c r="Z1298" i="1" s="1"/>
  <c r="Z1297" i="1" s="1"/>
  <c r="X1301" i="1"/>
  <c r="X1300" i="1" s="1"/>
  <c r="X1299" i="1" s="1"/>
  <c r="X1298" i="1" s="1"/>
  <c r="X1297" i="1" s="1"/>
  <c r="W1301" i="1"/>
  <c r="W1300" i="1" s="1"/>
  <c r="W1299" i="1" s="1"/>
  <c r="W1298" i="1" s="1"/>
  <c r="W1297" i="1" s="1"/>
  <c r="V1301" i="1"/>
  <c r="V1300" i="1" s="1"/>
  <c r="V1299" i="1" s="1"/>
  <c r="V1298" i="1" s="1"/>
  <c r="V1297" i="1" s="1"/>
  <c r="U1301" i="1"/>
  <c r="U1300" i="1" s="1"/>
  <c r="U1299" i="1" s="1"/>
  <c r="U1298" i="1" s="1"/>
  <c r="U1297" i="1" s="1"/>
  <c r="Z1294" i="1"/>
  <c r="Z1293" i="1" s="1"/>
  <c r="Z1292" i="1" s="1"/>
  <c r="Z1291" i="1" s="1"/>
  <c r="Z1290" i="1" s="1"/>
  <c r="X1294" i="1"/>
  <c r="X1293" i="1" s="1"/>
  <c r="X1292" i="1" s="1"/>
  <c r="X1291" i="1" s="1"/>
  <c r="X1290" i="1" s="1"/>
  <c r="W1294" i="1"/>
  <c r="W1293" i="1" s="1"/>
  <c r="W1292" i="1" s="1"/>
  <c r="W1291" i="1" s="1"/>
  <c r="W1290" i="1" s="1"/>
  <c r="V1294" i="1"/>
  <c r="V1293" i="1" s="1"/>
  <c r="V1292" i="1" s="1"/>
  <c r="V1291" i="1" s="1"/>
  <c r="V1290" i="1" s="1"/>
  <c r="U1294" i="1"/>
  <c r="U1293" i="1" s="1"/>
  <c r="U1292" i="1" s="1"/>
  <c r="U1291" i="1" s="1"/>
  <c r="U1290" i="1" s="1"/>
  <c r="Y1211" i="1"/>
  <c r="Y1210" i="1" s="1"/>
  <c r="Y1209" i="1" s="1"/>
  <c r="Y1208" i="1" s="1"/>
  <c r="Y1207" i="1" s="1"/>
  <c r="W1211" i="1"/>
  <c r="W1210" i="1" s="1"/>
  <c r="W1209" i="1" s="1"/>
  <c r="W1208" i="1" s="1"/>
  <c r="W1207" i="1" s="1"/>
  <c r="U1211" i="1"/>
  <c r="U1210" i="1" s="1"/>
  <c r="U1209" i="1" s="1"/>
  <c r="U1208" i="1" s="1"/>
  <c r="U1207" i="1" s="1"/>
  <c r="Z1204" i="1"/>
  <c r="Z1203" i="1" s="1"/>
  <c r="X1204" i="1"/>
  <c r="X1203" i="1" s="1"/>
  <c r="W1204" i="1"/>
  <c r="W1203" i="1" s="1"/>
  <c r="V1204" i="1"/>
  <c r="V1203" i="1" s="1"/>
  <c r="U1204" i="1"/>
  <c r="U1203" i="1" s="1"/>
  <c r="Z1201" i="1"/>
  <c r="Z1200" i="1" s="1"/>
  <c r="X1201" i="1"/>
  <c r="X1200" i="1" s="1"/>
  <c r="W1201" i="1"/>
  <c r="W1200" i="1" s="1"/>
  <c r="V1201" i="1"/>
  <c r="V1200" i="1" s="1"/>
  <c r="U1201" i="1"/>
  <c r="U1200" i="1" s="1"/>
  <c r="Z1198" i="1"/>
  <c r="Z1197" i="1" s="1"/>
  <c r="Z1195" i="1"/>
  <c r="Z1194" i="1" s="1"/>
  <c r="Y1198" i="1"/>
  <c r="Y1197" i="1" s="1"/>
  <c r="X1198" i="1"/>
  <c r="X1197" i="1" s="1"/>
  <c r="W1198" i="1"/>
  <c r="W1197" i="1" s="1"/>
  <c r="V1198" i="1"/>
  <c r="V1197" i="1" s="1"/>
  <c r="U1198" i="1"/>
  <c r="U1197" i="1" s="1"/>
  <c r="X1195" i="1"/>
  <c r="X1194" i="1" s="1"/>
  <c r="W1195" i="1"/>
  <c r="W1194" i="1" s="1"/>
  <c r="V1195" i="1"/>
  <c r="V1194" i="1" s="1"/>
  <c r="U1195" i="1"/>
  <c r="U1194" i="1" s="1"/>
  <c r="Y1191" i="1"/>
  <c r="Y1190" i="1" s="1"/>
  <c r="Y1189" i="1" s="1"/>
  <c r="X1191" i="1"/>
  <c r="X1190" i="1" s="1"/>
  <c r="X1189" i="1" s="1"/>
  <c r="W1191" i="1"/>
  <c r="W1190" i="1" s="1"/>
  <c r="W1189" i="1" s="1"/>
  <c r="V1191" i="1"/>
  <c r="V1190" i="1" s="1"/>
  <c r="V1189" i="1" s="1"/>
  <c r="U1191" i="1"/>
  <c r="U1190" i="1" s="1"/>
  <c r="U1189" i="1" s="1"/>
  <c r="X1182" i="1"/>
  <c r="X1181" i="1" s="1"/>
  <c r="X1180" i="1" s="1"/>
  <c r="X1179" i="1" s="1"/>
  <c r="X1178" i="1" s="1"/>
  <c r="W1182" i="1"/>
  <c r="W1181" i="1" s="1"/>
  <c r="W1180" i="1" s="1"/>
  <c r="W1179" i="1" s="1"/>
  <c r="W1178" i="1" s="1"/>
  <c r="V1182" i="1"/>
  <c r="V1181" i="1" s="1"/>
  <c r="V1180" i="1" s="1"/>
  <c r="V1179" i="1" s="1"/>
  <c r="V1178" i="1" s="1"/>
  <c r="U1182" i="1"/>
  <c r="U1181" i="1" s="1"/>
  <c r="U1180" i="1" s="1"/>
  <c r="U1179" i="1" s="1"/>
  <c r="U1178" i="1" s="1"/>
  <c r="Z1175" i="1"/>
  <c r="Z1174" i="1" s="1"/>
  <c r="X1175" i="1"/>
  <c r="X1174" i="1" s="1"/>
  <c r="W1175" i="1"/>
  <c r="W1174" i="1" s="1"/>
  <c r="V1175" i="1"/>
  <c r="V1174" i="1" s="1"/>
  <c r="U1175" i="1"/>
  <c r="U1174" i="1" s="1"/>
  <c r="Y1172" i="1"/>
  <c r="Y1171" i="1" s="1"/>
  <c r="X1172" i="1"/>
  <c r="W1172" i="1"/>
  <c r="W1171" i="1" s="1"/>
  <c r="V1172" i="1"/>
  <c r="V1171" i="1" s="1"/>
  <c r="U1172" i="1"/>
  <c r="U1171" i="1" s="1"/>
  <c r="X1171" i="1"/>
  <c r="Z1169" i="1"/>
  <c r="Z1168" i="1" s="1"/>
  <c r="X1169" i="1"/>
  <c r="X1168" i="1" s="1"/>
  <c r="W1169" i="1"/>
  <c r="W1168" i="1" s="1"/>
  <c r="V1169" i="1"/>
  <c r="V1168" i="1" s="1"/>
  <c r="U1169" i="1"/>
  <c r="U1168" i="1" s="1"/>
  <c r="Y1166" i="1"/>
  <c r="Y1165" i="1" s="1"/>
  <c r="Z1166" i="1"/>
  <c r="Z1165" i="1" s="1"/>
  <c r="X1166" i="1"/>
  <c r="W1166" i="1"/>
  <c r="W1165" i="1" s="1"/>
  <c r="V1166" i="1"/>
  <c r="V1165" i="1" s="1"/>
  <c r="U1166" i="1"/>
  <c r="U1165" i="1" s="1"/>
  <c r="X1165" i="1"/>
  <c r="Z1163" i="1"/>
  <c r="Z1162" i="1" s="1"/>
  <c r="Y1163" i="1"/>
  <c r="Y1162" i="1" s="1"/>
  <c r="X1163" i="1"/>
  <c r="X1162" i="1" s="1"/>
  <c r="W1163" i="1"/>
  <c r="W1162" i="1" s="1"/>
  <c r="V1163" i="1"/>
  <c r="V1162" i="1" s="1"/>
  <c r="U1163" i="1"/>
  <c r="U1162" i="1" s="1"/>
  <c r="Y1160" i="1"/>
  <c r="Y1159" i="1" s="1"/>
  <c r="Z1160" i="1"/>
  <c r="Z1159" i="1" s="1"/>
  <c r="X1160" i="1"/>
  <c r="W1160" i="1"/>
  <c r="W1159" i="1" s="1"/>
  <c r="V1160" i="1"/>
  <c r="V1159" i="1" s="1"/>
  <c r="U1160" i="1"/>
  <c r="U1159" i="1" s="1"/>
  <c r="X1159" i="1"/>
  <c r="Z1157" i="1"/>
  <c r="Z1156" i="1" s="1"/>
  <c r="X1157" i="1"/>
  <c r="X1156" i="1" s="1"/>
  <c r="W1157" i="1"/>
  <c r="W1156" i="1" s="1"/>
  <c r="V1157" i="1"/>
  <c r="V1156" i="1" s="1"/>
  <c r="U1157" i="1"/>
  <c r="U1156" i="1" s="1"/>
  <c r="Z1154" i="1"/>
  <c r="Z1153" i="1" s="1"/>
  <c r="X1154" i="1"/>
  <c r="X1153" i="1" s="1"/>
  <c r="W1154" i="1"/>
  <c r="W1153" i="1" s="1"/>
  <c r="V1154" i="1"/>
  <c r="V1153" i="1" s="1"/>
  <c r="U1154" i="1"/>
  <c r="U1153" i="1" s="1"/>
  <c r="Z1151" i="1"/>
  <c r="Z1150" i="1" s="1"/>
  <c r="Y1151" i="1"/>
  <c r="Y1150" i="1" s="1"/>
  <c r="X1151" i="1"/>
  <c r="X1150" i="1" s="1"/>
  <c r="W1151" i="1"/>
  <c r="W1150" i="1" s="1"/>
  <c r="V1151" i="1"/>
  <c r="V1150" i="1" s="1"/>
  <c r="U1151" i="1"/>
  <c r="U1150" i="1" s="1"/>
  <c r="Z1148" i="1"/>
  <c r="Z1147" i="1" s="1"/>
  <c r="X1148" i="1"/>
  <c r="W1148" i="1"/>
  <c r="W1147" i="1" s="1"/>
  <c r="V1148" i="1"/>
  <c r="V1147" i="1" s="1"/>
  <c r="U1148" i="1"/>
  <c r="U1147" i="1" s="1"/>
  <c r="X1147" i="1"/>
  <c r="Z1145" i="1"/>
  <c r="Z1144" i="1" s="1"/>
  <c r="X1145" i="1"/>
  <c r="X1144" i="1" s="1"/>
  <c r="W1145" i="1"/>
  <c r="W1144" i="1" s="1"/>
  <c r="V1145" i="1"/>
  <c r="V1144" i="1" s="1"/>
  <c r="U1145" i="1"/>
  <c r="U1144" i="1" s="1"/>
  <c r="Y1142" i="1"/>
  <c r="Y1141" i="1" s="1"/>
  <c r="Z1142" i="1"/>
  <c r="Z1141" i="1" s="1"/>
  <c r="X1142" i="1"/>
  <c r="X1141" i="1" s="1"/>
  <c r="W1142" i="1"/>
  <c r="W1141" i="1" s="1"/>
  <c r="V1142" i="1"/>
  <c r="V1141" i="1" s="1"/>
  <c r="U1142" i="1"/>
  <c r="U1141" i="1" s="1"/>
  <c r="Z1139" i="1"/>
  <c r="Z1138" i="1" s="1"/>
  <c r="X1139" i="1"/>
  <c r="X1138" i="1" s="1"/>
  <c r="W1139" i="1"/>
  <c r="W1138" i="1" s="1"/>
  <c r="V1139" i="1"/>
  <c r="V1138" i="1" s="1"/>
  <c r="U1139" i="1"/>
  <c r="U1138" i="1" s="1"/>
  <c r="Y1136" i="1"/>
  <c r="Y1135" i="1" s="1"/>
  <c r="X1136" i="1"/>
  <c r="W1136" i="1"/>
  <c r="W1135" i="1" s="1"/>
  <c r="V1136" i="1"/>
  <c r="V1135" i="1" s="1"/>
  <c r="U1136" i="1"/>
  <c r="U1135" i="1" s="1"/>
  <c r="X1135" i="1"/>
  <c r="Z1133" i="1"/>
  <c r="Z1132" i="1" s="1"/>
  <c r="X1133" i="1"/>
  <c r="X1132" i="1" s="1"/>
  <c r="W1133" i="1"/>
  <c r="W1132" i="1" s="1"/>
  <c r="V1133" i="1"/>
  <c r="V1132" i="1" s="1"/>
  <c r="U1133" i="1"/>
  <c r="U1132" i="1" s="1"/>
  <c r="X1130" i="1"/>
  <c r="X1129" i="1" s="1"/>
  <c r="W1130" i="1"/>
  <c r="W1129" i="1" s="1"/>
  <c r="V1130" i="1"/>
  <c r="V1129" i="1" s="1"/>
  <c r="U1130" i="1"/>
  <c r="U1129" i="1" s="1"/>
  <c r="Z1127" i="1"/>
  <c r="Z1126" i="1" s="1"/>
  <c r="X1127" i="1"/>
  <c r="X1126" i="1" s="1"/>
  <c r="W1127" i="1"/>
  <c r="W1126" i="1" s="1"/>
  <c r="V1127" i="1"/>
  <c r="V1126" i="1" s="1"/>
  <c r="U1127" i="1"/>
  <c r="U1126" i="1" s="1"/>
  <c r="Y1124" i="1"/>
  <c r="Y1123" i="1" s="1"/>
  <c r="X1124" i="1"/>
  <c r="W1124" i="1"/>
  <c r="W1123" i="1" s="1"/>
  <c r="V1124" i="1"/>
  <c r="V1123" i="1" s="1"/>
  <c r="U1124" i="1"/>
  <c r="U1123" i="1" s="1"/>
  <c r="X1123" i="1"/>
  <c r="Z1121" i="1"/>
  <c r="Z1120" i="1" s="1"/>
  <c r="X1121" i="1"/>
  <c r="X1120" i="1" s="1"/>
  <c r="W1121" i="1"/>
  <c r="W1120" i="1" s="1"/>
  <c r="V1121" i="1"/>
  <c r="V1120" i="1" s="1"/>
  <c r="U1121" i="1"/>
  <c r="U1120" i="1" s="1"/>
  <c r="Z1118" i="1"/>
  <c r="Z1117" i="1" s="1"/>
  <c r="X1118" i="1"/>
  <c r="X1117" i="1" s="1"/>
  <c r="W1118" i="1"/>
  <c r="W1117" i="1" s="1"/>
  <c r="V1118" i="1"/>
  <c r="V1117" i="1" s="1"/>
  <c r="U1118" i="1"/>
  <c r="U1117" i="1" s="1"/>
  <c r="Z1115" i="1"/>
  <c r="Z1114" i="1" s="1"/>
  <c r="Y1115" i="1"/>
  <c r="Y1114" i="1" s="1"/>
  <c r="X1115" i="1"/>
  <c r="X1114" i="1" s="1"/>
  <c r="W1115" i="1"/>
  <c r="W1114" i="1" s="1"/>
  <c r="V1115" i="1"/>
  <c r="V1114" i="1" s="1"/>
  <c r="U1115" i="1"/>
  <c r="U1114" i="1" s="1"/>
  <c r="Y1112" i="1"/>
  <c r="Y1111" i="1" s="1"/>
  <c r="X1112" i="1"/>
  <c r="X1111" i="1" s="1"/>
  <c r="W1112" i="1"/>
  <c r="W1111" i="1" s="1"/>
  <c r="V1112" i="1"/>
  <c r="V1111" i="1" s="1"/>
  <c r="U1112" i="1"/>
  <c r="U1111" i="1" s="1"/>
  <c r="Z1109" i="1"/>
  <c r="Z1108" i="1" s="1"/>
  <c r="Y1109" i="1"/>
  <c r="Y1108" i="1" s="1"/>
  <c r="X1109" i="1"/>
  <c r="X1108" i="1" s="1"/>
  <c r="W1109" i="1"/>
  <c r="W1108" i="1" s="1"/>
  <c r="V1109" i="1"/>
  <c r="V1108" i="1" s="1"/>
  <c r="U1109" i="1"/>
  <c r="U1108" i="1" s="1"/>
  <c r="Z1106" i="1"/>
  <c r="Z1105" i="1" s="1"/>
  <c r="X1106" i="1"/>
  <c r="X1105" i="1" s="1"/>
  <c r="W1106" i="1"/>
  <c r="W1105" i="1" s="1"/>
  <c r="V1106" i="1"/>
  <c r="V1105" i="1" s="1"/>
  <c r="U1106" i="1"/>
  <c r="U1105" i="1" s="1"/>
  <c r="Z1103" i="1"/>
  <c r="Z1102" i="1" s="1"/>
  <c r="Y1103" i="1"/>
  <c r="Y1102" i="1" s="1"/>
  <c r="X1103" i="1"/>
  <c r="X1102" i="1" s="1"/>
  <c r="W1103" i="1"/>
  <c r="W1102" i="1" s="1"/>
  <c r="V1103" i="1"/>
  <c r="V1102" i="1" s="1"/>
  <c r="U1103" i="1"/>
  <c r="U1102" i="1" s="1"/>
  <c r="Y1100" i="1"/>
  <c r="Y1099" i="1" s="1"/>
  <c r="X1100" i="1"/>
  <c r="W1100" i="1"/>
  <c r="W1099" i="1" s="1"/>
  <c r="V1100" i="1"/>
  <c r="V1099" i="1" s="1"/>
  <c r="U1100" i="1"/>
  <c r="U1099" i="1" s="1"/>
  <c r="X1099" i="1"/>
  <c r="Y1093" i="1"/>
  <c r="X1093" i="1"/>
  <c r="W1093" i="1"/>
  <c r="V1093" i="1"/>
  <c r="U1093" i="1"/>
  <c r="X1091" i="1"/>
  <c r="W1091" i="1"/>
  <c r="V1091" i="1"/>
  <c r="U1091" i="1"/>
  <c r="Z1084" i="1"/>
  <c r="Z1083" i="1" s="1"/>
  <c r="Z1082" i="1" s="1"/>
  <c r="Z1081" i="1" s="1"/>
  <c r="Z1080" i="1" s="1"/>
  <c r="Y1084" i="1"/>
  <c r="Y1083" i="1" s="1"/>
  <c r="Y1082" i="1" s="1"/>
  <c r="Y1081" i="1" s="1"/>
  <c r="Y1080" i="1" s="1"/>
  <c r="X1084" i="1"/>
  <c r="X1083" i="1" s="1"/>
  <c r="X1082" i="1" s="1"/>
  <c r="X1081" i="1" s="1"/>
  <c r="X1080" i="1" s="1"/>
  <c r="W1084" i="1"/>
  <c r="W1083" i="1" s="1"/>
  <c r="W1082" i="1" s="1"/>
  <c r="W1081" i="1" s="1"/>
  <c r="W1080" i="1" s="1"/>
  <c r="V1084" i="1"/>
  <c r="V1083" i="1" s="1"/>
  <c r="V1082" i="1" s="1"/>
  <c r="V1081" i="1" s="1"/>
  <c r="V1080" i="1" s="1"/>
  <c r="U1084" i="1"/>
  <c r="U1083" i="1" s="1"/>
  <c r="U1082" i="1" s="1"/>
  <c r="U1081" i="1" s="1"/>
  <c r="U1080" i="1" s="1"/>
  <c r="Y1077" i="1"/>
  <c r="Y1076" i="1" s="1"/>
  <c r="Y1075" i="1" s="1"/>
  <c r="Z1077" i="1"/>
  <c r="Z1076" i="1" s="1"/>
  <c r="Z1075" i="1" s="1"/>
  <c r="X1077" i="1"/>
  <c r="X1076" i="1" s="1"/>
  <c r="X1075" i="1" s="1"/>
  <c r="W1077" i="1"/>
  <c r="W1076" i="1" s="1"/>
  <c r="W1075" i="1" s="1"/>
  <c r="V1077" i="1"/>
  <c r="V1076" i="1" s="1"/>
  <c r="V1075" i="1" s="1"/>
  <c r="U1077" i="1"/>
  <c r="U1076" i="1" s="1"/>
  <c r="U1075" i="1" s="1"/>
  <c r="Z1073" i="1"/>
  <c r="Z1072" i="1" s="1"/>
  <c r="X1073" i="1"/>
  <c r="X1072" i="1" s="1"/>
  <c r="W1073" i="1"/>
  <c r="W1072" i="1" s="1"/>
  <c r="V1073" i="1"/>
  <c r="V1072" i="1" s="1"/>
  <c r="U1073" i="1"/>
  <c r="U1072" i="1" s="1"/>
  <c r="X1070" i="1"/>
  <c r="X1069" i="1" s="1"/>
  <c r="W1070" i="1"/>
  <c r="W1069" i="1" s="1"/>
  <c r="V1070" i="1"/>
  <c r="V1069" i="1" s="1"/>
  <c r="U1070" i="1"/>
  <c r="U1069" i="1" s="1"/>
  <c r="Y1067" i="1"/>
  <c r="Y1066" i="1" s="1"/>
  <c r="X1067" i="1"/>
  <c r="X1066" i="1" s="1"/>
  <c r="W1067" i="1"/>
  <c r="W1066" i="1" s="1"/>
  <c r="V1067" i="1"/>
  <c r="V1066" i="1" s="1"/>
  <c r="U1067" i="1"/>
  <c r="U1066" i="1" s="1"/>
  <c r="Y1063" i="1"/>
  <c r="Y1062" i="1" s="1"/>
  <c r="X1063" i="1"/>
  <c r="X1062" i="1" s="1"/>
  <c r="X1058" i="1"/>
  <c r="X1060" i="1"/>
  <c r="X1054" i="1"/>
  <c r="X1053" i="1" s="1"/>
  <c r="X1052" i="1" s="1"/>
  <c r="W1063" i="1"/>
  <c r="W1062" i="1" s="1"/>
  <c r="V1063" i="1"/>
  <c r="V1062" i="1" s="1"/>
  <c r="U1063" i="1"/>
  <c r="U1062" i="1" s="1"/>
  <c r="Z1060" i="1"/>
  <c r="Y1060" i="1"/>
  <c r="W1060" i="1"/>
  <c r="V1060" i="1"/>
  <c r="U1060" i="1"/>
  <c r="W1058" i="1"/>
  <c r="V1058" i="1"/>
  <c r="U1058" i="1"/>
  <c r="Z1054" i="1"/>
  <c r="Z1053" i="1" s="1"/>
  <c r="Z1052" i="1" s="1"/>
  <c r="Y1054" i="1"/>
  <c r="Y1053" i="1" s="1"/>
  <c r="Y1052" i="1" s="1"/>
  <c r="W1054" i="1"/>
  <c r="W1053" i="1" s="1"/>
  <c r="W1052" i="1" s="1"/>
  <c r="V1054" i="1"/>
  <c r="V1053" i="1" s="1"/>
  <c r="V1052" i="1" s="1"/>
  <c r="U1054" i="1"/>
  <c r="U1053" i="1" s="1"/>
  <c r="U1052" i="1" s="1"/>
  <c r="W1047" i="1"/>
  <c r="W1046" i="1" s="1"/>
  <c r="W1045" i="1" s="1"/>
  <c r="W1044" i="1" s="1"/>
  <c r="W1043" i="1" s="1"/>
  <c r="Z1047" i="1"/>
  <c r="Z1046" i="1" s="1"/>
  <c r="Z1045" i="1" s="1"/>
  <c r="Z1044" i="1" s="1"/>
  <c r="Z1043" i="1" s="1"/>
  <c r="X1047" i="1"/>
  <c r="X1046" i="1" s="1"/>
  <c r="X1045" i="1" s="1"/>
  <c r="X1044" i="1" s="1"/>
  <c r="X1043" i="1" s="1"/>
  <c r="V1047" i="1"/>
  <c r="V1046" i="1" s="1"/>
  <c r="V1045" i="1" s="1"/>
  <c r="V1044" i="1" s="1"/>
  <c r="V1043" i="1" s="1"/>
  <c r="U1047" i="1"/>
  <c r="U1046" i="1" s="1"/>
  <c r="U1045" i="1" s="1"/>
  <c r="U1044" i="1" s="1"/>
  <c r="U1043" i="1" s="1"/>
  <c r="Y1038" i="1"/>
  <c r="Y1037" i="1" s="1"/>
  <c r="Y1036" i="1" s="1"/>
  <c r="Y1035" i="1" s="1"/>
  <c r="Y1034" i="1" s="1"/>
  <c r="X1038" i="1"/>
  <c r="W1038" i="1"/>
  <c r="W1037" i="1" s="1"/>
  <c r="W1036" i="1" s="1"/>
  <c r="W1035" i="1" s="1"/>
  <c r="W1034" i="1" s="1"/>
  <c r="V1038" i="1"/>
  <c r="V1037" i="1" s="1"/>
  <c r="V1036" i="1" s="1"/>
  <c r="V1035" i="1" s="1"/>
  <c r="V1034" i="1" s="1"/>
  <c r="U1038" i="1"/>
  <c r="U1037" i="1" s="1"/>
  <c r="U1036" i="1" s="1"/>
  <c r="U1035" i="1" s="1"/>
  <c r="U1034" i="1" s="1"/>
  <c r="X1037" i="1"/>
  <c r="X1036" i="1" s="1"/>
  <c r="X1035" i="1" s="1"/>
  <c r="X1034" i="1" s="1"/>
  <c r="X1031" i="1"/>
  <c r="X1030" i="1" s="1"/>
  <c r="X1029" i="1" s="1"/>
  <c r="X1028" i="1" s="1"/>
  <c r="X1027" i="1" s="1"/>
  <c r="W1031" i="1"/>
  <c r="W1030" i="1" s="1"/>
  <c r="W1029" i="1" s="1"/>
  <c r="W1028" i="1" s="1"/>
  <c r="W1027" i="1" s="1"/>
  <c r="V1031" i="1"/>
  <c r="V1030" i="1" s="1"/>
  <c r="V1029" i="1" s="1"/>
  <c r="V1028" i="1" s="1"/>
  <c r="V1027" i="1" s="1"/>
  <c r="U1031" i="1"/>
  <c r="U1030" i="1" s="1"/>
  <c r="U1029" i="1" s="1"/>
  <c r="U1028" i="1" s="1"/>
  <c r="U1027" i="1" s="1"/>
  <c r="Z1024" i="1"/>
  <c r="Z1023" i="1" s="1"/>
  <c r="Z1022" i="1" s="1"/>
  <c r="Z1021" i="1" s="1"/>
  <c r="Y1024" i="1"/>
  <c r="Y1023" i="1" s="1"/>
  <c r="Y1022" i="1" s="1"/>
  <c r="Y1021" i="1" s="1"/>
  <c r="X1024" i="1"/>
  <c r="X1023" i="1" s="1"/>
  <c r="X1022" i="1" s="1"/>
  <c r="X1021" i="1" s="1"/>
  <c r="W1024" i="1"/>
  <c r="W1023" i="1" s="1"/>
  <c r="W1022" i="1" s="1"/>
  <c r="W1021" i="1" s="1"/>
  <c r="V1024" i="1"/>
  <c r="V1023" i="1" s="1"/>
  <c r="V1022" i="1" s="1"/>
  <c r="V1021" i="1" s="1"/>
  <c r="U1024" i="1"/>
  <c r="U1023" i="1" s="1"/>
  <c r="U1022" i="1" s="1"/>
  <c r="U1021" i="1" s="1"/>
  <c r="Z1019" i="1"/>
  <c r="Z1018" i="1" s="1"/>
  <c r="Z1017" i="1" s="1"/>
  <c r="Z1016" i="1" s="1"/>
  <c r="Y1019" i="1"/>
  <c r="Y1018" i="1" s="1"/>
  <c r="Y1017" i="1" s="1"/>
  <c r="Y1016" i="1" s="1"/>
  <c r="X1019" i="1"/>
  <c r="X1018" i="1" s="1"/>
  <c r="X1017" i="1" s="1"/>
  <c r="X1016" i="1" s="1"/>
  <c r="W1019" i="1"/>
  <c r="W1018" i="1" s="1"/>
  <c r="W1017" i="1" s="1"/>
  <c r="W1016" i="1" s="1"/>
  <c r="V1019" i="1"/>
  <c r="V1018" i="1" s="1"/>
  <c r="V1017" i="1" s="1"/>
  <c r="V1016" i="1" s="1"/>
  <c r="U1019" i="1"/>
  <c r="U1018" i="1" s="1"/>
  <c r="U1017" i="1" s="1"/>
  <c r="U1016" i="1" s="1"/>
  <c r="Y1014" i="1"/>
  <c r="Y1013" i="1" s="1"/>
  <c r="Y1012" i="1" s="1"/>
  <c r="X1014" i="1"/>
  <c r="X1013" i="1" s="1"/>
  <c r="X1012" i="1" s="1"/>
  <c r="W1014" i="1"/>
  <c r="W1013" i="1" s="1"/>
  <c r="W1012" i="1" s="1"/>
  <c r="V1014" i="1"/>
  <c r="V1013" i="1" s="1"/>
  <c r="V1012" i="1" s="1"/>
  <c r="U1014" i="1"/>
  <c r="U1013" i="1" s="1"/>
  <c r="U1012" i="1" s="1"/>
  <c r="Y1010" i="1"/>
  <c r="Y1009" i="1" s="1"/>
  <c r="Y1008" i="1" s="1"/>
  <c r="Z1010" i="1"/>
  <c r="Z1009" i="1" s="1"/>
  <c r="Z1008" i="1" s="1"/>
  <c r="X1010" i="1"/>
  <c r="X1009" i="1" s="1"/>
  <c r="X1008" i="1" s="1"/>
  <c r="W1010" i="1"/>
  <c r="W1009" i="1" s="1"/>
  <c r="W1008" i="1" s="1"/>
  <c r="V1010" i="1"/>
  <c r="V1009" i="1" s="1"/>
  <c r="V1008" i="1" s="1"/>
  <c r="U1010" i="1"/>
  <c r="U1009" i="1" s="1"/>
  <c r="U1008" i="1" s="1"/>
  <c r="V1005" i="1"/>
  <c r="V1004" i="1" s="1"/>
  <c r="V1003" i="1" s="1"/>
  <c r="V1002" i="1" s="1"/>
  <c r="X1005" i="1"/>
  <c r="X1004" i="1" s="1"/>
  <c r="X1003" i="1" s="1"/>
  <c r="X1002" i="1" s="1"/>
  <c r="Y1005" i="1"/>
  <c r="Y1004" i="1" s="1"/>
  <c r="Y1003" i="1" s="1"/>
  <c r="Y1002" i="1" s="1"/>
  <c r="Z1005" i="1"/>
  <c r="Z1004" i="1" s="1"/>
  <c r="Z1003" i="1" s="1"/>
  <c r="Z1002" i="1" s="1"/>
  <c r="W1005" i="1"/>
  <c r="W1004" i="1" s="1"/>
  <c r="W1003" i="1" s="1"/>
  <c r="W1002" i="1" s="1"/>
  <c r="U1005" i="1"/>
  <c r="U1004" i="1" s="1"/>
  <c r="U1003" i="1" s="1"/>
  <c r="U1002" i="1" s="1"/>
  <c r="Y998" i="1"/>
  <c r="Y997" i="1" s="1"/>
  <c r="Y996" i="1" s="1"/>
  <c r="Y995" i="1" s="1"/>
  <c r="X998" i="1"/>
  <c r="X997" i="1" s="1"/>
  <c r="X996" i="1" s="1"/>
  <c r="X995" i="1" s="1"/>
  <c r="W998" i="1"/>
  <c r="W997" i="1" s="1"/>
  <c r="W996" i="1" s="1"/>
  <c r="W995" i="1" s="1"/>
  <c r="V998" i="1"/>
  <c r="V997" i="1" s="1"/>
  <c r="V996" i="1" s="1"/>
  <c r="V995" i="1" s="1"/>
  <c r="U998" i="1"/>
  <c r="U997" i="1" s="1"/>
  <c r="U996" i="1" s="1"/>
  <c r="U995" i="1" s="1"/>
  <c r="Z993" i="1"/>
  <c r="X993" i="1"/>
  <c r="W993" i="1"/>
  <c r="V993" i="1"/>
  <c r="U993" i="1"/>
  <c r="Y991" i="1"/>
  <c r="X991" i="1"/>
  <c r="W991" i="1"/>
  <c r="V991" i="1"/>
  <c r="U991" i="1"/>
  <c r="Z987" i="1"/>
  <c r="Z986" i="1" s="1"/>
  <c r="Y987" i="1"/>
  <c r="Y986" i="1" s="1"/>
  <c r="X987" i="1"/>
  <c r="X986" i="1" s="1"/>
  <c r="W987" i="1"/>
  <c r="W986" i="1" s="1"/>
  <c r="V987" i="1"/>
  <c r="V986" i="1" s="1"/>
  <c r="U987" i="1"/>
  <c r="U986" i="1" s="1"/>
  <c r="Y984" i="1"/>
  <c r="Y983" i="1" s="1"/>
  <c r="X984" i="1"/>
  <c r="X983" i="1" s="1"/>
  <c r="W984" i="1"/>
  <c r="W983" i="1" s="1"/>
  <c r="V984" i="1"/>
  <c r="V983" i="1" s="1"/>
  <c r="U984" i="1"/>
  <c r="U983" i="1" s="1"/>
  <c r="W981" i="1"/>
  <c r="U981" i="1"/>
  <c r="Y979" i="1"/>
  <c r="X979" i="1"/>
  <c r="X978" i="1" s="1"/>
  <c r="W979" i="1"/>
  <c r="V979" i="1"/>
  <c r="V978" i="1" s="1"/>
  <c r="U979" i="1"/>
  <c r="W976" i="1"/>
  <c r="U976" i="1"/>
  <c r="Z974" i="1"/>
  <c r="Z973" i="1" s="1"/>
  <c r="Z972" i="1" s="1"/>
  <c r="X974" i="1"/>
  <c r="X973" i="1" s="1"/>
  <c r="X972" i="1" s="1"/>
  <c r="W974" i="1"/>
  <c r="V974" i="1"/>
  <c r="V973" i="1" s="1"/>
  <c r="V972" i="1" s="1"/>
  <c r="U974" i="1"/>
  <c r="Y969" i="1"/>
  <c r="Y968" i="1" s="1"/>
  <c r="Y967" i="1" s="1"/>
  <c r="Y966" i="1" s="1"/>
  <c r="Z969" i="1"/>
  <c r="Z968" i="1" s="1"/>
  <c r="Z967" i="1" s="1"/>
  <c r="Z966" i="1" s="1"/>
  <c r="X969" i="1"/>
  <c r="X968" i="1" s="1"/>
  <c r="X967" i="1" s="1"/>
  <c r="X966" i="1" s="1"/>
  <c r="W969" i="1"/>
  <c r="W968" i="1" s="1"/>
  <c r="W967" i="1" s="1"/>
  <c r="W966" i="1" s="1"/>
  <c r="V969" i="1"/>
  <c r="V968" i="1" s="1"/>
  <c r="V967" i="1" s="1"/>
  <c r="V966" i="1" s="1"/>
  <c r="U969" i="1"/>
  <c r="U968" i="1" s="1"/>
  <c r="U967" i="1" s="1"/>
  <c r="U966" i="1" s="1"/>
  <c r="X964" i="1"/>
  <c r="X963" i="1" s="1"/>
  <c r="X962" i="1" s="1"/>
  <c r="X961" i="1" s="1"/>
  <c r="W964" i="1"/>
  <c r="W963" i="1" s="1"/>
  <c r="W962" i="1" s="1"/>
  <c r="W961" i="1" s="1"/>
  <c r="V964" i="1"/>
  <c r="V963" i="1" s="1"/>
  <c r="V962" i="1" s="1"/>
  <c r="V961" i="1" s="1"/>
  <c r="U964" i="1"/>
  <c r="U963" i="1" s="1"/>
  <c r="U962" i="1" s="1"/>
  <c r="U961" i="1" s="1"/>
  <c r="Z959" i="1"/>
  <c r="Z958" i="1" s="1"/>
  <c r="Z957" i="1" s="1"/>
  <c r="Z956" i="1" s="1"/>
  <c r="X959" i="1"/>
  <c r="X958" i="1" s="1"/>
  <c r="X957" i="1" s="1"/>
  <c r="X956" i="1" s="1"/>
  <c r="W959" i="1"/>
  <c r="W958" i="1" s="1"/>
  <c r="W957" i="1" s="1"/>
  <c r="W956" i="1" s="1"/>
  <c r="V959" i="1"/>
  <c r="V958" i="1" s="1"/>
  <c r="V957" i="1" s="1"/>
  <c r="V956" i="1" s="1"/>
  <c r="U959" i="1"/>
  <c r="U958" i="1" s="1"/>
  <c r="U957" i="1" s="1"/>
  <c r="U956" i="1" s="1"/>
  <c r="Z952" i="1"/>
  <c r="Z951" i="1" s="1"/>
  <c r="Z950" i="1" s="1"/>
  <c r="Z949" i="1" s="1"/>
  <c r="X952" i="1"/>
  <c r="X951" i="1" s="1"/>
  <c r="X950" i="1" s="1"/>
  <c r="X949" i="1" s="1"/>
  <c r="W952" i="1"/>
  <c r="W951" i="1" s="1"/>
  <c r="W950" i="1" s="1"/>
  <c r="W949" i="1" s="1"/>
  <c r="V952" i="1"/>
  <c r="V951" i="1" s="1"/>
  <c r="V950" i="1" s="1"/>
  <c r="V949" i="1" s="1"/>
  <c r="U952" i="1"/>
  <c r="U951" i="1" s="1"/>
  <c r="U950" i="1" s="1"/>
  <c r="U949" i="1" s="1"/>
  <c r="Z947" i="1"/>
  <c r="Z946" i="1" s="1"/>
  <c r="Z945" i="1" s="1"/>
  <c r="Z944" i="1" s="1"/>
  <c r="Y947" i="1"/>
  <c r="Y946" i="1" s="1"/>
  <c r="Y945" i="1" s="1"/>
  <c r="Y944" i="1" s="1"/>
  <c r="X947" i="1"/>
  <c r="X946" i="1" s="1"/>
  <c r="X945" i="1" s="1"/>
  <c r="X944" i="1" s="1"/>
  <c r="W947" i="1"/>
  <c r="W946" i="1" s="1"/>
  <c r="W945" i="1" s="1"/>
  <c r="W944" i="1" s="1"/>
  <c r="V947" i="1"/>
  <c r="V946" i="1" s="1"/>
  <c r="V945" i="1" s="1"/>
  <c r="V944" i="1" s="1"/>
  <c r="U947" i="1"/>
  <c r="U946" i="1" s="1"/>
  <c r="U945" i="1" s="1"/>
  <c r="U944" i="1" s="1"/>
  <c r="Y942" i="1"/>
  <c r="Y941" i="1" s="1"/>
  <c r="Y940" i="1" s="1"/>
  <c r="Y939" i="1" s="1"/>
  <c r="X942" i="1"/>
  <c r="X941" i="1" s="1"/>
  <c r="X940" i="1" s="1"/>
  <c r="X939" i="1" s="1"/>
  <c r="W942" i="1"/>
  <c r="W941" i="1" s="1"/>
  <c r="W940" i="1" s="1"/>
  <c r="W939" i="1" s="1"/>
  <c r="V942" i="1"/>
  <c r="V941" i="1" s="1"/>
  <c r="V940" i="1" s="1"/>
  <c r="V939" i="1" s="1"/>
  <c r="U942" i="1"/>
  <c r="U941" i="1" s="1"/>
  <c r="U940" i="1" s="1"/>
  <c r="U939" i="1" s="1"/>
  <c r="Z937" i="1"/>
  <c r="Z936" i="1" s="1"/>
  <c r="Z935" i="1" s="1"/>
  <c r="Z934" i="1" s="1"/>
  <c r="Y937" i="1"/>
  <c r="Y936" i="1" s="1"/>
  <c r="Y935" i="1" s="1"/>
  <c r="Y934" i="1" s="1"/>
  <c r="X937" i="1"/>
  <c r="X936" i="1" s="1"/>
  <c r="X935" i="1" s="1"/>
  <c r="X934" i="1" s="1"/>
  <c r="W937" i="1"/>
  <c r="W936" i="1" s="1"/>
  <c r="W935" i="1" s="1"/>
  <c r="W934" i="1" s="1"/>
  <c r="V937" i="1"/>
  <c r="V936" i="1" s="1"/>
  <c r="V935" i="1" s="1"/>
  <c r="V934" i="1" s="1"/>
  <c r="U937" i="1"/>
  <c r="U936" i="1" s="1"/>
  <c r="U935" i="1" s="1"/>
  <c r="U934" i="1" s="1"/>
  <c r="X930" i="1"/>
  <c r="X929" i="1" s="1"/>
  <c r="X928" i="1" s="1"/>
  <c r="X927" i="1" s="1"/>
  <c r="W930" i="1"/>
  <c r="W929" i="1" s="1"/>
  <c r="W928" i="1" s="1"/>
  <c r="W927" i="1" s="1"/>
  <c r="V930" i="1"/>
  <c r="V929" i="1" s="1"/>
  <c r="V928" i="1" s="1"/>
  <c r="V927" i="1" s="1"/>
  <c r="U930" i="1"/>
  <c r="U929" i="1" s="1"/>
  <c r="U928" i="1" s="1"/>
  <c r="U927" i="1" s="1"/>
  <c r="Z925" i="1"/>
  <c r="Z924" i="1" s="1"/>
  <c r="Z923" i="1" s="1"/>
  <c r="Z922" i="1" s="1"/>
  <c r="X925" i="1"/>
  <c r="W925" i="1"/>
  <c r="W924" i="1" s="1"/>
  <c r="W923" i="1" s="1"/>
  <c r="W922" i="1" s="1"/>
  <c r="V925" i="1"/>
  <c r="V924" i="1" s="1"/>
  <c r="V923" i="1" s="1"/>
  <c r="V922" i="1" s="1"/>
  <c r="U925" i="1"/>
  <c r="U924" i="1" s="1"/>
  <c r="U923" i="1" s="1"/>
  <c r="U922" i="1" s="1"/>
  <c r="X924" i="1"/>
  <c r="X923" i="1" s="1"/>
  <c r="X922" i="1" s="1"/>
  <c r="Z920" i="1"/>
  <c r="Z919" i="1" s="1"/>
  <c r="Z918" i="1" s="1"/>
  <c r="Z917" i="1" s="1"/>
  <c r="Y920" i="1"/>
  <c r="Y919" i="1" s="1"/>
  <c r="Y918" i="1" s="1"/>
  <c r="Y917" i="1" s="1"/>
  <c r="X920" i="1"/>
  <c r="X919" i="1" s="1"/>
  <c r="X918" i="1" s="1"/>
  <c r="X917" i="1" s="1"/>
  <c r="W920" i="1"/>
  <c r="W919" i="1" s="1"/>
  <c r="W918" i="1" s="1"/>
  <c r="W917" i="1" s="1"/>
  <c r="V920" i="1"/>
  <c r="V919" i="1" s="1"/>
  <c r="V918" i="1" s="1"/>
  <c r="V917" i="1" s="1"/>
  <c r="U920" i="1"/>
  <c r="U919" i="1" s="1"/>
  <c r="U918" i="1" s="1"/>
  <c r="U917" i="1" s="1"/>
  <c r="Y915" i="1"/>
  <c r="Y914" i="1" s="1"/>
  <c r="Y913" i="1" s="1"/>
  <c r="Y912" i="1" s="1"/>
  <c r="Z915" i="1"/>
  <c r="Z914" i="1" s="1"/>
  <c r="Z913" i="1" s="1"/>
  <c r="Z912" i="1" s="1"/>
  <c r="X915" i="1"/>
  <c r="X914" i="1" s="1"/>
  <c r="X913" i="1" s="1"/>
  <c r="X912" i="1" s="1"/>
  <c r="W915" i="1"/>
  <c r="W914" i="1" s="1"/>
  <c r="W913" i="1" s="1"/>
  <c r="W912" i="1" s="1"/>
  <c r="V915" i="1"/>
  <c r="V914" i="1" s="1"/>
  <c r="V913" i="1" s="1"/>
  <c r="V912" i="1" s="1"/>
  <c r="U915" i="1"/>
  <c r="U914" i="1" s="1"/>
  <c r="U913" i="1" s="1"/>
  <c r="U912" i="1" s="1"/>
  <c r="Y908" i="1"/>
  <c r="Y907" i="1" s="1"/>
  <c r="Y906" i="1" s="1"/>
  <c r="Y905" i="1" s="1"/>
  <c r="X908" i="1"/>
  <c r="W908" i="1"/>
  <c r="W907" i="1" s="1"/>
  <c r="W906" i="1" s="1"/>
  <c r="W905" i="1" s="1"/>
  <c r="V908" i="1"/>
  <c r="V907" i="1" s="1"/>
  <c r="V906" i="1" s="1"/>
  <c r="V905" i="1" s="1"/>
  <c r="U908" i="1"/>
  <c r="U907" i="1" s="1"/>
  <c r="U906" i="1" s="1"/>
  <c r="U905" i="1" s="1"/>
  <c r="X907" i="1"/>
  <c r="X906" i="1" s="1"/>
  <c r="X905" i="1" s="1"/>
  <c r="U902" i="1"/>
  <c r="U901" i="1" s="1"/>
  <c r="U899" i="1"/>
  <c r="U898" i="1" s="1"/>
  <c r="U896" i="1"/>
  <c r="U895" i="1" s="1"/>
  <c r="U893" i="1"/>
  <c r="U892" i="1" s="1"/>
  <c r="U891" i="1" s="1"/>
  <c r="Z886" i="1"/>
  <c r="Z885" i="1" s="1"/>
  <c r="Z884" i="1" s="1"/>
  <c r="Z883" i="1" s="1"/>
  <c r="Z882" i="1" s="1"/>
  <c r="X886" i="1"/>
  <c r="X885" i="1" s="1"/>
  <c r="X884" i="1" s="1"/>
  <c r="X883" i="1" s="1"/>
  <c r="X882" i="1" s="1"/>
  <c r="W886" i="1"/>
  <c r="W885" i="1" s="1"/>
  <c r="W884" i="1" s="1"/>
  <c r="W883" i="1" s="1"/>
  <c r="W882" i="1" s="1"/>
  <c r="V886" i="1"/>
  <c r="V885" i="1" s="1"/>
  <c r="V884" i="1" s="1"/>
  <c r="V883" i="1" s="1"/>
  <c r="V882" i="1" s="1"/>
  <c r="U886" i="1"/>
  <c r="U885" i="1" s="1"/>
  <c r="U884" i="1" s="1"/>
  <c r="U883" i="1" s="1"/>
  <c r="U882" i="1" s="1"/>
  <c r="Y877" i="1"/>
  <c r="Y874" i="1" s="1"/>
  <c r="Y873" i="1" s="1"/>
  <c r="Y871" i="1" s="1"/>
  <c r="Z877" i="1"/>
  <c r="Z875" i="1" s="1"/>
  <c r="X877" i="1"/>
  <c r="X875" i="1" s="1"/>
  <c r="W877" i="1"/>
  <c r="W876" i="1" s="1"/>
  <c r="V877" i="1"/>
  <c r="V876" i="1" s="1"/>
  <c r="U877" i="1"/>
  <c r="U875" i="1" s="1"/>
  <c r="X876" i="1"/>
  <c r="Z868" i="1"/>
  <c r="Z867" i="1" s="1"/>
  <c r="Z866" i="1" s="1"/>
  <c r="Z865" i="1" s="1"/>
  <c r="Z864" i="1" s="1"/>
  <c r="X868" i="1"/>
  <c r="X867" i="1" s="1"/>
  <c r="X866" i="1" s="1"/>
  <c r="X865" i="1" s="1"/>
  <c r="X864" i="1" s="1"/>
  <c r="W868" i="1"/>
  <c r="W867" i="1" s="1"/>
  <c r="W866" i="1" s="1"/>
  <c r="W865" i="1" s="1"/>
  <c r="W864" i="1" s="1"/>
  <c r="V868" i="1"/>
  <c r="V867" i="1" s="1"/>
  <c r="V866" i="1" s="1"/>
  <c r="V865" i="1" s="1"/>
  <c r="V864" i="1" s="1"/>
  <c r="U868" i="1"/>
  <c r="U867" i="1" s="1"/>
  <c r="U866" i="1" s="1"/>
  <c r="U865" i="1" s="1"/>
  <c r="U864" i="1" s="1"/>
  <c r="X861" i="1"/>
  <c r="X860" i="1" s="1"/>
  <c r="X859" i="1" s="1"/>
  <c r="X858" i="1" s="1"/>
  <c r="W861" i="1"/>
  <c r="W860" i="1" s="1"/>
  <c r="W859" i="1" s="1"/>
  <c r="W858" i="1" s="1"/>
  <c r="V861" i="1"/>
  <c r="V860" i="1" s="1"/>
  <c r="V859" i="1" s="1"/>
  <c r="V858" i="1" s="1"/>
  <c r="U861" i="1"/>
  <c r="U860" i="1" s="1"/>
  <c r="U859" i="1" s="1"/>
  <c r="U858" i="1" s="1"/>
  <c r="Z856" i="1"/>
  <c r="Z855" i="1" s="1"/>
  <c r="X856" i="1"/>
  <c r="X855" i="1" s="1"/>
  <c r="W856" i="1"/>
  <c r="W855" i="1" s="1"/>
  <c r="V856" i="1"/>
  <c r="V855" i="1" s="1"/>
  <c r="U856" i="1"/>
  <c r="U855" i="1" s="1"/>
  <c r="Z853" i="1"/>
  <c r="Z852" i="1" s="1"/>
  <c r="X853" i="1"/>
  <c r="X852" i="1" s="1"/>
  <c r="W853" i="1"/>
  <c r="W852" i="1" s="1"/>
  <c r="V853" i="1"/>
  <c r="V852" i="1" s="1"/>
  <c r="U853" i="1"/>
  <c r="U852" i="1" s="1"/>
  <c r="Z849" i="1"/>
  <c r="Z848" i="1" s="1"/>
  <c r="Z847" i="1" s="1"/>
  <c r="Y849" i="1"/>
  <c r="Y848" i="1" s="1"/>
  <c r="Y847" i="1" s="1"/>
  <c r="X849" i="1"/>
  <c r="X848" i="1" s="1"/>
  <c r="X847" i="1" s="1"/>
  <c r="W849" i="1"/>
  <c r="W848" i="1" s="1"/>
  <c r="W847" i="1" s="1"/>
  <c r="V849" i="1"/>
  <c r="V848" i="1" s="1"/>
  <c r="V847" i="1" s="1"/>
  <c r="U849" i="1"/>
  <c r="U848" i="1" s="1"/>
  <c r="U847" i="1" s="1"/>
  <c r="Y842" i="1"/>
  <c r="Y841" i="1" s="1"/>
  <c r="Y840" i="1" s="1"/>
  <c r="X842" i="1"/>
  <c r="X841" i="1" s="1"/>
  <c r="X840" i="1" s="1"/>
  <c r="W842" i="1"/>
  <c r="W841" i="1" s="1"/>
  <c r="W840" i="1" s="1"/>
  <c r="V842" i="1"/>
  <c r="V841" i="1" s="1"/>
  <c r="V840" i="1" s="1"/>
  <c r="U842" i="1"/>
  <c r="U841" i="1" s="1"/>
  <c r="U840" i="1" s="1"/>
  <c r="Z838" i="1"/>
  <c r="Z837" i="1" s="1"/>
  <c r="Z836" i="1" s="1"/>
  <c r="Z835" i="1" s="1"/>
  <c r="Y838" i="1"/>
  <c r="Y837" i="1" s="1"/>
  <c r="Y836" i="1" s="1"/>
  <c r="Y835" i="1" s="1"/>
  <c r="X838" i="1"/>
  <c r="X837" i="1" s="1"/>
  <c r="X836" i="1" s="1"/>
  <c r="X835" i="1" s="1"/>
  <c r="W838" i="1"/>
  <c r="W837" i="1" s="1"/>
  <c r="W836" i="1" s="1"/>
  <c r="W835" i="1" s="1"/>
  <c r="V838" i="1"/>
  <c r="V837" i="1" s="1"/>
  <c r="V836" i="1" s="1"/>
  <c r="V835" i="1" s="1"/>
  <c r="U838" i="1"/>
  <c r="U837" i="1" s="1"/>
  <c r="U836" i="1" s="1"/>
  <c r="U835" i="1" s="1"/>
  <c r="Z833" i="1"/>
  <c r="Z832" i="1" s="1"/>
  <c r="Z831" i="1" s="1"/>
  <c r="Z830" i="1" s="1"/>
  <c r="X833" i="1"/>
  <c r="X832" i="1" s="1"/>
  <c r="X831" i="1" s="1"/>
  <c r="X830" i="1" s="1"/>
  <c r="W833" i="1"/>
  <c r="W832" i="1" s="1"/>
  <c r="W831" i="1" s="1"/>
  <c r="W830" i="1" s="1"/>
  <c r="V833" i="1"/>
  <c r="V832" i="1" s="1"/>
  <c r="V831" i="1" s="1"/>
  <c r="V830" i="1" s="1"/>
  <c r="U833" i="1"/>
  <c r="U832" i="1" s="1"/>
  <c r="U831" i="1" s="1"/>
  <c r="U830" i="1" s="1"/>
  <c r="X801" i="1"/>
  <c r="X800" i="1" s="1"/>
  <c r="W801" i="1"/>
  <c r="W800" i="1" s="1"/>
  <c r="W798" i="1"/>
  <c r="W797" i="1" s="1"/>
  <c r="V801" i="1"/>
  <c r="V800" i="1" s="1"/>
  <c r="U801" i="1"/>
  <c r="U800" i="1" s="1"/>
  <c r="X798" i="1"/>
  <c r="X797" i="1" s="1"/>
  <c r="Z798" i="1"/>
  <c r="Z797" i="1" s="1"/>
  <c r="V798" i="1"/>
  <c r="V797" i="1" s="1"/>
  <c r="U798" i="1"/>
  <c r="U797" i="1" s="1"/>
  <c r="Z791" i="1"/>
  <c r="Z790" i="1" s="1"/>
  <c r="Z789" i="1" s="1"/>
  <c r="Z788" i="1" s="1"/>
  <c r="Z787" i="1" s="1"/>
  <c r="Y791" i="1"/>
  <c r="Y790" i="1" s="1"/>
  <c r="Y789" i="1" s="1"/>
  <c r="Y788" i="1" s="1"/>
  <c r="Y787" i="1" s="1"/>
  <c r="X791" i="1"/>
  <c r="X790" i="1" s="1"/>
  <c r="X789" i="1" s="1"/>
  <c r="X788" i="1" s="1"/>
  <c r="X787" i="1" s="1"/>
  <c r="W791" i="1"/>
  <c r="W790" i="1" s="1"/>
  <c r="W789" i="1" s="1"/>
  <c r="W788" i="1" s="1"/>
  <c r="W787" i="1" s="1"/>
  <c r="V791" i="1"/>
  <c r="V790" i="1" s="1"/>
  <c r="V789" i="1" s="1"/>
  <c r="V788" i="1" s="1"/>
  <c r="V787" i="1" s="1"/>
  <c r="U791" i="1"/>
  <c r="U790" i="1" s="1"/>
  <c r="U789" i="1" s="1"/>
  <c r="U788" i="1" s="1"/>
  <c r="U787" i="1" s="1"/>
  <c r="Z784" i="1"/>
  <c r="Z783" i="1" s="1"/>
  <c r="Y784" i="1"/>
  <c r="Y783" i="1" s="1"/>
  <c r="X784" i="1"/>
  <c r="X783" i="1" s="1"/>
  <c r="W784" i="1"/>
  <c r="W783" i="1" s="1"/>
  <c r="V784" i="1"/>
  <c r="V783" i="1" s="1"/>
  <c r="U784" i="1"/>
  <c r="U783" i="1" s="1"/>
  <c r="Y781" i="1"/>
  <c r="Y780" i="1" s="1"/>
  <c r="Z781" i="1"/>
  <c r="Z780" i="1" s="1"/>
  <c r="X781" i="1"/>
  <c r="X780" i="1" s="1"/>
  <c r="W781" i="1"/>
  <c r="W780" i="1" s="1"/>
  <c r="V781" i="1"/>
  <c r="V780" i="1" s="1"/>
  <c r="U781" i="1"/>
  <c r="U780" i="1" s="1"/>
  <c r="X778" i="1"/>
  <c r="X777" i="1" s="1"/>
  <c r="W778" i="1"/>
  <c r="W777" i="1" s="1"/>
  <c r="V778" i="1"/>
  <c r="V777" i="1" s="1"/>
  <c r="U778" i="1"/>
  <c r="U777" i="1" s="1"/>
  <c r="Z775" i="1"/>
  <c r="Z774" i="1" s="1"/>
  <c r="Y775" i="1"/>
  <c r="Y774" i="1" s="1"/>
  <c r="X775" i="1"/>
  <c r="X774" i="1" s="1"/>
  <c r="W775" i="1"/>
  <c r="W774" i="1" s="1"/>
  <c r="V775" i="1"/>
  <c r="V774" i="1" s="1"/>
  <c r="U775" i="1"/>
  <c r="U774" i="1" s="1"/>
  <c r="Y772" i="1"/>
  <c r="Y771" i="1" s="1"/>
  <c r="X772" i="1"/>
  <c r="X771" i="1" s="1"/>
  <c r="W772" i="1"/>
  <c r="W771" i="1" s="1"/>
  <c r="V772" i="1"/>
  <c r="V771" i="1" s="1"/>
  <c r="U772" i="1"/>
  <c r="U771" i="1" s="1"/>
  <c r="Z769" i="1"/>
  <c r="Z768" i="1" s="1"/>
  <c r="Y769" i="1"/>
  <c r="Y768" i="1" s="1"/>
  <c r="X769" i="1"/>
  <c r="X768" i="1" s="1"/>
  <c r="W769" i="1"/>
  <c r="W768" i="1" s="1"/>
  <c r="V769" i="1"/>
  <c r="V768" i="1" s="1"/>
  <c r="U769" i="1"/>
  <c r="U768" i="1" s="1"/>
  <c r="X766" i="1"/>
  <c r="X765" i="1" s="1"/>
  <c r="W766" i="1"/>
  <c r="W765" i="1" s="1"/>
  <c r="V766" i="1"/>
  <c r="V765" i="1" s="1"/>
  <c r="U766" i="1"/>
  <c r="U765" i="1" s="1"/>
  <c r="Y757" i="1"/>
  <c r="Y756" i="1" s="1"/>
  <c r="Y755" i="1" s="1"/>
  <c r="Y754" i="1" s="1"/>
  <c r="Y753" i="1" s="1"/>
  <c r="Z757" i="1"/>
  <c r="Z756" i="1" s="1"/>
  <c r="Z755" i="1" s="1"/>
  <c r="Z754" i="1" s="1"/>
  <c r="Z753" i="1" s="1"/>
  <c r="X757" i="1"/>
  <c r="X756" i="1" s="1"/>
  <c r="X755" i="1" s="1"/>
  <c r="X754" i="1" s="1"/>
  <c r="X753" i="1" s="1"/>
  <c r="W757" i="1"/>
  <c r="W756" i="1" s="1"/>
  <c r="W755" i="1" s="1"/>
  <c r="W754" i="1" s="1"/>
  <c r="W753" i="1" s="1"/>
  <c r="V757" i="1"/>
  <c r="V756" i="1" s="1"/>
  <c r="V755" i="1" s="1"/>
  <c r="V754" i="1" s="1"/>
  <c r="V753" i="1" s="1"/>
  <c r="U757" i="1"/>
  <c r="U756" i="1" s="1"/>
  <c r="U755" i="1" s="1"/>
  <c r="U754" i="1" s="1"/>
  <c r="U753" i="1" s="1"/>
  <c r="Z750" i="1"/>
  <c r="Z749" i="1" s="1"/>
  <c r="Z748" i="1" s="1"/>
  <c r="Z747" i="1" s="1"/>
  <c r="Z746" i="1" s="1"/>
  <c r="Y750" i="1"/>
  <c r="Y749" i="1" s="1"/>
  <c r="Y748" i="1" s="1"/>
  <c r="Y747" i="1" s="1"/>
  <c r="Y746" i="1" s="1"/>
  <c r="X750" i="1"/>
  <c r="X749" i="1" s="1"/>
  <c r="X748" i="1" s="1"/>
  <c r="X747" i="1" s="1"/>
  <c r="X746" i="1" s="1"/>
  <c r="W750" i="1"/>
  <c r="W749" i="1" s="1"/>
  <c r="W748" i="1" s="1"/>
  <c r="W747" i="1" s="1"/>
  <c r="W746" i="1" s="1"/>
  <c r="V750" i="1"/>
  <c r="V749" i="1" s="1"/>
  <c r="V748" i="1" s="1"/>
  <c r="V747" i="1" s="1"/>
  <c r="V746" i="1" s="1"/>
  <c r="U750" i="1"/>
  <c r="U749" i="1" s="1"/>
  <c r="U748" i="1" s="1"/>
  <c r="U747" i="1" s="1"/>
  <c r="U746" i="1" s="1"/>
  <c r="Z743" i="1"/>
  <c r="Z742" i="1" s="1"/>
  <c r="Z741" i="1" s="1"/>
  <c r="Z740" i="1" s="1"/>
  <c r="Y743" i="1"/>
  <c r="Y742" i="1" s="1"/>
  <c r="Y741" i="1" s="1"/>
  <c r="Y740" i="1" s="1"/>
  <c r="X743" i="1"/>
  <c r="X742" i="1" s="1"/>
  <c r="X741" i="1" s="1"/>
  <c r="X740" i="1" s="1"/>
  <c r="W743" i="1"/>
  <c r="W742" i="1" s="1"/>
  <c r="W741" i="1" s="1"/>
  <c r="W740" i="1" s="1"/>
  <c r="V743" i="1"/>
  <c r="V742" i="1" s="1"/>
  <c r="V741" i="1" s="1"/>
  <c r="V740" i="1" s="1"/>
  <c r="U743" i="1"/>
  <c r="U742" i="1" s="1"/>
  <c r="U741" i="1" s="1"/>
  <c r="U740" i="1" s="1"/>
  <c r="Z737" i="1"/>
  <c r="Z736" i="1" s="1"/>
  <c r="Z735" i="1" s="1"/>
  <c r="Z734" i="1" s="1"/>
  <c r="Y737" i="1"/>
  <c r="Y736" i="1" s="1"/>
  <c r="Y735" i="1" s="1"/>
  <c r="Y734" i="1" s="1"/>
  <c r="X737" i="1"/>
  <c r="X736" i="1" s="1"/>
  <c r="X735" i="1" s="1"/>
  <c r="X734" i="1" s="1"/>
  <c r="W737" i="1"/>
  <c r="W736" i="1" s="1"/>
  <c r="W735" i="1" s="1"/>
  <c r="W734" i="1" s="1"/>
  <c r="V737" i="1"/>
  <c r="V736" i="1" s="1"/>
  <c r="V735" i="1" s="1"/>
  <c r="V734" i="1" s="1"/>
  <c r="U737" i="1"/>
  <c r="U736" i="1" s="1"/>
  <c r="U735" i="1" s="1"/>
  <c r="U734" i="1" s="1"/>
  <c r="Z732" i="1"/>
  <c r="Z731" i="1" s="1"/>
  <c r="X732" i="1"/>
  <c r="X731" i="1" s="1"/>
  <c r="W732" i="1"/>
  <c r="W731" i="1" s="1"/>
  <c r="V732" i="1"/>
  <c r="V731" i="1" s="1"/>
  <c r="U732" i="1"/>
  <c r="U731" i="1" s="1"/>
  <c r="X729" i="1"/>
  <c r="X728" i="1" s="1"/>
  <c r="W729" i="1"/>
  <c r="W728" i="1" s="1"/>
  <c r="V729" i="1"/>
  <c r="V728" i="1" s="1"/>
  <c r="U729" i="1"/>
  <c r="U728" i="1" s="1"/>
  <c r="X726" i="1"/>
  <c r="W726" i="1"/>
  <c r="W725" i="1" s="1"/>
  <c r="W724" i="1" s="1"/>
  <c r="V726" i="1"/>
  <c r="V725" i="1" s="1"/>
  <c r="V724" i="1" s="1"/>
  <c r="U726" i="1"/>
  <c r="U725" i="1" s="1"/>
  <c r="U724" i="1" s="1"/>
  <c r="X725" i="1"/>
  <c r="X724" i="1" s="1"/>
  <c r="X719" i="1"/>
  <c r="X718" i="1" s="1"/>
  <c r="X717" i="1" s="1"/>
  <c r="X716" i="1" s="1"/>
  <c r="X715" i="1" s="1"/>
  <c r="W719" i="1"/>
  <c r="W718" i="1" s="1"/>
  <c r="W717" i="1" s="1"/>
  <c r="W716" i="1" s="1"/>
  <c r="W715" i="1" s="1"/>
  <c r="V719" i="1"/>
  <c r="V718" i="1" s="1"/>
  <c r="V717" i="1" s="1"/>
  <c r="V716" i="1" s="1"/>
  <c r="V715" i="1" s="1"/>
  <c r="U719" i="1"/>
  <c r="U718" i="1" s="1"/>
  <c r="U717" i="1" s="1"/>
  <c r="U716" i="1" s="1"/>
  <c r="U715" i="1" s="1"/>
  <c r="Z712" i="1"/>
  <c r="Z711" i="1" s="1"/>
  <c r="Z710" i="1" s="1"/>
  <c r="Z709" i="1" s="1"/>
  <c r="X712" i="1"/>
  <c r="X711" i="1" s="1"/>
  <c r="X710" i="1" s="1"/>
  <c r="X709" i="1" s="1"/>
  <c r="W712" i="1"/>
  <c r="W711" i="1" s="1"/>
  <c r="W710" i="1" s="1"/>
  <c r="W709" i="1" s="1"/>
  <c r="V712" i="1"/>
  <c r="V711" i="1" s="1"/>
  <c r="V710" i="1" s="1"/>
  <c r="V709" i="1" s="1"/>
  <c r="U712" i="1"/>
  <c r="U711" i="1" s="1"/>
  <c r="U710" i="1" s="1"/>
  <c r="U709" i="1" s="1"/>
  <c r="Z707" i="1"/>
  <c r="Z706" i="1" s="1"/>
  <c r="X707" i="1"/>
  <c r="W707" i="1"/>
  <c r="W706" i="1" s="1"/>
  <c r="V707" i="1"/>
  <c r="V706" i="1" s="1"/>
  <c r="U707" i="1"/>
  <c r="U706" i="1" s="1"/>
  <c r="X706" i="1"/>
  <c r="Z704" i="1"/>
  <c r="Z703" i="1" s="1"/>
  <c r="X704" i="1"/>
  <c r="X703" i="1" s="1"/>
  <c r="W704" i="1"/>
  <c r="W703" i="1" s="1"/>
  <c r="V704" i="1"/>
  <c r="V703" i="1" s="1"/>
  <c r="U704" i="1"/>
  <c r="U703" i="1" s="1"/>
  <c r="Y700" i="1"/>
  <c r="Y699" i="1" s="1"/>
  <c r="Y698" i="1" s="1"/>
  <c r="Z700" i="1"/>
  <c r="Z699" i="1" s="1"/>
  <c r="Z698" i="1" s="1"/>
  <c r="X700" i="1"/>
  <c r="X699" i="1" s="1"/>
  <c r="X698" i="1" s="1"/>
  <c r="W700" i="1"/>
  <c r="W699" i="1" s="1"/>
  <c r="W698" i="1" s="1"/>
  <c r="V700" i="1"/>
  <c r="V699" i="1" s="1"/>
  <c r="V698" i="1" s="1"/>
  <c r="U700" i="1"/>
  <c r="U699" i="1" s="1"/>
  <c r="U698" i="1" s="1"/>
  <c r="W696" i="1"/>
  <c r="U696" i="1"/>
  <c r="W694" i="1"/>
  <c r="U694" i="1"/>
  <c r="W692" i="1"/>
  <c r="U692" i="1"/>
  <c r="X690" i="1"/>
  <c r="W690" i="1"/>
  <c r="V690" i="1"/>
  <c r="V689" i="1" s="1"/>
  <c r="V688" i="1" s="1"/>
  <c r="U690" i="1"/>
  <c r="X689" i="1"/>
  <c r="X688" i="1" s="1"/>
  <c r="Z681" i="1"/>
  <c r="Z680" i="1" s="1"/>
  <c r="Z679" i="1" s="1"/>
  <c r="Y681" i="1"/>
  <c r="Y680" i="1" s="1"/>
  <c r="Y679" i="1" s="1"/>
  <c r="X681" i="1"/>
  <c r="X680" i="1" s="1"/>
  <c r="X679" i="1" s="1"/>
  <c r="W681" i="1"/>
  <c r="W680" i="1" s="1"/>
  <c r="W679" i="1" s="1"/>
  <c r="V681" i="1"/>
  <c r="V680" i="1" s="1"/>
  <c r="V679" i="1" s="1"/>
  <c r="U681" i="1"/>
  <c r="U680" i="1" s="1"/>
  <c r="U679" i="1" s="1"/>
  <c r="Z677" i="1"/>
  <c r="Z676" i="1" s="1"/>
  <c r="X677" i="1"/>
  <c r="X676" i="1" s="1"/>
  <c r="W677" i="1"/>
  <c r="W676" i="1" s="1"/>
  <c r="V677" i="1"/>
  <c r="V676" i="1" s="1"/>
  <c r="U677" i="1"/>
  <c r="U676" i="1" s="1"/>
  <c r="Y674" i="1"/>
  <c r="Y673" i="1" s="1"/>
  <c r="X674" i="1"/>
  <c r="X673" i="1" s="1"/>
  <c r="W674" i="1"/>
  <c r="W673" i="1" s="1"/>
  <c r="V674" i="1"/>
  <c r="V673" i="1" s="1"/>
  <c r="U674" i="1"/>
  <c r="U673" i="1" s="1"/>
  <c r="Z661" i="1"/>
  <c r="X661" i="1"/>
  <c r="W661" i="1"/>
  <c r="V661" i="1"/>
  <c r="U661" i="1"/>
  <c r="Y659" i="1"/>
  <c r="X659" i="1"/>
  <c r="W659" i="1"/>
  <c r="V659" i="1"/>
  <c r="U659" i="1"/>
  <c r="Y657" i="1"/>
  <c r="Z657" i="1"/>
  <c r="X657" i="1"/>
  <c r="W657" i="1"/>
  <c r="V657" i="1"/>
  <c r="U657" i="1"/>
  <c r="Y655" i="1"/>
  <c r="X655" i="1"/>
  <c r="W655" i="1"/>
  <c r="V655" i="1"/>
  <c r="U655" i="1"/>
  <c r="Z651" i="1"/>
  <c r="Z650" i="1" s="1"/>
  <c r="Z649" i="1" s="1"/>
  <c r="Y651" i="1"/>
  <c r="Y650" i="1" s="1"/>
  <c r="Y649" i="1" s="1"/>
  <c r="X651" i="1"/>
  <c r="X650" i="1" s="1"/>
  <c r="X649" i="1" s="1"/>
  <c r="W651" i="1"/>
  <c r="W650" i="1" s="1"/>
  <c r="W649" i="1" s="1"/>
  <c r="V651" i="1"/>
  <c r="V650" i="1" s="1"/>
  <c r="V649" i="1" s="1"/>
  <c r="U651" i="1"/>
  <c r="U650" i="1" s="1"/>
  <c r="U649" i="1" s="1"/>
  <c r="Z647" i="1"/>
  <c r="Z646" i="1" s="1"/>
  <c r="Z645" i="1" s="1"/>
  <c r="Y647" i="1"/>
  <c r="Y646" i="1" s="1"/>
  <c r="Y645" i="1" s="1"/>
  <c r="X647" i="1"/>
  <c r="X646" i="1" s="1"/>
  <c r="X645" i="1" s="1"/>
  <c r="W647" i="1"/>
  <c r="W646" i="1" s="1"/>
  <c r="W645" i="1" s="1"/>
  <c r="V647" i="1"/>
  <c r="V646" i="1" s="1"/>
  <c r="V645" i="1" s="1"/>
  <c r="U647" i="1"/>
  <c r="U646" i="1" s="1"/>
  <c r="U645" i="1" s="1"/>
  <c r="Z640" i="1"/>
  <c r="Z639" i="1" s="1"/>
  <c r="Z638" i="1" s="1"/>
  <c r="X640" i="1"/>
  <c r="X639" i="1" s="1"/>
  <c r="X638" i="1" s="1"/>
  <c r="W640" i="1"/>
  <c r="W639" i="1" s="1"/>
  <c r="W638" i="1" s="1"/>
  <c r="V640" i="1"/>
  <c r="V639" i="1" s="1"/>
  <c r="V638" i="1" s="1"/>
  <c r="U640" i="1"/>
  <c r="U639" i="1" s="1"/>
  <c r="U638" i="1" s="1"/>
  <c r="U636" i="1"/>
  <c r="U635" i="1" s="1"/>
  <c r="U634" i="1" s="1"/>
  <c r="X636" i="1"/>
  <c r="X635" i="1" s="1"/>
  <c r="X634" i="1" s="1"/>
  <c r="W636" i="1"/>
  <c r="W635" i="1" s="1"/>
  <c r="W634" i="1" s="1"/>
  <c r="V636" i="1"/>
  <c r="V635" i="1" s="1"/>
  <c r="V634" i="1" s="1"/>
  <c r="Y629" i="1"/>
  <c r="Y628" i="1" s="1"/>
  <c r="Y627" i="1" s="1"/>
  <c r="Y626" i="1" s="1"/>
  <c r="Z629" i="1"/>
  <c r="Z628" i="1" s="1"/>
  <c r="Z627" i="1" s="1"/>
  <c r="Z626" i="1" s="1"/>
  <c r="X629" i="1"/>
  <c r="X628" i="1" s="1"/>
  <c r="X627" i="1" s="1"/>
  <c r="X626" i="1" s="1"/>
  <c r="W629" i="1"/>
  <c r="W628" i="1" s="1"/>
  <c r="W627" i="1" s="1"/>
  <c r="W626" i="1" s="1"/>
  <c r="V629" i="1"/>
  <c r="V628" i="1" s="1"/>
  <c r="V627" i="1" s="1"/>
  <c r="V626" i="1" s="1"/>
  <c r="U629" i="1"/>
  <c r="U628" i="1" s="1"/>
  <c r="U627" i="1" s="1"/>
  <c r="U626" i="1" s="1"/>
  <c r="Z611" i="1"/>
  <c r="Z610" i="1" s="1"/>
  <c r="Z609" i="1" s="1"/>
  <c r="Y611" i="1"/>
  <c r="Y610" i="1" s="1"/>
  <c r="Y609" i="1" s="1"/>
  <c r="X611" i="1"/>
  <c r="X610" i="1" s="1"/>
  <c r="X609" i="1" s="1"/>
  <c r="W611" i="1"/>
  <c r="W610" i="1" s="1"/>
  <c r="W609" i="1" s="1"/>
  <c r="V611" i="1"/>
  <c r="V610" i="1" s="1"/>
  <c r="V609" i="1" s="1"/>
  <c r="U611" i="1"/>
  <c r="U610" i="1" s="1"/>
  <c r="U609" i="1" s="1"/>
  <c r="Z618" i="1"/>
  <c r="Z617" i="1" s="1"/>
  <c r="Z616" i="1" s="1"/>
  <c r="X618" i="1"/>
  <c r="X617" i="1" s="1"/>
  <c r="X616" i="1" s="1"/>
  <c r="W618" i="1"/>
  <c r="W617" i="1" s="1"/>
  <c r="W616" i="1" s="1"/>
  <c r="V618" i="1"/>
  <c r="V617" i="1" s="1"/>
  <c r="V616" i="1" s="1"/>
  <c r="U618" i="1"/>
  <c r="U617" i="1" s="1"/>
  <c r="U616" i="1" s="1"/>
  <c r="X607" i="1"/>
  <c r="X606" i="1" s="1"/>
  <c r="X605" i="1" s="1"/>
  <c r="W607" i="1"/>
  <c r="W606" i="1" s="1"/>
  <c r="W605" i="1" s="1"/>
  <c r="V607" i="1"/>
  <c r="V606" i="1" s="1"/>
  <c r="V605" i="1" s="1"/>
  <c r="U607" i="1"/>
  <c r="U606" i="1" s="1"/>
  <c r="U605" i="1" s="1"/>
  <c r="X603" i="1"/>
  <c r="X602" i="1" s="1"/>
  <c r="X601" i="1" s="1"/>
  <c r="W603" i="1"/>
  <c r="W602" i="1" s="1"/>
  <c r="W601" i="1" s="1"/>
  <c r="V603" i="1"/>
  <c r="V602" i="1" s="1"/>
  <c r="V601" i="1" s="1"/>
  <c r="U603" i="1"/>
  <c r="U602" i="1" s="1"/>
  <c r="U601" i="1" s="1"/>
  <c r="Z599" i="1"/>
  <c r="Z598" i="1" s="1"/>
  <c r="Z597" i="1" s="1"/>
  <c r="Y599" i="1"/>
  <c r="Y598" i="1" s="1"/>
  <c r="Y597" i="1" s="1"/>
  <c r="X599" i="1"/>
  <c r="X598" i="1" s="1"/>
  <c r="X597" i="1" s="1"/>
  <c r="W599" i="1"/>
  <c r="W598" i="1" s="1"/>
  <c r="W597" i="1" s="1"/>
  <c r="V599" i="1"/>
  <c r="V598" i="1" s="1"/>
  <c r="V597" i="1" s="1"/>
  <c r="U599" i="1"/>
  <c r="U598" i="1" s="1"/>
  <c r="U597" i="1" s="1"/>
  <c r="Y592" i="1"/>
  <c r="Y591" i="1" s="1"/>
  <c r="Y590" i="1" s="1"/>
  <c r="Y589" i="1" s="1"/>
  <c r="X592" i="1"/>
  <c r="X591" i="1" s="1"/>
  <c r="X590" i="1" s="1"/>
  <c r="X589" i="1" s="1"/>
  <c r="W592" i="1"/>
  <c r="W591" i="1" s="1"/>
  <c r="W590" i="1" s="1"/>
  <c r="W589" i="1" s="1"/>
  <c r="V592" i="1"/>
  <c r="V591" i="1" s="1"/>
  <c r="V590" i="1" s="1"/>
  <c r="V589" i="1" s="1"/>
  <c r="U592" i="1"/>
  <c r="U591" i="1" s="1"/>
  <c r="U590" i="1" s="1"/>
  <c r="U589" i="1" s="1"/>
  <c r="Y573" i="1"/>
  <c r="Y572" i="1" s="1"/>
  <c r="Y571" i="1" s="1"/>
  <c r="Z573" i="1"/>
  <c r="Z572" i="1" s="1"/>
  <c r="Z571" i="1" s="1"/>
  <c r="X573" i="1"/>
  <c r="X572" i="1" s="1"/>
  <c r="X571" i="1" s="1"/>
  <c r="W573" i="1"/>
  <c r="W572" i="1" s="1"/>
  <c r="W571" i="1" s="1"/>
  <c r="V573" i="1"/>
  <c r="V572" i="1" s="1"/>
  <c r="V571" i="1" s="1"/>
  <c r="U573" i="1"/>
  <c r="U572" i="1" s="1"/>
  <c r="U571" i="1" s="1"/>
  <c r="X569" i="1"/>
  <c r="W569" i="1"/>
  <c r="W568" i="1" s="1"/>
  <c r="W567" i="1" s="1"/>
  <c r="V569" i="1"/>
  <c r="V568" i="1" s="1"/>
  <c r="V567" i="1" s="1"/>
  <c r="U569" i="1"/>
  <c r="U568" i="1" s="1"/>
  <c r="U567" i="1" s="1"/>
  <c r="X568" i="1"/>
  <c r="X567" i="1" s="1"/>
  <c r="Z565" i="1"/>
  <c r="Z564" i="1" s="1"/>
  <c r="Z563" i="1" s="1"/>
  <c r="X565" i="1"/>
  <c r="X564" i="1" s="1"/>
  <c r="X563" i="1" s="1"/>
  <c r="W565" i="1"/>
  <c r="W564" i="1" s="1"/>
  <c r="W563" i="1" s="1"/>
  <c r="V565" i="1"/>
  <c r="V564" i="1" s="1"/>
  <c r="V563" i="1" s="1"/>
  <c r="U565" i="1"/>
  <c r="U564" i="1" s="1"/>
  <c r="U563" i="1" s="1"/>
  <c r="Y558" i="1"/>
  <c r="Y557" i="1" s="1"/>
  <c r="Y556" i="1" s="1"/>
  <c r="Y555" i="1" s="1"/>
  <c r="W558" i="1"/>
  <c r="W557" i="1" s="1"/>
  <c r="W556" i="1" s="1"/>
  <c r="W555" i="1" s="1"/>
  <c r="U558" i="1"/>
  <c r="U557" i="1" s="1"/>
  <c r="U556" i="1" s="1"/>
  <c r="U555" i="1" s="1"/>
  <c r="Y552" i="1"/>
  <c r="Y551" i="1" s="1"/>
  <c r="Z552" i="1"/>
  <c r="Z551" i="1" s="1"/>
  <c r="X552" i="1"/>
  <c r="X551" i="1" s="1"/>
  <c r="W552" i="1"/>
  <c r="W551" i="1" s="1"/>
  <c r="V552" i="1"/>
  <c r="V551" i="1" s="1"/>
  <c r="U552" i="1"/>
  <c r="U551" i="1" s="1"/>
  <c r="X548" i="1"/>
  <c r="X547" i="1" s="1"/>
  <c r="W548" i="1"/>
  <c r="W547" i="1" s="1"/>
  <c r="V548" i="1"/>
  <c r="V547" i="1" s="1"/>
  <c r="U548" i="1"/>
  <c r="U547" i="1" s="1"/>
  <c r="Y544" i="1"/>
  <c r="Y543" i="1" s="1"/>
  <c r="Y542" i="1" s="1"/>
  <c r="Z544" i="1"/>
  <c r="Z543" i="1" s="1"/>
  <c r="Z542" i="1" s="1"/>
  <c r="X544" i="1"/>
  <c r="X543" i="1" s="1"/>
  <c r="X542" i="1" s="1"/>
  <c r="W544" i="1"/>
  <c r="W543" i="1" s="1"/>
  <c r="W542" i="1" s="1"/>
  <c r="V544" i="1"/>
  <c r="V543" i="1" s="1"/>
  <c r="V542" i="1" s="1"/>
  <c r="U544" i="1"/>
  <c r="U543" i="1" s="1"/>
  <c r="U542" i="1" s="1"/>
  <c r="X539" i="1"/>
  <c r="X538" i="1" s="1"/>
  <c r="X537" i="1" s="1"/>
  <c r="W539" i="1"/>
  <c r="W538" i="1" s="1"/>
  <c r="W537" i="1" s="1"/>
  <c r="V539" i="1"/>
  <c r="V538" i="1" s="1"/>
  <c r="V537" i="1" s="1"/>
  <c r="U539" i="1"/>
  <c r="U538" i="1" s="1"/>
  <c r="U537" i="1" s="1"/>
  <c r="Z534" i="1"/>
  <c r="Z533" i="1" s="1"/>
  <c r="Z532" i="1" s="1"/>
  <c r="X534" i="1"/>
  <c r="W534" i="1"/>
  <c r="W533" i="1" s="1"/>
  <c r="W532" i="1" s="1"/>
  <c r="V534" i="1"/>
  <c r="V533" i="1" s="1"/>
  <c r="V532" i="1" s="1"/>
  <c r="U534" i="1"/>
  <c r="U533" i="1" s="1"/>
  <c r="U532" i="1" s="1"/>
  <c r="X533" i="1"/>
  <c r="X532" i="1" s="1"/>
  <c r="Z525" i="1"/>
  <c r="Z524" i="1" s="1"/>
  <c r="Z523" i="1" s="1"/>
  <c r="Z522" i="1" s="1"/>
  <c r="Z521" i="1" s="1"/>
  <c r="Y525" i="1"/>
  <c r="Y524" i="1" s="1"/>
  <c r="Y523" i="1" s="1"/>
  <c r="Y522" i="1" s="1"/>
  <c r="Y521" i="1" s="1"/>
  <c r="X525" i="1"/>
  <c r="X524" i="1" s="1"/>
  <c r="X523" i="1" s="1"/>
  <c r="X522" i="1" s="1"/>
  <c r="X521" i="1" s="1"/>
  <c r="W525" i="1"/>
  <c r="W524" i="1" s="1"/>
  <c r="W523" i="1" s="1"/>
  <c r="W522" i="1" s="1"/>
  <c r="W521" i="1" s="1"/>
  <c r="V525" i="1"/>
  <c r="V524" i="1" s="1"/>
  <c r="V523" i="1" s="1"/>
  <c r="V522" i="1" s="1"/>
  <c r="V521" i="1" s="1"/>
  <c r="U525" i="1"/>
  <c r="U524" i="1" s="1"/>
  <c r="U523" i="1" s="1"/>
  <c r="U522" i="1" s="1"/>
  <c r="U521" i="1" s="1"/>
  <c r="Y517" i="1"/>
  <c r="Y516" i="1" s="1"/>
  <c r="W517" i="1"/>
  <c r="W516" i="1" s="1"/>
  <c r="U517" i="1"/>
  <c r="U516" i="1" s="1"/>
  <c r="W514" i="1"/>
  <c r="W513" i="1" s="1"/>
  <c r="U514" i="1"/>
  <c r="U513" i="1" s="1"/>
  <c r="Y511" i="1"/>
  <c r="Y510" i="1" s="1"/>
  <c r="X511" i="1"/>
  <c r="X510" i="1" s="1"/>
  <c r="X509" i="1" s="1"/>
  <c r="X508" i="1" s="1"/>
  <c r="W511" i="1"/>
  <c r="W510" i="1" s="1"/>
  <c r="V511" i="1"/>
  <c r="V510" i="1" s="1"/>
  <c r="V509" i="1" s="1"/>
  <c r="V508" i="1" s="1"/>
  <c r="U511" i="1"/>
  <c r="U510" i="1" s="1"/>
  <c r="Y505" i="1"/>
  <c r="Y504" i="1" s="1"/>
  <c r="Y503" i="1" s="1"/>
  <c r="Y502" i="1" s="1"/>
  <c r="X505" i="1"/>
  <c r="W505" i="1"/>
  <c r="W504" i="1" s="1"/>
  <c r="W503" i="1" s="1"/>
  <c r="W502" i="1" s="1"/>
  <c r="V505" i="1"/>
  <c r="V504" i="1" s="1"/>
  <c r="V503" i="1" s="1"/>
  <c r="V502" i="1" s="1"/>
  <c r="U505" i="1"/>
  <c r="U504" i="1" s="1"/>
  <c r="U503" i="1" s="1"/>
  <c r="U502" i="1" s="1"/>
  <c r="X504" i="1"/>
  <c r="X503" i="1" s="1"/>
  <c r="X502" i="1" s="1"/>
  <c r="X499" i="1"/>
  <c r="W499" i="1"/>
  <c r="W498" i="1" s="1"/>
  <c r="W497" i="1" s="1"/>
  <c r="V499" i="1"/>
  <c r="V498" i="1" s="1"/>
  <c r="V497" i="1" s="1"/>
  <c r="U499" i="1"/>
  <c r="U498" i="1" s="1"/>
  <c r="U497" i="1" s="1"/>
  <c r="X498" i="1"/>
  <c r="X497" i="1" s="1"/>
  <c r="X494" i="1"/>
  <c r="X493" i="1" s="1"/>
  <c r="X492" i="1" s="1"/>
  <c r="W494" i="1"/>
  <c r="W493" i="1" s="1"/>
  <c r="W492" i="1" s="1"/>
  <c r="V494" i="1"/>
  <c r="V493" i="1" s="1"/>
  <c r="V492" i="1" s="1"/>
  <c r="U494" i="1"/>
  <c r="U493" i="1" s="1"/>
  <c r="U492" i="1" s="1"/>
  <c r="X490" i="1"/>
  <c r="X489" i="1" s="1"/>
  <c r="X488" i="1" s="1"/>
  <c r="W490" i="1"/>
  <c r="W489" i="1" s="1"/>
  <c r="W488" i="1" s="1"/>
  <c r="V490" i="1"/>
  <c r="V489" i="1" s="1"/>
  <c r="V488" i="1" s="1"/>
  <c r="U490" i="1"/>
  <c r="U489" i="1" s="1"/>
  <c r="U488" i="1" s="1"/>
  <c r="Y485" i="1"/>
  <c r="Y484" i="1" s="1"/>
  <c r="Z485" i="1"/>
  <c r="Z484" i="1" s="1"/>
  <c r="X485" i="1"/>
  <c r="X484" i="1" s="1"/>
  <c r="W485" i="1"/>
  <c r="W484" i="1" s="1"/>
  <c r="V485" i="1"/>
  <c r="V484" i="1" s="1"/>
  <c r="U485" i="1"/>
  <c r="U484" i="1" s="1"/>
  <c r="X482" i="1"/>
  <c r="X481" i="1" s="1"/>
  <c r="X475" i="1"/>
  <c r="X474" i="1" s="1"/>
  <c r="X479" i="1"/>
  <c r="X478" i="1" s="1"/>
  <c r="X472" i="1"/>
  <c r="X471" i="1" s="1"/>
  <c r="W482" i="1"/>
  <c r="W481" i="1" s="1"/>
  <c r="V482" i="1"/>
  <c r="V481" i="1" s="1"/>
  <c r="U482" i="1"/>
  <c r="U481" i="1" s="1"/>
  <c r="Y479" i="1"/>
  <c r="Y478" i="1" s="1"/>
  <c r="Z479" i="1"/>
  <c r="Z478" i="1" s="1"/>
  <c r="W479" i="1"/>
  <c r="W478" i="1" s="1"/>
  <c r="V479" i="1"/>
  <c r="V478" i="1" s="1"/>
  <c r="U479" i="1"/>
  <c r="U478" i="1" s="1"/>
  <c r="Y475" i="1"/>
  <c r="Y474" i="1" s="1"/>
  <c r="Y472" i="1"/>
  <c r="Y471" i="1" s="1"/>
  <c r="Z475" i="1"/>
  <c r="Z474" i="1" s="1"/>
  <c r="W475" i="1"/>
  <c r="W474" i="1" s="1"/>
  <c r="V475" i="1"/>
  <c r="V474" i="1" s="1"/>
  <c r="V472" i="1"/>
  <c r="V471" i="1" s="1"/>
  <c r="U475" i="1"/>
  <c r="U474" i="1" s="1"/>
  <c r="Z472" i="1"/>
  <c r="Z471" i="1" s="1"/>
  <c r="W472" i="1"/>
  <c r="W471" i="1" s="1"/>
  <c r="U472" i="1"/>
  <c r="U471" i="1" s="1"/>
  <c r="Y467" i="1"/>
  <c r="Y466" i="1" s="1"/>
  <c r="Z467" i="1"/>
  <c r="Z466" i="1" s="1"/>
  <c r="X467" i="1"/>
  <c r="X466" i="1" s="1"/>
  <c r="W467" i="1"/>
  <c r="W466" i="1" s="1"/>
  <c r="V467" i="1"/>
  <c r="V466" i="1" s="1"/>
  <c r="U467" i="1"/>
  <c r="U466" i="1" s="1"/>
  <c r="Z464" i="1"/>
  <c r="Z463" i="1" s="1"/>
  <c r="Y464" i="1"/>
  <c r="Y463" i="1" s="1"/>
  <c r="X464" i="1"/>
  <c r="X463" i="1" s="1"/>
  <c r="W464" i="1"/>
  <c r="W463" i="1" s="1"/>
  <c r="V464" i="1"/>
  <c r="V463" i="1" s="1"/>
  <c r="U464" i="1"/>
  <c r="U463" i="1" s="1"/>
  <c r="X461" i="1"/>
  <c r="W461" i="1"/>
  <c r="W460" i="1" s="1"/>
  <c r="V461" i="1"/>
  <c r="V460" i="1" s="1"/>
  <c r="U461" i="1"/>
  <c r="U460" i="1" s="1"/>
  <c r="X460" i="1"/>
  <c r="Y457" i="1"/>
  <c r="Y456" i="1" s="1"/>
  <c r="Z457" i="1"/>
  <c r="Z456" i="1" s="1"/>
  <c r="X457" i="1"/>
  <c r="X456" i="1" s="1"/>
  <c r="W457" i="1"/>
  <c r="W456" i="1" s="1"/>
  <c r="W454" i="1"/>
  <c r="W453" i="1" s="1"/>
  <c r="V457" i="1"/>
  <c r="V456" i="1" s="1"/>
  <c r="V454" i="1"/>
  <c r="V453" i="1" s="1"/>
  <c r="U457" i="1"/>
  <c r="U456" i="1" s="1"/>
  <c r="X454" i="1"/>
  <c r="X453" i="1" s="1"/>
  <c r="U454" i="1"/>
  <c r="U453" i="1" s="1"/>
  <c r="Z447" i="1"/>
  <c r="Z446" i="1" s="1"/>
  <c r="Z445" i="1" s="1"/>
  <c r="Y447" i="1"/>
  <c r="Y446" i="1" s="1"/>
  <c r="Y445" i="1" s="1"/>
  <c r="X447" i="1"/>
  <c r="X446" i="1" s="1"/>
  <c r="X445" i="1" s="1"/>
  <c r="W447" i="1"/>
  <c r="W446" i="1" s="1"/>
  <c r="W445" i="1" s="1"/>
  <c r="V447" i="1"/>
  <c r="V446" i="1" s="1"/>
  <c r="V445" i="1" s="1"/>
  <c r="U447" i="1"/>
  <c r="U446" i="1" s="1"/>
  <c r="U445" i="1" s="1"/>
  <c r="X443" i="1"/>
  <c r="X442" i="1" s="1"/>
  <c r="X441" i="1" s="1"/>
  <c r="W443" i="1"/>
  <c r="W442" i="1" s="1"/>
  <c r="W441" i="1" s="1"/>
  <c r="V443" i="1"/>
  <c r="V442" i="1" s="1"/>
  <c r="V441" i="1" s="1"/>
  <c r="U443" i="1"/>
  <c r="U442" i="1" s="1"/>
  <c r="U441" i="1" s="1"/>
  <c r="U440" i="1" s="1"/>
  <c r="U439" i="1" s="1"/>
  <c r="Z436" i="1"/>
  <c r="Z435" i="1" s="1"/>
  <c r="Z434" i="1" s="1"/>
  <c r="Z433" i="1" s="1"/>
  <c r="Y436" i="1"/>
  <c r="Y435" i="1" s="1"/>
  <c r="Y434" i="1" s="1"/>
  <c r="Y433" i="1" s="1"/>
  <c r="X436" i="1"/>
  <c r="X435" i="1" s="1"/>
  <c r="X434" i="1" s="1"/>
  <c r="X433" i="1" s="1"/>
  <c r="W436" i="1"/>
  <c r="W435" i="1" s="1"/>
  <c r="W434" i="1" s="1"/>
  <c r="W433" i="1" s="1"/>
  <c r="V436" i="1"/>
  <c r="V435" i="1" s="1"/>
  <c r="V434" i="1" s="1"/>
  <c r="V433" i="1" s="1"/>
  <c r="U436" i="1"/>
  <c r="U435" i="1" s="1"/>
  <c r="U434" i="1" s="1"/>
  <c r="U433" i="1" s="1"/>
  <c r="Y431" i="1"/>
  <c r="Y430" i="1" s="1"/>
  <c r="Y429" i="1" s="1"/>
  <c r="Y428" i="1" s="1"/>
  <c r="W431" i="1"/>
  <c r="W430" i="1" s="1"/>
  <c r="W429" i="1" s="1"/>
  <c r="W428" i="1" s="1"/>
  <c r="U431" i="1"/>
  <c r="U430" i="1" s="1"/>
  <c r="U429" i="1" s="1"/>
  <c r="U428" i="1" s="1"/>
  <c r="Z428" i="1"/>
  <c r="X428" i="1"/>
  <c r="V428" i="1"/>
  <c r="Z426" i="1"/>
  <c r="Z425" i="1" s="1"/>
  <c r="Z424" i="1" s="1"/>
  <c r="X426" i="1"/>
  <c r="X425" i="1" s="1"/>
  <c r="X424" i="1" s="1"/>
  <c r="W426" i="1"/>
  <c r="W425" i="1" s="1"/>
  <c r="W424" i="1" s="1"/>
  <c r="V426" i="1"/>
  <c r="V425" i="1" s="1"/>
  <c r="V424" i="1" s="1"/>
  <c r="U426" i="1"/>
  <c r="U425" i="1" s="1"/>
  <c r="U424" i="1" s="1"/>
  <c r="X422" i="1"/>
  <c r="X421" i="1" s="1"/>
  <c r="X420" i="1" s="1"/>
  <c r="W422" i="1"/>
  <c r="W421" i="1" s="1"/>
  <c r="W420" i="1" s="1"/>
  <c r="V422" i="1"/>
  <c r="V421" i="1" s="1"/>
  <c r="V420" i="1" s="1"/>
  <c r="U422" i="1"/>
  <c r="U421" i="1" s="1"/>
  <c r="U420" i="1" s="1"/>
  <c r="X418" i="1"/>
  <c r="X417" i="1" s="1"/>
  <c r="X416" i="1" s="1"/>
  <c r="W418" i="1"/>
  <c r="W417" i="1" s="1"/>
  <c r="W416" i="1" s="1"/>
  <c r="V418" i="1"/>
  <c r="V417" i="1" s="1"/>
  <c r="V416" i="1" s="1"/>
  <c r="U418" i="1"/>
  <c r="U417" i="1" s="1"/>
  <c r="U416" i="1" s="1"/>
  <c r="Z414" i="1"/>
  <c r="Z413" i="1" s="1"/>
  <c r="Z412" i="1" s="1"/>
  <c r="Y414" i="1"/>
  <c r="Y413" i="1" s="1"/>
  <c r="Y412" i="1" s="1"/>
  <c r="X414" i="1"/>
  <c r="X413" i="1" s="1"/>
  <c r="X412" i="1" s="1"/>
  <c r="W414" i="1"/>
  <c r="W413" i="1" s="1"/>
  <c r="W412" i="1" s="1"/>
  <c r="V414" i="1"/>
  <c r="V413" i="1" s="1"/>
  <c r="V412" i="1" s="1"/>
  <c r="U414" i="1"/>
  <c r="U413" i="1" s="1"/>
  <c r="U412" i="1" s="1"/>
  <c r="Y405" i="1"/>
  <c r="W405" i="1"/>
  <c r="U405" i="1"/>
  <c r="Y401" i="1"/>
  <c r="W403" i="1"/>
  <c r="U403" i="1"/>
  <c r="W401" i="1"/>
  <c r="U401" i="1"/>
  <c r="Z400" i="1"/>
  <c r="X400" i="1"/>
  <c r="V400" i="1"/>
  <c r="Y398" i="1"/>
  <c r="Y397" i="1" s="1"/>
  <c r="Y396" i="1" s="1"/>
  <c r="Z398" i="1"/>
  <c r="Z397" i="1" s="1"/>
  <c r="Z396" i="1" s="1"/>
  <c r="X398" i="1"/>
  <c r="X397" i="1" s="1"/>
  <c r="X396" i="1" s="1"/>
  <c r="W398" i="1"/>
  <c r="W397" i="1" s="1"/>
  <c r="W396" i="1" s="1"/>
  <c r="V398" i="1"/>
  <c r="V397" i="1" s="1"/>
  <c r="V396" i="1" s="1"/>
  <c r="U398" i="1"/>
  <c r="U397" i="1" s="1"/>
  <c r="U396" i="1" s="1"/>
  <c r="X394" i="1"/>
  <c r="W394" i="1"/>
  <c r="W393" i="1" s="1"/>
  <c r="W392" i="1" s="1"/>
  <c r="V394" i="1"/>
  <c r="V393" i="1" s="1"/>
  <c r="V392" i="1" s="1"/>
  <c r="U394" i="1"/>
  <c r="U393" i="1" s="1"/>
  <c r="U392" i="1" s="1"/>
  <c r="X393" i="1"/>
  <c r="X392" i="1" s="1"/>
  <c r="Z387" i="1"/>
  <c r="Z385" i="1" s="1"/>
  <c r="Z384" i="1" s="1"/>
  <c r="X387" i="1"/>
  <c r="X385" i="1" s="1"/>
  <c r="X384" i="1" s="1"/>
  <c r="W387" i="1"/>
  <c r="W386" i="1" s="1"/>
  <c r="W385" i="1" s="1"/>
  <c r="W384" i="1" s="1"/>
  <c r="V387" i="1"/>
  <c r="V386" i="1" s="1"/>
  <c r="U387" i="1"/>
  <c r="U386" i="1" s="1"/>
  <c r="U385" i="1" s="1"/>
  <c r="U384" i="1" s="1"/>
  <c r="X386" i="1"/>
  <c r="Z382" i="1"/>
  <c r="Z381" i="1" s="1"/>
  <c r="Z380" i="1" s="1"/>
  <c r="Z379" i="1" s="1"/>
  <c r="Y382" i="1"/>
  <c r="Y381" i="1" s="1"/>
  <c r="Y380" i="1" s="1"/>
  <c r="Y379" i="1" s="1"/>
  <c r="X382" i="1"/>
  <c r="X381" i="1" s="1"/>
  <c r="X380" i="1" s="1"/>
  <c r="X379" i="1" s="1"/>
  <c r="W382" i="1"/>
  <c r="W381" i="1" s="1"/>
  <c r="W380" i="1" s="1"/>
  <c r="W379" i="1" s="1"/>
  <c r="V382" i="1"/>
  <c r="V381" i="1" s="1"/>
  <c r="V380" i="1" s="1"/>
  <c r="V379" i="1" s="1"/>
  <c r="U382" i="1"/>
  <c r="U381" i="1" s="1"/>
  <c r="U380" i="1" s="1"/>
  <c r="U379" i="1" s="1"/>
  <c r="Y377" i="1"/>
  <c r="Y376" i="1" s="1"/>
  <c r="Y375" i="1" s="1"/>
  <c r="Y374" i="1" s="1"/>
  <c r="Z377" i="1"/>
  <c r="Z376" i="1" s="1"/>
  <c r="Z375" i="1" s="1"/>
  <c r="Z374" i="1" s="1"/>
  <c r="X377" i="1"/>
  <c r="X376" i="1" s="1"/>
  <c r="X375" i="1" s="1"/>
  <c r="X374" i="1" s="1"/>
  <c r="W377" i="1"/>
  <c r="W376" i="1" s="1"/>
  <c r="W375" i="1" s="1"/>
  <c r="W374" i="1" s="1"/>
  <c r="V377" i="1"/>
  <c r="V376" i="1" s="1"/>
  <c r="V375" i="1" s="1"/>
  <c r="V374" i="1" s="1"/>
  <c r="U377" i="1"/>
  <c r="U376" i="1" s="1"/>
  <c r="U375" i="1" s="1"/>
  <c r="U374" i="1" s="1"/>
  <c r="Y368" i="1"/>
  <c r="Y367" i="1" s="1"/>
  <c r="Y366" i="1" s="1"/>
  <c r="Y365" i="1" s="1"/>
  <c r="X368" i="1"/>
  <c r="X367" i="1" s="1"/>
  <c r="X366" i="1" s="1"/>
  <c r="X365" i="1" s="1"/>
  <c r="X363" i="1" s="1"/>
  <c r="W368" i="1"/>
  <c r="W367" i="1" s="1"/>
  <c r="W366" i="1" s="1"/>
  <c r="W365" i="1" s="1"/>
  <c r="V368" i="1"/>
  <c r="V367" i="1" s="1"/>
  <c r="V366" i="1" s="1"/>
  <c r="V365" i="1" s="1"/>
  <c r="U368" i="1"/>
  <c r="U367" i="1" s="1"/>
  <c r="U366" i="1" s="1"/>
  <c r="U365" i="1" s="1"/>
  <c r="Y360" i="1"/>
  <c r="Y359" i="1" s="1"/>
  <c r="Y358" i="1" s="1"/>
  <c r="Y357" i="1" s="1"/>
  <c r="Y356" i="1" s="1"/>
  <c r="Y355" i="1" s="1"/>
  <c r="Z360" i="1"/>
  <c r="Z359" i="1" s="1"/>
  <c r="Z358" i="1" s="1"/>
  <c r="Z357" i="1" s="1"/>
  <c r="Z356" i="1" s="1"/>
  <c r="Z355" i="1" s="1"/>
  <c r="X360" i="1"/>
  <c r="X359" i="1" s="1"/>
  <c r="X358" i="1" s="1"/>
  <c r="X357" i="1" s="1"/>
  <c r="X356" i="1" s="1"/>
  <c r="X355" i="1" s="1"/>
  <c r="W360" i="1"/>
  <c r="W359" i="1" s="1"/>
  <c r="W358" i="1" s="1"/>
  <c r="W357" i="1" s="1"/>
  <c r="W356" i="1" s="1"/>
  <c r="W355" i="1" s="1"/>
  <c r="V360" i="1"/>
  <c r="V359" i="1" s="1"/>
  <c r="V358" i="1" s="1"/>
  <c r="V357" i="1" s="1"/>
  <c r="V356" i="1" s="1"/>
  <c r="V355" i="1" s="1"/>
  <c r="U360" i="1"/>
  <c r="U359" i="1" s="1"/>
  <c r="U358" i="1" s="1"/>
  <c r="U357" i="1" s="1"/>
  <c r="U356" i="1" s="1"/>
  <c r="U355" i="1" s="1"/>
  <c r="Z352" i="1"/>
  <c r="Y352" i="1"/>
  <c r="X352" i="1"/>
  <c r="W352" i="1"/>
  <c r="V352" i="1"/>
  <c r="U352" i="1"/>
  <c r="Z350" i="1"/>
  <c r="Y350" i="1"/>
  <c r="X350" i="1"/>
  <c r="W350" i="1"/>
  <c r="V350" i="1"/>
  <c r="U350" i="1"/>
  <c r="Z348" i="1"/>
  <c r="X348" i="1"/>
  <c r="W348" i="1"/>
  <c r="V348" i="1"/>
  <c r="U348" i="1"/>
  <c r="Z344" i="1"/>
  <c r="Z343" i="1" s="1"/>
  <c r="Z342" i="1" s="1"/>
  <c r="X344" i="1"/>
  <c r="X343" i="1" s="1"/>
  <c r="X342" i="1" s="1"/>
  <c r="W344" i="1"/>
  <c r="W343" i="1" s="1"/>
  <c r="W342" i="1" s="1"/>
  <c r="V344" i="1"/>
  <c r="V343" i="1" s="1"/>
  <c r="V342" i="1" s="1"/>
  <c r="U344" i="1"/>
  <c r="U343" i="1" s="1"/>
  <c r="U342" i="1" s="1"/>
  <c r="Y339" i="1"/>
  <c r="Y338" i="1" s="1"/>
  <c r="Z339" i="1"/>
  <c r="Z338" i="1" s="1"/>
  <c r="X339" i="1"/>
  <c r="W339" i="1"/>
  <c r="W338" i="1" s="1"/>
  <c r="V339" i="1"/>
  <c r="V338" i="1" s="1"/>
  <c r="U339" i="1"/>
  <c r="U338" i="1" s="1"/>
  <c r="X338" i="1"/>
  <c r="Z336" i="1"/>
  <c r="Z335" i="1" s="1"/>
  <c r="Y336" i="1"/>
  <c r="Y335" i="1" s="1"/>
  <c r="X336" i="1"/>
  <c r="X335" i="1" s="1"/>
  <c r="W336" i="1"/>
  <c r="W335" i="1" s="1"/>
  <c r="V336" i="1"/>
  <c r="V335" i="1" s="1"/>
  <c r="U336" i="1"/>
  <c r="U335" i="1" s="1"/>
  <c r="Y328" i="1"/>
  <c r="Y327" i="1" s="1"/>
  <c r="Y326" i="1" s="1"/>
  <c r="Y325" i="1" s="1"/>
  <c r="Z333" i="1"/>
  <c r="Z332" i="1" s="1"/>
  <c r="X333" i="1"/>
  <c r="X332" i="1" s="1"/>
  <c r="W333" i="1"/>
  <c r="W332" i="1" s="1"/>
  <c r="V333" i="1"/>
  <c r="V332" i="1" s="1"/>
  <c r="U333" i="1"/>
  <c r="U332" i="1" s="1"/>
  <c r="U328" i="1"/>
  <c r="U327" i="1" s="1"/>
  <c r="U326" i="1" s="1"/>
  <c r="U325" i="1" s="1"/>
  <c r="Z328" i="1"/>
  <c r="Z327" i="1" s="1"/>
  <c r="Z326" i="1" s="1"/>
  <c r="Z325" i="1" s="1"/>
  <c r="X328" i="1"/>
  <c r="X327" i="1" s="1"/>
  <c r="X326" i="1" s="1"/>
  <c r="X325" i="1" s="1"/>
  <c r="W328" i="1"/>
  <c r="W327" i="1" s="1"/>
  <c r="W326" i="1" s="1"/>
  <c r="W325" i="1" s="1"/>
  <c r="V328" i="1"/>
  <c r="V327" i="1" s="1"/>
  <c r="V326" i="1" s="1"/>
  <c r="V325" i="1" s="1"/>
  <c r="Z322" i="1"/>
  <c r="Z321" i="1" s="1"/>
  <c r="Z320" i="1" s="1"/>
  <c r="Z319" i="1" s="1"/>
  <c r="Y322" i="1"/>
  <c r="Y321" i="1" s="1"/>
  <c r="Y320" i="1" s="1"/>
  <c r="Y319" i="1" s="1"/>
  <c r="X322" i="1"/>
  <c r="X321" i="1" s="1"/>
  <c r="X320" i="1" s="1"/>
  <c r="X319" i="1" s="1"/>
  <c r="W322" i="1"/>
  <c r="W321" i="1" s="1"/>
  <c r="W320" i="1" s="1"/>
  <c r="W319" i="1" s="1"/>
  <c r="V322" i="1"/>
  <c r="V321" i="1" s="1"/>
  <c r="V320" i="1" s="1"/>
  <c r="V319" i="1" s="1"/>
  <c r="U322" i="1"/>
  <c r="U321" i="1" s="1"/>
  <c r="U320" i="1" s="1"/>
  <c r="U319" i="1" s="1"/>
  <c r="Z315" i="1"/>
  <c r="Z314" i="1" s="1"/>
  <c r="Y315" i="1"/>
  <c r="Y314" i="1" s="1"/>
  <c r="X315" i="1"/>
  <c r="X314" i="1" s="1"/>
  <c r="W315" i="1"/>
  <c r="W314" i="1" s="1"/>
  <c r="V315" i="1"/>
  <c r="V314" i="1" s="1"/>
  <c r="U315" i="1"/>
  <c r="U314" i="1" s="1"/>
  <c r="Y312" i="1"/>
  <c r="Y311" i="1" s="1"/>
  <c r="X312" i="1"/>
  <c r="X311" i="1" s="1"/>
  <c r="W312" i="1"/>
  <c r="W311" i="1" s="1"/>
  <c r="V312" i="1"/>
  <c r="V311" i="1" s="1"/>
  <c r="U312" i="1"/>
  <c r="U311" i="1" s="1"/>
  <c r="Z309" i="1"/>
  <c r="Z308" i="1" s="1"/>
  <c r="X309" i="1"/>
  <c r="X308" i="1" s="1"/>
  <c r="W309" i="1"/>
  <c r="W308" i="1" s="1"/>
  <c r="V309" i="1"/>
  <c r="V308" i="1" s="1"/>
  <c r="U309" i="1"/>
  <c r="U308" i="1" s="1"/>
  <c r="Y306" i="1"/>
  <c r="Y305" i="1" s="1"/>
  <c r="Z306" i="1"/>
  <c r="Z305" i="1" s="1"/>
  <c r="X306" i="1"/>
  <c r="X305" i="1" s="1"/>
  <c r="W306" i="1"/>
  <c r="W305" i="1" s="1"/>
  <c r="V306" i="1"/>
  <c r="V305" i="1" s="1"/>
  <c r="U306" i="1"/>
  <c r="U305" i="1" s="1"/>
  <c r="Z303" i="1"/>
  <c r="Z302" i="1" s="1"/>
  <c r="Y303" i="1"/>
  <c r="Y302" i="1" s="1"/>
  <c r="X303" i="1"/>
  <c r="X302" i="1" s="1"/>
  <c r="W303" i="1"/>
  <c r="W302" i="1" s="1"/>
  <c r="V303" i="1"/>
  <c r="V302" i="1" s="1"/>
  <c r="U303" i="1"/>
  <c r="U302" i="1" s="1"/>
  <c r="Y299" i="1"/>
  <c r="Y298" i="1" s="1"/>
  <c r="Y297" i="1" s="1"/>
  <c r="W299" i="1"/>
  <c r="W298" i="1" s="1"/>
  <c r="W297" i="1" s="1"/>
  <c r="U299" i="1"/>
  <c r="U298" i="1" s="1"/>
  <c r="U297" i="1" s="1"/>
  <c r="X289" i="1"/>
  <c r="X287" i="1" s="1"/>
  <c r="X286" i="1" s="1"/>
  <c r="X285" i="1" s="1"/>
  <c r="X283" i="1" s="1"/>
  <c r="W289" i="1"/>
  <c r="W288" i="1" s="1"/>
  <c r="W287" i="1" s="1"/>
  <c r="W286" i="1" s="1"/>
  <c r="W285" i="1" s="1"/>
  <c r="W283" i="1" s="1"/>
  <c r="V289" i="1"/>
  <c r="V287" i="1" s="1"/>
  <c r="V286" i="1" s="1"/>
  <c r="V285" i="1" s="1"/>
  <c r="V283" i="1" s="1"/>
  <c r="U289" i="1"/>
  <c r="U288" i="1" s="1"/>
  <c r="U287" i="1" s="1"/>
  <c r="U286" i="1" s="1"/>
  <c r="U285" i="1" s="1"/>
  <c r="U283" i="1" s="1"/>
  <c r="Z280" i="1"/>
  <c r="Z279" i="1" s="1"/>
  <c r="Z278" i="1" s="1"/>
  <c r="Z277" i="1" s="1"/>
  <c r="Z276" i="1" s="1"/>
  <c r="X280" i="1"/>
  <c r="X279" i="1" s="1"/>
  <c r="X278" i="1" s="1"/>
  <c r="X277" i="1" s="1"/>
  <c r="X276" i="1" s="1"/>
  <c r="W280" i="1"/>
  <c r="W279" i="1" s="1"/>
  <c r="W278" i="1" s="1"/>
  <c r="W277" i="1" s="1"/>
  <c r="W276" i="1" s="1"/>
  <c r="V280" i="1"/>
  <c r="V279" i="1" s="1"/>
  <c r="V278" i="1" s="1"/>
  <c r="V277" i="1" s="1"/>
  <c r="V276" i="1" s="1"/>
  <c r="U280" i="1"/>
  <c r="U279" i="1" s="1"/>
  <c r="U278" i="1" s="1"/>
  <c r="U277" i="1" s="1"/>
  <c r="U276" i="1" s="1"/>
  <c r="Y273" i="1"/>
  <c r="Z273" i="1"/>
  <c r="X273" i="1"/>
  <c r="W273" i="1"/>
  <c r="V273" i="1"/>
  <c r="U273" i="1"/>
  <c r="Y271" i="1"/>
  <c r="Z271" i="1"/>
  <c r="X271" i="1"/>
  <c r="W271" i="1"/>
  <c r="V271" i="1"/>
  <c r="U271" i="1"/>
  <c r="Z269" i="1"/>
  <c r="X269" i="1"/>
  <c r="W269" i="1"/>
  <c r="V269" i="1"/>
  <c r="U269" i="1"/>
  <c r="Z265" i="1"/>
  <c r="Z264" i="1" s="1"/>
  <c r="Z263" i="1" s="1"/>
  <c r="X265" i="1"/>
  <c r="X264" i="1" s="1"/>
  <c r="X263" i="1" s="1"/>
  <c r="W265" i="1"/>
  <c r="W264" i="1" s="1"/>
  <c r="W263" i="1" s="1"/>
  <c r="V265" i="1"/>
  <c r="V264" i="1" s="1"/>
  <c r="V263" i="1" s="1"/>
  <c r="U265" i="1"/>
  <c r="U264" i="1" s="1"/>
  <c r="U263" i="1" s="1"/>
  <c r="Z261" i="1"/>
  <c r="Z260" i="1" s="1"/>
  <c r="Y261" i="1"/>
  <c r="Y260" i="1" s="1"/>
  <c r="X261" i="1"/>
  <c r="W261" i="1"/>
  <c r="W260" i="1" s="1"/>
  <c r="W259" i="1" s="1"/>
  <c r="V261" i="1"/>
  <c r="V260" i="1" s="1"/>
  <c r="U261" i="1"/>
  <c r="U260" i="1" s="1"/>
  <c r="U259" i="1" s="1"/>
  <c r="X260" i="1"/>
  <c r="X259" i="1" s="1"/>
  <c r="Z256" i="1"/>
  <c r="Z255" i="1" s="1"/>
  <c r="Z254" i="1" s="1"/>
  <c r="Z253" i="1" s="1"/>
  <c r="X256" i="1"/>
  <c r="X255" i="1" s="1"/>
  <c r="X254" i="1" s="1"/>
  <c r="X253" i="1" s="1"/>
  <c r="W256" i="1"/>
  <c r="W255" i="1" s="1"/>
  <c r="W254" i="1" s="1"/>
  <c r="W253" i="1" s="1"/>
  <c r="V256" i="1"/>
  <c r="V255" i="1" s="1"/>
  <c r="V254" i="1" s="1"/>
  <c r="V253" i="1" s="1"/>
  <c r="U256" i="1"/>
  <c r="U255" i="1" s="1"/>
  <c r="U254" i="1" s="1"/>
  <c r="U253" i="1" s="1"/>
  <c r="Z251" i="1"/>
  <c r="Z250" i="1" s="1"/>
  <c r="Z249" i="1" s="1"/>
  <c r="Z248" i="1" s="1"/>
  <c r="Y251" i="1"/>
  <c r="Y250" i="1" s="1"/>
  <c r="Y249" i="1" s="1"/>
  <c r="Y248" i="1" s="1"/>
  <c r="X251" i="1"/>
  <c r="W251" i="1"/>
  <c r="W250" i="1" s="1"/>
  <c r="W249" i="1" s="1"/>
  <c r="W248" i="1" s="1"/>
  <c r="V251" i="1"/>
  <c r="V250" i="1" s="1"/>
  <c r="V249" i="1" s="1"/>
  <c r="V248" i="1" s="1"/>
  <c r="U251" i="1"/>
  <c r="U250" i="1" s="1"/>
  <c r="U249" i="1" s="1"/>
  <c r="U248" i="1" s="1"/>
  <c r="X250" i="1"/>
  <c r="X249" i="1" s="1"/>
  <c r="X248" i="1" s="1"/>
  <c r="Y244" i="1"/>
  <c r="Y243" i="1" s="1"/>
  <c r="Y242" i="1" s="1"/>
  <c r="Y241" i="1" s="1"/>
  <c r="Y240" i="1" s="1"/>
  <c r="Z244" i="1"/>
  <c r="Z243" i="1" s="1"/>
  <c r="Z242" i="1" s="1"/>
  <c r="Z241" i="1" s="1"/>
  <c r="Z240" i="1" s="1"/>
  <c r="X244" i="1"/>
  <c r="X243" i="1" s="1"/>
  <c r="X242" i="1" s="1"/>
  <c r="X241" i="1" s="1"/>
  <c r="X240" i="1" s="1"/>
  <c r="W244" i="1"/>
  <c r="W243" i="1" s="1"/>
  <c r="W242" i="1" s="1"/>
  <c r="W241" i="1" s="1"/>
  <c r="W240" i="1" s="1"/>
  <c r="V244" i="1"/>
  <c r="V243" i="1" s="1"/>
  <c r="V242" i="1" s="1"/>
  <c r="V241" i="1" s="1"/>
  <c r="V240" i="1" s="1"/>
  <c r="U244" i="1"/>
  <c r="U243" i="1" s="1"/>
  <c r="U242" i="1" s="1"/>
  <c r="U241" i="1" s="1"/>
  <c r="U240" i="1" s="1"/>
  <c r="Z237" i="1"/>
  <c r="Y237" i="1"/>
  <c r="X237" i="1"/>
  <c r="W237" i="1"/>
  <c r="V237" i="1"/>
  <c r="U237" i="1"/>
  <c r="Z235" i="1"/>
  <c r="Y235" i="1"/>
  <c r="X235" i="1"/>
  <c r="W235" i="1"/>
  <c r="V235" i="1"/>
  <c r="U235" i="1"/>
  <c r="X233" i="1"/>
  <c r="W233" i="1"/>
  <c r="V233" i="1"/>
  <c r="U233" i="1"/>
  <c r="Y204" i="1"/>
  <c r="Y203" i="1" s="1"/>
  <c r="W204" i="1"/>
  <c r="W203" i="1" s="1"/>
  <c r="U204" i="1"/>
  <c r="U203" i="1" s="1"/>
  <c r="Y195" i="1"/>
  <c r="Y194" i="1" s="1"/>
  <c r="Y193" i="1" s="1"/>
  <c r="X195" i="1"/>
  <c r="W195" i="1"/>
  <c r="W194" i="1" s="1"/>
  <c r="W193" i="1" s="1"/>
  <c r="V195" i="1"/>
  <c r="U195" i="1"/>
  <c r="U194" i="1" s="1"/>
  <c r="U193" i="1" s="1"/>
  <c r="Z193" i="1"/>
  <c r="Z192" i="1" s="1"/>
  <c r="X193" i="1"/>
  <c r="X192" i="1" s="1"/>
  <c r="V193" i="1"/>
  <c r="V192" i="1" s="1"/>
  <c r="Z188" i="1"/>
  <c r="Z187" i="1" s="1"/>
  <c r="Z186" i="1" s="1"/>
  <c r="Z185" i="1" s="1"/>
  <c r="Z184" i="1" s="1"/>
  <c r="X188" i="1"/>
  <c r="W188" i="1"/>
  <c r="V188" i="1"/>
  <c r="V187" i="1" s="1"/>
  <c r="V186" i="1" s="1"/>
  <c r="V185" i="1" s="1"/>
  <c r="V184" i="1" s="1"/>
  <c r="U188" i="1"/>
  <c r="U187" i="1" s="1"/>
  <c r="U186" i="1" s="1"/>
  <c r="U185" i="1" s="1"/>
  <c r="U184" i="1" s="1"/>
  <c r="X187" i="1"/>
  <c r="X186" i="1" s="1"/>
  <c r="X185" i="1" s="1"/>
  <c r="X184" i="1" s="1"/>
  <c r="W187" i="1"/>
  <c r="W186" i="1" s="1"/>
  <c r="W185" i="1" s="1"/>
  <c r="W184" i="1" s="1"/>
  <c r="Z181" i="1"/>
  <c r="Z180" i="1" s="1"/>
  <c r="Z179" i="1" s="1"/>
  <c r="Z178" i="1" s="1"/>
  <c r="Z177" i="1" s="1"/>
  <c r="Y181" i="1"/>
  <c r="Y180" i="1" s="1"/>
  <c r="Y179" i="1" s="1"/>
  <c r="Y178" i="1" s="1"/>
  <c r="Y177" i="1" s="1"/>
  <c r="X181" i="1"/>
  <c r="X180" i="1" s="1"/>
  <c r="W181" i="1"/>
  <c r="W180" i="1" s="1"/>
  <c r="W179" i="1" s="1"/>
  <c r="W178" i="1" s="1"/>
  <c r="W177" i="1" s="1"/>
  <c r="V181" i="1"/>
  <c r="V180" i="1" s="1"/>
  <c r="V179" i="1" s="1"/>
  <c r="V178" i="1" s="1"/>
  <c r="V177" i="1" s="1"/>
  <c r="U181" i="1"/>
  <c r="U180" i="1" s="1"/>
  <c r="U179" i="1" s="1"/>
  <c r="U178" i="1" s="1"/>
  <c r="U177" i="1" s="1"/>
  <c r="X179" i="1"/>
  <c r="X178" i="1" s="1"/>
  <c r="X177" i="1" s="1"/>
  <c r="Y174" i="1"/>
  <c r="Y173" i="1" s="1"/>
  <c r="Y172" i="1" s="1"/>
  <c r="Y171" i="1" s="1"/>
  <c r="Y170" i="1" s="1"/>
  <c r="X174" i="1"/>
  <c r="W174" i="1"/>
  <c r="V174" i="1"/>
  <c r="V173" i="1" s="1"/>
  <c r="V172" i="1" s="1"/>
  <c r="V171" i="1" s="1"/>
  <c r="V170" i="1" s="1"/>
  <c r="U174" i="1"/>
  <c r="U173" i="1" s="1"/>
  <c r="U172" i="1" s="1"/>
  <c r="U171" i="1" s="1"/>
  <c r="U170" i="1" s="1"/>
  <c r="X173" i="1"/>
  <c r="X172" i="1" s="1"/>
  <c r="X171" i="1" s="1"/>
  <c r="X170" i="1" s="1"/>
  <c r="W173" i="1"/>
  <c r="W172" i="1" s="1"/>
  <c r="W171" i="1" s="1"/>
  <c r="W170" i="1" s="1"/>
  <c r="Z167" i="1"/>
  <c r="Z166" i="1" s="1"/>
  <c r="Y167" i="1"/>
  <c r="Y166" i="1" s="1"/>
  <c r="X167" i="1"/>
  <c r="W167" i="1"/>
  <c r="W166" i="1" s="1"/>
  <c r="V167" i="1"/>
  <c r="V166" i="1" s="1"/>
  <c r="U167" i="1"/>
  <c r="U166" i="1" s="1"/>
  <c r="X166" i="1"/>
  <c r="U162" i="1"/>
  <c r="U164" i="1"/>
  <c r="Z164" i="1"/>
  <c r="X164" i="1"/>
  <c r="W164" i="1"/>
  <c r="V164" i="1"/>
  <c r="X162" i="1"/>
  <c r="X161" i="1" s="1"/>
  <c r="X160" i="1" s="1"/>
  <c r="X159" i="1" s="1"/>
  <c r="X158" i="1" s="1"/>
  <c r="W162" i="1"/>
  <c r="V162" i="1"/>
  <c r="V161" i="1" s="1"/>
  <c r="Z153" i="1"/>
  <c r="Z152" i="1" s="1"/>
  <c r="Z151" i="1" s="1"/>
  <c r="Y153" i="1"/>
  <c r="Y152" i="1" s="1"/>
  <c r="Y151" i="1" s="1"/>
  <c r="X153" i="1"/>
  <c r="W153" i="1"/>
  <c r="W152" i="1" s="1"/>
  <c r="W151" i="1" s="1"/>
  <c r="V153" i="1"/>
  <c r="V152" i="1" s="1"/>
  <c r="V151" i="1" s="1"/>
  <c r="U153" i="1"/>
  <c r="U152" i="1" s="1"/>
  <c r="U151" i="1" s="1"/>
  <c r="X152" i="1"/>
  <c r="X151" i="1" s="1"/>
  <c r="X149" i="1"/>
  <c r="X148" i="1" s="1"/>
  <c r="X147" i="1" s="1"/>
  <c r="W149" i="1"/>
  <c r="W148" i="1" s="1"/>
  <c r="W147" i="1" s="1"/>
  <c r="V149" i="1"/>
  <c r="V148" i="1" s="1"/>
  <c r="V147" i="1" s="1"/>
  <c r="U149" i="1"/>
  <c r="U148" i="1" s="1"/>
  <c r="U147" i="1" s="1"/>
  <c r="W144" i="1"/>
  <c r="X145" i="1"/>
  <c r="W145" i="1"/>
  <c r="V145" i="1"/>
  <c r="U145" i="1"/>
  <c r="X144" i="1"/>
  <c r="V144" i="1"/>
  <c r="U144" i="1"/>
  <c r="Z138" i="1"/>
  <c r="X138" i="1"/>
  <c r="X136" i="1"/>
  <c r="W138" i="1"/>
  <c r="V138" i="1"/>
  <c r="U138" i="1"/>
  <c r="Z136" i="1"/>
  <c r="W136" i="1"/>
  <c r="V136" i="1"/>
  <c r="U136" i="1"/>
  <c r="X129" i="1"/>
  <c r="W129" i="1"/>
  <c r="V129" i="1"/>
  <c r="U129" i="1"/>
  <c r="X128" i="1"/>
  <c r="W128" i="1"/>
  <c r="V128" i="1"/>
  <c r="U128" i="1"/>
  <c r="X127" i="1"/>
  <c r="W127" i="1"/>
  <c r="V127" i="1"/>
  <c r="U127" i="1"/>
  <c r="X126" i="1"/>
  <c r="W126" i="1"/>
  <c r="V126" i="1"/>
  <c r="U126" i="1"/>
  <c r="X125" i="1"/>
  <c r="W125" i="1"/>
  <c r="V125" i="1"/>
  <c r="U125" i="1"/>
  <c r="Y122" i="1"/>
  <c r="Z122" i="1"/>
  <c r="X122" i="1"/>
  <c r="W122" i="1"/>
  <c r="V122" i="1"/>
  <c r="V118" i="1"/>
  <c r="V120" i="1"/>
  <c r="U122" i="1"/>
  <c r="Y120" i="1"/>
  <c r="Z120" i="1"/>
  <c r="X120" i="1"/>
  <c r="W120" i="1"/>
  <c r="U120" i="1"/>
  <c r="Z118" i="1"/>
  <c r="Z117" i="1" s="1"/>
  <c r="Y118" i="1"/>
  <c r="X118" i="1"/>
  <c r="W118" i="1"/>
  <c r="U118" i="1"/>
  <c r="Z109" i="1"/>
  <c r="Z108" i="1" s="1"/>
  <c r="Z107" i="1" s="1"/>
  <c r="Z106" i="1" s="1"/>
  <c r="Z105" i="1" s="1"/>
  <c r="Z104" i="1" s="1"/>
  <c r="X109" i="1"/>
  <c r="X108" i="1" s="1"/>
  <c r="X107" i="1" s="1"/>
  <c r="X106" i="1" s="1"/>
  <c r="X105" i="1" s="1"/>
  <c r="X104" i="1" s="1"/>
  <c r="W109" i="1"/>
  <c r="W108" i="1" s="1"/>
  <c r="W107" i="1" s="1"/>
  <c r="W106" i="1" s="1"/>
  <c r="W105" i="1" s="1"/>
  <c r="W104" i="1" s="1"/>
  <c r="V109" i="1"/>
  <c r="V108" i="1" s="1"/>
  <c r="V107" i="1" s="1"/>
  <c r="V106" i="1" s="1"/>
  <c r="V105" i="1" s="1"/>
  <c r="V104" i="1" s="1"/>
  <c r="U109" i="1"/>
  <c r="U108" i="1" s="1"/>
  <c r="U107" i="1" s="1"/>
  <c r="U106" i="1" s="1"/>
  <c r="U105" i="1" s="1"/>
  <c r="U104" i="1" s="1"/>
  <c r="Y101" i="1"/>
  <c r="Y100" i="1" s="1"/>
  <c r="X101" i="1"/>
  <c r="X100" i="1" s="1"/>
  <c r="W101" i="1"/>
  <c r="W100" i="1" s="1"/>
  <c r="V101" i="1"/>
  <c r="V100" i="1" s="1"/>
  <c r="U101" i="1"/>
  <c r="U100" i="1" s="1"/>
  <c r="Z98" i="1"/>
  <c r="Z97" i="1" s="1"/>
  <c r="X98" i="1"/>
  <c r="X97" i="1" s="1"/>
  <c r="W98" i="1"/>
  <c r="W97" i="1" s="1"/>
  <c r="V98" i="1"/>
  <c r="V97" i="1" s="1"/>
  <c r="U98" i="1"/>
  <c r="U97" i="1" s="1"/>
  <c r="Z95" i="1"/>
  <c r="Z94" i="1" s="1"/>
  <c r="X95" i="1"/>
  <c r="X94" i="1" s="1"/>
  <c r="W95" i="1"/>
  <c r="W94" i="1" s="1"/>
  <c r="V95" i="1"/>
  <c r="V94" i="1" s="1"/>
  <c r="U95" i="1"/>
  <c r="U94" i="1" s="1"/>
  <c r="Z92" i="1"/>
  <c r="Z91" i="1" s="1"/>
  <c r="X92" i="1"/>
  <c r="W92" i="1"/>
  <c r="W91" i="1" s="1"/>
  <c r="V92" i="1"/>
  <c r="V91" i="1" s="1"/>
  <c r="U92" i="1"/>
  <c r="U91" i="1" s="1"/>
  <c r="X91" i="1"/>
  <c r="Y89" i="1"/>
  <c r="Y88" i="1" s="1"/>
  <c r="X89" i="1"/>
  <c r="X88" i="1" s="1"/>
  <c r="W89" i="1"/>
  <c r="W88" i="1" s="1"/>
  <c r="V89" i="1"/>
  <c r="V88" i="1" s="1"/>
  <c r="U89" i="1"/>
  <c r="U88" i="1" s="1"/>
  <c r="Z86" i="1"/>
  <c r="Z85" i="1" s="1"/>
  <c r="X86" i="1"/>
  <c r="W86" i="1"/>
  <c r="W85" i="1" s="1"/>
  <c r="V86" i="1"/>
  <c r="V85" i="1" s="1"/>
  <c r="U86" i="1"/>
  <c r="U85" i="1" s="1"/>
  <c r="X85" i="1"/>
  <c r="Z83" i="1"/>
  <c r="Z82" i="1" s="1"/>
  <c r="X83" i="1"/>
  <c r="X82" i="1" s="1"/>
  <c r="W83" i="1"/>
  <c r="W82" i="1" s="1"/>
  <c r="V83" i="1"/>
  <c r="V82" i="1" s="1"/>
  <c r="U83" i="1"/>
  <c r="U82" i="1" s="1"/>
  <c r="Z79" i="1"/>
  <c r="X79" i="1"/>
  <c r="W79" i="1"/>
  <c r="V79" i="1"/>
  <c r="U79" i="1"/>
  <c r="Z77" i="1"/>
  <c r="Y77" i="1"/>
  <c r="X77" i="1"/>
  <c r="W77" i="1"/>
  <c r="V77" i="1"/>
  <c r="U77" i="1"/>
  <c r="Z75" i="1"/>
  <c r="Y75" i="1"/>
  <c r="X75" i="1"/>
  <c r="W75" i="1"/>
  <c r="V75" i="1"/>
  <c r="U75" i="1"/>
  <c r="Z73" i="1"/>
  <c r="Y73" i="1"/>
  <c r="X73" i="1"/>
  <c r="W73" i="1"/>
  <c r="V73" i="1"/>
  <c r="U73" i="1"/>
  <c r="Z66" i="1"/>
  <c r="Z65" i="1" s="1"/>
  <c r="Z64" i="1" s="1"/>
  <c r="Z63" i="1" s="1"/>
  <c r="Z62" i="1" s="1"/>
  <c r="Y66" i="1"/>
  <c r="Y65" i="1" s="1"/>
  <c r="Y64" i="1" s="1"/>
  <c r="Y63" i="1" s="1"/>
  <c r="Y62" i="1" s="1"/>
  <c r="X66" i="1"/>
  <c r="X65" i="1" s="1"/>
  <c r="X64" i="1" s="1"/>
  <c r="X63" i="1" s="1"/>
  <c r="X62" i="1" s="1"/>
  <c r="W66" i="1"/>
  <c r="W65" i="1" s="1"/>
  <c r="W64" i="1" s="1"/>
  <c r="W63" i="1" s="1"/>
  <c r="W62" i="1" s="1"/>
  <c r="V66" i="1"/>
  <c r="V65" i="1" s="1"/>
  <c r="V64" i="1" s="1"/>
  <c r="V63" i="1" s="1"/>
  <c r="V62" i="1" s="1"/>
  <c r="U66" i="1"/>
  <c r="U65" i="1" s="1"/>
  <c r="U64" i="1" s="1"/>
  <c r="U63" i="1" s="1"/>
  <c r="U62" i="1" s="1"/>
  <c r="Y57" i="1"/>
  <c r="Y56" i="1" s="1"/>
  <c r="Z57" i="1"/>
  <c r="Z56" i="1" s="1"/>
  <c r="X57" i="1"/>
  <c r="X56" i="1" s="1"/>
  <c r="W57" i="1"/>
  <c r="W56" i="1" s="1"/>
  <c r="V57" i="1"/>
  <c r="V56" i="1" s="1"/>
  <c r="U57" i="1"/>
  <c r="U56" i="1" s="1"/>
  <c r="Z52" i="1"/>
  <c r="Z50" i="1"/>
  <c r="Y52" i="1"/>
  <c r="Y50" i="1"/>
  <c r="Y45" i="1"/>
  <c r="Y44" i="1" s="1"/>
  <c r="Y43" i="1" s="1"/>
  <c r="Y42" i="1" s="1"/>
  <c r="Y41" i="1" s="1"/>
  <c r="X52" i="1"/>
  <c r="X50" i="1"/>
  <c r="W52" i="1"/>
  <c r="V52" i="1"/>
  <c r="U52" i="1"/>
  <c r="U50" i="1"/>
  <c r="U45" i="1"/>
  <c r="U44" i="1" s="1"/>
  <c r="U43" i="1" s="1"/>
  <c r="U42" i="1" s="1"/>
  <c r="U41" i="1" s="1"/>
  <c r="W50" i="1"/>
  <c r="V50" i="1"/>
  <c r="W45" i="1"/>
  <c r="W44" i="1" s="1"/>
  <c r="W43" i="1" s="1"/>
  <c r="W42" i="1" s="1"/>
  <c r="W41" i="1" s="1"/>
  <c r="X45" i="1"/>
  <c r="X44" i="1" s="1"/>
  <c r="X43" i="1" s="1"/>
  <c r="X42" i="1" s="1"/>
  <c r="X41" i="1" s="1"/>
  <c r="V45" i="1"/>
  <c r="V44" i="1" s="1"/>
  <c r="V43" i="1" s="1"/>
  <c r="V42" i="1" s="1"/>
  <c r="V41" i="1" s="1"/>
  <c r="Y36" i="1"/>
  <c r="X36" i="1"/>
  <c r="W36" i="1"/>
  <c r="V36" i="1"/>
  <c r="U36" i="1"/>
  <c r="Y34" i="1"/>
  <c r="X34" i="1"/>
  <c r="W34" i="1"/>
  <c r="V34" i="1"/>
  <c r="U34" i="1"/>
  <c r="Y32" i="1"/>
  <c r="Z32" i="1"/>
  <c r="X32" i="1"/>
  <c r="W32" i="1"/>
  <c r="V32" i="1"/>
  <c r="U32" i="1"/>
  <c r="Y25" i="1"/>
  <c r="Z25" i="1"/>
  <c r="X25" i="1"/>
  <c r="W25" i="1"/>
  <c r="V25" i="1"/>
  <c r="U25" i="1"/>
  <c r="Y23" i="1"/>
  <c r="X23" i="1"/>
  <c r="W23" i="1"/>
  <c r="V23" i="1"/>
  <c r="U23" i="1"/>
  <c r="Y21" i="1"/>
  <c r="X21" i="1"/>
  <c r="W21" i="1"/>
  <c r="V21" i="1"/>
  <c r="U21" i="1"/>
  <c r="Y19" i="1"/>
  <c r="Z19" i="1"/>
  <c r="X19" i="1"/>
  <c r="W19" i="1"/>
  <c r="V19" i="1"/>
  <c r="U19" i="1"/>
  <c r="Y16" i="1"/>
  <c r="Y15" i="1" s="1"/>
  <c r="X16" i="1"/>
  <c r="X15" i="1" s="1"/>
  <c r="W16" i="1"/>
  <c r="W15" i="1" s="1"/>
  <c r="V16" i="1"/>
  <c r="V15" i="1" s="1"/>
  <c r="U16" i="1"/>
  <c r="U15" i="1" s="1"/>
  <c r="Z13" i="1"/>
  <c r="Z12" i="1" s="1"/>
  <c r="X13" i="1"/>
  <c r="X12" i="1" s="1"/>
  <c r="W13" i="1"/>
  <c r="W12" i="1" s="1"/>
  <c r="V13" i="1"/>
  <c r="V12" i="1" s="1"/>
  <c r="U13" i="1"/>
  <c r="U12" i="1" s="1"/>
  <c r="P195" i="1"/>
  <c r="Q195" i="1"/>
  <c r="Q194" i="1" s="1"/>
  <c r="Q193" i="1" s="1"/>
  <c r="R195" i="1"/>
  <c r="O195" i="1"/>
  <c r="O194" i="1" s="1"/>
  <c r="O193" i="1" s="1"/>
  <c r="P193" i="1"/>
  <c r="P192" i="1" s="1"/>
  <c r="R193" i="1"/>
  <c r="R192" i="1" s="1"/>
  <c r="T193" i="1"/>
  <c r="T192" i="1" s="1"/>
  <c r="O204" i="1"/>
  <c r="O203" i="1" s="1"/>
  <c r="T726" i="1"/>
  <c r="T725" i="1" s="1"/>
  <c r="T724" i="1" s="1"/>
  <c r="P726" i="1"/>
  <c r="P725" i="1" s="1"/>
  <c r="P724" i="1" s="1"/>
  <c r="Q726" i="1"/>
  <c r="Q725" i="1" s="1"/>
  <c r="Q724" i="1" s="1"/>
  <c r="R726" i="1"/>
  <c r="R725" i="1" s="1"/>
  <c r="R724" i="1" s="1"/>
  <c r="S726" i="1"/>
  <c r="S725" i="1" s="1"/>
  <c r="S724" i="1" s="1"/>
  <c r="O726" i="1"/>
  <c r="O725" i="1" s="1"/>
  <c r="O724" i="1" s="1"/>
  <c r="S707" i="1"/>
  <c r="S706" i="1" s="1"/>
  <c r="P707" i="1"/>
  <c r="P706" i="1" s="1"/>
  <c r="Q707" i="1"/>
  <c r="Q706" i="1" s="1"/>
  <c r="R707" i="1"/>
  <c r="R706" i="1" s="1"/>
  <c r="T707" i="1"/>
  <c r="T706" i="1" s="1"/>
  <c r="O707" i="1"/>
  <c r="O706" i="1" s="1"/>
  <c r="S700" i="1"/>
  <c r="S699" i="1" s="1"/>
  <c r="S698" i="1" s="1"/>
  <c r="R700" i="1"/>
  <c r="R699" i="1" s="1"/>
  <c r="R698" i="1" s="1"/>
  <c r="P700" i="1"/>
  <c r="P699" i="1" s="1"/>
  <c r="P698" i="1" s="1"/>
  <c r="Q700" i="1"/>
  <c r="Q699" i="1" s="1"/>
  <c r="Q698" i="1" s="1"/>
  <c r="T700" i="1"/>
  <c r="T699" i="1" s="1"/>
  <c r="T698" i="1" s="1"/>
  <c r="O700" i="1"/>
  <c r="O699" i="1" s="1"/>
  <c r="O698" i="1" s="1"/>
  <c r="P1091" i="1"/>
  <c r="Q1091" i="1"/>
  <c r="R1091" i="1"/>
  <c r="P1093" i="1"/>
  <c r="Q1093" i="1"/>
  <c r="R1093" i="1"/>
  <c r="S1093" i="1"/>
  <c r="O1091" i="1"/>
  <c r="O1093" i="1"/>
  <c r="P1054" i="1"/>
  <c r="P1053" i="1" s="1"/>
  <c r="P1052" i="1" s="1"/>
  <c r="P1058" i="1"/>
  <c r="P1060" i="1"/>
  <c r="P1063" i="1"/>
  <c r="P1062" i="1" s="1"/>
  <c r="P1067" i="1"/>
  <c r="P1066" i="1" s="1"/>
  <c r="P1070" i="1"/>
  <c r="P1069" i="1" s="1"/>
  <c r="P1073" i="1"/>
  <c r="P1072" i="1" s="1"/>
  <c r="P1077" i="1"/>
  <c r="P1076" i="1" s="1"/>
  <c r="P1075" i="1" s="1"/>
  <c r="Q1054" i="1"/>
  <c r="Q1053" i="1" s="1"/>
  <c r="Q1052" i="1" s="1"/>
  <c r="Q1058" i="1"/>
  <c r="Q1060" i="1"/>
  <c r="Q1063" i="1"/>
  <c r="Q1062" i="1" s="1"/>
  <c r="Q1067" i="1"/>
  <c r="Q1066" i="1" s="1"/>
  <c r="Q1070" i="1"/>
  <c r="Q1069" i="1" s="1"/>
  <c r="Q1073" i="1"/>
  <c r="Q1072" i="1" s="1"/>
  <c r="Q1077" i="1"/>
  <c r="Q1076" i="1" s="1"/>
  <c r="Q1075" i="1" s="1"/>
  <c r="R1054" i="1"/>
  <c r="R1053" i="1" s="1"/>
  <c r="R1052" i="1" s="1"/>
  <c r="R1058" i="1"/>
  <c r="R1060" i="1"/>
  <c r="R1063" i="1"/>
  <c r="R1062" i="1" s="1"/>
  <c r="R1067" i="1"/>
  <c r="R1066" i="1" s="1"/>
  <c r="R1070" i="1"/>
  <c r="R1069" i="1" s="1"/>
  <c r="R1073" i="1"/>
  <c r="R1072" i="1" s="1"/>
  <c r="R1077" i="1"/>
  <c r="R1076" i="1" s="1"/>
  <c r="R1075" i="1" s="1"/>
  <c r="S1054" i="1"/>
  <c r="S1053" i="1" s="1"/>
  <c r="S1052" i="1" s="1"/>
  <c r="S1060" i="1"/>
  <c r="S1063" i="1"/>
  <c r="S1062" i="1" s="1"/>
  <c r="S1067" i="1"/>
  <c r="S1066" i="1" s="1"/>
  <c r="S1073" i="1"/>
  <c r="S1072" i="1" s="1"/>
  <c r="S1077" i="1"/>
  <c r="S1076" i="1" s="1"/>
  <c r="S1075" i="1" s="1"/>
  <c r="T1054" i="1"/>
  <c r="T1053" i="1" s="1"/>
  <c r="T1052" i="1" s="1"/>
  <c r="T1060" i="1"/>
  <c r="T1073" i="1"/>
  <c r="T1072" i="1" s="1"/>
  <c r="T1077" i="1"/>
  <c r="T1076" i="1" s="1"/>
  <c r="T1075" i="1" s="1"/>
  <c r="O1054" i="1"/>
  <c r="O1053" i="1" s="1"/>
  <c r="O1052" i="1" s="1"/>
  <c r="O1058" i="1"/>
  <c r="O1060" i="1"/>
  <c r="O1063" i="1"/>
  <c r="O1062" i="1" s="1"/>
  <c r="O1067" i="1"/>
  <c r="O1066" i="1" s="1"/>
  <c r="O1070" i="1"/>
  <c r="O1069" i="1" s="1"/>
  <c r="O1073" i="1"/>
  <c r="O1072" i="1" s="1"/>
  <c r="O1077" i="1"/>
  <c r="O1076" i="1" s="1"/>
  <c r="O1075" i="1" s="1"/>
  <c r="P580" i="1"/>
  <c r="P579" i="1" s="1"/>
  <c r="Q580" i="1"/>
  <c r="Q579" i="1" s="1"/>
  <c r="R580" i="1"/>
  <c r="R579" i="1" s="1"/>
  <c r="O580" i="1"/>
  <c r="O579" i="1" s="1"/>
  <c r="T1175" i="1"/>
  <c r="T1174" i="1" s="1"/>
  <c r="S1175" i="1"/>
  <c r="S1174" i="1" s="1"/>
  <c r="P1175" i="1"/>
  <c r="P1174" i="1" s="1"/>
  <c r="Q1175" i="1"/>
  <c r="Q1174" i="1" s="1"/>
  <c r="R1175" i="1"/>
  <c r="R1174" i="1" s="1"/>
  <c r="O1175" i="1"/>
  <c r="O1174" i="1" s="1"/>
  <c r="S580" i="1"/>
  <c r="S579" i="1" s="1"/>
  <c r="T822" i="1"/>
  <c r="T821" i="1" s="1"/>
  <c r="T820" i="1" s="1"/>
  <c r="P822" i="1"/>
  <c r="P821" i="1" s="1"/>
  <c r="P820" i="1" s="1"/>
  <c r="Q822" i="1"/>
  <c r="Q821" i="1" s="1"/>
  <c r="Q820" i="1" s="1"/>
  <c r="R822" i="1"/>
  <c r="R821" i="1" s="1"/>
  <c r="R820" i="1" s="1"/>
  <c r="O822" i="1"/>
  <c r="O821" i="1" s="1"/>
  <c r="O820" i="1" s="1"/>
  <c r="T426" i="1"/>
  <c r="T425" i="1" s="1"/>
  <c r="T424" i="1" s="1"/>
  <c r="S426" i="1"/>
  <c r="S425" i="1" s="1"/>
  <c r="S424" i="1" s="1"/>
  <c r="P426" i="1"/>
  <c r="P425" i="1" s="1"/>
  <c r="P424" i="1" s="1"/>
  <c r="Q426" i="1"/>
  <c r="Q425" i="1" s="1"/>
  <c r="Q424" i="1" s="1"/>
  <c r="R426" i="1"/>
  <c r="R425" i="1" s="1"/>
  <c r="R424" i="1" s="1"/>
  <c r="O426" i="1"/>
  <c r="O425" i="1" s="1"/>
  <c r="O424" i="1" s="1"/>
  <c r="P499" i="1"/>
  <c r="P498" i="1" s="1"/>
  <c r="P497" i="1" s="1"/>
  <c r="Q499" i="1"/>
  <c r="Q498" i="1" s="1"/>
  <c r="Q497" i="1" s="1"/>
  <c r="R499" i="1"/>
  <c r="R498" i="1" s="1"/>
  <c r="R497" i="1" s="1"/>
  <c r="O499" i="1"/>
  <c r="O498" i="1" s="1"/>
  <c r="O497" i="1" s="1"/>
  <c r="S499" i="1"/>
  <c r="S498" i="1" s="1"/>
  <c r="S497" i="1" s="1"/>
  <c r="P618" i="1"/>
  <c r="P617" i="1" s="1"/>
  <c r="P616" i="1" s="1"/>
  <c r="Q618" i="1"/>
  <c r="Q617" i="1" s="1"/>
  <c r="Q616" i="1" s="1"/>
  <c r="R618" i="1"/>
  <c r="R617" i="1" s="1"/>
  <c r="R616" i="1" s="1"/>
  <c r="O618" i="1"/>
  <c r="O617" i="1" s="1"/>
  <c r="O616" i="1" s="1"/>
  <c r="T618" i="1"/>
  <c r="T617" i="1" s="1"/>
  <c r="T616" i="1" s="1"/>
  <c r="S618" i="1"/>
  <c r="S617" i="1" s="1"/>
  <c r="S616" i="1" s="1"/>
  <c r="T732" i="1"/>
  <c r="T731" i="1" s="1"/>
  <c r="S732" i="1"/>
  <c r="S731" i="1" s="1"/>
  <c r="P732" i="1"/>
  <c r="P731" i="1" s="1"/>
  <c r="Q732" i="1"/>
  <c r="Q731" i="1" s="1"/>
  <c r="R732" i="1"/>
  <c r="R731" i="1" s="1"/>
  <c r="O732" i="1"/>
  <c r="O731" i="1" s="1"/>
  <c r="T153" i="1"/>
  <c r="T152" i="1" s="1"/>
  <c r="T151" i="1" s="1"/>
  <c r="S153" i="1"/>
  <c r="S152" i="1" s="1"/>
  <c r="S151" i="1" s="1"/>
  <c r="P153" i="1"/>
  <c r="P152" i="1" s="1"/>
  <c r="P151" i="1" s="1"/>
  <c r="Q153" i="1"/>
  <c r="Q152" i="1" s="1"/>
  <c r="Q151" i="1" s="1"/>
  <c r="R153" i="1"/>
  <c r="R152" i="1" s="1"/>
  <c r="R151" i="1" s="1"/>
  <c r="O153" i="1"/>
  <c r="O152" i="1" s="1"/>
  <c r="O151" i="1" s="1"/>
  <c r="T77" i="1"/>
  <c r="P77" i="1"/>
  <c r="Q77" i="1"/>
  <c r="R77" i="1"/>
  <c r="S77" i="1"/>
  <c r="O77" i="1"/>
  <c r="P36" i="1"/>
  <c r="Q36" i="1"/>
  <c r="R36" i="1"/>
  <c r="O36" i="1"/>
  <c r="T611" i="1"/>
  <c r="T610" i="1" s="1"/>
  <c r="T609" i="1" s="1"/>
  <c r="S611" i="1"/>
  <c r="S610" i="1" s="1"/>
  <c r="S609" i="1" s="1"/>
  <c r="P611" i="1"/>
  <c r="P610" i="1" s="1"/>
  <c r="P609" i="1" s="1"/>
  <c r="Q611" i="1"/>
  <c r="Q610" i="1" s="1"/>
  <c r="Q609" i="1" s="1"/>
  <c r="R611" i="1"/>
  <c r="R610" i="1" s="1"/>
  <c r="R609" i="1" s="1"/>
  <c r="O611" i="1"/>
  <c r="O610" i="1" s="1"/>
  <c r="O609" i="1" s="1"/>
  <c r="T587" i="1"/>
  <c r="T586" i="1" s="1"/>
  <c r="T584" i="1"/>
  <c r="T583" i="1" s="1"/>
  <c r="S584" i="1"/>
  <c r="S583" i="1" s="1"/>
  <c r="P587" i="1"/>
  <c r="P586" i="1" s="1"/>
  <c r="Q587" i="1"/>
  <c r="Q586" i="1" s="1"/>
  <c r="R587" i="1"/>
  <c r="R586" i="1" s="1"/>
  <c r="O587" i="1"/>
  <c r="O586" i="1" s="1"/>
  <c r="P584" i="1"/>
  <c r="P583" i="1" s="1"/>
  <c r="Q584" i="1"/>
  <c r="Q583" i="1" s="1"/>
  <c r="R584" i="1"/>
  <c r="R583" i="1" s="1"/>
  <c r="O584" i="1"/>
  <c r="O583" i="1" s="1"/>
  <c r="P552" i="1"/>
  <c r="P551" i="1" s="1"/>
  <c r="Q552" i="1"/>
  <c r="Q551" i="1" s="1"/>
  <c r="R552" i="1"/>
  <c r="R551" i="1" s="1"/>
  <c r="O552" i="1"/>
  <c r="O551" i="1" s="1"/>
  <c r="P548" i="1"/>
  <c r="P547" i="1" s="1"/>
  <c r="Q548" i="1"/>
  <c r="Q547" i="1" s="1"/>
  <c r="R548" i="1"/>
  <c r="R547" i="1" s="1"/>
  <c r="O548" i="1"/>
  <c r="O547" i="1" s="1"/>
  <c r="T548" i="1"/>
  <c r="T547" i="1" s="1"/>
  <c r="T552" i="1"/>
  <c r="T551" i="1" s="1"/>
  <c r="S552" i="1"/>
  <c r="S551" i="1" s="1"/>
  <c r="P1326" i="1"/>
  <c r="P1325" i="1" s="1"/>
  <c r="Q1326" i="1"/>
  <c r="Q1325" i="1" s="1"/>
  <c r="R1326" i="1"/>
  <c r="R1325" i="1" s="1"/>
  <c r="R1349" i="1"/>
  <c r="R1348" i="1" s="1"/>
  <c r="R1347" i="1" s="1"/>
  <c r="R1346" i="1" s="1"/>
  <c r="Q1349" i="1"/>
  <c r="Q1348" i="1" s="1"/>
  <c r="Q1347" i="1" s="1"/>
  <c r="Q1346" i="1" s="1"/>
  <c r="P1349" i="1"/>
  <c r="P1348" i="1" s="1"/>
  <c r="P1347" i="1" s="1"/>
  <c r="P1346" i="1" s="1"/>
  <c r="O1349" i="1"/>
  <c r="O1348" i="1" s="1"/>
  <c r="O1347" i="1" s="1"/>
  <c r="O1346" i="1" s="1"/>
  <c r="R1344" i="1"/>
  <c r="R1343" i="1" s="1"/>
  <c r="R1342" i="1" s="1"/>
  <c r="R1341" i="1" s="1"/>
  <c r="Q1344" i="1"/>
  <c r="Q1343" i="1" s="1"/>
  <c r="Q1342" i="1" s="1"/>
  <c r="Q1341" i="1" s="1"/>
  <c r="P1344" i="1"/>
  <c r="P1343" i="1" s="1"/>
  <c r="P1342" i="1" s="1"/>
  <c r="P1341" i="1" s="1"/>
  <c r="O1344" i="1"/>
  <c r="O1343" i="1" s="1"/>
  <c r="O1342" i="1" s="1"/>
  <c r="O1341" i="1" s="1"/>
  <c r="Q1335" i="1"/>
  <c r="Q1334" i="1" s="1"/>
  <c r="O1335" i="1"/>
  <c r="O1334" i="1" s="1"/>
  <c r="R1332" i="1"/>
  <c r="R1331" i="1" s="1"/>
  <c r="Q1332" i="1"/>
  <c r="Q1331" i="1" s="1"/>
  <c r="P1332" i="1"/>
  <c r="P1331" i="1" s="1"/>
  <c r="O1332" i="1"/>
  <c r="O1331" i="1" s="1"/>
  <c r="R1329" i="1"/>
  <c r="R1328" i="1" s="1"/>
  <c r="Q1329" i="1"/>
  <c r="Q1328" i="1" s="1"/>
  <c r="P1329" i="1"/>
  <c r="P1328" i="1" s="1"/>
  <c r="O1329" i="1"/>
  <c r="O1328" i="1" s="1"/>
  <c r="O1326" i="1"/>
  <c r="O1325" i="1" s="1"/>
  <c r="R1321" i="1"/>
  <c r="R1320" i="1" s="1"/>
  <c r="R1319" i="1" s="1"/>
  <c r="R1318" i="1" s="1"/>
  <c r="Q1321" i="1"/>
  <c r="Q1320" i="1" s="1"/>
  <c r="Q1319" i="1" s="1"/>
  <c r="Q1318" i="1" s="1"/>
  <c r="P1321" i="1"/>
  <c r="P1320" i="1" s="1"/>
  <c r="P1319" i="1" s="1"/>
  <c r="P1318" i="1" s="1"/>
  <c r="O1321" i="1"/>
  <c r="O1320" i="1" s="1"/>
  <c r="O1319" i="1" s="1"/>
  <c r="O1318" i="1" s="1"/>
  <c r="R1314" i="1"/>
  <c r="Q1314" i="1"/>
  <c r="P1314" i="1"/>
  <c r="O1314" i="1"/>
  <c r="R1312" i="1"/>
  <c r="Q1312" i="1"/>
  <c r="P1312" i="1"/>
  <c r="O1312" i="1"/>
  <c r="R1310" i="1"/>
  <c r="R1309" i="1" s="1"/>
  <c r="R1308" i="1" s="1"/>
  <c r="R1307" i="1" s="1"/>
  <c r="R1306" i="1" s="1"/>
  <c r="Q1310" i="1"/>
  <c r="Q1309" i="1" s="1"/>
  <c r="Q1308" i="1" s="1"/>
  <c r="Q1307" i="1" s="1"/>
  <c r="Q1306" i="1" s="1"/>
  <c r="P1310" i="1"/>
  <c r="P1309" i="1" s="1"/>
  <c r="P1308" i="1" s="1"/>
  <c r="P1307" i="1" s="1"/>
  <c r="P1306" i="1" s="1"/>
  <c r="O1310" i="1"/>
  <c r="O1309" i="1" s="1"/>
  <c r="O1308" i="1" s="1"/>
  <c r="O1307" i="1" s="1"/>
  <c r="O1306" i="1" s="1"/>
  <c r="R1301" i="1"/>
  <c r="R1300" i="1" s="1"/>
  <c r="R1299" i="1" s="1"/>
  <c r="R1298" i="1" s="1"/>
  <c r="R1297" i="1" s="1"/>
  <c r="Q1301" i="1"/>
  <c r="Q1300" i="1" s="1"/>
  <c r="Q1299" i="1" s="1"/>
  <c r="Q1298" i="1" s="1"/>
  <c r="Q1297" i="1" s="1"/>
  <c r="P1301" i="1"/>
  <c r="P1300" i="1" s="1"/>
  <c r="P1299" i="1" s="1"/>
  <c r="P1298" i="1" s="1"/>
  <c r="P1297" i="1" s="1"/>
  <c r="O1301" i="1"/>
  <c r="O1300" i="1" s="1"/>
  <c r="O1299" i="1" s="1"/>
  <c r="O1298" i="1" s="1"/>
  <c r="O1297" i="1" s="1"/>
  <c r="R1294" i="1"/>
  <c r="R1293" i="1" s="1"/>
  <c r="R1292" i="1" s="1"/>
  <c r="R1291" i="1" s="1"/>
  <c r="R1290" i="1" s="1"/>
  <c r="Q1294" i="1"/>
  <c r="Q1293" i="1" s="1"/>
  <c r="Q1292" i="1" s="1"/>
  <c r="Q1291" i="1" s="1"/>
  <c r="Q1290" i="1" s="1"/>
  <c r="P1294" i="1"/>
  <c r="P1293" i="1" s="1"/>
  <c r="P1292" i="1" s="1"/>
  <c r="P1291" i="1" s="1"/>
  <c r="P1290" i="1" s="1"/>
  <c r="O1294" i="1"/>
  <c r="O1293" i="1" s="1"/>
  <c r="O1292" i="1" s="1"/>
  <c r="O1291" i="1" s="1"/>
  <c r="O1290" i="1" s="1"/>
  <c r="R1283" i="1"/>
  <c r="R1282" i="1" s="1"/>
  <c r="R1281" i="1" s="1"/>
  <c r="R1280" i="1" s="1"/>
  <c r="Q1283" i="1"/>
  <c r="Q1282" i="1" s="1"/>
  <c r="Q1281" i="1" s="1"/>
  <c r="Q1280" i="1" s="1"/>
  <c r="P1283" i="1"/>
  <c r="P1282" i="1" s="1"/>
  <c r="P1281" i="1" s="1"/>
  <c r="P1280" i="1" s="1"/>
  <c r="O1283" i="1"/>
  <c r="O1282" i="1" s="1"/>
  <c r="O1281" i="1" s="1"/>
  <c r="O1280" i="1" s="1"/>
  <c r="R1278" i="1"/>
  <c r="Q1278" i="1"/>
  <c r="P1278" i="1"/>
  <c r="O1278" i="1"/>
  <c r="Q1276" i="1"/>
  <c r="P1276" i="1"/>
  <c r="O1276" i="1"/>
  <c r="R1274" i="1"/>
  <c r="Q1274" i="1"/>
  <c r="P1274" i="1"/>
  <c r="O1274" i="1"/>
  <c r="R1271" i="1"/>
  <c r="Q1271" i="1"/>
  <c r="P1271" i="1"/>
  <c r="O1271" i="1"/>
  <c r="Q1269" i="1"/>
  <c r="P1269" i="1"/>
  <c r="O1269" i="1"/>
  <c r="R1267" i="1"/>
  <c r="Q1267" i="1"/>
  <c r="P1267" i="1"/>
  <c r="O1267" i="1"/>
  <c r="R1264" i="1"/>
  <c r="R1263" i="1" s="1"/>
  <c r="Q1264" i="1"/>
  <c r="Q1263" i="1" s="1"/>
  <c r="P1264" i="1"/>
  <c r="P1263" i="1" s="1"/>
  <c r="O1264" i="1"/>
  <c r="O1263" i="1" s="1"/>
  <c r="R1261" i="1"/>
  <c r="Q1261" i="1"/>
  <c r="P1261" i="1"/>
  <c r="O1261" i="1"/>
  <c r="R1259" i="1"/>
  <c r="R1258" i="1" s="1"/>
  <c r="Q1259" i="1"/>
  <c r="P1259" i="1"/>
  <c r="P1258" i="1" s="1"/>
  <c r="O1259" i="1"/>
  <c r="O1258" i="1" s="1"/>
  <c r="R1256" i="1"/>
  <c r="Q1256" i="1"/>
  <c r="P1256" i="1"/>
  <c r="O1256" i="1"/>
  <c r="R1254" i="1"/>
  <c r="R1253" i="1" s="1"/>
  <c r="Q1254" i="1"/>
  <c r="Q1253" i="1" s="1"/>
  <c r="P1254" i="1"/>
  <c r="P1253" i="1" s="1"/>
  <c r="O1254" i="1"/>
  <c r="O1253" i="1" s="1"/>
  <c r="R1251" i="1"/>
  <c r="R1250" i="1" s="1"/>
  <c r="Q1251" i="1"/>
  <c r="Q1250" i="1" s="1"/>
  <c r="P1251" i="1"/>
  <c r="P1250" i="1" s="1"/>
  <c r="O1251" i="1"/>
  <c r="O1250" i="1" s="1"/>
  <c r="R1247" i="1"/>
  <c r="Q1247" i="1"/>
  <c r="P1247" i="1"/>
  <c r="O1247" i="1"/>
  <c r="R1245" i="1"/>
  <c r="Q1245" i="1"/>
  <c r="P1245" i="1"/>
  <c r="O1245" i="1"/>
  <c r="R1243" i="1"/>
  <c r="R1242" i="1" s="1"/>
  <c r="Q1243" i="1"/>
  <c r="Q1242" i="1" s="1"/>
  <c r="P1243" i="1"/>
  <c r="P1242" i="1" s="1"/>
  <c r="O1243" i="1"/>
  <c r="O1242" i="1" s="1"/>
  <c r="R1240" i="1"/>
  <c r="Q1240" i="1"/>
  <c r="P1240" i="1"/>
  <c r="O1240" i="1"/>
  <c r="R1238" i="1"/>
  <c r="Q1238" i="1"/>
  <c r="P1238" i="1"/>
  <c r="O1238" i="1"/>
  <c r="R1236" i="1"/>
  <c r="Q1236" i="1"/>
  <c r="Q1235" i="1" s="1"/>
  <c r="P1236" i="1"/>
  <c r="P1235" i="1" s="1"/>
  <c r="P1234" i="1" s="1"/>
  <c r="O1236" i="1"/>
  <c r="R1235" i="1"/>
  <c r="R1232" i="1"/>
  <c r="Q1232" i="1"/>
  <c r="P1232" i="1"/>
  <c r="O1232" i="1"/>
  <c r="R1230" i="1"/>
  <c r="Q1230" i="1"/>
  <c r="P1230" i="1"/>
  <c r="O1230" i="1"/>
  <c r="R1228" i="1"/>
  <c r="Q1228" i="1"/>
  <c r="Q1227" i="1" s="1"/>
  <c r="Q1226" i="1" s="1"/>
  <c r="P1228" i="1"/>
  <c r="P1227" i="1" s="1"/>
  <c r="P1226" i="1" s="1"/>
  <c r="O1228" i="1"/>
  <c r="R1223" i="1"/>
  <c r="R1222" i="1" s="1"/>
  <c r="R1221" i="1" s="1"/>
  <c r="R1220" i="1" s="1"/>
  <c r="Q1223" i="1"/>
  <c r="Q1222" i="1" s="1"/>
  <c r="Q1221" i="1" s="1"/>
  <c r="Q1220" i="1" s="1"/>
  <c r="P1223" i="1"/>
  <c r="P1222" i="1" s="1"/>
  <c r="P1221" i="1" s="1"/>
  <c r="P1220" i="1" s="1"/>
  <c r="O1223" i="1"/>
  <c r="O1222" i="1" s="1"/>
  <c r="O1221" i="1" s="1"/>
  <c r="O1220" i="1" s="1"/>
  <c r="Q1211" i="1"/>
  <c r="Q1210" i="1" s="1"/>
  <c r="Q1209" i="1" s="1"/>
  <c r="Q1208" i="1" s="1"/>
  <c r="Q1207" i="1" s="1"/>
  <c r="O1211" i="1"/>
  <c r="O1210" i="1" s="1"/>
  <c r="O1209" i="1" s="1"/>
  <c r="O1208" i="1" s="1"/>
  <c r="O1207" i="1" s="1"/>
  <c r="R1204" i="1"/>
  <c r="R1203" i="1" s="1"/>
  <c r="Q1204" i="1"/>
  <c r="Q1203" i="1" s="1"/>
  <c r="P1204" i="1"/>
  <c r="P1203" i="1" s="1"/>
  <c r="O1204" i="1"/>
  <c r="O1203" i="1" s="1"/>
  <c r="R1201" i="1"/>
  <c r="R1200" i="1" s="1"/>
  <c r="Q1201" i="1"/>
  <c r="Q1200" i="1" s="1"/>
  <c r="P1201" i="1"/>
  <c r="P1200" i="1" s="1"/>
  <c r="O1201" i="1"/>
  <c r="O1200" i="1" s="1"/>
  <c r="R1198" i="1"/>
  <c r="R1197" i="1" s="1"/>
  <c r="Q1198" i="1"/>
  <c r="Q1197" i="1" s="1"/>
  <c r="P1198" i="1"/>
  <c r="P1197" i="1" s="1"/>
  <c r="O1198" i="1"/>
  <c r="O1197" i="1" s="1"/>
  <c r="R1195" i="1"/>
  <c r="R1194" i="1" s="1"/>
  <c r="R1193" i="1" s="1"/>
  <c r="Q1195" i="1"/>
  <c r="Q1194" i="1" s="1"/>
  <c r="Q1193" i="1" s="1"/>
  <c r="P1195" i="1"/>
  <c r="P1194" i="1" s="1"/>
  <c r="O1195" i="1"/>
  <c r="O1194" i="1" s="1"/>
  <c r="R1191" i="1"/>
  <c r="R1190" i="1" s="1"/>
  <c r="R1189" i="1" s="1"/>
  <c r="Q1191" i="1"/>
  <c r="Q1190" i="1" s="1"/>
  <c r="Q1189" i="1" s="1"/>
  <c r="P1191" i="1"/>
  <c r="P1190" i="1" s="1"/>
  <c r="P1189" i="1" s="1"/>
  <c r="O1191" i="1"/>
  <c r="O1190" i="1" s="1"/>
  <c r="O1189" i="1" s="1"/>
  <c r="R1182" i="1"/>
  <c r="Q1182" i="1"/>
  <c r="Q1181" i="1" s="1"/>
  <c r="Q1180" i="1" s="1"/>
  <c r="Q1179" i="1" s="1"/>
  <c r="Q1178" i="1" s="1"/>
  <c r="P1182" i="1"/>
  <c r="P1181" i="1" s="1"/>
  <c r="P1180" i="1" s="1"/>
  <c r="P1179" i="1" s="1"/>
  <c r="P1178" i="1" s="1"/>
  <c r="O1182" i="1"/>
  <c r="O1181" i="1" s="1"/>
  <c r="O1180" i="1" s="1"/>
  <c r="O1179" i="1" s="1"/>
  <c r="O1178" i="1" s="1"/>
  <c r="R1181" i="1"/>
  <c r="R1180" i="1" s="1"/>
  <c r="R1179" i="1" s="1"/>
  <c r="R1178" i="1" s="1"/>
  <c r="R1172" i="1"/>
  <c r="R1171" i="1" s="1"/>
  <c r="Q1172" i="1"/>
  <c r="Q1171" i="1" s="1"/>
  <c r="P1172" i="1"/>
  <c r="P1171" i="1" s="1"/>
  <c r="O1172" i="1"/>
  <c r="O1171" i="1" s="1"/>
  <c r="R1169" i="1"/>
  <c r="R1168" i="1" s="1"/>
  <c r="Q1169" i="1"/>
  <c r="Q1168" i="1" s="1"/>
  <c r="P1169" i="1"/>
  <c r="P1168" i="1" s="1"/>
  <c r="O1169" i="1"/>
  <c r="O1168" i="1" s="1"/>
  <c r="R1166" i="1"/>
  <c r="R1165" i="1" s="1"/>
  <c r="Q1166" i="1"/>
  <c r="Q1165" i="1" s="1"/>
  <c r="P1166" i="1"/>
  <c r="P1165" i="1" s="1"/>
  <c r="O1166" i="1"/>
  <c r="O1165" i="1" s="1"/>
  <c r="R1163" i="1"/>
  <c r="R1162" i="1" s="1"/>
  <c r="Q1163" i="1"/>
  <c r="Q1162" i="1" s="1"/>
  <c r="P1163" i="1"/>
  <c r="P1162" i="1" s="1"/>
  <c r="O1163" i="1"/>
  <c r="O1162" i="1" s="1"/>
  <c r="R1160" i="1"/>
  <c r="R1159" i="1" s="1"/>
  <c r="Q1160" i="1"/>
  <c r="Q1159" i="1" s="1"/>
  <c r="P1160" i="1"/>
  <c r="P1159" i="1" s="1"/>
  <c r="O1160" i="1"/>
  <c r="O1159" i="1" s="1"/>
  <c r="R1157" i="1"/>
  <c r="R1156" i="1" s="1"/>
  <c r="Q1157" i="1"/>
  <c r="Q1156" i="1" s="1"/>
  <c r="P1157" i="1"/>
  <c r="P1156" i="1" s="1"/>
  <c r="O1157" i="1"/>
  <c r="O1156" i="1" s="1"/>
  <c r="R1154" i="1"/>
  <c r="R1153" i="1" s="1"/>
  <c r="Q1154" i="1"/>
  <c r="Q1153" i="1" s="1"/>
  <c r="P1154" i="1"/>
  <c r="P1153" i="1" s="1"/>
  <c r="O1154" i="1"/>
  <c r="O1153" i="1" s="1"/>
  <c r="R1151" i="1"/>
  <c r="R1150" i="1" s="1"/>
  <c r="Q1151" i="1"/>
  <c r="Q1150" i="1" s="1"/>
  <c r="P1151" i="1"/>
  <c r="P1150" i="1" s="1"/>
  <c r="O1151" i="1"/>
  <c r="O1150" i="1" s="1"/>
  <c r="R1148" i="1"/>
  <c r="R1147" i="1" s="1"/>
  <c r="Q1148" i="1"/>
  <c r="Q1147" i="1" s="1"/>
  <c r="P1148" i="1"/>
  <c r="P1147" i="1" s="1"/>
  <c r="O1148" i="1"/>
  <c r="O1147" i="1" s="1"/>
  <c r="R1145" i="1"/>
  <c r="R1144" i="1" s="1"/>
  <c r="Q1145" i="1"/>
  <c r="Q1144" i="1" s="1"/>
  <c r="P1145" i="1"/>
  <c r="P1144" i="1" s="1"/>
  <c r="O1145" i="1"/>
  <c r="O1144" i="1" s="1"/>
  <c r="R1142" i="1"/>
  <c r="R1141" i="1" s="1"/>
  <c r="Q1142" i="1"/>
  <c r="Q1141" i="1" s="1"/>
  <c r="P1142" i="1"/>
  <c r="P1141" i="1" s="1"/>
  <c r="O1142" i="1"/>
  <c r="O1141" i="1" s="1"/>
  <c r="R1139" i="1"/>
  <c r="R1138" i="1" s="1"/>
  <c r="Q1139" i="1"/>
  <c r="Q1138" i="1" s="1"/>
  <c r="P1139" i="1"/>
  <c r="P1138" i="1" s="1"/>
  <c r="O1139" i="1"/>
  <c r="O1138" i="1" s="1"/>
  <c r="R1136" i="1"/>
  <c r="R1135" i="1" s="1"/>
  <c r="Q1136" i="1"/>
  <c r="Q1135" i="1" s="1"/>
  <c r="P1136" i="1"/>
  <c r="P1135" i="1" s="1"/>
  <c r="O1136" i="1"/>
  <c r="O1135" i="1" s="1"/>
  <c r="R1133" i="1"/>
  <c r="R1132" i="1" s="1"/>
  <c r="Q1133" i="1"/>
  <c r="Q1132" i="1" s="1"/>
  <c r="P1133" i="1"/>
  <c r="P1132" i="1" s="1"/>
  <c r="O1133" i="1"/>
  <c r="O1132" i="1" s="1"/>
  <c r="R1130" i="1"/>
  <c r="R1129" i="1" s="1"/>
  <c r="Q1130" i="1"/>
  <c r="Q1129" i="1" s="1"/>
  <c r="P1130" i="1"/>
  <c r="P1129" i="1" s="1"/>
  <c r="O1130" i="1"/>
  <c r="O1129" i="1" s="1"/>
  <c r="R1127" i="1"/>
  <c r="R1126" i="1" s="1"/>
  <c r="Q1127" i="1"/>
  <c r="Q1126" i="1" s="1"/>
  <c r="P1127" i="1"/>
  <c r="P1126" i="1" s="1"/>
  <c r="O1127" i="1"/>
  <c r="O1126" i="1" s="1"/>
  <c r="R1124" i="1"/>
  <c r="R1123" i="1" s="1"/>
  <c r="Q1124" i="1"/>
  <c r="Q1123" i="1" s="1"/>
  <c r="P1124" i="1"/>
  <c r="P1123" i="1" s="1"/>
  <c r="O1124" i="1"/>
  <c r="O1123" i="1" s="1"/>
  <c r="R1121" i="1"/>
  <c r="R1120" i="1" s="1"/>
  <c r="Q1121" i="1"/>
  <c r="Q1120" i="1" s="1"/>
  <c r="P1121" i="1"/>
  <c r="P1120" i="1" s="1"/>
  <c r="O1121" i="1"/>
  <c r="O1120" i="1" s="1"/>
  <c r="R1118" i="1"/>
  <c r="R1117" i="1" s="1"/>
  <c r="Q1118" i="1"/>
  <c r="Q1117" i="1" s="1"/>
  <c r="P1118" i="1"/>
  <c r="P1117" i="1" s="1"/>
  <c r="O1118" i="1"/>
  <c r="O1117" i="1" s="1"/>
  <c r="R1115" i="1"/>
  <c r="R1114" i="1" s="1"/>
  <c r="Q1115" i="1"/>
  <c r="Q1114" i="1" s="1"/>
  <c r="P1115" i="1"/>
  <c r="P1114" i="1" s="1"/>
  <c r="O1115" i="1"/>
  <c r="O1114" i="1" s="1"/>
  <c r="R1112" i="1"/>
  <c r="R1111" i="1" s="1"/>
  <c r="Q1112" i="1"/>
  <c r="Q1111" i="1" s="1"/>
  <c r="P1112" i="1"/>
  <c r="P1111" i="1" s="1"/>
  <c r="O1112" i="1"/>
  <c r="O1111" i="1" s="1"/>
  <c r="R1109" i="1"/>
  <c r="R1108" i="1" s="1"/>
  <c r="Q1109" i="1"/>
  <c r="Q1108" i="1" s="1"/>
  <c r="P1109" i="1"/>
  <c r="P1108" i="1" s="1"/>
  <c r="O1109" i="1"/>
  <c r="O1108" i="1" s="1"/>
  <c r="R1106" i="1"/>
  <c r="R1105" i="1" s="1"/>
  <c r="Q1106" i="1"/>
  <c r="Q1105" i="1" s="1"/>
  <c r="P1106" i="1"/>
  <c r="P1105" i="1" s="1"/>
  <c r="O1106" i="1"/>
  <c r="O1105" i="1" s="1"/>
  <c r="R1103" i="1"/>
  <c r="R1102" i="1" s="1"/>
  <c r="Q1103" i="1"/>
  <c r="Q1102" i="1" s="1"/>
  <c r="P1103" i="1"/>
  <c r="P1102" i="1" s="1"/>
  <c r="O1103" i="1"/>
  <c r="O1102" i="1" s="1"/>
  <c r="R1100" i="1"/>
  <c r="R1099" i="1" s="1"/>
  <c r="Q1100" i="1"/>
  <c r="Q1099" i="1" s="1"/>
  <c r="P1100" i="1"/>
  <c r="P1099" i="1" s="1"/>
  <c r="O1100" i="1"/>
  <c r="O1099" i="1" s="1"/>
  <c r="R1084" i="1"/>
  <c r="R1083" i="1" s="1"/>
  <c r="R1082" i="1" s="1"/>
  <c r="R1081" i="1" s="1"/>
  <c r="R1080" i="1" s="1"/>
  <c r="Q1084" i="1"/>
  <c r="Q1083" i="1" s="1"/>
  <c r="Q1082" i="1" s="1"/>
  <c r="Q1081" i="1" s="1"/>
  <c r="Q1080" i="1" s="1"/>
  <c r="P1084" i="1"/>
  <c r="P1083" i="1" s="1"/>
  <c r="P1082" i="1" s="1"/>
  <c r="P1081" i="1" s="1"/>
  <c r="P1080" i="1" s="1"/>
  <c r="O1084" i="1"/>
  <c r="O1083" i="1" s="1"/>
  <c r="O1082" i="1" s="1"/>
  <c r="O1081" i="1" s="1"/>
  <c r="O1080" i="1" s="1"/>
  <c r="R1047" i="1"/>
  <c r="R1046" i="1" s="1"/>
  <c r="R1045" i="1" s="1"/>
  <c r="R1044" i="1" s="1"/>
  <c r="R1043" i="1" s="1"/>
  <c r="Q1047" i="1"/>
  <c r="Q1046" i="1" s="1"/>
  <c r="Q1045" i="1" s="1"/>
  <c r="Q1044" i="1" s="1"/>
  <c r="Q1043" i="1" s="1"/>
  <c r="P1047" i="1"/>
  <c r="P1046" i="1" s="1"/>
  <c r="P1045" i="1" s="1"/>
  <c r="P1044" i="1" s="1"/>
  <c r="P1043" i="1" s="1"/>
  <c r="O1047" i="1"/>
  <c r="O1046" i="1" s="1"/>
  <c r="O1045" i="1" s="1"/>
  <c r="O1044" i="1" s="1"/>
  <c r="O1043" i="1" s="1"/>
  <c r="R1038" i="1"/>
  <c r="R1037" i="1" s="1"/>
  <c r="R1036" i="1" s="1"/>
  <c r="R1035" i="1" s="1"/>
  <c r="R1034" i="1" s="1"/>
  <c r="Q1038" i="1"/>
  <c r="Q1037" i="1" s="1"/>
  <c r="Q1036" i="1" s="1"/>
  <c r="Q1035" i="1" s="1"/>
  <c r="Q1034" i="1" s="1"/>
  <c r="P1038" i="1"/>
  <c r="P1037" i="1" s="1"/>
  <c r="P1036" i="1" s="1"/>
  <c r="P1035" i="1" s="1"/>
  <c r="P1034" i="1" s="1"/>
  <c r="O1038" i="1"/>
  <c r="O1037" i="1" s="1"/>
  <c r="O1036" i="1" s="1"/>
  <c r="O1035" i="1" s="1"/>
  <c r="O1034" i="1" s="1"/>
  <c r="R1031" i="1"/>
  <c r="R1030" i="1" s="1"/>
  <c r="R1029" i="1" s="1"/>
  <c r="R1028" i="1" s="1"/>
  <c r="R1027" i="1" s="1"/>
  <c r="Q1031" i="1"/>
  <c r="Q1030" i="1" s="1"/>
  <c r="Q1029" i="1" s="1"/>
  <c r="Q1028" i="1" s="1"/>
  <c r="Q1027" i="1" s="1"/>
  <c r="P1031" i="1"/>
  <c r="P1030" i="1" s="1"/>
  <c r="P1029" i="1" s="1"/>
  <c r="P1028" i="1" s="1"/>
  <c r="P1027" i="1" s="1"/>
  <c r="O1031" i="1"/>
  <c r="O1030" i="1" s="1"/>
  <c r="O1029" i="1" s="1"/>
  <c r="O1028" i="1" s="1"/>
  <c r="O1027" i="1" s="1"/>
  <c r="R1024" i="1"/>
  <c r="R1023" i="1" s="1"/>
  <c r="R1022" i="1" s="1"/>
  <c r="R1021" i="1" s="1"/>
  <c r="Q1024" i="1"/>
  <c r="Q1023" i="1" s="1"/>
  <c r="Q1022" i="1" s="1"/>
  <c r="Q1021" i="1" s="1"/>
  <c r="P1024" i="1"/>
  <c r="P1023" i="1" s="1"/>
  <c r="P1022" i="1" s="1"/>
  <c r="P1021" i="1" s="1"/>
  <c r="O1024" i="1"/>
  <c r="O1023" i="1" s="1"/>
  <c r="O1022" i="1" s="1"/>
  <c r="O1021" i="1" s="1"/>
  <c r="R1019" i="1"/>
  <c r="R1018" i="1" s="1"/>
  <c r="R1017" i="1" s="1"/>
  <c r="R1016" i="1" s="1"/>
  <c r="Q1019" i="1"/>
  <c r="Q1018" i="1" s="1"/>
  <c r="Q1017" i="1" s="1"/>
  <c r="Q1016" i="1" s="1"/>
  <c r="P1019" i="1"/>
  <c r="P1018" i="1" s="1"/>
  <c r="P1017" i="1" s="1"/>
  <c r="P1016" i="1" s="1"/>
  <c r="O1019" i="1"/>
  <c r="O1018" i="1" s="1"/>
  <c r="O1017" i="1" s="1"/>
  <c r="O1016" i="1" s="1"/>
  <c r="R1014" i="1"/>
  <c r="R1013" i="1" s="1"/>
  <c r="R1012" i="1" s="1"/>
  <c r="Q1014" i="1"/>
  <c r="Q1013" i="1" s="1"/>
  <c r="Q1012" i="1" s="1"/>
  <c r="P1014" i="1"/>
  <c r="P1013" i="1" s="1"/>
  <c r="P1012" i="1" s="1"/>
  <c r="O1014" i="1"/>
  <c r="O1013" i="1" s="1"/>
  <c r="O1012" i="1" s="1"/>
  <c r="R1010" i="1"/>
  <c r="R1009" i="1" s="1"/>
  <c r="R1008" i="1" s="1"/>
  <c r="R1007" i="1" s="1"/>
  <c r="Q1010" i="1"/>
  <c r="Q1009" i="1" s="1"/>
  <c r="Q1008" i="1" s="1"/>
  <c r="Q1007" i="1" s="1"/>
  <c r="P1010" i="1"/>
  <c r="P1009" i="1" s="1"/>
  <c r="P1008" i="1" s="1"/>
  <c r="P1007" i="1" s="1"/>
  <c r="O1010" i="1"/>
  <c r="O1009" i="1" s="1"/>
  <c r="O1008" i="1" s="1"/>
  <c r="R1005" i="1"/>
  <c r="R1004" i="1" s="1"/>
  <c r="R1003" i="1" s="1"/>
  <c r="R1002" i="1" s="1"/>
  <c r="Q1005" i="1"/>
  <c r="Q1004" i="1" s="1"/>
  <c r="Q1003" i="1" s="1"/>
  <c r="Q1002" i="1" s="1"/>
  <c r="P1005" i="1"/>
  <c r="P1004" i="1" s="1"/>
  <c r="P1003" i="1" s="1"/>
  <c r="P1002" i="1" s="1"/>
  <c r="O1005" i="1"/>
  <c r="O1004" i="1" s="1"/>
  <c r="O1003" i="1" s="1"/>
  <c r="O1002" i="1" s="1"/>
  <c r="R998" i="1"/>
  <c r="R997" i="1" s="1"/>
  <c r="R996" i="1" s="1"/>
  <c r="R995" i="1" s="1"/>
  <c r="Q998" i="1"/>
  <c r="Q997" i="1" s="1"/>
  <c r="Q996" i="1" s="1"/>
  <c r="Q995" i="1" s="1"/>
  <c r="P998" i="1"/>
  <c r="P997" i="1" s="1"/>
  <c r="P996" i="1" s="1"/>
  <c r="P995" i="1" s="1"/>
  <c r="O998" i="1"/>
  <c r="O997" i="1" s="1"/>
  <c r="O996" i="1" s="1"/>
  <c r="O995" i="1" s="1"/>
  <c r="R993" i="1"/>
  <c r="R991" i="1"/>
  <c r="R969" i="1"/>
  <c r="R968" i="1" s="1"/>
  <c r="R967" i="1" s="1"/>
  <c r="R966" i="1" s="1"/>
  <c r="R964" i="1"/>
  <c r="R963" i="1" s="1"/>
  <c r="R962" i="1" s="1"/>
  <c r="R961" i="1" s="1"/>
  <c r="R959" i="1"/>
  <c r="R958" i="1" s="1"/>
  <c r="R957" i="1" s="1"/>
  <c r="R956" i="1" s="1"/>
  <c r="R974" i="1"/>
  <c r="R973" i="1" s="1"/>
  <c r="R972" i="1" s="1"/>
  <c r="R979" i="1"/>
  <c r="R978" i="1" s="1"/>
  <c r="R984" i="1"/>
  <c r="R983" i="1" s="1"/>
  <c r="R987" i="1"/>
  <c r="R986" i="1" s="1"/>
  <c r="R886" i="1"/>
  <c r="R885" i="1" s="1"/>
  <c r="R884" i="1" s="1"/>
  <c r="R883" i="1" s="1"/>
  <c r="R882" i="1" s="1"/>
  <c r="R893" i="1"/>
  <c r="R892" i="1" s="1"/>
  <c r="R891" i="1" s="1"/>
  <c r="R890" i="1" s="1"/>
  <c r="R889" i="1" s="1"/>
  <c r="R908" i="1"/>
  <c r="R907" i="1" s="1"/>
  <c r="R906" i="1" s="1"/>
  <c r="R905" i="1" s="1"/>
  <c r="R915" i="1"/>
  <c r="R914" i="1" s="1"/>
  <c r="R913" i="1" s="1"/>
  <c r="R912" i="1" s="1"/>
  <c r="R920" i="1"/>
  <c r="R919" i="1" s="1"/>
  <c r="R918" i="1" s="1"/>
  <c r="R917" i="1" s="1"/>
  <c r="R925" i="1"/>
  <c r="R924" i="1" s="1"/>
  <c r="R923" i="1" s="1"/>
  <c r="R922" i="1" s="1"/>
  <c r="R930" i="1"/>
  <c r="R929" i="1" s="1"/>
  <c r="R928" i="1" s="1"/>
  <c r="R927" i="1" s="1"/>
  <c r="R937" i="1"/>
  <c r="R936" i="1" s="1"/>
  <c r="R935" i="1" s="1"/>
  <c r="R934" i="1" s="1"/>
  <c r="R947" i="1"/>
  <c r="R946" i="1" s="1"/>
  <c r="R945" i="1" s="1"/>
  <c r="R944" i="1" s="1"/>
  <c r="R952" i="1"/>
  <c r="R951" i="1" s="1"/>
  <c r="R950" i="1" s="1"/>
  <c r="R949" i="1" s="1"/>
  <c r="R942" i="1"/>
  <c r="R941" i="1" s="1"/>
  <c r="R940" i="1" s="1"/>
  <c r="R939" i="1" s="1"/>
  <c r="Q993" i="1"/>
  <c r="P993" i="1"/>
  <c r="O993" i="1"/>
  <c r="Q991" i="1"/>
  <c r="P991" i="1"/>
  <c r="O991" i="1"/>
  <c r="Q987" i="1"/>
  <c r="Q986" i="1" s="1"/>
  <c r="P987" i="1"/>
  <c r="P986" i="1" s="1"/>
  <c r="O987" i="1"/>
  <c r="O986" i="1" s="1"/>
  <c r="Q984" i="1"/>
  <c r="Q983" i="1" s="1"/>
  <c r="P984" i="1"/>
  <c r="P983" i="1" s="1"/>
  <c r="O984" i="1"/>
  <c r="O983" i="1" s="1"/>
  <c r="Q981" i="1"/>
  <c r="O981" i="1"/>
  <c r="Q979" i="1"/>
  <c r="P979" i="1"/>
  <c r="P978" i="1" s="1"/>
  <c r="O979" i="1"/>
  <c r="Q976" i="1"/>
  <c r="O976" i="1"/>
  <c r="Q974" i="1"/>
  <c r="P974" i="1"/>
  <c r="P973" i="1" s="1"/>
  <c r="P972" i="1" s="1"/>
  <c r="O974" i="1"/>
  <c r="Q969" i="1"/>
  <c r="Q968" i="1" s="1"/>
  <c r="Q967" i="1" s="1"/>
  <c r="Q966" i="1" s="1"/>
  <c r="P969" i="1"/>
  <c r="P968" i="1" s="1"/>
  <c r="P967" i="1" s="1"/>
  <c r="P966" i="1" s="1"/>
  <c r="O969" i="1"/>
  <c r="O968" i="1" s="1"/>
  <c r="O967" i="1" s="1"/>
  <c r="O966" i="1" s="1"/>
  <c r="Q964" i="1"/>
  <c r="Q963" i="1" s="1"/>
  <c r="Q962" i="1" s="1"/>
  <c r="Q961" i="1" s="1"/>
  <c r="P964" i="1"/>
  <c r="P963" i="1" s="1"/>
  <c r="P962" i="1" s="1"/>
  <c r="P961" i="1" s="1"/>
  <c r="O964" i="1"/>
  <c r="O963" i="1" s="1"/>
  <c r="O962" i="1" s="1"/>
  <c r="O961" i="1" s="1"/>
  <c r="Q959" i="1"/>
  <c r="Q958" i="1" s="1"/>
  <c r="Q957" i="1" s="1"/>
  <c r="Q956" i="1" s="1"/>
  <c r="P959" i="1"/>
  <c r="P958" i="1" s="1"/>
  <c r="P957" i="1" s="1"/>
  <c r="P956" i="1" s="1"/>
  <c r="O959" i="1"/>
  <c r="O958" i="1" s="1"/>
  <c r="O957" i="1" s="1"/>
  <c r="O956" i="1" s="1"/>
  <c r="Q952" i="1"/>
  <c r="Q951" i="1" s="1"/>
  <c r="Q950" i="1" s="1"/>
  <c r="Q949" i="1" s="1"/>
  <c r="P952" i="1"/>
  <c r="P951" i="1" s="1"/>
  <c r="P950" i="1" s="1"/>
  <c r="P949" i="1" s="1"/>
  <c r="O952" i="1"/>
  <c r="O951" i="1" s="1"/>
  <c r="O950" i="1" s="1"/>
  <c r="O949" i="1" s="1"/>
  <c r="Q947" i="1"/>
  <c r="Q946" i="1" s="1"/>
  <c r="Q945" i="1" s="1"/>
  <c r="Q944" i="1" s="1"/>
  <c r="P947" i="1"/>
  <c r="P946" i="1" s="1"/>
  <c r="P945" i="1" s="1"/>
  <c r="P944" i="1" s="1"/>
  <c r="O947" i="1"/>
  <c r="O946" i="1" s="1"/>
  <c r="O945" i="1" s="1"/>
  <c r="O944" i="1" s="1"/>
  <c r="Q942" i="1"/>
  <c r="Q941" i="1" s="1"/>
  <c r="Q940" i="1" s="1"/>
  <c r="Q939" i="1" s="1"/>
  <c r="P942" i="1"/>
  <c r="P941" i="1" s="1"/>
  <c r="P940" i="1" s="1"/>
  <c r="P939" i="1" s="1"/>
  <c r="O942" i="1"/>
  <c r="O941" i="1" s="1"/>
  <c r="O940" i="1" s="1"/>
  <c r="O939" i="1" s="1"/>
  <c r="Q937" i="1"/>
  <c r="Q936" i="1" s="1"/>
  <c r="Q935" i="1" s="1"/>
  <c r="Q934" i="1" s="1"/>
  <c r="P937" i="1"/>
  <c r="P936" i="1" s="1"/>
  <c r="P935" i="1" s="1"/>
  <c r="P934" i="1" s="1"/>
  <c r="O937" i="1"/>
  <c r="O936" i="1" s="1"/>
  <c r="O935" i="1" s="1"/>
  <c r="O934" i="1" s="1"/>
  <c r="Q930" i="1"/>
  <c r="Q929" i="1" s="1"/>
  <c r="Q928" i="1" s="1"/>
  <c r="Q927" i="1" s="1"/>
  <c r="P930" i="1"/>
  <c r="P929" i="1" s="1"/>
  <c r="P928" i="1" s="1"/>
  <c r="P927" i="1" s="1"/>
  <c r="O930" i="1"/>
  <c r="O929" i="1" s="1"/>
  <c r="O928" i="1" s="1"/>
  <c r="O927" i="1" s="1"/>
  <c r="Q925" i="1"/>
  <c r="Q924" i="1" s="1"/>
  <c r="Q923" i="1" s="1"/>
  <c r="Q922" i="1" s="1"/>
  <c r="P925" i="1"/>
  <c r="P924" i="1" s="1"/>
  <c r="P923" i="1" s="1"/>
  <c r="P922" i="1" s="1"/>
  <c r="O925" i="1"/>
  <c r="O924" i="1" s="1"/>
  <c r="O923" i="1" s="1"/>
  <c r="O922" i="1" s="1"/>
  <c r="Q920" i="1"/>
  <c r="Q919" i="1" s="1"/>
  <c r="Q918" i="1" s="1"/>
  <c r="Q917" i="1" s="1"/>
  <c r="P920" i="1"/>
  <c r="P919" i="1" s="1"/>
  <c r="P918" i="1" s="1"/>
  <c r="P917" i="1" s="1"/>
  <c r="O920" i="1"/>
  <c r="O919" i="1" s="1"/>
  <c r="O918" i="1" s="1"/>
  <c r="O917" i="1" s="1"/>
  <c r="Q915" i="1"/>
  <c r="Q914" i="1" s="1"/>
  <c r="Q913" i="1" s="1"/>
  <c r="Q912" i="1" s="1"/>
  <c r="P915" i="1"/>
  <c r="P914" i="1" s="1"/>
  <c r="P913" i="1" s="1"/>
  <c r="P912" i="1" s="1"/>
  <c r="O915" i="1"/>
  <c r="O914" i="1" s="1"/>
  <c r="O913" i="1" s="1"/>
  <c r="O912" i="1" s="1"/>
  <c r="Q908" i="1"/>
  <c r="Q907" i="1" s="1"/>
  <c r="Q906" i="1" s="1"/>
  <c r="Q905" i="1" s="1"/>
  <c r="P908" i="1"/>
  <c r="P907" i="1" s="1"/>
  <c r="P906" i="1" s="1"/>
  <c r="P905" i="1" s="1"/>
  <c r="O908" i="1"/>
  <c r="O907" i="1" s="1"/>
  <c r="O906" i="1" s="1"/>
  <c r="O905" i="1" s="1"/>
  <c r="Q902" i="1"/>
  <c r="Q901" i="1" s="1"/>
  <c r="O902" i="1"/>
  <c r="O901" i="1" s="1"/>
  <c r="Q899" i="1"/>
  <c r="Q898" i="1" s="1"/>
  <c r="O899" i="1"/>
  <c r="O898" i="1" s="1"/>
  <c r="Q896" i="1"/>
  <c r="Q895" i="1" s="1"/>
  <c r="O896" i="1"/>
  <c r="O895" i="1" s="1"/>
  <c r="Q893" i="1"/>
  <c r="Q892" i="1" s="1"/>
  <c r="Q891" i="1" s="1"/>
  <c r="P893" i="1"/>
  <c r="P892" i="1" s="1"/>
  <c r="P891" i="1" s="1"/>
  <c r="P890" i="1" s="1"/>
  <c r="P889" i="1" s="1"/>
  <c r="O893" i="1"/>
  <c r="O892" i="1" s="1"/>
  <c r="O891" i="1" s="1"/>
  <c r="Q886" i="1"/>
  <c r="Q885" i="1" s="1"/>
  <c r="Q884" i="1" s="1"/>
  <c r="Q883" i="1" s="1"/>
  <c r="Q882" i="1" s="1"/>
  <c r="P886" i="1"/>
  <c r="P885" i="1" s="1"/>
  <c r="P884" i="1" s="1"/>
  <c r="P883" i="1" s="1"/>
  <c r="P882" i="1" s="1"/>
  <c r="O886" i="1"/>
  <c r="O885" i="1" s="1"/>
  <c r="O884" i="1" s="1"/>
  <c r="O883" i="1" s="1"/>
  <c r="O882" i="1" s="1"/>
  <c r="R877" i="1"/>
  <c r="R875" i="1" s="1"/>
  <c r="Q877" i="1"/>
  <c r="Q876" i="1" s="1"/>
  <c r="P877" i="1"/>
  <c r="P875" i="1" s="1"/>
  <c r="O877" i="1"/>
  <c r="O876" i="1" s="1"/>
  <c r="R868" i="1"/>
  <c r="R867" i="1" s="1"/>
  <c r="R866" i="1" s="1"/>
  <c r="R865" i="1" s="1"/>
  <c r="R864" i="1" s="1"/>
  <c r="Q868" i="1"/>
  <c r="Q867" i="1" s="1"/>
  <c r="Q866" i="1" s="1"/>
  <c r="Q865" i="1" s="1"/>
  <c r="Q864" i="1" s="1"/>
  <c r="P868" i="1"/>
  <c r="P867" i="1" s="1"/>
  <c r="P866" i="1" s="1"/>
  <c r="P865" i="1" s="1"/>
  <c r="P864" i="1" s="1"/>
  <c r="O868" i="1"/>
  <c r="O867" i="1" s="1"/>
  <c r="O866" i="1" s="1"/>
  <c r="O865" i="1" s="1"/>
  <c r="O864" i="1" s="1"/>
  <c r="R861" i="1"/>
  <c r="R860" i="1" s="1"/>
  <c r="R859" i="1" s="1"/>
  <c r="R858" i="1" s="1"/>
  <c r="Q861" i="1"/>
  <c r="Q860" i="1" s="1"/>
  <c r="Q859" i="1" s="1"/>
  <c r="Q858" i="1" s="1"/>
  <c r="P861" i="1"/>
  <c r="P860" i="1" s="1"/>
  <c r="P859" i="1" s="1"/>
  <c r="P858" i="1" s="1"/>
  <c r="O861" i="1"/>
  <c r="O860" i="1" s="1"/>
  <c r="O859" i="1" s="1"/>
  <c r="O858" i="1" s="1"/>
  <c r="R856" i="1"/>
  <c r="Q856" i="1"/>
  <c r="Q855" i="1" s="1"/>
  <c r="P856" i="1"/>
  <c r="P855" i="1" s="1"/>
  <c r="O856" i="1"/>
  <c r="O855" i="1" s="1"/>
  <c r="R855" i="1"/>
  <c r="R853" i="1"/>
  <c r="R852" i="1" s="1"/>
  <c r="Q853" i="1"/>
  <c r="Q852" i="1" s="1"/>
  <c r="P853" i="1"/>
  <c r="P852" i="1" s="1"/>
  <c r="O853" i="1"/>
  <c r="O852" i="1" s="1"/>
  <c r="R849" i="1"/>
  <c r="R848" i="1" s="1"/>
  <c r="R847" i="1" s="1"/>
  <c r="Q849" i="1"/>
  <c r="Q848" i="1" s="1"/>
  <c r="Q847" i="1" s="1"/>
  <c r="P849" i="1"/>
  <c r="P848" i="1" s="1"/>
  <c r="P847" i="1" s="1"/>
  <c r="O849" i="1"/>
  <c r="O848" i="1" s="1"/>
  <c r="O847" i="1" s="1"/>
  <c r="R842" i="1"/>
  <c r="R841" i="1" s="1"/>
  <c r="R840" i="1" s="1"/>
  <c r="Q842" i="1"/>
  <c r="Q841" i="1" s="1"/>
  <c r="Q840" i="1" s="1"/>
  <c r="P842" i="1"/>
  <c r="P841" i="1" s="1"/>
  <c r="P840" i="1" s="1"/>
  <c r="O842" i="1"/>
  <c r="O841" i="1" s="1"/>
  <c r="O840" i="1" s="1"/>
  <c r="R838" i="1"/>
  <c r="R837" i="1" s="1"/>
  <c r="R836" i="1" s="1"/>
  <c r="R835" i="1" s="1"/>
  <c r="Q838" i="1"/>
  <c r="Q837" i="1" s="1"/>
  <c r="Q836" i="1" s="1"/>
  <c r="Q835" i="1" s="1"/>
  <c r="P838" i="1"/>
  <c r="P837" i="1" s="1"/>
  <c r="P836" i="1" s="1"/>
  <c r="P835" i="1" s="1"/>
  <c r="O838" i="1"/>
  <c r="O837" i="1" s="1"/>
  <c r="O836" i="1" s="1"/>
  <c r="O835" i="1" s="1"/>
  <c r="R833" i="1"/>
  <c r="R832" i="1" s="1"/>
  <c r="R831" i="1" s="1"/>
  <c r="R830" i="1" s="1"/>
  <c r="Q833" i="1"/>
  <c r="Q832" i="1" s="1"/>
  <c r="Q831" i="1" s="1"/>
  <c r="Q830" i="1" s="1"/>
  <c r="P833" i="1"/>
  <c r="P832" i="1" s="1"/>
  <c r="P831" i="1" s="1"/>
  <c r="P830" i="1" s="1"/>
  <c r="O833" i="1"/>
  <c r="O832" i="1" s="1"/>
  <c r="O831" i="1" s="1"/>
  <c r="O830" i="1" s="1"/>
  <c r="R818" i="1"/>
  <c r="R817" i="1" s="1"/>
  <c r="R816" i="1" s="1"/>
  <c r="R810" i="1"/>
  <c r="R809" i="1" s="1"/>
  <c r="R808" i="1" s="1"/>
  <c r="R814" i="1"/>
  <c r="R813" i="1" s="1"/>
  <c r="R812" i="1" s="1"/>
  <c r="Q818" i="1"/>
  <c r="Q817" i="1" s="1"/>
  <c r="Q816" i="1" s="1"/>
  <c r="P818" i="1"/>
  <c r="P817" i="1" s="1"/>
  <c r="P816" i="1" s="1"/>
  <c r="O818" i="1"/>
  <c r="O817" i="1" s="1"/>
  <c r="O816" i="1" s="1"/>
  <c r="Q814" i="1"/>
  <c r="Q813" i="1" s="1"/>
  <c r="Q812" i="1" s="1"/>
  <c r="P814" i="1"/>
  <c r="P813" i="1" s="1"/>
  <c r="P812" i="1" s="1"/>
  <c r="O814" i="1"/>
  <c r="O813" i="1" s="1"/>
  <c r="O812" i="1" s="1"/>
  <c r="Q810" i="1"/>
  <c r="Q809" i="1" s="1"/>
  <c r="Q808" i="1" s="1"/>
  <c r="P810" i="1"/>
  <c r="P809" i="1" s="1"/>
  <c r="P808" i="1" s="1"/>
  <c r="O810" i="1"/>
  <c r="O809" i="1" s="1"/>
  <c r="O808" i="1" s="1"/>
  <c r="R801" i="1"/>
  <c r="R800" i="1" s="1"/>
  <c r="Q801" i="1"/>
  <c r="Q800" i="1" s="1"/>
  <c r="P801" i="1"/>
  <c r="P800" i="1" s="1"/>
  <c r="O801" i="1"/>
  <c r="O800" i="1" s="1"/>
  <c r="R798" i="1"/>
  <c r="R797" i="1" s="1"/>
  <c r="Q798" i="1"/>
  <c r="Q797" i="1" s="1"/>
  <c r="P798" i="1"/>
  <c r="P797" i="1" s="1"/>
  <c r="O798" i="1"/>
  <c r="O797" i="1" s="1"/>
  <c r="R791" i="1"/>
  <c r="R790" i="1" s="1"/>
  <c r="R789" i="1" s="1"/>
  <c r="R788" i="1" s="1"/>
  <c r="R787" i="1" s="1"/>
  <c r="Q791" i="1"/>
  <c r="Q790" i="1" s="1"/>
  <c r="Q789" i="1" s="1"/>
  <c r="Q788" i="1" s="1"/>
  <c r="Q787" i="1" s="1"/>
  <c r="P791" i="1"/>
  <c r="P790" i="1" s="1"/>
  <c r="P789" i="1" s="1"/>
  <c r="P788" i="1" s="1"/>
  <c r="P787" i="1" s="1"/>
  <c r="O791" i="1"/>
  <c r="O790" i="1" s="1"/>
  <c r="O789" i="1" s="1"/>
  <c r="O788" i="1" s="1"/>
  <c r="O787" i="1" s="1"/>
  <c r="R784" i="1"/>
  <c r="R783" i="1" s="1"/>
  <c r="Q784" i="1"/>
  <c r="Q783" i="1" s="1"/>
  <c r="P784" i="1"/>
  <c r="P783" i="1" s="1"/>
  <c r="O784" i="1"/>
  <c r="O783" i="1" s="1"/>
  <c r="R781" i="1"/>
  <c r="R780" i="1" s="1"/>
  <c r="Q781" i="1"/>
  <c r="Q780" i="1" s="1"/>
  <c r="P781" i="1"/>
  <c r="P780" i="1" s="1"/>
  <c r="O781" i="1"/>
  <c r="O780" i="1" s="1"/>
  <c r="R778" i="1"/>
  <c r="R777" i="1" s="1"/>
  <c r="Q778" i="1"/>
  <c r="Q777" i="1" s="1"/>
  <c r="P778" i="1"/>
  <c r="P777" i="1" s="1"/>
  <c r="O778" i="1"/>
  <c r="O777" i="1" s="1"/>
  <c r="R775" i="1"/>
  <c r="R774" i="1" s="1"/>
  <c r="Q775" i="1"/>
  <c r="Q774" i="1" s="1"/>
  <c r="P775" i="1"/>
  <c r="P774" i="1" s="1"/>
  <c r="O775" i="1"/>
  <c r="O774" i="1" s="1"/>
  <c r="R772" i="1"/>
  <c r="R771" i="1" s="1"/>
  <c r="Q772" i="1"/>
  <c r="Q771" i="1" s="1"/>
  <c r="P772" i="1"/>
  <c r="P771" i="1" s="1"/>
  <c r="O772" i="1"/>
  <c r="O771" i="1" s="1"/>
  <c r="R769" i="1"/>
  <c r="R768" i="1" s="1"/>
  <c r="Q769" i="1"/>
  <c r="Q768" i="1" s="1"/>
  <c r="P769" i="1"/>
  <c r="P768" i="1" s="1"/>
  <c r="O769" i="1"/>
  <c r="O768" i="1" s="1"/>
  <c r="R766" i="1"/>
  <c r="R765" i="1" s="1"/>
  <c r="Q766" i="1"/>
  <c r="Q765" i="1" s="1"/>
  <c r="P766" i="1"/>
  <c r="P765" i="1" s="1"/>
  <c r="O766" i="1"/>
  <c r="O765" i="1" s="1"/>
  <c r="R757" i="1"/>
  <c r="R756" i="1" s="1"/>
  <c r="R755" i="1" s="1"/>
  <c r="R754" i="1" s="1"/>
  <c r="R753" i="1" s="1"/>
  <c r="Q757" i="1"/>
  <c r="Q756" i="1" s="1"/>
  <c r="Q755" i="1" s="1"/>
  <c r="Q754" i="1" s="1"/>
  <c r="Q753" i="1" s="1"/>
  <c r="P757" i="1"/>
  <c r="P756" i="1" s="1"/>
  <c r="P755" i="1" s="1"/>
  <c r="P754" i="1" s="1"/>
  <c r="P753" i="1" s="1"/>
  <c r="O757" i="1"/>
  <c r="O756" i="1" s="1"/>
  <c r="O755" i="1" s="1"/>
  <c r="O754" i="1" s="1"/>
  <c r="O753" i="1" s="1"/>
  <c r="R750" i="1"/>
  <c r="R749" i="1" s="1"/>
  <c r="R748" i="1" s="1"/>
  <c r="R747" i="1" s="1"/>
  <c r="R746" i="1" s="1"/>
  <c r="Q750" i="1"/>
  <c r="Q749" i="1" s="1"/>
  <c r="Q748" i="1" s="1"/>
  <c r="Q747" i="1" s="1"/>
  <c r="Q746" i="1" s="1"/>
  <c r="P750" i="1"/>
  <c r="P749" i="1" s="1"/>
  <c r="P748" i="1" s="1"/>
  <c r="P747" i="1" s="1"/>
  <c r="P746" i="1" s="1"/>
  <c r="O750" i="1"/>
  <c r="O749" i="1" s="1"/>
  <c r="O748" i="1" s="1"/>
  <c r="O747" i="1" s="1"/>
  <c r="O746" i="1" s="1"/>
  <c r="R743" i="1"/>
  <c r="R742" i="1" s="1"/>
  <c r="R741" i="1" s="1"/>
  <c r="R740" i="1" s="1"/>
  <c r="Q743" i="1"/>
  <c r="Q742" i="1" s="1"/>
  <c r="Q741" i="1" s="1"/>
  <c r="Q740" i="1" s="1"/>
  <c r="P743" i="1"/>
  <c r="P742" i="1" s="1"/>
  <c r="P741" i="1" s="1"/>
  <c r="P740" i="1" s="1"/>
  <c r="O743" i="1"/>
  <c r="O742" i="1" s="1"/>
  <c r="O741" i="1" s="1"/>
  <c r="O740" i="1" s="1"/>
  <c r="R737" i="1"/>
  <c r="R736" i="1" s="1"/>
  <c r="R735" i="1" s="1"/>
  <c r="R734" i="1" s="1"/>
  <c r="Q737" i="1"/>
  <c r="Q736" i="1" s="1"/>
  <c r="Q735" i="1" s="1"/>
  <c r="Q734" i="1" s="1"/>
  <c r="P737" i="1"/>
  <c r="P736" i="1" s="1"/>
  <c r="P735" i="1" s="1"/>
  <c r="P734" i="1" s="1"/>
  <c r="O737" i="1"/>
  <c r="O736" i="1" s="1"/>
  <c r="O735" i="1" s="1"/>
  <c r="O734" i="1" s="1"/>
  <c r="R729" i="1"/>
  <c r="R728" i="1" s="1"/>
  <c r="Q729" i="1"/>
  <c r="Q728" i="1" s="1"/>
  <c r="P729" i="1"/>
  <c r="P728" i="1" s="1"/>
  <c r="O729" i="1"/>
  <c r="O728" i="1" s="1"/>
  <c r="R719" i="1"/>
  <c r="R718" i="1" s="1"/>
  <c r="R717" i="1" s="1"/>
  <c r="R716" i="1" s="1"/>
  <c r="R715" i="1" s="1"/>
  <c r="Q719" i="1"/>
  <c r="Q718" i="1" s="1"/>
  <c r="Q717" i="1" s="1"/>
  <c r="Q716" i="1" s="1"/>
  <c r="Q715" i="1" s="1"/>
  <c r="P719" i="1"/>
  <c r="P718" i="1" s="1"/>
  <c r="P717" i="1" s="1"/>
  <c r="P716" i="1" s="1"/>
  <c r="P715" i="1" s="1"/>
  <c r="O719" i="1"/>
  <c r="O718" i="1" s="1"/>
  <c r="O717" i="1" s="1"/>
  <c r="O716" i="1" s="1"/>
  <c r="O715" i="1" s="1"/>
  <c r="R712" i="1"/>
  <c r="R711" i="1" s="1"/>
  <c r="R710" i="1" s="1"/>
  <c r="R709" i="1" s="1"/>
  <c r="Q712" i="1"/>
  <c r="Q711" i="1" s="1"/>
  <c r="Q710" i="1" s="1"/>
  <c r="Q709" i="1" s="1"/>
  <c r="P712" i="1"/>
  <c r="P711" i="1" s="1"/>
  <c r="P710" i="1" s="1"/>
  <c r="P709" i="1" s="1"/>
  <c r="O712" i="1"/>
  <c r="O711" i="1" s="1"/>
  <c r="O710" i="1" s="1"/>
  <c r="O709" i="1" s="1"/>
  <c r="R704" i="1"/>
  <c r="R703" i="1" s="1"/>
  <c r="R702" i="1" s="1"/>
  <c r="Q704" i="1"/>
  <c r="Q703" i="1" s="1"/>
  <c r="P704" i="1"/>
  <c r="P703" i="1" s="1"/>
  <c r="O704" i="1"/>
  <c r="O703" i="1" s="1"/>
  <c r="Q696" i="1"/>
  <c r="O696" i="1"/>
  <c r="Q694" i="1"/>
  <c r="O694" i="1"/>
  <c r="Q692" i="1"/>
  <c r="O692" i="1"/>
  <c r="R690" i="1"/>
  <c r="R689" i="1" s="1"/>
  <c r="R688" i="1" s="1"/>
  <c r="Q690" i="1"/>
  <c r="P690" i="1"/>
  <c r="P689" i="1" s="1"/>
  <c r="P688" i="1" s="1"/>
  <c r="O690" i="1"/>
  <c r="R681" i="1"/>
  <c r="Q681" i="1"/>
  <c r="Q680" i="1" s="1"/>
  <c r="Q679" i="1" s="1"/>
  <c r="P681" i="1"/>
  <c r="P680" i="1" s="1"/>
  <c r="P679" i="1" s="1"/>
  <c r="O681" i="1"/>
  <c r="O680" i="1" s="1"/>
  <c r="O679" i="1" s="1"/>
  <c r="R680" i="1"/>
  <c r="R679" i="1" s="1"/>
  <c r="R677" i="1"/>
  <c r="R676" i="1" s="1"/>
  <c r="Q677" i="1"/>
  <c r="Q676" i="1" s="1"/>
  <c r="P677" i="1"/>
  <c r="P676" i="1" s="1"/>
  <c r="O677" i="1"/>
  <c r="O676" i="1" s="1"/>
  <c r="R674" i="1"/>
  <c r="R673" i="1" s="1"/>
  <c r="Q674" i="1"/>
  <c r="Q673" i="1" s="1"/>
  <c r="P674" i="1"/>
  <c r="P673" i="1" s="1"/>
  <c r="O674" i="1"/>
  <c r="O673" i="1" s="1"/>
  <c r="R661" i="1"/>
  <c r="Q661" i="1"/>
  <c r="P661" i="1"/>
  <c r="O661" i="1"/>
  <c r="R659" i="1"/>
  <c r="Q659" i="1"/>
  <c r="P659" i="1"/>
  <c r="O659" i="1"/>
  <c r="R657" i="1"/>
  <c r="Q657" i="1"/>
  <c r="P657" i="1"/>
  <c r="O657" i="1"/>
  <c r="R655" i="1"/>
  <c r="R654" i="1" s="1"/>
  <c r="R653" i="1" s="1"/>
  <c r="Q655" i="1"/>
  <c r="Q654" i="1" s="1"/>
  <c r="Q653" i="1" s="1"/>
  <c r="P655" i="1"/>
  <c r="P654" i="1" s="1"/>
  <c r="P653" i="1" s="1"/>
  <c r="O655" i="1"/>
  <c r="O654" i="1" s="1"/>
  <c r="O653" i="1" s="1"/>
  <c r="R651" i="1"/>
  <c r="R650" i="1" s="1"/>
  <c r="R649" i="1" s="1"/>
  <c r="Q651" i="1"/>
  <c r="Q650" i="1" s="1"/>
  <c r="Q649" i="1" s="1"/>
  <c r="P651" i="1"/>
  <c r="P650" i="1" s="1"/>
  <c r="P649" i="1" s="1"/>
  <c r="O651" i="1"/>
  <c r="O650" i="1" s="1"/>
  <c r="O649" i="1" s="1"/>
  <c r="Q647" i="1"/>
  <c r="Q646" i="1" s="1"/>
  <c r="Q645" i="1" s="1"/>
  <c r="R647" i="1"/>
  <c r="R646" i="1" s="1"/>
  <c r="R645" i="1" s="1"/>
  <c r="P647" i="1"/>
  <c r="P646" i="1" s="1"/>
  <c r="P645" i="1" s="1"/>
  <c r="O647" i="1"/>
  <c r="O646" i="1" s="1"/>
  <c r="O645" i="1" s="1"/>
  <c r="R640" i="1"/>
  <c r="R639" i="1" s="1"/>
  <c r="R638" i="1" s="1"/>
  <c r="Q640" i="1"/>
  <c r="Q639" i="1" s="1"/>
  <c r="Q638" i="1" s="1"/>
  <c r="P640" i="1"/>
  <c r="P639" i="1" s="1"/>
  <c r="P638" i="1" s="1"/>
  <c r="O640" i="1"/>
  <c r="O639" i="1" s="1"/>
  <c r="O638" i="1" s="1"/>
  <c r="R636" i="1"/>
  <c r="Q636" i="1"/>
  <c r="Q635" i="1" s="1"/>
  <c r="Q634" i="1" s="1"/>
  <c r="P636" i="1"/>
  <c r="P635" i="1" s="1"/>
  <c r="P634" i="1" s="1"/>
  <c r="O636" i="1"/>
  <c r="O635" i="1" s="1"/>
  <c r="O634" i="1" s="1"/>
  <c r="R635" i="1"/>
  <c r="R634" i="1" s="1"/>
  <c r="R629" i="1"/>
  <c r="R628" i="1" s="1"/>
  <c r="R627" i="1" s="1"/>
  <c r="R626" i="1" s="1"/>
  <c r="Q629" i="1"/>
  <c r="Q628" i="1" s="1"/>
  <c r="Q627" i="1" s="1"/>
  <c r="Q626" i="1" s="1"/>
  <c r="P629" i="1"/>
  <c r="P628" i="1" s="1"/>
  <c r="P627" i="1" s="1"/>
  <c r="P626" i="1" s="1"/>
  <c r="O629" i="1"/>
  <c r="O628" i="1" s="1"/>
  <c r="O627" i="1" s="1"/>
  <c r="O626" i="1" s="1"/>
  <c r="R607" i="1"/>
  <c r="R606" i="1" s="1"/>
  <c r="R605" i="1" s="1"/>
  <c r="Q607" i="1"/>
  <c r="Q606" i="1" s="1"/>
  <c r="Q605" i="1" s="1"/>
  <c r="Q599" i="1"/>
  <c r="Q598" i="1" s="1"/>
  <c r="Q597" i="1" s="1"/>
  <c r="Q603" i="1"/>
  <c r="Q602" i="1" s="1"/>
  <c r="Q601" i="1" s="1"/>
  <c r="Q534" i="1"/>
  <c r="Q533" i="1" s="1"/>
  <c r="Q532" i="1" s="1"/>
  <c r="Q539" i="1"/>
  <c r="Q538" i="1" s="1"/>
  <c r="Q537" i="1" s="1"/>
  <c r="Q544" i="1"/>
  <c r="Q543" i="1" s="1"/>
  <c r="Q542" i="1" s="1"/>
  <c r="Q558" i="1"/>
  <c r="Q557" i="1" s="1"/>
  <c r="Q556" i="1" s="1"/>
  <c r="Q555" i="1" s="1"/>
  <c r="Q565" i="1"/>
  <c r="Q564" i="1" s="1"/>
  <c r="Q563" i="1" s="1"/>
  <c r="Q569" i="1"/>
  <c r="Q568" i="1" s="1"/>
  <c r="Q567" i="1" s="1"/>
  <c r="Q573" i="1"/>
  <c r="Q572" i="1" s="1"/>
  <c r="Q571" i="1" s="1"/>
  <c r="Q592" i="1"/>
  <c r="Q591" i="1" s="1"/>
  <c r="Q590" i="1" s="1"/>
  <c r="Q589" i="1" s="1"/>
  <c r="P607" i="1"/>
  <c r="P606" i="1" s="1"/>
  <c r="P605" i="1" s="1"/>
  <c r="O607" i="1"/>
  <c r="O606" i="1" s="1"/>
  <c r="O605" i="1" s="1"/>
  <c r="R603" i="1"/>
  <c r="R602" i="1" s="1"/>
  <c r="R601" i="1" s="1"/>
  <c r="P603" i="1"/>
  <c r="P602" i="1" s="1"/>
  <c r="P601" i="1" s="1"/>
  <c r="O603" i="1"/>
  <c r="O602" i="1" s="1"/>
  <c r="O601" i="1" s="1"/>
  <c r="R599" i="1"/>
  <c r="R598" i="1" s="1"/>
  <c r="R597" i="1" s="1"/>
  <c r="P599" i="1"/>
  <c r="P598" i="1" s="1"/>
  <c r="P597" i="1" s="1"/>
  <c r="O599" i="1"/>
  <c r="O598" i="1" s="1"/>
  <c r="O597" i="1" s="1"/>
  <c r="R592" i="1"/>
  <c r="R591" i="1" s="1"/>
  <c r="R590" i="1" s="1"/>
  <c r="R589" i="1" s="1"/>
  <c r="P592" i="1"/>
  <c r="P591" i="1" s="1"/>
  <c r="P590" i="1" s="1"/>
  <c r="P589" i="1" s="1"/>
  <c r="O592" i="1"/>
  <c r="O591" i="1" s="1"/>
  <c r="O590" i="1" s="1"/>
  <c r="O589" i="1" s="1"/>
  <c r="R573" i="1"/>
  <c r="R572" i="1" s="1"/>
  <c r="R571" i="1" s="1"/>
  <c r="P573" i="1"/>
  <c r="P572" i="1" s="1"/>
  <c r="P571" i="1" s="1"/>
  <c r="O573" i="1"/>
  <c r="O572" i="1" s="1"/>
  <c r="O571" i="1" s="1"/>
  <c r="R569" i="1"/>
  <c r="R568" i="1" s="1"/>
  <c r="R567" i="1" s="1"/>
  <c r="P569" i="1"/>
  <c r="P568" i="1" s="1"/>
  <c r="P567" i="1" s="1"/>
  <c r="O569" i="1"/>
  <c r="O568" i="1" s="1"/>
  <c r="O567" i="1" s="1"/>
  <c r="R565" i="1"/>
  <c r="R564" i="1" s="1"/>
  <c r="R563" i="1" s="1"/>
  <c r="P565" i="1"/>
  <c r="P564" i="1" s="1"/>
  <c r="P563" i="1" s="1"/>
  <c r="O565" i="1"/>
  <c r="O564" i="1" s="1"/>
  <c r="O563" i="1" s="1"/>
  <c r="O558" i="1"/>
  <c r="O557" i="1" s="1"/>
  <c r="O556" i="1" s="1"/>
  <c r="O555" i="1" s="1"/>
  <c r="R544" i="1"/>
  <c r="R543" i="1" s="1"/>
  <c r="R542" i="1" s="1"/>
  <c r="P544" i="1"/>
  <c r="P543" i="1" s="1"/>
  <c r="P542" i="1" s="1"/>
  <c r="O544" i="1"/>
  <c r="O543" i="1" s="1"/>
  <c r="O542" i="1" s="1"/>
  <c r="R539" i="1"/>
  <c r="R538" i="1" s="1"/>
  <c r="R537" i="1" s="1"/>
  <c r="P539" i="1"/>
  <c r="P538" i="1" s="1"/>
  <c r="P537" i="1" s="1"/>
  <c r="O539" i="1"/>
  <c r="O538" i="1" s="1"/>
  <c r="O537" i="1" s="1"/>
  <c r="R534" i="1"/>
  <c r="R533" i="1" s="1"/>
  <c r="R532" i="1" s="1"/>
  <c r="P534" i="1"/>
  <c r="P533" i="1" s="1"/>
  <c r="P532" i="1" s="1"/>
  <c r="O534" i="1"/>
  <c r="O533" i="1" s="1"/>
  <c r="O532" i="1" s="1"/>
  <c r="R525" i="1"/>
  <c r="R524" i="1" s="1"/>
  <c r="R523" i="1" s="1"/>
  <c r="R522" i="1" s="1"/>
  <c r="R521" i="1" s="1"/>
  <c r="Q525" i="1"/>
  <c r="Q524" i="1" s="1"/>
  <c r="Q523" i="1" s="1"/>
  <c r="Q522" i="1" s="1"/>
  <c r="Q521" i="1" s="1"/>
  <c r="P525" i="1"/>
  <c r="P524" i="1" s="1"/>
  <c r="P523" i="1" s="1"/>
  <c r="P522" i="1" s="1"/>
  <c r="P521" i="1" s="1"/>
  <c r="O525" i="1"/>
  <c r="O524" i="1" s="1"/>
  <c r="O523" i="1" s="1"/>
  <c r="O522" i="1" s="1"/>
  <c r="O521" i="1" s="1"/>
  <c r="Q517" i="1"/>
  <c r="Q516" i="1" s="1"/>
  <c r="O517" i="1"/>
  <c r="O516" i="1" s="1"/>
  <c r="Q514" i="1"/>
  <c r="Q513" i="1" s="1"/>
  <c r="O514" i="1"/>
  <c r="O513" i="1" s="1"/>
  <c r="R511" i="1"/>
  <c r="R510" i="1" s="1"/>
  <c r="R509" i="1" s="1"/>
  <c r="R508" i="1" s="1"/>
  <c r="Q511" i="1"/>
  <c r="Q510" i="1" s="1"/>
  <c r="P511" i="1"/>
  <c r="P510" i="1" s="1"/>
  <c r="P509" i="1" s="1"/>
  <c r="P508" i="1" s="1"/>
  <c r="O511" i="1"/>
  <c r="O510" i="1" s="1"/>
  <c r="R505" i="1"/>
  <c r="R504" i="1" s="1"/>
  <c r="R503" i="1" s="1"/>
  <c r="R502" i="1" s="1"/>
  <c r="Q505" i="1"/>
  <c r="Q504" i="1" s="1"/>
  <c r="Q503" i="1" s="1"/>
  <c r="Q502" i="1" s="1"/>
  <c r="P505" i="1"/>
  <c r="P504" i="1" s="1"/>
  <c r="P503" i="1" s="1"/>
  <c r="P502" i="1" s="1"/>
  <c r="O505" i="1"/>
  <c r="O504" i="1" s="1"/>
  <c r="O503" i="1" s="1"/>
  <c r="O502" i="1" s="1"/>
  <c r="R494" i="1"/>
  <c r="R493" i="1" s="1"/>
  <c r="R492" i="1" s="1"/>
  <c r="Q494" i="1"/>
  <c r="Q493" i="1" s="1"/>
  <c r="Q492" i="1" s="1"/>
  <c r="P494" i="1"/>
  <c r="P493" i="1" s="1"/>
  <c r="P492" i="1" s="1"/>
  <c r="O494" i="1"/>
  <c r="O493" i="1" s="1"/>
  <c r="O492" i="1" s="1"/>
  <c r="R490" i="1"/>
  <c r="R489" i="1" s="1"/>
  <c r="R488" i="1" s="1"/>
  <c r="Q490" i="1"/>
  <c r="Q489" i="1" s="1"/>
  <c r="Q488" i="1" s="1"/>
  <c r="P490" i="1"/>
  <c r="P489" i="1" s="1"/>
  <c r="P488" i="1" s="1"/>
  <c r="O490" i="1"/>
  <c r="O489" i="1" s="1"/>
  <c r="O488" i="1" s="1"/>
  <c r="R485" i="1"/>
  <c r="R484" i="1" s="1"/>
  <c r="Q485" i="1"/>
  <c r="Q484" i="1" s="1"/>
  <c r="P485" i="1"/>
  <c r="P484" i="1" s="1"/>
  <c r="O485" i="1"/>
  <c r="O484" i="1" s="1"/>
  <c r="R482" i="1"/>
  <c r="R481" i="1" s="1"/>
  <c r="Q482" i="1"/>
  <c r="Q481" i="1" s="1"/>
  <c r="P482" i="1"/>
  <c r="P481" i="1" s="1"/>
  <c r="O482" i="1"/>
  <c r="O481" i="1" s="1"/>
  <c r="R479" i="1"/>
  <c r="R478" i="1" s="1"/>
  <c r="Q479" i="1"/>
  <c r="Q478" i="1" s="1"/>
  <c r="P479" i="1"/>
  <c r="P478" i="1" s="1"/>
  <c r="O479" i="1"/>
  <c r="O478" i="1" s="1"/>
  <c r="R475" i="1"/>
  <c r="R474" i="1" s="1"/>
  <c r="Q475" i="1"/>
  <c r="Q474" i="1" s="1"/>
  <c r="P475" i="1"/>
  <c r="P474" i="1" s="1"/>
  <c r="O475" i="1"/>
  <c r="O474" i="1" s="1"/>
  <c r="R472" i="1"/>
  <c r="R471" i="1" s="1"/>
  <c r="Q472" i="1"/>
  <c r="Q471" i="1" s="1"/>
  <c r="P472" i="1"/>
  <c r="P471" i="1" s="1"/>
  <c r="O472" i="1"/>
  <c r="O471" i="1" s="1"/>
  <c r="R467" i="1"/>
  <c r="R466" i="1" s="1"/>
  <c r="Q467" i="1"/>
  <c r="Q466" i="1" s="1"/>
  <c r="P467" i="1"/>
  <c r="P466" i="1" s="1"/>
  <c r="O467" i="1"/>
  <c r="O466" i="1" s="1"/>
  <c r="R464" i="1"/>
  <c r="R463" i="1" s="1"/>
  <c r="Q464" i="1"/>
  <c r="Q463" i="1" s="1"/>
  <c r="P464" i="1"/>
  <c r="P463" i="1" s="1"/>
  <c r="O464" i="1"/>
  <c r="O463" i="1" s="1"/>
  <c r="R461" i="1"/>
  <c r="R460" i="1" s="1"/>
  <c r="Q461" i="1"/>
  <c r="Q460" i="1" s="1"/>
  <c r="P461" i="1"/>
  <c r="P460" i="1" s="1"/>
  <c r="O461" i="1"/>
  <c r="O460" i="1" s="1"/>
  <c r="R457" i="1"/>
  <c r="R456" i="1" s="1"/>
  <c r="Q457" i="1"/>
  <c r="Q456" i="1" s="1"/>
  <c r="P457" i="1"/>
  <c r="P456" i="1" s="1"/>
  <c r="O457" i="1"/>
  <c r="O456" i="1" s="1"/>
  <c r="R454" i="1"/>
  <c r="R453" i="1" s="1"/>
  <c r="Q454" i="1"/>
  <c r="Q453" i="1" s="1"/>
  <c r="P454" i="1"/>
  <c r="P453" i="1" s="1"/>
  <c r="O454" i="1"/>
  <c r="O453" i="1" s="1"/>
  <c r="R447" i="1"/>
  <c r="R446" i="1" s="1"/>
  <c r="R445" i="1" s="1"/>
  <c r="Q447" i="1"/>
  <c r="Q446" i="1" s="1"/>
  <c r="Q445" i="1" s="1"/>
  <c r="P447" i="1"/>
  <c r="P446" i="1" s="1"/>
  <c r="P445" i="1" s="1"/>
  <c r="O447" i="1"/>
  <c r="O446" i="1" s="1"/>
  <c r="O445" i="1" s="1"/>
  <c r="R443" i="1"/>
  <c r="R442" i="1" s="1"/>
  <c r="R441" i="1" s="1"/>
  <c r="R440" i="1" s="1"/>
  <c r="R439" i="1" s="1"/>
  <c r="Q443" i="1"/>
  <c r="Q442" i="1" s="1"/>
  <c r="Q441" i="1" s="1"/>
  <c r="P443" i="1"/>
  <c r="P442" i="1" s="1"/>
  <c r="P441" i="1" s="1"/>
  <c r="P440" i="1" s="1"/>
  <c r="P439" i="1" s="1"/>
  <c r="O443" i="1"/>
  <c r="O442" i="1" s="1"/>
  <c r="O441" i="1" s="1"/>
  <c r="R436" i="1"/>
  <c r="R435" i="1" s="1"/>
  <c r="R434" i="1" s="1"/>
  <c r="R433" i="1" s="1"/>
  <c r="Q436" i="1"/>
  <c r="Q435" i="1" s="1"/>
  <c r="Q434" i="1" s="1"/>
  <c r="Q433" i="1" s="1"/>
  <c r="P436" i="1"/>
  <c r="P435" i="1" s="1"/>
  <c r="P434" i="1" s="1"/>
  <c r="P433" i="1" s="1"/>
  <c r="O436" i="1"/>
  <c r="O435" i="1" s="1"/>
  <c r="O434" i="1" s="1"/>
  <c r="O433" i="1" s="1"/>
  <c r="Q431" i="1"/>
  <c r="Q430" i="1" s="1"/>
  <c r="Q429" i="1" s="1"/>
  <c r="Q428" i="1" s="1"/>
  <c r="O431" i="1"/>
  <c r="O430" i="1" s="1"/>
  <c r="O429" i="1" s="1"/>
  <c r="O428" i="1" s="1"/>
  <c r="T428" i="1"/>
  <c r="R428" i="1"/>
  <c r="P428" i="1"/>
  <c r="R422" i="1"/>
  <c r="R421" i="1" s="1"/>
  <c r="R420" i="1" s="1"/>
  <c r="Q422" i="1"/>
  <c r="Q421" i="1" s="1"/>
  <c r="Q420" i="1" s="1"/>
  <c r="P422" i="1"/>
  <c r="P421" i="1" s="1"/>
  <c r="P420" i="1" s="1"/>
  <c r="O422" i="1"/>
  <c r="O421" i="1" s="1"/>
  <c r="O420" i="1" s="1"/>
  <c r="R418" i="1"/>
  <c r="R417" i="1" s="1"/>
  <c r="R416" i="1" s="1"/>
  <c r="Q418" i="1"/>
  <c r="Q417" i="1" s="1"/>
  <c r="Q416" i="1" s="1"/>
  <c r="P418" i="1"/>
  <c r="P417" i="1" s="1"/>
  <c r="P416" i="1" s="1"/>
  <c r="O418" i="1"/>
  <c r="O417" i="1" s="1"/>
  <c r="O416" i="1" s="1"/>
  <c r="R414" i="1"/>
  <c r="R413" i="1" s="1"/>
  <c r="R412" i="1" s="1"/>
  <c r="R411" i="1" s="1"/>
  <c r="Q414" i="1"/>
  <c r="Q413" i="1" s="1"/>
  <c r="Q412" i="1" s="1"/>
  <c r="Q411" i="1" s="1"/>
  <c r="P414" i="1"/>
  <c r="P413" i="1" s="1"/>
  <c r="P412" i="1" s="1"/>
  <c r="O414" i="1"/>
  <c r="O413" i="1" s="1"/>
  <c r="O412" i="1" s="1"/>
  <c r="Q405" i="1"/>
  <c r="O405" i="1"/>
  <c r="Q403" i="1"/>
  <c r="O403" i="1"/>
  <c r="Q401" i="1"/>
  <c r="O401" i="1"/>
  <c r="T400" i="1"/>
  <c r="R400" i="1"/>
  <c r="P400" i="1"/>
  <c r="R398" i="1"/>
  <c r="R397" i="1" s="1"/>
  <c r="R396" i="1" s="1"/>
  <c r="Q398" i="1"/>
  <c r="Q397" i="1" s="1"/>
  <c r="Q396" i="1" s="1"/>
  <c r="P398" i="1"/>
  <c r="P397" i="1" s="1"/>
  <c r="P396" i="1" s="1"/>
  <c r="O398" i="1"/>
  <c r="O397" i="1" s="1"/>
  <c r="O396" i="1" s="1"/>
  <c r="R394" i="1"/>
  <c r="R393" i="1" s="1"/>
  <c r="R392" i="1" s="1"/>
  <c r="R391" i="1" s="1"/>
  <c r="R390" i="1" s="1"/>
  <c r="Q394" i="1"/>
  <c r="Q393" i="1" s="1"/>
  <c r="Q392" i="1" s="1"/>
  <c r="P394" i="1"/>
  <c r="P393" i="1" s="1"/>
  <c r="P392" i="1" s="1"/>
  <c r="P391" i="1" s="1"/>
  <c r="P390" i="1" s="1"/>
  <c r="O394" i="1"/>
  <c r="O393" i="1" s="1"/>
  <c r="O392" i="1" s="1"/>
  <c r="R387" i="1"/>
  <c r="R385" i="1" s="1"/>
  <c r="R384" i="1" s="1"/>
  <c r="Q387" i="1"/>
  <c r="Q386" i="1" s="1"/>
  <c r="Q385" i="1" s="1"/>
  <c r="Q384" i="1" s="1"/>
  <c r="P387" i="1"/>
  <c r="P386" i="1" s="1"/>
  <c r="O387" i="1"/>
  <c r="O386" i="1" s="1"/>
  <c r="O385" i="1" s="1"/>
  <c r="O384" i="1" s="1"/>
  <c r="R386" i="1"/>
  <c r="R382" i="1"/>
  <c r="R381" i="1" s="1"/>
  <c r="R380" i="1" s="1"/>
  <c r="R379" i="1" s="1"/>
  <c r="Q382" i="1"/>
  <c r="Q381" i="1" s="1"/>
  <c r="Q380" i="1" s="1"/>
  <c r="Q379" i="1" s="1"/>
  <c r="P382" i="1"/>
  <c r="P381" i="1" s="1"/>
  <c r="P380" i="1" s="1"/>
  <c r="P379" i="1" s="1"/>
  <c r="O382" i="1"/>
  <c r="O381" i="1" s="1"/>
  <c r="O380" i="1" s="1"/>
  <c r="O379" i="1" s="1"/>
  <c r="R377" i="1"/>
  <c r="R376" i="1" s="1"/>
  <c r="R375" i="1" s="1"/>
  <c r="R374" i="1" s="1"/>
  <c r="Q377" i="1"/>
  <c r="Q376" i="1" s="1"/>
  <c r="Q375" i="1" s="1"/>
  <c r="Q374" i="1" s="1"/>
  <c r="P377" i="1"/>
  <c r="P376" i="1" s="1"/>
  <c r="P375" i="1" s="1"/>
  <c r="P374" i="1" s="1"/>
  <c r="O377" i="1"/>
  <c r="O376" i="1" s="1"/>
  <c r="O375" i="1" s="1"/>
  <c r="O374" i="1" s="1"/>
  <c r="R368" i="1"/>
  <c r="R367" i="1" s="1"/>
  <c r="R366" i="1" s="1"/>
  <c r="R365" i="1" s="1"/>
  <c r="Q368" i="1"/>
  <c r="Q367" i="1" s="1"/>
  <c r="Q366" i="1" s="1"/>
  <c r="Q365" i="1" s="1"/>
  <c r="P368" i="1"/>
  <c r="P367" i="1" s="1"/>
  <c r="P366" i="1" s="1"/>
  <c r="P365" i="1" s="1"/>
  <c r="O368" i="1"/>
  <c r="O367" i="1" s="1"/>
  <c r="O366" i="1" s="1"/>
  <c r="O365" i="1" s="1"/>
  <c r="R360" i="1"/>
  <c r="Q360" i="1"/>
  <c r="Q359" i="1" s="1"/>
  <c r="Q358" i="1" s="1"/>
  <c r="Q357" i="1" s="1"/>
  <c r="Q356" i="1" s="1"/>
  <c r="Q355" i="1" s="1"/>
  <c r="P360" i="1"/>
  <c r="P359" i="1" s="1"/>
  <c r="P358" i="1" s="1"/>
  <c r="P357" i="1" s="1"/>
  <c r="P356" i="1" s="1"/>
  <c r="P355" i="1" s="1"/>
  <c r="O360" i="1"/>
  <c r="O359" i="1" s="1"/>
  <c r="O358" i="1" s="1"/>
  <c r="O357" i="1" s="1"/>
  <c r="O356" i="1" s="1"/>
  <c r="O355" i="1" s="1"/>
  <c r="R359" i="1"/>
  <c r="R358" i="1" s="1"/>
  <c r="R357" i="1" s="1"/>
  <c r="R356" i="1" s="1"/>
  <c r="R355" i="1" s="1"/>
  <c r="R352" i="1"/>
  <c r="Q352" i="1"/>
  <c r="P352" i="1"/>
  <c r="O352" i="1"/>
  <c r="R350" i="1"/>
  <c r="Q350" i="1"/>
  <c r="P350" i="1"/>
  <c r="O350" i="1"/>
  <c r="R348" i="1"/>
  <c r="R347" i="1" s="1"/>
  <c r="Q348" i="1"/>
  <c r="Q347" i="1" s="1"/>
  <c r="Q346" i="1" s="1"/>
  <c r="P348" i="1"/>
  <c r="O348" i="1"/>
  <c r="R346" i="1"/>
  <c r="R344" i="1"/>
  <c r="R343" i="1" s="1"/>
  <c r="R342" i="1" s="1"/>
  <c r="Q344" i="1"/>
  <c r="Q343" i="1" s="1"/>
  <c r="Q342" i="1" s="1"/>
  <c r="P344" i="1"/>
  <c r="P343" i="1" s="1"/>
  <c r="P342" i="1" s="1"/>
  <c r="O344" i="1"/>
  <c r="O343" i="1" s="1"/>
  <c r="O342" i="1" s="1"/>
  <c r="R339" i="1"/>
  <c r="R338" i="1" s="1"/>
  <c r="R333" i="1"/>
  <c r="R332" i="1" s="1"/>
  <c r="R336" i="1"/>
  <c r="R335" i="1" s="1"/>
  <c r="R328" i="1"/>
  <c r="R327" i="1" s="1"/>
  <c r="R326" i="1" s="1"/>
  <c r="R325" i="1" s="1"/>
  <c r="R322" i="1"/>
  <c r="R321" i="1" s="1"/>
  <c r="R320" i="1" s="1"/>
  <c r="R319" i="1" s="1"/>
  <c r="R303" i="1"/>
  <c r="R302" i="1" s="1"/>
  <c r="R306" i="1"/>
  <c r="R305" i="1" s="1"/>
  <c r="R309" i="1"/>
  <c r="R308" i="1" s="1"/>
  <c r="R312" i="1"/>
  <c r="R311" i="1" s="1"/>
  <c r="R315" i="1"/>
  <c r="R314" i="1" s="1"/>
  <c r="Q339" i="1"/>
  <c r="Q338" i="1" s="1"/>
  <c r="P339" i="1"/>
  <c r="P338" i="1" s="1"/>
  <c r="O339" i="1"/>
  <c r="O338" i="1" s="1"/>
  <c r="Q336" i="1"/>
  <c r="Q335" i="1" s="1"/>
  <c r="P336" i="1"/>
  <c r="P335" i="1" s="1"/>
  <c r="O336" i="1"/>
  <c r="O335" i="1" s="1"/>
  <c r="Q333" i="1"/>
  <c r="Q332" i="1" s="1"/>
  <c r="P333" i="1"/>
  <c r="P332" i="1" s="1"/>
  <c r="O333" i="1"/>
  <c r="O332" i="1" s="1"/>
  <c r="Q328" i="1"/>
  <c r="Q327" i="1" s="1"/>
  <c r="Q326" i="1" s="1"/>
  <c r="Q325" i="1" s="1"/>
  <c r="P328" i="1"/>
  <c r="P327" i="1" s="1"/>
  <c r="P326" i="1" s="1"/>
  <c r="P325" i="1" s="1"/>
  <c r="O328" i="1"/>
  <c r="O327" i="1" s="1"/>
  <c r="O326" i="1" s="1"/>
  <c r="O325" i="1" s="1"/>
  <c r="Q322" i="1"/>
  <c r="Q321" i="1" s="1"/>
  <c r="Q320" i="1" s="1"/>
  <c r="Q319" i="1" s="1"/>
  <c r="P322" i="1"/>
  <c r="P321" i="1" s="1"/>
  <c r="P320" i="1" s="1"/>
  <c r="P319" i="1" s="1"/>
  <c r="O322" i="1"/>
  <c r="O321" i="1" s="1"/>
  <c r="O320" i="1" s="1"/>
  <c r="O319" i="1" s="1"/>
  <c r="Q315" i="1"/>
  <c r="Q314" i="1" s="1"/>
  <c r="P315" i="1"/>
  <c r="P314" i="1" s="1"/>
  <c r="O315" i="1"/>
  <c r="O314" i="1" s="1"/>
  <c r="Q312" i="1"/>
  <c r="Q311" i="1" s="1"/>
  <c r="P312" i="1"/>
  <c r="P311" i="1" s="1"/>
  <c r="O312" i="1"/>
  <c r="O311" i="1" s="1"/>
  <c r="Q309" i="1"/>
  <c r="Q308" i="1" s="1"/>
  <c r="P309" i="1"/>
  <c r="P308" i="1" s="1"/>
  <c r="O309" i="1"/>
  <c r="O308" i="1" s="1"/>
  <c r="Q306" i="1"/>
  <c r="Q305" i="1" s="1"/>
  <c r="P306" i="1"/>
  <c r="P305" i="1" s="1"/>
  <c r="O306" i="1"/>
  <c r="O305" i="1" s="1"/>
  <c r="Q303" i="1"/>
  <c r="Q302" i="1" s="1"/>
  <c r="P303" i="1"/>
  <c r="P302" i="1" s="1"/>
  <c r="O303" i="1"/>
  <c r="O302" i="1" s="1"/>
  <c r="Q299" i="1"/>
  <c r="Q298" i="1" s="1"/>
  <c r="Q297" i="1" s="1"/>
  <c r="O299" i="1"/>
  <c r="O298" i="1" s="1"/>
  <c r="O297" i="1" s="1"/>
  <c r="R289" i="1"/>
  <c r="R287" i="1" s="1"/>
  <c r="R286" i="1" s="1"/>
  <c r="R285" i="1" s="1"/>
  <c r="R283" i="1" s="1"/>
  <c r="Q289" i="1"/>
  <c r="Q288" i="1" s="1"/>
  <c r="Q287" i="1" s="1"/>
  <c r="Q286" i="1" s="1"/>
  <c r="Q285" i="1" s="1"/>
  <c r="Q283" i="1" s="1"/>
  <c r="P289" i="1"/>
  <c r="P287" i="1" s="1"/>
  <c r="P286" i="1" s="1"/>
  <c r="P285" i="1" s="1"/>
  <c r="P283" i="1" s="1"/>
  <c r="O289" i="1"/>
  <c r="O288" i="1" s="1"/>
  <c r="O287" i="1" s="1"/>
  <c r="O286" i="1" s="1"/>
  <c r="O285" i="1" s="1"/>
  <c r="O283" i="1" s="1"/>
  <c r="R280" i="1"/>
  <c r="R279" i="1" s="1"/>
  <c r="R278" i="1" s="1"/>
  <c r="R277" i="1" s="1"/>
  <c r="R276" i="1" s="1"/>
  <c r="Q280" i="1"/>
  <c r="Q279" i="1" s="1"/>
  <c r="Q278" i="1" s="1"/>
  <c r="Q277" i="1" s="1"/>
  <c r="Q276" i="1" s="1"/>
  <c r="P280" i="1"/>
  <c r="P279" i="1" s="1"/>
  <c r="P278" i="1" s="1"/>
  <c r="P277" i="1" s="1"/>
  <c r="P276" i="1" s="1"/>
  <c r="O280" i="1"/>
  <c r="O279" i="1" s="1"/>
  <c r="O278" i="1" s="1"/>
  <c r="O277" i="1" s="1"/>
  <c r="O276" i="1" s="1"/>
  <c r="R273" i="1"/>
  <c r="Q273" i="1"/>
  <c r="P273" i="1"/>
  <c r="O273" i="1"/>
  <c r="R271" i="1"/>
  <c r="Q271" i="1"/>
  <c r="P271" i="1"/>
  <c r="O271" i="1"/>
  <c r="R269" i="1"/>
  <c r="Q269" i="1"/>
  <c r="Q268" i="1" s="1"/>
  <c r="Q267" i="1" s="1"/>
  <c r="P269" i="1"/>
  <c r="P268" i="1" s="1"/>
  <c r="P267" i="1" s="1"/>
  <c r="O269" i="1"/>
  <c r="O268" i="1" s="1"/>
  <c r="O267" i="1" s="1"/>
  <c r="R268" i="1"/>
  <c r="R267" i="1" s="1"/>
  <c r="R265" i="1"/>
  <c r="R264" i="1" s="1"/>
  <c r="R263" i="1" s="1"/>
  <c r="Q265" i="1"/>
  <c r="Q264" i="1" s="1"/>
  <c r="Q263" i="1" s="1"/>
  <c r="P265" i="1"/>
  <c r="P264" i="1" s="1"/>
  <c r="P263" i="1" s="1"/>
  <c r="O265" i="1"/>
  <c r="O264" i="1" s="1"/>
  <c r="O263" i="1" s="1"/>
  <c r="R261" i="1"/>
  <c r="R260" i="1" s="1"/>
  <c r="Q261" i="1"/>
  <c r="Q260" i="1" s="1"/>
  <c r="Q259" i="1" s="1"/>
  <c r="P261" i="1"/>
  <c r="P260" i="1" s="1"/>
  <c r="P259" i="1" s="1"/>
  <c r="O261" i="1"/>
  <c r="O260" i="1" s="1"/>
  <c r="O259" i="1" s="1"/>
  <c r="R256" i="1"/>
  <c r="R255" i="1" s="1"/>
  <c r="R254" i="1" s="1"/>
  <c r="R253" i="1" s="1"/>
  <c r="Q256" i="1"/>
  <c r="Q255" i="1" s="1"/>
  <c r="Q254" i="1" s="1"/>
  <c r="Q253" i="1" s="1"/>
  <c r="P256" i="1"/>
  <c r="P255" i="1" s="1"/>
  <c r="P254" i="1" s="1"/>
  <c r="P253" i="1" s="1"/>
  <c r="O256" i="1"/>
  <c r="O255" i="1" s="1"/>
  <c r="O254" i="1" s="1"/>
  <c r="O253" i="1" s="1"/>
  <c r="R251" i="1"/>
  <c r="R250" i="1" s="1"/>
  <c r="R249" i="1" s="1"/>
  <c r="R248" i="1" s="1"/>
  <c r="Q251" i="1"/>
  <c r="Q250" i="1" s="1"/>
  <c r="Q249" i="1" s="1"/>
  <c r="Q248" i="1" s="1"/>
  <c r="P251" i="1"/>
  <c r="P250" i="1" s="1"/>
  <c r="P249" i="1" s="1"/>
  <c r="P248" i="1" s="1"/>
  <c r="O251" i="1"/>
  <c r="O250" i="1" s="1"/>
  <c r="O249" i="1" s="1"/>
  <c r="O248" i="1" s="1"/>
  <c r="R244" i="1"/>
  <c r="R243" i="1" s="1"/>
  <c r="R242" i="1" s="1"/>
  <c r="R241" i="1" s="1"/>
  <c r="R240" i="1" s="1"/>
  <c r="Q244" i="1"/>
  <c r="Q243" i="1" s="1"/>
  <c r="Q242" i="1" s="1"/>
  <c r="Q241" i="1" s="1"/>
  <c r="Q240" i="1" s="1"/>
  <c r="P244" i="1"/>
  <c r="P243" i="1" s="1"/>
  <c r="P242" i="1" s="1"/>
  <c r="P241" i="1" s="1"/>
  <c r="P240" i="1" s="1"/>
  <c r="O244" i="1"/>
  <c r="O243" i="1" s="1"/>
  <c r="O242" i="1" s="1"/>
  <c r="O241" i="1" s="1"/>
  <c r="O240" i="1" s="1"/>
  <c r="R237" i="1"/>
  <c r="Q237" i="1"/>
  <c r="P237" i="1"/>
  <c r="O237" i="1"/>
  <c r="R235" i="1"/>
  <c r="Q235" i="1"/>
  <c r="P235" i="1"/>
  <c r="O235" i="1"/>
  <c r="R233" i="1"/>
  <c r="R232" i="1" s="1"/>
  <c r="R231" i="1" s="1"/>
  <c r="R230" i="1" s="1"/>
  <c r="R229" i="1" s="1"/>
  <c r="Q233" i="1"/>
  <c r="Q232" i="1" s="1"/>
  <c r="Q231" i="1" s="1"/>
  <c r="Q230" i="1" s="1"/>
  <c r="Q229" i="1" s="1"/>
  <c r="P233" i="1"/>
  <c r="P232" i="1" s="1"/>
  <c r="P231" i="1" s="1"/>
  <c r="P230" i="1" s="1"/>
  <c r="P229" i="1" s="1"/>
  <c r="O233" i="1"/>
  <c r="O232" i="1" s="1"/>
  <c r="O231" i="1" s="1"/>
  <c r="O230" i="1" s="1"/>
  <c r="O229" i="1" s="1"/>
  <c r="Q204" i="1"/>
  <c r="Q203" i="1" s="1"/>
  <c r="Q162" i="1"/>
  <c r="Q164" i="1"/>
  <c r="Q167" i="1"/>
  <c r="Q166" i="1" s="1"/>
  <c r="Q181" i="1"/>
  <c r="Q180" i="1" s="1"/>
  <c r="Q179" i="1" s="1"/>
  <c r="Q178" i="1" s="1"/>
  <c r="Q177" i="1" s="1"/>
  <c r="Q188" i="1"/>
  <c r="Q187" i="1" s="1"/>
  <c r="Q186" i="1" s="1"/>
  <c r="Q185" i="1" s="1"/>
  <c r="Q184" i="1" s="1"/>
  <c r="Q174" i="1"/>
  <c r="Q173" i="1" s="1"/>
  <c r="Q172" i="1" s="1"/>
  <c r="Q171" i="1" s="1"/>
  <c r="Q170" i="1" s="1"/>
  <c r="R188" i="1"/>
  <c r="R187" i="1" s="1"/>
  <c r="R186" i="1" s="1"/>
  <c r="R185" i="1" s="1"/>
  <c r="R184" i="1" s="1"/>
  <c r="P188" i="1"/>
  <c r="P187" i="1" s="1"/>
  <c r="P186" i="1" s="1"/>
  <c r="P185" i="1" s="1"/>
  <c r="P184" i="1" s="1"/>
  <c r="O188" i="1"/>
  <c r="O187" i="1" s="1"/>
  <c r="O186" i="1" s="1"/>
  <c r="O185" i="1" s="1"/>
  <c r="O184" i="1" s="1"/>
  <c r="R181" i="1"/>
  <c r="R180" i="1" s="1"/>
  <c r="R179" i="1" s="1"/>
  <c r="R178" i="1" s="1"/>
  <c r="R177" i="1" s="1"/>
  <c r="P181" i="1"/>
  <c r="P180" i="1" s="1"/>
  <c r="P179" i="1" s="1"/>
  <c r="P178" i="1" s="1"/>
  <c r="P177" i="1" s="1"/>
  <c r="O181" i="1"/>
  <c r="O180" i="1" s="1"/>
  <c r="O179" i="1" s="1"/>
  <c r="O178" i="1" s="1"/>
  <c r="O177" i="1" s="1"/>
  <c r="R174" i="1"/>
  <c r="R173" i="1" s="1"/>
  <c r="R172" i="1" s="1"/>
  <c r="R171" i="1" s="1"/>
  <c r="R170" i="1" s="1"/>
  <c r="P174" i="1"/>
  <c r="P173" i="1" s="1"/>
  <c r="P172" i="1" s="1"/>
  <c r="P171" i="1" s="1"/>
  <c r="P170" i="1" s="1"/>
  <c r="O174" i="1"/>
  <c r="O173" i="1" s="1"/>
  <c r="O172" i="1" s="1"/>
  <c r="O171" i="1" s="1"/>
  <c r="O170" i="1" s="1"/>
  <c r="R167" i="1"/>
  <c r="R166" i="1" s="1"/>
  <c r="P167" i="1"/>
  <c r="P166" i="1" s="1"/>
  <c r="O167" i="1"/>
  <c r="O166" i="1" s="1"/>
  <c r="R164" i="1"/>
  <c r="P164" i="1"/>
  <c r="O164" i="1"/>
  <c r="R162" i="1"/>
  <c r="P162" i="1"/>
  <c r="O162" i="1"/>
  <c r="R149" i="1"/>
  <c r="R148" i="1" s="1"/>
  <c r="R147" i="1" s="1"/>
  <c r="R144" i="1"/>
  <c r="R118" i="1"/>
  <c r="R120" i="1"/>
  <c r="R122" i="1"/>
  <c r="R138" i="1"/>
  <c r="R136" i="1"/>
  <c r="R125" i="1"/>
  <c r="Q149" i="1"/>
  <c r="Q148" i="1" s="1"/>
  <c r="Q147" i="1" s="1"/>
  <c r="Q144" i="1"/>
  <c r="Q118" i="1"/>
  <c r="Q120" i="1"/>
  <c r="Q122" i="1"/>
  <c r="Q138" i="1"/>
  <c r="Q136" i="1"/>
  <c r="Q125" i="1"/>
  <c r="P149" i="1"/>
  <c r="P148" i="1" s="1"/>
  <c r="P147" i="1" s="1"/>
  <c r="O149" i="1"/>
  <c r="O148" i="1" s="1"/>
  <c r="O147" i="1" s="1"/>
  <c r="O144" i="1"/>
  <c r="O118" i="1"/>
  <c r="O120" i="1"/>
  <c r="O122" i="1"/>
  <c r="O138" i="1"/>
  <c r="O136" i="1"/>
  <c r="O125" i="1"/>
  <c r="R145" i="1"/>
  <c r="Q145" i="1"/>
  <c r="P145" i="1"/>
  <c r="O145" i="1"/>
  <c r="P144" i="1"/>
  <c r="P138" i="1"/>
  <c r="P136" i="1"/>
  <c r="R129" i="1"/>
  <c r="Q129" i="1"/>
  <c r="P129" i="1"/>
  <c r="O129" i="1"/>
  <c r="R128" i="1"/>
  <c r="Q128" i="1"/>
  <c r="P128" i="1"/>
  <c r="O128" i="1"/>
  <c r="R127" i="1"/>
  <c r="Q127" i="1"/>
  <c r="P127" i="1"/>
  <c r="O127" i="1"/>
  <c r="R126" i="1"/>
  <c r="Q126" i="1"/>
  <c r="P126" i="1"/>
  <c r="O126" i="1"/>
  <c r="P125" i="1"/>
  <c r="P122" i="1"/>
  <c r="P120" i="1"/>
  <c r="P118" i="1"/>
  <c r="R109" i="1"/>
  <c r="R108" i="1" s="1"/>
  <c r="R107" i="1" s="1"/>
  <c r="R106" i="1" s="1"/>
  <c r="R105" i="1" s="1"/>
  <c r="R104" i="1" s="1"/>
  <c r="Q109" i="1"/>
  <c r="Q108" i="1" s="1"/>
  <c r="Q107" i="1" s="1"/>
  <c r="Q106" i="1" s="1"/>
  <c r="Q105" i="1" s="1"/>
  <c r="Q104" i="1" s="1"/>
  <c r="P109" i="1"/>
  <c r="P108" i="1" s="1"/>
  <c r="P107" i="1" s="1"/>
  <c r="P106" i="1" s="1"/>
  <c r="P105" i="1" s="1"/>
  <c r="P104" i="1" s="1"/>
  <c r="O109" i="1"/>
  <c r="O108" i="1" s="1"/>
  <c r="O107" i="1" s="1"/>
  <c r="O106" i="1" s="1"/>
  <c r="O105" i="1" s="1"/>
  <c r="O104" i="1" s="1"/>
  <c r="R101" i="1"/>
  <c r="R100" i="1" s="1"/>
  <c r="Q101" i="1"/>
  <c r="Q100" i="1" s="1"/>
  <c r="P101" i="1"/>
  <c r="P100" i="1" s="1"/>
  <c r="O101" i="1"/>
  <c r="O100" i="1" s="1"/>
  <c r="R98" i="1"/>
  <c r="R97" i="1" s="1"/>
  <c r="Q98" i="1"/>
  <c r="Q97" i="1" s="1"/>
  <c r="P98" i="1"/>
  <c r="P97" i="1" s="1"/>
  <c r="O98" i="1"/>
  <c r="O97" i="1" s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6" i="1"/>
  <c r="R85" i="1" s="1"/>
  <c r="Q86" i="1"/>
  <c r="Q85" i="1" s="1"/>
  <c r="P86" i="1"/>
  <c r="P85" i="1" s="1"/>
  <c r="O86" i="1"/>
  <c r="O85" i="1" s="1"/>
  <c r="R83" i="1"/>
  <c r="R82" i="1" s="1"/>
  <c r="Q83" i="1"/>
  <c r="Q82" i="1" s="1"/>
  <c r="P83" i="1"/>
  <c r="P82" i="1" s="1"/>
  <c r="O83" i="1"/>
  <c r="O82" i="1" s="1"/>
  <c r="R79" i="1"/>
  <c r="Q79" i="1"/>
  <c r="P79" i="1"/>
  <c r="O79" i="1"/>
  <c r="R75" i="1"/>
  <c r="Q75" i="1"/>
  <c r="P75" i="1"/>
  <c r="O75" i="1"/>
  <c r="R73" i="1"/>
  <c r="Q73" i="1"/>
  <c r="Q72" i="1" s="1"/>
  <c r="Q71" i="1" s="1"/>
  <c r="P73" i="1"/>
  <c r="O73" i="1"/>
  <c r="O72" i="1" s="1"/>
  <c r="O71" i="1" s="1"/>
  <c r="R66" i="1"/>
  <c r="R65" i="1" s="1"/>
  <c r="R64" i="1" s="1"/>
  <c r="Q66" i="1"/>
  <c r="Q65" i="1" s="1"/>
  <c r="Q64" i="1" s="1"/>
  <c r="Q63" i="1" s="1"/>
  <c r="Q62" i="1" s="1"/>
  <c r="P66" i="1"/>
  <c r="P65" i="1" s="1"/>
  <c r="P64" i="1" s="1"/>
  <c r="P63" i="1" s="1"/>
  <c r="P62" i="1" s="1"/>
  <c r="O66" i="1"/>
  <c r="O65" i="1" s="1"/>
  <c r="O64" i="1" s="1"/>
  <c r="O63" i="1" s="1"/>
  <c r="O62" i="1" s="1"/>
  <c r="R63" i="1"/>
  <c r="R62" i="1" s="1"/>
  <c r="R57" i="1"/>
  <c r="R56" i="1" s="1"/>
  <c r="Q57" i="1"/>
  <c r="Q56" i="1" s="1"/>
  <c r="P57" i="1"/>
  <c r="P56" i="1" s="1"/>
  <c r="O57" i="1"/>
  <c r="O56" i="1" s="1"/>
  <c r="R52" i="1"/>
  <c r="Q52" i="1"/>
  <c r="P52" i="1"/>
  <c r="O52" i="1"/>
  <c r="R50" i="1"/>
  <c r="Q50" i="1"/>
  <c r="P50" i="1"/>
  <c r="O50" i="1"/>
  <c r="R45" i="1"/>
  <c r="Q45" i="1"/>
  <c r="Q44" i="1" s="1"/>
  <c r="Q43" i="1" s="1"/>
  <c r="Q42" i="1" s="1"/>
  <c r="Q41" i="1" s="1"/>
  <c r="P45" i="1"/>
  <c r="P44" i="1" s="1"/>
  <c r="P43" i="1" s="1"/>
  <c r="P42" i="1" s="1"/>
  <c r="P41" i="1" s="1"/>
  <c r="O45" i="1"/>
  <c r="O44" i="1" s="1"/>
  <c r="O43" i="1" s="1"/>
  <c r="O42" i="1" s="1"/>
  <c r="O41" i="1" s="1"/>
  <c r="R44" i="1"/>
  <c r="R43" i="1" s="1"/>
  <c r="R42" i="1" s="1"/>
  <c r="R41" i="1" s="1"/>
  <c r="R34" i="1"/>
  <c r="Q34" i="1"/>
  <c r="P34" i="1"/>
  <c r="O34" i="1"/>
  <c r="R32" i="1"/>
  <c r="Q32" i="1"/>
  <c r="P32" i="1"/>
  <c r="O32" i="1"/>
  <c r="R25" i="1"/>
  <c r="Q25" i="1"/>
  <c r="P25" i="1"/>
  <c r="O25" i="1"/>
  <c r="R23" i="1"/>
  <c r="Q23" i="1"/>
  <c r="P23" i="1"/>
  <c r="O23" i="1"/>
  <c r="R21" i="1"/>
  <c r="Q21" i="1"/>
  <c r="P21" i="1"/>
  <c r="O21" i="1"/>
  <c r="R19" i="1"/>
  <c r="R18" i="1" s="1"/>
  <c r="Q19" i="1"/>
  <c r="Q18" i="1" s="1"/>
  <c r="P19" i="1"/>
  <c r="P18" i="1" s="1"/>
  <c r="O19" i="1"/>
  <c r="O18" i="1" s="1"/>
  <c r="R16" i="1"/>
  <c r="Q16" i="1"/>
  <c r="Q15" i="1" s="1"/>
  <c r="P16" i="1"/>
  <c r="P15" i="1" s="1"/>
  <c r="O16" i="1"/>
  <c r="O15" i="1" s="1"/>
  <c r="R15" i="1"/>
  <c r="R13" i="1"/>
  <c r="R12" i="1" s="1"/>
  <c r="Q13" i="1"/>
  <c r="Q12" i="1" s="1"/>
  <c r="P13" i="1"/>
  <c r="P12" i="1" s="1"/>
  <c r="O13" i="1"/>
  <c r="O12" i="1" s="1"/>
  <c r="T174" i="1"/>
  <c r="T173" i="1" s="1"/>
  <c r="T172" i="1" s="1"/>
  <c r="T171" i="1" s="1"/>
  <c r="T170" i="1" s="1"/>
  <c r="J174" i="1"/>
  <c r="J173" i="1" s="1"/>
  <c r="J172" i="1" s="1"/>
  <c r="J171" i="1" s="1"/>
  <c r="J170" i="1" s="1"/>
  <c r="K174" i="1"/>
  <c r="K173" i="1" s="1"/>
  <c r="K172" i="1" s="1"/>
  <c r="K171" i="1" s="1"/>
  <c r="K170" i="1" s="1"/>
  <c r="L174" i="1"/>
  <c r="L173" i="1" s="1"/>
  <c r="L172" i="1" s="1"/>
  <c r="L171" i="1" s="1"/>
  <c r="L170" i="1" s="1"/>
  <c r="I174" i="1"/>
  <c r="I173" i="1" s="1"/>
  <c r="I172" i="1" s="1"/>
  <c r="I171" i="1" s="1"/>
  <c r="I170" i="1" s="1"/>
  <c r="N174" i="1"/>
  <c r="N173" i="1" s="1"/>
  <c r="N172" i="1" s="1"/>
  <c r="N171" i="1" s="1"/>
  <c r="N170" i="1" s="1"/>
  <c r="R1227" i="1"/>
  <c r="R1226" i="1" s="1"/>
  <c r="O1235" i="1"/>
  <c r="O1234" i="1" s="1"/>
  <c r="M174" i="1"/>
  <c r="M173" i="1" s="1"/>
  <c r="M172" i="1" s="1"/>
  <c r="M171" i="1" s="1"/>
  <c r="M170" i="1" s="1"/>
  <c r="S174" i="1"/>
  <c r="S173" i="1" s="1"/>
  <c r="S172" i="1" s="1"/>
  <c r="S171" i="1" s="1"/>
  <c r="S170" i="1" s="1"/>
  <c r="Q1273" i="1"/>
  <c r="R1269" i="1"/>
  <c r="R1276" i="1"/>
  <c r="R1273" i="1" s="1"/>
  <c r="J993" i="1"/>
  <c r="K993" i="1"/>
  <c r="L993" i="1"/>
  <c r="I993" i="1"/>
  <c r="J991" i="1"/>
  <c r="J990" i="1" s="1"/>
  <c r="J989" i="1" s="1"/>
  <c r="K991" i="1"/>
  <c r="K990" i="1" s="1"/>
  <c r="K989" i="1" s="1"/>
  <c r="L991" i="1"/>
  <c r="L990" i="1" s="1"/>
  <c r="L989" i="1" s="1"/>
  <c r="S993" i="1"/>
  <c r="S991" i="1"/>
  <c r="S969" i="1"/>
  <c r="S968" i="1" s="1"/>
  <c r="S967" i="1" s="1"/>
  <c r="S966" i="1" s="1"/>
  <c r="S998" i="1"/>
  <c r="S997" i="1" s="1"/>
  <c r="S996" i="1" s="1"/>
  <c r="S995" i="1" s="1"/>
  <c r="S976" i="1"/>
  <c r="S979" i="1"/>
  <c r="S984" i="1"/>
  <c r="S983" i="1" s="1"/>
  <c r="S987" i="1"/>
  <c r="S986" i="1" s="1"/>
  <c r="I991" i="1"/>
  <c r="N993" i="1"/>
  <c r="T993" i="1"/>
  <c r="T991" i="1"/>
  <c r="T969" i="1"/>
  <c r="T968" i="1" s="1"/>
  <c r="T967" i="1" s="1"/>
  <c r="T966" i="1" s="1"/>
  <c r="T964" i="1"/>
  <c r="T963" i="1" s="1"/>
  <c r="T962" i="1" s="1"/>
  <c r="T961" i="1" s="1"/>
  <c r="T959" i="1"/>
  <c r="T958" i="1" s="1"/>
  <c r="T957" i="1" s="1"/>
  <c r="T956" i="1" s="1"/>
  <c r="T998" i="1"/>
  <c r="T997" i="1" s="1"/>
  <c r="T996" i="1" s="1"/>
  <c r="T995" i="1" s="1"/>
  <c r="T974" i="1"/>
  <c r="T973" i="1" s="1"/>
  <c r="T972" i="1" s="1"/>
  <c r="T987" i="1"/>
  <c r="T986" i="1" s="1"/>
  <c r="T886" i="1"/>
  <c r="T885" i="1" s="1"/>
  <c r="T884" i="1" s="1"/>
  <c r="T883" i="1" s="1"/>
  <c r="T882" i="1" s="1"/>
  <c r="T915" i="1"/>
  <c r="T914" i="1" s="1"/>
  <c r="T913" i="1" s="1"/>
  <c r="T912" i="1" s="1"/>
  <c r="T920" i="1"/>
  <c r="T919" i="1" s="1"/>
  <c r="T918" i="1" s="1"/>
  <c r="T917" i="1" s="1"/>
  <c r="T925" i="1"/>
  <c r="T924" i="1" s="1"/>
  <c r="T923" i="1" s="1"/>
  <c r="T922" i="1" s="1"/>
  <c r="T937" i="1"/>
  <c r="T936" i="1" s="1"/>
  <c r="T935" i="1" s="1"/>
  <c r="T934" i="1" s="1"/>
  <c r="T947" i="1"/>
  <c r="T946" i="1" s="1"/>
  <c r="T945" i="1" s="1"/>
  <c r="T944" i="1" s="1"/>
  <c r="T952" i="1"/>
  <c r="T951" i="1" s="1"/>
  <c r="T950" i="1" s="1"/>
  <c r="T949" i="1" s="1"/>
  <c r="T1010" i="1"/>
  <c r="T1009" i="1" s="1"/>
  <c r="T1008" i="1" s="1"/>
  <c r="T1014" i="1"/>
  <c r="T1013" i="1" s="1"/>
  <c r="T1012" i="1" s="1"/>
  <c r="T1019" i="1"/>
  <c r="T1018" i="1" s="1"/>
  <c r="T1017" i="1" s="1"/>
  <c r="T1016" i="1" s="1"/>
  <c r="T1005" i="1"/>
  <c r="T1004" i="1" s="1"/>
  <c r="T1003" i="1" s="1"/>
  <c r="T1002" i="1" s="1"/>
  <c r="T1024" i="1"/>
  <c r="T1023" i="1" s="1"/>
  <c r="T1022" i="1" s="1"/>
  <c r="T1021" i="1" s="1"/>
  <c r="T1031" i="1"/>
  <c r="T1030" i="1" s="1"/>
  <c r="T1029" i="1" s="1"/>
  <c r="T1028" i="1" s="1"/>
  <c r="T1027" i="1" s="1"/>
  <c r="N991" i="1"/>
  <c r="M991" i="1"/>
  <c r="J1073" i="1"/>
  <c r="J1072" i="1" s="1"/>
  <c r="K1073" i="1"/>
  <c r="K1072" i="1" s="1"/>
  <c r="L1073" i="1"/>
  <c r="L1072" i="1" s="1"/>
  <c r="I1073" i="1"/>
  <c r="I1072" i="1" s="1"/>
  <c r="J1070" i="1"/>
  <c r="J1069" i="1" s="1"/>
  <c r="K1070" i="1"/>
  <c r="K1069" i="1" s="1"/>
  <c r="L1070" i="1"/>
  <c r="L1069" i="1" s="1"/>
  <c r="I1070" i="1"/>
  <c r="I1069" i="1" s="1"/>
  <c r="J1067" i="1"/>
  <c r="J1066" i="1" s="1"/>
  <c r="K1067" i="1"/>
  <c r="K1066" i="1" s="1"/>
  <c r="L1067" i="1"/>
  <c r="L1066" i="1" s="1"/>
  <c r="I1067" i="1"/>
  <c r="I1066" i="1" s="1"/>
  <c r="J791" i="1"/>
  <c r="J790" i="1" s="1"/>
  <c r="J789" i="1" s="1"/>
  <c r="J788" i="1" s="1"/>
  <c r="J787" i="1" s="1"/>
  <c r="K791" i="1"/>
  <c r="K790" i="1" s="1"/>
  <c r="K789" i="1" s="1"/>
  <c r="K788" i="1" s="1"/>
  <c r="K787" i="1" s="1"/>
  <c r="L791" i="1"/>
  <c r="L790" i="1" s="1"/>
  <c r="L789" i="1" s="1"/>
  <c r="L788" i="1" s="1"/>
  <c r="L787" i="1" s="1"/>
  <c r="I791" i="1"/>
  <c r="I790" i="1" s="1"/>
  <c r="I789" i="1" s="1"/>
  <c r="I788" i="1" s="1"/>
  <c r="I787" i="1" s="1"/>
  <c r="T1278" i="1"/>
  <c r="J1274" i="1"/>
  <c r="K1274" i="1"/>
  <c r="L1274" i="1"/>
  <c r="I1274" i="1"/>
  <c r="J1276" i="1"/>
  <c r="K1276" i="1"/>
  <c r="L1276" i="1"/>
  <c r="I1276" i="1"/>
  <c r="J1278" i="1"/>
  <c r="K1278" i="1"/>
  <c r="L1278" i="1"/>
  <c r="I1278" i="1"/>
  <c r="T1271" i="1"/>
  <c r="T1267" i="1"/>
  <c r="J1267" i="1"/>
  <c r="K1267" i="1"/>
  <c r="L1267" i="1"/>
  <c r="I1267" i="1"/>
  <c r="J1269" i="1"/>
  <c r="K1269" i="1"/>
  <c r="L1269" i="1"/>
  <c r="I1269" i="1"/>
  <c r="J1271" i="1"/>
  <c r="K1271" i="1"/>
  <c r="L1271" i="1"/>
  <c r="I1271" i="1"/>
  <c r="T1264" i="1"/>
  <c r="T1263" i="1" s="1"/>
  <c r="J1264" i="1"/>
  <c r="J1263" i="1" s="1"/>
  <c r="K1264" i="1"/>
  <c r="K1263" i="1" s="1"/>
  <c r="L1264" i="1"/>
  <c r="L1263" i="1" s="1"/>
  <c r="I1264" i="1"/>
  <c r="I1263" i="1" s="1"/>
  <c r="J1259" i="1"/>
  <c r="K1259" i="1"/>
  <c r="L1259" i="1"/>
  <c r="J1261" i="1"/>
  <c r="K1261" i="1"/>
  <c r="L1261" i="1"/>
  <c r="I1261" i="1"/>
  <c r="I1259" i="1"/>
  <c r="T1256" i="1"/>
  <c r="J1254" i="1"/>
  <c r="K1254" i="1"/>
  <c r="L1254" i="1"/>
  <c r="J1256" i="1"/>
  <c r="K1256" i="1"/>
  <c r="L1256" i="1"/>
  <c r="I1256" i="1"/>
  <c r="I1254" i="1"/>
  <c r="J1251" i="1"/>
  <c r="J1250" i="1" s="1"/>
  <c r="K1251" i="1"/>
  <c r="K1250" i="1" s="1"/>
  <c r="L1251" i="1"/>
  <c r="L1250" i="1" s="1"/>
  <c r="I1251" i="1"/>
  <c r="I1250" i="1" s="1"/>
  <c r="J1204" i="1"/>
  <c r="J1203" i="1" s="1"/>
  <c r="K1204" i="1"/>
  <c r="K1203" i="1" s="1"/>
  <c r="L1204" i="1"/>
  <c r="L1203" i="1" s="1"/>
  <c r="I1204" i="1"/>
  <c r="I1203" i="1" s="1"/>
  <c r="J1201" i="1"/>
  <c r="J1200" i="1" s="1"/>
  <c r="K1201" i="1"/>
  <c r="K1200" i="1" s="1"/>
  <c r="L1201" i="1"/>
  <c r="L1200" i="1" s="1"/>
  <c r="I1201" i="1"/>
  <c r="I1200" i="1" s="1"/>
  <c r="J1198" i="1"/>
  <c r="J1197" i="1" s="1"/>
  <c r="K1198" i="1"/>
  <c r="K1197" i="1" s="1"/>
  <c r="L1198" i="1"/>
  <c r="L1197" i="1" s="1"/>
  <c r="I1198" i="1"/>
  <c r="I1197" i="1" s="1"/>
  <c r="J1195" i="1"/>
  <c r="J1194" i="1" s="1"/>
  <c r="K1195" i="1"/>
  <c r="K1194" i="1" s="1"/>
  <c r="L1195" i="1"/>
  <c r="L1194" i="1" s="1"/>
  <c r="I1195" i="1"/>
  <c r="I1194" i="1" s="1"/>
  <c r="N1278" i="1"/>
  <c r="N1073" i="1"/>
  <c r="N1072" i="1" s="1"/>
  <c r="N1067" i="1"/>
  <c r="N1066" i="1" s="1"/>
  <c r="M1269" i="1"/>
  <c r="N1198" i="1"/>
  <c r="N1197" i="1" s="1"/>
  <c r="T1198" i="1"/>
  <c r="T1197" i="1" s="1"/>
  <c r="N1204" i="1"/>
  <c r="N1203" i="1" s="1"/>
  <c r="T1204" i="1"/>
  <c r="T1203" i="1" s="1"/>
  <c r="N1261" i="1"/>
  <c r="T1261" i="1"/>
  <c r="S1276" i="1"/>
  <c r="M791" i="1"/>
  <c r="M790" i="1" s="1"/>
  <c r="M789" i="1" s="1"/>
  <c r="M788" i="1" s="1"/>
  <c r="M787" i="1" s="1"/>
  <c r="S791" i="1"/>
  <c r="S790" i="1" s="1"/>
  <c r="S789" i="1" s="1"/>
  <c r="S788" i="1" s="1"/>
  <c r="S787" i="1" s="1"/>
  <c r="M1067" i="1"/>
  <c r="M1066" i="1" s="1"/>
  <c r="M1073" i="1"/>
  <c r="M1072" i="1" s="1"/>
  <c r="M1198" i="1"/>
  <c r="M1197" i="1" s="1"/>
  <c r="S1198" i="1"/>
  <c r="S1197" i="1" s="1"/>
  <c r="M1204" i="1"/>
  <c r="M1203" i="1" s="1"/>
  <c r="M1256" i="1"/>
  <c r="M1261" i="1"/>
  <c r="S1261" i="1"/>
  <c r="M1267" i="1"/>
  <c r="M1271" i="1"/>
  <c r="N1274" i="1"/>
  <c r="T1274" i="1"/>
  <c r="N1267" i="1"/>
  <c r="T1201" i="1"/>
  <c r="T1200" i="1" s="1"/>
  <c r="N1251" i="1"/>
  <c r="N1250" i="1" s="1"/>
  <c r="T1251" i="1"/>
  <c r="T1250" i="1" s="1"/>
  <c r="N1254" i="1"/>
  <c r="T1254" i="1"/>
  <c r="M1264" i="1"/>
  <c r="M1263" i="1" s="1"/>
  <c r="S1264" i="1"/>
  <c r="S1263" i="1" s="1"/>
  <c r="N1269" i="1"/>
  <c r="T1269" i="1"/>
  <c r="M1274" i="1"/>
  <c r="S1274" i="1"/>
  <c r="M1278" i="1"/>
  <c r="S1278" i="1"/>
  <c r="N1256" i="1"/>
  <c r="N1264" i="1"/>
  <c r="N1263" i="1" s="1"/>
  <c r="N1195" i="1"/>
  <c r="N1194" i="1" s="1"/>
  <c r="T1195" i="1"/>
  <c r="T1194" i="1" s="1"/>
  <c r="M1195" i="1"/>
  <c r="M1194" i="1" s="1"/>
  <c r="M1251" i="1"/>
  <c r="M1250" i="1" s="1"/>
  <c r="S1251" i="1"/>
  <c r="S1250" i="1" s="1"/>
  <c r="M1254" i="1"/>
  <c r="S1254" i="1"/>
  <c r="M1259" i="1"/>
  <c r="S1259" i="1"/>
  <c r="N791" i="1"/>
  <c r="N790" i="1" s="1"/>
  <c r="N789" i="1" s="1"/>
  <c r="N788" i="1" s="1"/>
  <c r="N787" i="1" s="1"/>
  <c r="T791" i="1"/>
  <c r="T790" i="1" s="1"/>
  <c r="T789" i="1" s="1"/>
  <c r="T788" i="1" s="1"/>
  <c r="T787" i="1" s="1"/>
  <c r="N1271" i="1"/>
  <c r="J101" i="1"/>
  <c r="J100" i="1" s="1"/>
  <c r="K101" i="1"/>
  <c r="K100" i="1" s="1"/>
  <c r="L101" i="1"/>
  <c r="L100" i="1" s="1"/>
  <c r="I101" i="1"/>
  <c r="I100" i="1" s="1"/>
  <c r="J98" i="1"/>
  <c r="J97" i="1" s="1"/>
  <c r="K98" i="1"/>
  <c r="K97" i="1" s="1"/>
  <c r="L98" i="1"/>
  <c r="L97" i="1" s="1"/>
  <c r="I98" i="1"/>
  <c r="I97" i="1" s="1"/>
  <c r="J95" i="1"/>
  <c r="J94" i="1" s="1"/>
  <c r="K95" i="1"/>
  <c r="K94" i="1" s="1"/>
  <c r="L95" i="1"/>
  <c r="L94" i="1" s="1"/>
  <c r="I95" i="1"/>
  <c r="I94" i="1" s="1"/>
  <c r="J92" i="1"/>
  <c r="J91" i="1" s="1"/>
  <c r="K92" i="1"/>
  <c r="K91" i="1" s="1"/>
  <c r="L92" i="1"/>
  <c r="L91" i="1" s="1"/>
  <c r="I92" i="1"/>
  <c r="I91" i="1" s="1"/>
  <c r="J89" i="1"/>
  <c r="J88" i="1" s="1"/>
  <c r="K89" i="1"/>
  <c r="K88" i="1" s="1"/>
  <c r="L89" i="1"/>
  <c r="L88" i="1" s="1"/>
  <c r="I89" i="1"/>
  <c r="I88" i="1" s="1"/>
  <c r="J86" i="1"/>
  <c r="J85" i="1" s="1"/>
  <c r="K86" i="1"/>
  <c r="K85" i="1" s="1"/>
  <c r="L86" i="1"/>
  <c r="L85" i="1" s="1"/>
  <c r="I86" i="1"/>
  <c r="I85" i="1" s="1"/>
  <c r="J83" i="1"/>
  <c r="J82" i="1" s="1"/>
  <c r="K83" i="1"/>
  <c r="K82" i="1" s="1"/>
  <c r="L83" i="1"/>
  <c r="L82" i="1" s="1"/>
  <c r="I83" i="1"/>
  <c r="I82" i="1" s="1"/>
  <c r="M86" i="1"/>
  <c r="M85" i="1" s="1"/>
  <c r="S86" i="1"/>
  <c r="S85" i="1" s="1"/>
  <c r="M98" i="1"/>
  <c r="M97" i="1" s="1"/>
  <c r="S98" i="1"/>
  <c r="S97" i="1" s="1"/>
  <c r="N83" i="1"/>
  <c r="N82" i="1" s="1"/>
  <c r="T83" i="1"/>
  <c r="T82" i="1" s="1"/>
  <c r="N89" i="1"/>
  <c r="N88" i="1" s="1"/>
  <c r="N95" i="1"/>
  <c r="N94" i="1" s="1"/>
  <c r="T95" i="1"/>
  <c r="T94" i="1" s="1"/>
  <c r="N101" i="1"/>
  <c r="N100" i="1" s="1"/>
  <c r="M83" i="1"/>
  <c r="M82" i="1" s="1"/>
  <c r="S83" i="1"/>
  <c r="S82" i="1" s="1"/>
  <c r="M89" i="1"/>
  <c r="M88" i="1" s="1"/>
  <c r="S89" i="1"/>
  <c r="S88" i="1" s="1"/>
  <c r="M95" i="1"/>
  <c r="M94" i="1" s="1"/>
  <c r="S95" i="1"/>
  <c r="S94" i="1" s="1"/>
  <c r="M101" i="1"/>
  <c r="M100" i="1" s="1"/>
  <c r="S101" i="1"/>
  <c r="S100" i="1" s="1"/>
  <c r="N86" i="1"/>
  <c r="N85" i="1" s="1"/>
  <c r="T86" i="1"/>
  <c r="T85" i="1" s="1"/>
  <c r="N92" i="1"/>
  <c r="N91" i="1" s="1"/>
  <c r="T92" i="1"/>
  <c r="T91" i="1" s="1"/>
  <c r="N98" i="1"/>
  <c r="N97" i="1" s="1"/>
  <c r="T98" i="1"/>
  <c r="T97" i="1" s="1"/>
  <c r="T418" i="1"/>
  <c r="T417" i="1" s="1"/>
  <c r="T416" i="1" s="1"/>
  <c r="S418" i="1"/>
  <c r="S417" i="1" s="1"/>
  <c r="S416" i="1" s="1"/>
  <c r="T1349" i="1"/>
  <c r="T1348" i="1" s="1"/>
  <c r="T1347" i="1" s="1"/>
  <c r="T1346" i="1" s="1"/>
  <c r="S1349" i="1"/>
  <c r="S1348" i="1" s="1"/>
  <c r="S1347" i="1" s="1"/>
  <c r="S1346" i="1" s="1"/>
  <c r="T1344" i="1"/>
  <c r="T1343" i="1" s="1"/>
  <c r="T1342" i="1" s="1"/>
  <c r="T1341" i="1" s="1"/>
  <c r="S1344" i="1"/>
  <c r="S1343" i="1" s="1"/>
  <c r="S1342" i="1" s="1"/>
  <c r="S1341" i="1" s="1"/>
  <c r="S1329" i="1"/>
  <c r="S1328" i="1" s="1"/>
  <c r="T1326" i="1"/>
  <c r="T1325" i="1" s="1"/>
  <c r="S1321" i="1"/>
  <c r="S1320" i="1" s="1"/>
  <c r="S1319" i="1" s="1"/>
  <c r="S1318" i="1" s="1"/>
  <c r="T1310" i="1"/>
  <c r="S1294" i="1"/>
  <c r="S1293" i="1" s="1"/>
  <c r="S1292" i="1" s="1"/>
  <c r="S1291" i="1" s="1"/>
  <c r="S1290" i="1" s="1"/>
  <c r="T1283" i="1"/>
  <c r="T1282" i="1" s="1"/>
  <c r="T1281" i="1" s="1"/>
  <c r="T1280" i="1" s="1"/>
  <c r="S1247" i="1"/>
  <c r="T1245" i="1"/>
  <c r="T1243" i="1"/>
  <c r="S1243" i="1"/>
  <c r="T1240" i="1"/>
  <c r="S1238" i="1"/>
  <c r="T1236" i="1"/>
  <c r="T1230" i="1"/>
  <c r="S1230" i="1"/>
  <c r="T1223" i="1"/>
  <c r="T1222" i="1" s="1"/>
  <c r="T1221" i="1" s="1"/>
  <c r="T1220" i="1" s="1"/>
  <c r="S1223" i="1"/>
  <c r="S1222" i="1" s="1"/>
  <c r="S1221" i="1" s="1"/>
  <c r="S1220" i="1" s="1"/>
  <c r="S1191" i="1"/>
  <c r="S1190" i="1" s="1"/>
  <c r="S1189" i="1" s="1"/>
  <c r="S1172" i="1"/>
  <c r="S1171" i="1" s="1"/>
  <c r="T1166" i="1"/>
  <c r="T1165" i="1" s="1"/>
  <c r="S1166" i="1"/>
  <c r="S1165" i="1" s="1"/>
  <c r="T1163" i="1"/>
  <c r="T1162" i="1" s="1"/>
  <c r="T1160" i="1"/>
  <c r="T1159" i="1" s="1"/>
  <c r="S1160" i="1"/>
  <c r="S1159" i="1" s="1"/>
  <c r="T1154" i="1"/>
  <c r="T1153" i="1" s="1"/>
  <c r="S1154" i="1"/>
  <c r="S1153" i="1" s="1"/>
  <c r="T1148" i="1"/>
  <c r="T1147" i="1" s="1"/>
  <c r="T1142" i="1"/>
  <c r="T1141" i="1" s="1"/>
  <c r="S1142" i="1"/>
  <c r="S1141" i="1" s="1"/>
  <c r="T1136" i="1"/>
  <c r="T1135" i="1" s="1"/>
  <c r="S1136" i="1"/>
  <c r="S1135" i="1" s="1"/>
  <c r="T1127" i="1"/>
  <c r="T1126" i="1" s="1"/>
  <c r="S1124" i="1"/>
  <c r="S1123" i="1" s="1"/>
  <c r="T1115" i="1"/>
  <c r="T1114" i="1" s="1"/>
  <c r="S1115" i="1"/>
  <c r="S1114" i="1" s="1"/>
  <c r="T1112" i="1"/>
  <c r="T1111" i="1" s="1"/>
  <c r="S1112" i="1"/>
  <c r="S1111" i="1" s="1"/>
  <c r="S1106" i="1"/>
  <c r="S1105" i="1" s="1"/>
  <c r="S1100" i="1"/>
  <c r="S1099" i="1" s="1"/>
  <c r="T1084" i="1"/>
  <c r="T1083" i="1" s="1"/>
  <c r="T1082" i="1" s="1"/>
  <c r="T1081" i="1" s="1"/>
  <c r="T1080" i="1" s="1"/>
  <c r="S1084" i="1"/>
  <c r="S1083" i="1" s="1"/>
  <c r="S1082" i="1" s="1"/>
  <c r="S1081" i="1" s="1"/>
  <c r="S1080" i="1" s="1"/>
  <c r="T1047" i="1"/>
  <c r="T1046" i="1" s="1"/>
  <c r="T1045" i="1" s="1"/>
  <c r="T1044" i="1" s="1"/>
  <c r="T1043" i="1" s="1"/>
  <c r="S1038" i="1"/>
  <c r="S1037" i="1" s="1"/>
  <c r="S1036" i="1" s="1"/>
  <c r="S1035" i="1" s="1"/>
  <c r="S1034" i="1" s="1"/>
  <c r="S1024" i="1"/>
  <c r="S1023" i="1" s="1"/>
  <c r="S1022" i="1" s="1"/>
  <c r="S1021" i="1" s="1"/>
  <c r="S1010" i="1"/>
  <c r="S1009" i="1" s="1"/>
  <c r="S1008" i="1" s="1"/>
  <c r="S1005" i="1"/>
  <c r="S1004" i="1" s="1"/>
  <c r="S1003" i="1" s="1"/>
  <c r="S1002" i="1" s="1"/>
  <c r="S930" i="1"/>
  <c r="S929" i="1" s="1"/>
  <c r="S928" i="1" s="1"/>
  <c r="S927" i="1" s="1"/>
  <c r="S920" i="1"/>
  <c r="S919" i="1" s="1"/>
  <c r="S918" i="1" s="1"/>
  <c r="S917" i="1" s="1"/>
  <c r="S915" i="1"/>
  <c r="S914" i="1" s="1"/>
  <c r="S913" i="1" s="1"/>
  <c r="S912" i="1" s="1"/>
  <c r="S899" i="1"/>
  <c r="S898" i="1" s="1"/>
  <c r="S886" i="1"/>
  <c r="S885" i="1" s="1"/>
  <c r="S884" i="1" s="1"/>
  <c r="S883" i="1" s="1"/>
  <c r="S882" i="1" s="1"/>
  <c r="S877" i="1"/>
  <c r="S875" i="1" s="1"/>
  <c r="T868" i="1"/>
  <c r="T867" i="1" s="1"/>
  <c r="T866" i="1" s="1"/>
  <c r="T865" i="1" s="1"/>
  <c r="T864" i="1" s="1"/>
  <c r="S868" i="1"/>
  <c r="S867" i="1" s="1"/>
  <c r="S866" i="1" s="1"/>
  <c r="S865" i="1" s="1"/>
  <c r="S864" i="1" s="1"/>
  <c r="S861" i="1"/>
  <c r="S860" i="1" s="1"/>
  <c r="S859" i="1" s="1"/>
  <c r="S858" i="1" s="1"/>
  <c r="T856" i="1"/>
  <c r="T855" i="1" s="1"/>
  <c r="T849" i="1"/>
  <c r="T848" i="1" s="1"/>
  <c r="T847" i="1" s="1"/>
  <c r="S849" i="1"/>
  <c r="S848" i="1" s="1"/>
  <c r="S847" i="1" s="1"/>
  <c r="T838" i="1"/>
  <c r="T837" i="1" s="1"/>
  <c r="T836" i="1" s="1"/>
  <c r="T835" i="1" s="1"/>
  <c r="S838" i="1"/>
  <c r="S837" i="1" s="1"/>
  <c r="S836" i="1" s="1"/>
  <c r="S835" i="1" s="1"/>
  <c r="M818" i="1"/>
  <c r="M817" i="1" s="1"/>
  <c r="M816" i="1" s="1"/>
  <c r="T814" i="1"/>
  <c r="T813" i="1" s="1"/>
  <c r="T812" i="1" s="1"/>
  <c r="T810" i="1"/>
  <c r="T809" i="1" s="1"/>
  <c r="T808" i="1" s="1"/>
  <c r="T784" i="1"/>
  <c r="T783" i="1" s="1"/>
  <c r="S784" i="1"/>
  <c r="S783" i="1" s="1"/>
  <c r="T775" i="1"/>
  <c r="T774" i="1" s="1"/>
  <c r="S772" i="1"/>
  <c r="S771" i="1" s="1"/>
  <c r="T769" i="1"/>
  <c r="T768" i="1" s="1"/>
  <c r="S757" i="1"/>
  <c r="S756" i="1" s="1"/>
  <c r="S755" i="1" s="1"/>
  <c r="S754" i="1" s="1"/>
  <c r="S753" i="1" s="1"/>
  <c r="T750" i="1"/>
  <c r="T749" i="1" s="1"/>
  <c r="T748" i="1" s="1"/>
  <c r="T747" i="1" s="1"/>
  <c r="T746" i="1" s="1"/>
  <c r="S750" i="1"/>
  <c r="S749" i="1" s="1"/>
  <c r="S748" i="1" s="1"/>
  <c r="S747" i="1" s="1"/>
  <c r="S746" i="1" s="1"/>
  <c r="T737" i="1"/>
  <c r="T736" i="1" s="1"/>
  <c r="T735" i="1" s="1"/>
  <c r="T734" i="1" s="1"/>
  <c r="S737" i="1"/>
  <c r="S736" i="1" s="1"/>
  <c r="S735" i="1" s="1"/>
  <c r="S734" i="1" s="1"/>
  <c r="S729" i="1"/>
  <c r="S728" i="1" s="1"/>
  <c r="T681" i="1"/>
  <c r="T680" i="1" s="1"/>
  <c r="T679" i="1" s="1"/>
  <c r="S681" i="1"/>
  <c r="S680" i="1" s="1"/>
  <c r="S679" i="1" s="1"/>
  <c r="T677" i="1"/>
  <c r="T676" i="1" s="1"/>
  <c r="S674" i="1"/>
  <c r="S673" i="1" s="1"/>
  <c r="T661" i="1"/>
  <c r="T659" i="1"/>
  <c r="S659" i="1"/>
  <c r="T657" i="1"/>
  <c r="T651" i="1"/>
  <c r="T650" i="1" s="1"/>
  <c r="T649" i="1" s="1"/>
  <c r="T647" i="1"/>
  <c r="T646" i="1" s="1"/>
  <c r="T645" i="1" s="1"/>
  <c r="S647" i="1"/>
  <c r="S646" i="1" s="1"/>
  <c r="S645" i="1" s="1"/>
  <c r="T640" i="1"/>
  <c r="T639" i="1" s="1"/>
  <c r="T638" i="1" s="1"/>
  <c r="T629" i="1"/>
  <c r="T628" i="1" s="1"/>
  <c r="T627" i="1" s="1"/>
  <c r="T626" i="1" s="1"/>
  <c r="S592" i="1"/>
  <c r="S591" i="1" s="1"/>
  <c r="S590" i="1" s="1"/>
  <c r="S589" i="1" s="1"/>
  <c r="T569" i="1"/>
  <c r="T568" i="1" s="1"/>
  <c r="T567" i="1" s="1"/>
  <c r="T565" i="1"/>
  <c r="T564" i="1" s="1"/>
  <c r="T563" i="1" s="1"/>
  <c r="S558" i="1"/>
  <c r="S557" i="1" s="1"/>
  <c r="S556" i="1" s="1"/>
  <c r="S555" i="1" s="1"/>
  <c r="T544" i="1"/>
  <c r="T543" i="1" s="1"/>
  <c r="T542" i="1" s="1"/>
  <c r="T534" i="1"/>
  <c r="T533" i="1" s="1"/>
  <c r="T532" i="1" s="1"/>
  <c r="T525" i="1"/>
  <c r="T524" i="1" s="1"/>
  <c r="T523" i="1" s="1"/>
  <c r="T522" i="1" s="1"/>
  <c r="T521" i="1" s="1"/>
  <c r="S525" i="1"/>
  <c r="S524" i="1" s="1"/>
  <c r="S523" i="1" s="1"/>
  <c r="S522" i="1" s="1"/>
  <c r="S521" i="1" s="1"/>
  <c r="T511" i="1"/>
  <c r="T510" i="1" s="1"/>
  <c r="T509" i="1" s="1"/>
  <c r="T508" i="1" s="1"/>
  <c r="S511" i="1"/>
  <c r="S510" i="1" s="1"/>
  <c r="T472" i="1"/>
  <c r="T471" i="1" s="1"/>
  <c r="S472" i="1"/>
  <c r="S471" i="1" s="1"/>
  <c r="T467" i="1"/>
  <c r="T466" i="1" s="1"/>
  <c r="T464" i="1"/>
  <c r="T463" i="1" s="1"/>
  <c r="T454" i="1"/>
  <c r="T453" i="1" s="1"/>
  <c r="T447" i="1"/>
  <c r="T446" i="1" s="1"/>
  <c r="T445" i="1" s="1"/>
  <c r="S447" i="1"/>
  <c r="S446" i="1" s="1"/>
  <c r="S445" i="1" s="1"/>
  <c r="T436" i="1"/>
  <c r="T435" i="1" s="1"/>
  <c r="T434" i="1" s="1"/>
  <c r="T433" i="1" s="1"/>
  <c r="S431" i="1"/>
  <c r="S430" i="1" s="1"/>
  <c r="S429" i="1" s="1"/>
  <c r="S428" i="1" s="1"/>
  <c r="T414" i="1"/>
  <c r="T413" i="1" s="1"/>
  <c r="T412" i="1" s="1"/>
  <c r="T394" i="1"/>
  <c r="T393" i="1" s="1"/>
  <c r="T392" i="1" s="1"/>
  <c r="T382" i="1"/>
  <c r="T381" i="1" s="1"/>
  <c r="T380" i="1" s="1"/>
  <c r="T379" i="1" s="1"/>
  <c r="S382" i="1"/>
  <c r="S381" i="1" s="1"/>
  <c r="S380" i="1" s="1"/>
  <c r="S379" i="1" s="1"/>
  <c r="S368" i="1"/>
  <c r="S367" i="1" s="1"/>
  <c r="S366" i="1" s="1"/>
  <c r="S365" i="1" s="1"/>
  <c r="T360" i="1"/>
  <c r="T359" i="1" s="1"/>
  <c r="T358" i="1" s="1"/>
  <c r="T357" i="1" s="1"/>
  <c r="T356" i="1" s="1"/>
  <c r="T355" i="1" s="1"/>
  <c r="T352" i="1"/>
  <c r="S352" i="1"/>
  <c r="T348" i="1"/>
  <c r="S344" i="1"/>
  <c r="S343" i="1" s="1"/>
  <c r="S342" i="1" s="1"/>
  <c r="T339" i="1"/>
  <c r="T338" i="1" s="1"/>
  <c r="T333" i="1"/>
  <c r="T332" i="1" s="1"/>
  <c r="T344" i="1"/>
  <c r="T343" i="1" s="1"/>
  <c r="T342" i="1" s="1"/>
  <c r="T328" i="1"/>
  <c r="T327" i="1" s="1"/>
  <c r="T326" i="1" s="1"/>
  <c r="T325" i="1" s="1"/>
  <c r="T322" i="1"/>
  <c r="T321" i="1" s="1"/>
  <c r="T320" i="1" s="1"/>
  <c r="T319" i="1" s="1"/>
  <c r="T303" i="1"/>
  <c r="T302" i="1" s="1"/>
  <c r="T306" i="1"/>
  <c r="T305" i="1" s="1"/>
  <c r="T309" i="1"/>
  <c r="T308" i="1" s="1"/>
  <c r="T315" i="1"/>
  <c r="T314" i="1" s="1"/>
  <c r="S322" i="1"/>
  <c r="S321" i="1" s="1"/>
  <c r="S320" i="1" s="1"/>
  <c r="S319" i="1" s="1"/>
  <c r="S312" i="1"/>
  <c r="S311" i="1" s="1"/>
  <c r="S306" i="1"/>
  <c r="S305" i="1" s="1"/>
  <c r="S299" i="1"/>
  <c r="S298" i="1" s="1"/>
  <c r="S297" i="1" s="1"/>
  <c r="T289" i="1"/>
  <c r="T287" i="1" s="1"/>
  <c r="T286" i="1" s="1"/>
  <c r="T285" i="1" s="1"/>
  <c r="T283" i="1" s="1"/>
  <c r="T280" i="1"/>
  <c r="T279" i="1" s="1"/>
  <c r="T278" i="1" s="1"/>
  <c r="T277" i="1" s="1"/>
  <c r="T276" i="1" s="1"/>
  <c r="S280" i="1"/>
  <c r="S279" i="1" s="1"/>
  <c r="S278" i="1" s="1"/>
  <c r="S277" i="1" s="1"/>
  <c r="S276" i="1" s="1"/>
  <c r="T273" i="1"/>
  <c r="T271" i="1"/>
  <c r="S271" i="1"/>
  <c r="T269" i="1"/>
  <c r="T261" i="1"/>
  <c r="T260" i="1" s="1"/>
  <c r="T259" i="1" s="1"/>
  <c r="T251" i="1"/>
  <c r="T250" i="1" s="1"/>
  <c r="T249" i="1" s="1"/>
  <c r="T248" i="1" s="1"/>
  <c r="T244" i="1"/>
  <c r="T243" i="1" s="1"/>
  <c r="T242" i="1" s="1"/>
  <c r="T241" i="1" s="1"/>
  <c r="T240" i="1" s="1"/>
  <c r="S244" i="1"/>
  <c r="S243" i="1" s="1"/>
  <c r="S242" i="1" s="1"/>
  <c r="S241" i="1" s="1"/>
  <c r="S240" i="1" s="1"/>
  <c r="T237" i="1"/>
  <c r="T235" i="1"/>
  <c r="S235" i="1"/>
  <c r="S204" i="1"/>
  <c r="S203" i="1" s="1"/>
  <c r="T181" i="1"/>
  <c r="T180" i="1" s="1"/>
  <c r="T179" i="1" s="1"/>
  <c r="T178" i="1" s="1"/>
  <c r="T177" i="1" s="1"/>
  <c r="T167" i="1"/>
  <c r="T166" i="1" s="1"/>
  <c r="L167" i="1"/>
  <c r="L166" i="1" s="1"/>
  <c r="T164" i="1"/>
  <c r="S164" i="1"/>
  <c r="S162" i="1"/>
  <c r="T149" i="1"/>
  <c r="T148" i="1" s="1"/>
  <c r="T147" i="1" s="1"/>
  <c r="S149" i="1"/>
  <c r="S148" i="1" s="1"/>
  <c r="S147" i="1" s="1"/>
  <c r="S136" i="1"/>
  <c r="S122" i="1"/>
  <c r="T120" i="1"/>
  <c r="T109" i="1"/>
  <c r="T108" i="1" s="1"/>
  <c r="T107" i="1" s="1"/>
  <c r="T106" i="1" s="1"/>
  <c r="T105" i="1" s="1"/>
  <c r="T104" i="1" s="1"/>
  <c r="S109" i="1"/>
  <c r="S108" i="1" s="1"/>
  <c r="S107" i="1" s="1"/>
  <c r="S106" i="1" s="1"/>
  <c r="S105" i="1" s="1"/>
  <c r="S104" i="1" s="1"/>
  <c r="T73" i="1"/>
  <c r="S75" i="1"/>
  <c r="T79" i="1"/>
  <c r="S79" i="1"/>
  <c r="T57" i="1"/>
  <c r="T56" i="1" s="1"/>
  <c r="S45" i="1"/>
  <c r="S44" i="1" s="1"/>
  <c r="S43" i="1" s="1"/>
  <c r="S42" i="1" s="1"/>
  <c r="S41" i="1" s="1"/>
  <c r="T32" i="1"/>
  <c r="T25" i="1"/>
  <c r="T19" i="1"/>
  <c r="T16" i="1"/>
  <c r="T15" i="1" s="1"/>
  <c r="T13" i="1"/>
  <c r="T12" i="1" s="1"/>
  <c r="N1349" i="1"/>
  <c r="N1348" i="1" s="1"/>
  <c r="N1347" i="1" s="1"/>
  <c r="N1346" i="1" s="1"/>
  <c r="M1349" i="1"/>
  <c r="M1348" i="1" s="1"/>
  <c r="M1347" i="1" s="1"/>
  <c r="M1346" i="1" s="1"/>
  <c r="L1349" i="1"/>
  <c r="L1348" i="1" s="1"/>
  <c r="L1347" i="1" s="1"/>
  <c r="L1346" i="1" s="1"/>
  <c r="K1349" i="1"/>
  <c r="K1348" i="1" s="1"/>
  <c r="K1347" i="1" s="1"/>
  <c r="K1346" i="1" s="1"/>
  <c r="J1349" i="1"/>
  <c r="J1348" i="1" s="1"/>
  <c r="J1347" i="1" s="1"/>
  <c r="J1346" i="1" s="1"/>
  <c r="I1349" i="1"/>
  <c r="I1348" i="1" s="1"/>
  <c r="I1347" i="1" s="1"/>
  <c r="I1346" i="1" s="1"/>
  <c r="N1344" i="1"/>
  <c r="N1343" i="1" s="1"/>
  <c r="N1342" i="1" s="1"/>
  <c r="N1341" i="1" s="1"/>
  <c r="M1344" i="1"/>
  <c r="M1343" i="1" s="1"/>
  <c r="M1342" i="1" s="1"/>
  <c r="M1341" i="1" s="1"/>
  <c r="L1344" i="1"/>
  <c r="L1343" i="1" s="1"/>
  <c r="L1342" i="1" s="1"/>
  <c r="L1341" i="1" s="1"/>
  <c r="K1344" i="1"/>
  <c r="K1343" i="1" s="1"/>
  <c r="K1342" i="1" s="1"/>
  <c r="K1341" i="1" s="1"/>
  <c r="J1344" i="1"/>
  <c r="J1343" i="1" s="1"/>
  <c r="J1342" i="1" s="1"/>
  <c r="J1341" i="1" s="1"/>
  <c r="I1344" i="1"/>
  <c r="I1343" i="1" s="1"/>
  <c r="I1342" i="1" s="1"/>
  <c r="I1341" i="1" s="1"/>
  <c r="K1335" i="1"/>
  <c r="K1334" i="1" s="1"/>
  <c r="I1335" i="1"/>
  <c r="I1334" i="1" s="1"/>
  <c r="K1332" i="1"/>
  <c r="K1331" i="1" s="1"/>
  <c r="L1332" i="1"/>
  <c r="L1331" i="1" s="1"/>
  <c r="J1332" i="1"/>
  <c r="J1331" i="1" s="1"/>
  <c r="I1332" i="1"/>
  <c r="I1331" i="1" s="1"/>
  <c r="M1329" i="1"/>
  <c r="M1328" i="1" s="1"/>
  <c r="L1329" i="1"/>
  <c r="L1328" i="1" s="1"/>
  <c r="L1324" i="1" s="1"/>
  <c r="L1323" i="1" s="1"/>
  <c r="K1329" i="1"/>
  <c r="K1328" i="1" s="1"/>
  <c r="J1329" i="1"/>
  <c r="J1328" i="1" s="1"/>
  <c r="I1329" i="1"/>
  <c r="I1328" i="1" s="1"/>
  <c r="K1326" i="1"/>
  <c r="K1325" i="1" s="1"/>
  <c r="I1326" i="1"/>
  <c r="I1325" i="1" s="1"/>
  <c r="M1321" i="1"/>
  <c r="M1320" i="1" s="1"/>
  <c r="M1319" i="1" s="1"/>
  <c r="M1318" i="1" s="1"/>
  <c r="L1321" i="1"/>
  <c r="L1320" i="1" s="1"/>
  <c r="L1319" i="1" s="1"/>
  <c r="L1318" i="1" s="1"/>
  <c r="K1321" i="1"/>
  <c r="K1320" i="1" s="1"/>
  <c r="K1319" i="1" s="1"/>
  <c r="K1318" i="1" s="1"/>
  <c r="J1321" i="1"/>
  <c r="J1320" i="1" s="1"/>
  <c r="J1319" i="1" s="1"/>
  <c r="J1318" i="1" s="1"/>
  <c r="I1321" i="1"/>
  <c r="I1320" i="1" s="1"/>
  <c r="I1319" i="1" s="1"/>
  <c r="I1318" i="1" s="1"/>
  <c r="K1314" i="1"/>
  <c r="I1314" i="1"/>
  <c r="L1314" i="1"/>
  <c r="J1314" i="1"/>
  <c r="K1312" i="1"/>
  <c r="I1312" i="1"/>
  <c r="L1312" i="1"/>
  <c r="J1312" i="1"/>
  <c r="K1310" i="1"/>
  <c r="K1309" i="1" s="1"/>
  <c r="K1308" i="1" s="1"/>
  <c r="K1307" i="1" s="1"/>
  <c r="K1306" i="1" s="1"/>
  <c r="L1310" i="1"/>
  <c r="L1309" i="1" s="1"/>
  <c r="L1308" i="1" s="1"/>
  <c r="L1307" i="1" s="1"/>
  <c r="L1306" i="1" s="1"/>
  <c r="J1310" i="1"/>
  <c r="I1310" i="1"/>
  <c r="L1301" i="1"/>
  <c r="L1300" i="1" s="1"/>
  <c r="L1299" i="1" s="1"/>
  <c r="L1298" i="1" s="1"/>
  <c r="L1297" i="1" s="1"/>
  <c r="K1301" i="1"/>
  <c r="K1300" i="1" s="1"/>
  <c r="K1299" i="1" s="1"/>
  <c r="K1298" i="1" s="1"/>
  <c r="K1297" i="1" s="1"/>
  <c r="J1301" i="1"/>
  <c r="J1300" i="1" s="1"/>
  <c r="J1299" i="1" s="1"/>
  <c r="J1298" i="1" s="1"/>
  <c r="J1297" i="1" s="1"/>
  <c r="I1301" i="1"/>
  <c r="I1300" i="1" s="1"/>
  <c r="I1299" i="1" s="1"/>
  <c r="I1298" i="1" s="1"/>
  <c r="I1297" i="1" s="1"/>
  <c r="L1294" i="1"/>
  <c r="L1293" i="1" s="1"/>
  <c r="L1292" i="1" s="1"/>
  <c r="L1291" i="1" s="1"/>
  <c r="L1290" i="1" s="1"/>
  <c r="K1294" i="1"/>
  <c r="K1293" i="1" s="1"/>
  <c r="K1292" i="1" s="1"/>
  <c r="K1291" i="1" s="1"/>
  <c r="K1290" i="1" s="1"/>
  <c r="J1294" i="1"/>
  <c r="J1293" i="1" s="1"/>
  <c r="J1292" i="1" s="1"/>
  <c r="J1291" i="1" s="1"/>
  <c r="J1290" i="1" s="1"/>
  <c r="I1294" i="1"/>
  <c r="I1293" i="1" s="1"/>
  <c r="I1292" i="1" s="1"/>
  <c r="I1291" i="1" s="1"/>
  <c r="I1290" i="1" s="1"/>
  <c r="L1283" i="1"/>
  <c r="L1282" i="1" s="1"/>
  <c r="L1281" i="1" s="1"/>
  <c r="L1280" i="1" s="1"/>
  <c r="K1283" i="1"/>
  <c r="K1282" i="1" s="1"/>
  <c r="K1281" i="1" s="1"/>
  <c r="K1280" i="1" s="1"/>
  <c r="J1283" i="1"/>
  <c r="J1282" i="1" s="1"/>
  <c r="J1281" i="1" s="1"/>
  <c r="J1280" i="1" s="1"/>
  <c r="I1283" i="1"/>
  <c r="I1282" i="1" s="1"/>
  <c r="I1281" i="1" s="1"/>
  <c r="I1280" i="1" s="1"/>
  <c r="M1247" i="1"/>
  <c r="L1247" i="1"/>
  <c r="K1247" i="1"/>
  <c r="J1247" i="1"/>
  <c r="I1247" i="1"/>
  <c r="N1245" i="1"/>
  <c r="L1245" i="1"/>
  <c r="K1245" i="1"/>
  <c r="J1245" i="1"/>
  <c r="I1245" i="1"/>
  <c r="N1243" i="1"/>
  <c r="L1243" i="1"/>
  <c r="K1243" i="1"/>
  <c r="J1243" i="1"/>
  <c r="I1243" i="1"/>
  <c r="N1240" i="1"/>
  <c r="L1240" i="1"/>
  <c r="K1240" i="1"/>
  <c r="J1240" i="1"/>
  <c r="I1240" i="1"/>
  <c r="L1238" i="1"/>
  <c r="K1238" i="1"/>
  <c r="J1238" i="1"/>
  <c r="I1238" i="1"/>
  <c r="K1236" i="1"/>
  <c r="I1236" i="1"/>
  <c r="N1236" i="1"/>
  <c r="L1236" i="1"/>
  <c r="J1236" i="1"/>
  <c r="L1232" i="1"/>
  <c r="K1232" i="1"/>
  <c r="J1232" i="1"/>
  <c r="I1232" i="1"/>
  <c r="M1230" i="1"/>
  <c r="L1230" i="1"/>
  <c r="K1230" i="1"/>
  <c r="J1230" i="1"/>
  <c r="I1230" i="1"/>
  <c r="L1228" i="1"/>
  <c r="K1228" i="1"/>
  <c r="J1228" i="1"/>
  <c r="I1228" i="1"/>
  <c r="M1223" i="1"/>
  <c r="M1222" i="1" s="1"/>
  <c r="M1221" i="1" s="1"/>
  <c r="M1220" i="1" s="1"/>
  <c r="L1223" i="1"/>
  <c r="L1222" i="1" s="1"/>
  <c r="L1221" i="1" s="1"/>
  <c r="L1220" i="1" s="1"/>
  <c r="K1223" i="1"/>
  <c r="K1222" i="1" s="1"/>
  <c r="K1221" i="1" s="1"/>
  <c r="K1220" i="1" s="1"/>
  <c r="J1223" i="1"/>
  <c r="J1222" i="1" s="1"/>
  <c r="J1221" i="1" s="1"/>
  <c r="J1220" i="1" s="1"/>
  <c r="I1223" i="1"/>
  <c r="I1222" i="1" s="1"/>
  <c r="I1221" i="1" s="1"/>
  <c r="I1220" i="1" s="1"/>
  <c r="K1211" i="1"/>
  <c r="K1210" i="1" s="1"/>
  <c r="K1209" i="1" s="1"/>
  <c r="K1208" i="1" s="1"/>
  <c r="K1207" i="1" s="1"/>
  <c r="I1211" i="1"/>
  <c r="I1210" i="1" s="1"/>
  <c r="I1209" i="1" s="1"/>
  <c r="I1208" i="1" s="1"/>
  <c r="I1207" i="1" s="1"/>
  <c r="M1191" i="1"/>
  <c r="M1190" i="1" s="1"/>
  <c r="M1189" i="1" s="1"/>
  <c r="L1191" i="1"/>
  <c r="L1190" i="1" s="1"/>
  <c r="L1189" i="1" s="1"/>
  <c r="K1191" i="1"/>
  <c r="K1190" i="1" s="1"/>
  <c r="K1189" i="1" s="1"/>
  <c r="J1191" i="1"/>
  <c r="J1190" i="1" s="1"/>
  <c r="J1189" i="1" s="1"/>
  <c r="I1191" i="1"/>
  <c r="I1190" i="1" s="1"/>
  <c r="I1189" i="1" s="1"/>
  <c r="L1182" i="1"/>
  <c r="K1182" i="1"/>
  <c r="K1181" i="1" s="1"/>
  <c r="K1180" i="1" s="1"/>
  <c r="K1179" i="1" s="1"/>
  <c r="K1178" i="1" s="1"/>
  <c r="J1182" i="1"/>
  <c r="J1181" i="1" s="1"/>
  <c r="J1180" i="1" s="1"/>
  <c r="J1179" i="1" s="1"/>
  <c r="J1178" i="1" s="1"/>
  <c r="I1182" i="1"/>
  <c r="I1181" i="1" s="1"/>
  <c r="I1180" i="1" s="1"/>
  <c r="I1179" i="1" s="1"/>
  <c r="I1178" i="1" s="1"/>
  <c r="L1181" i="1"/>
  <c r="L1180" i="1" s="1"/>
  <c r="L1179" i="1" s="1"/>
  <c r="L1178" i="1" s="1"/>
  <c r="M1172" i="1"/>
  <c r="M1171" i="1" s="1"/>
  <c r="L1172" i="1"/>
  <c r="L1171" i="1" s="1"/>
  <c r="K1172" i="1"/>
  <c r="K1171" i="1" s="1"/>
  <c r="J1172" i="1"/>
  <c r="J1171" i="1" s="1"/>
  <c r="I1172" i="1"/>
  <c r="I1171" i="1" s="1"/>
  <c r="L1169" i="1"/>
  <c r="L1168" i="1" s="1"/>
  <c r="K1169" i="1"/>
  <c r="K1168" i="1" s="1"/>
  <c r="J1169" i="1"/>
  <c r="J1168" i="1" s="1"/>
  <c r="I1169" i="1"/>
  <c r="I1168" i="1" s="1"/>
  <c r="N1166" i="1"/>
  <c r="N1165" i="1" s="1"/>
  <c r="M1166" i="1"/>
  <c r="M1165" i="1" s="1"/>
  <c r="L1166" i="1"/>
  <c r="L1165" i="1" s="1"/>
  <c r="K1166" i="1"/>
  <c r="K1165" i="1" s="1"/>
  <c r="J1166" i="1"/>
  <c r="J1165" i="1" s="1"/>
  <c r="I1166" i="1"/>
  <c r="I1165" i="1" s="1"/>
  <c r="N1163" i="1"/>
  <c r="N1162" i="1" s="1"/>
  <c r="L1163" i="1"/>
  <c r="L1162" i="1" s="1"/>
  <c r="K1163" i="1"/>
  <c r="K1162" i="1" s="1"/>
  <c r="J1163" i="1"/>
  <c r="J1162" i="1" s="1"/>
  <c r="I1163" i="1"/>
  <c r="I1162" i="1" s="1"/>
  <c r="M1160" i="1"/>
  <c r="M1159" i="1" s="1"/>
  <c r="L1160" i="1"/>
  <c r="L1159" i="1" s="1"/>
  <c r="K1160" i="1"/>
  <c r="K1159" i="1" s="1"/>
  <c r="J1160" i="1"/>
  <c r="J1159" i="1" s="1"/>
  <c r="I1160" i="1"/>
  <c r="I1159" i="1" s="1"/>
  <c r="L1157" i="1"/>
  <c r="L1156" i="1" s="1"/>
  <c r="K1157" i="1"/>
  <c r="K1156" i="1" s="1"/>
  <c r="J1157" i="1"/>
  <c r="J1156" i="1" s="1"/>
  <c r="I1157" i="1"/>
  <c r="I1156" i="1" s="1"/>
  <c r="M1154" i="1"/>
  <c r="M1153" i="1" s="1"/>
  <c r="L1154" i="1"/>
  <c r="L1153" i="1" s="1"/>
  <c r="K1154" i="1"/>
  <c r="K1153" i="1" s="1"/>
  <c r="J1154" i="1"/>
  <c r="J1153" i="1" s="1"/>
  <c r="I1154" i="1"/>
  <c r="I1153" i="1" s="1"/>
  <c r="L1151" i="1"/>
  <c r="L1150" i="1" s="1"/>
  <c r="K1151" i="1"/>
  <c r="K1150" i="1" s="1"/>
  <c r="J1151" i="1"/>
  <c r="J1150" i="1" s="1"/>
  <c r="I1151" i="1"/>
  <c r="I1150" i="1" s="1"/>
  <c r="M1148" i="1"/>
  <c r="M1147" i="1" s="1"/>
  <c r="L1148" i="1"/>
  <c r="L1147" i="1" s="1"/>
  <c r="K1148" i="1"/>
  <c r="K1147" i="1" s="1"/>
  <c r="J1148" i="1"/>
  <c r="J1147" i="1" s="1"/>
  <c r="I1148" i="1"/>
  <c r="I1147" i="1" s="1"/>
  <c r="L1145" i="1"/>
  <c r="L1144" i="1" s="1"/>
  <c r="K1145" i="1"/>
  <c r="K1144" i="1" s="1"/>
  <c r="J1145" i="1"/>
  <c r="J1144" i="1" s="1"/>
  <c r="I1145" i="1"/>
  <c r="I1144" i="1" s="1"/>
  <c r="N1142" i="1"/>
  <c r="N1141" i="1" s="1"/>
  <c r="M1142" i="1"/>
  <c r="M1141" i="1" s="1"/>
  <c r="L1142" i="1"/>
  <c r="L1141" i="1" s="1"/>
  <c r="K1142" i="1"/>
  <c r="K1141" i="1" s="1"/>
  <c r="J1142" i="1"/>
  <c r="J1141" i="1" s="1"/>
  <c r="I1142" i="1"/>
  <c r="I1141" i="1" s="1"/>
  <c r="L1139" i="1"/>
  <c r="L1138" i="1" s="1"/>
  <c r="K1139" i="1"/>
  <c r="K1138" i="1" s="1"/>
  <c r="J1139" i="1"/>
  <c r="J1138" i="1" s="1"/>
  <c r="I1139" i="1"/>
  <c r="I1138" i="1" s="1"/>
  <c r="M1136" i="1"/>
  <c r="M1135" i="1" s="1"/>
  <c r="L1136" i="1"/>
  <c r="L1135" i="1" s="1"/>
  <c r="K1136" i="1"/>
  <c r="K1135" i="1" s="1"/>
  <c r="J1136" i="1"/>
  <c r="J1135" i="1" s="1"/>
  <c r="I1136" i="1"/>
  <c r="I1135" i="1" s="1"/>
  <c r="L1133" i="1"/>
  <c r="L1132" i="1" s="1"/>
  <c r="K1133" i="1"/>
  <c r="K1132" i="1" s="1"/>
  <c r="J1133" i="1"/>
  <c r="J1132" i="1" s="1"/>
  <c r="I1133" i="1"/>
  <c r="I1132" i="1" s="1"/>
  <c r="L1130" i="1"/>
  <c r="L1129" i="1" s="1"/>
  <c r="K1130" i="1"/>
  <c r="K1129" i="1" s="1"/>
  <c r="J1130" i="1"/>
  <c r="J1129" i="1" s="1"/>
  <c r="I1130" i="1"/>
  <c r="I1129" i="1" s="1"/>
  <c r="N1127" i="1"/>
  <c r="N1126" i="1" s="1"/>
  <c r="L1127" i="1"/>
  <c r="L1126" i="1" s="1"/>
  <c r="K1127" i="1"/>
  <c r="K1126" i="1" s="1"/>
  <c r="J1127" i="1"/>
  <c r="J1126" i="1" s="1"/>
  <c r="I1127" i="1"/>
  <c r="I1126" i="1" s="1"/>
  <c r="M1124" i="1"/>
  <c r="M1123" i="1" s="1"/>
  <c r="L1124" i="1"/>
  <c r="L1123" i="1" s="1"/>
  <c r="K1124" i="1"/>
  <c r="K1123" i="1" s="1"/>
  <c r="J1124" i="1"/>
  <c r="J1123" i="1" s="1"/>
  <c r="I1124" i="1"/>
  <c r="I1123" i="1" s="1"/>
  <c r="L1121" i="1"/>
  <c r="L1120" i="1" s="1"/>
  <c r="K1121" i="1"/>
  <c r="K1120" i="1" s="1"/>
  <c r="J1121" i="1"/>
  <c r="J1120" i="1" s="1"/>
  <c r="I1121" i="1"/>
  <c r="I1120" i="1" s="1"/>
  <c r="L1118" i="1"/>
  <c r="K1118" i="1"/>
  <c r="K1117" i="1" s="1"/>
  <c r="J1118" i="1"/>
  <c r="J1117" i="1" s="1"/>
  <c r="I1118" i="1"/>
  <c r="I1117" i="1" s="1"/>
  <c r="L1117" i="1"/>
  <c r="N1115" i="1"/>
  <c r="N1114" i="1" s="1"/>
  <c r="M1115" i="1"/>
  <c r="M1114" i="1" s="1"/>
  <c r="L1115" i="1"/>
  <c r="L1114" i="1" s="1"/>
  <c r="K1115" i="1"/>
  <c r="K1114" i="1" s="1"/>
  <c r="J1115" i="1"/>
  <c r="J1114" i="1" s="1"/>
  <c r="I1115" i="1"/>
  <c r="I1114" i="1" s="1"/>
  <c r="M1112" i="1"/>
  <c r="M1111" i="1" s="1"/>
  <c r="L1112" i="1"/>
  <c r="L1111" i="1" s="1"/>
  <c r="K1112" i="1"/>
  <c r="K1111" i="1" s="1"/>
  <c r="J1112" i="1"/>
  <c r="J1111" i="1" s="1"/>
  <c r="I1112" i="1"/>
  <c r="I1111" i="1" s="1"/>
  <c r="L1109" i="1"/>
  <c r="L1108" i="1" s="1"/>
  <c r="K1109" i="1"/>
  <c r="K1108" i="1" s="1"/>
  <c r="J1109" i="1"/>
  <c r="J1108" i="1" s="1"/>
  <c r="I1109" i="1"/>
  <c r="I1108" i="1" s="1"/>
  <c r="L1106" i="1"/>
  <c r="K1106" i="1"/>
  <c r="K1105" i="1" s="1"/>
  <c r="J1106" i="1"/>
  <c r="J1105" i="1" s="1"/>
  <c r="I1106" i="1"/>
  <c r="I1105" i="1" s="1"/>
  <c r="L1105" i="1"/>
  <c r="L1103" i="1"/>
  <c r="L1102" i="1" s="1"/>
  <c r="K1103" i="1"/>
  <c r="K1102" i="1" s="1"/>
  <c r="J1103" i="1"/>
  <c r="J1102" i="1" s="1"/>
  <c r="I1103" i="1"/>
  <c r="I1102" i="1" s="1"/>
  <c r="M1100" i="1"/>
  <c r="M1099" i="1" s="1"/>
  <c r="L1100" i="1"/>
  <c r="L1099" i="1" s="1"/>
  <c r="K1100" i="1"/>
  <c r="K1099" i="1" s="1"/>
  <c r="J1100" i="1"/>
  <c r="J1099" i="1" s="1"/>
  <c r="I1100" i="1"/>
  <c r="I1099" i="1" s="1"/>
  <c r="L1093" i="1"/>
  <c r="L1090" i="1" s="1"/>
  <c r="L1089" i="1" s="1"/>
  <c r="L1088" i="1" s="1"/>
  <c r="L1087" i="1" s="1"/>
  <c r="K1093" i="1"/>
  <c r="K1090" i="1" s="1"/>
  <c r="K1089" i="1" s="1"/>
  <c r="K1088" i="1" s="1"/>
  <c r="K1087" i="1" s="1"/>
  <c r="J1093" i="1"/>
  <c r="J1090" i="1" s="1"/>
  <c r="J1089" i="1" s="1"/>
  <c r="J1088" i="1" s="1"/>
  <c r="J1087" i="1" s="1"/>
  <c r="I1093" i="1"/>
  <c r="I1090" i="1" s="1"/>
  <c r="I1089" i="1" s="1"/>
  <c r="I1088" i="1" s="1"/>
  <c r="I1087" i="1" s="1"/>
  <c r="M1084" i="1"/>
  <c r="M1083" i="1" s="1"/>
  <c r="M1082" i="1" s="1"/>
  <c r="M1081" i="1" s="1"/>
  <c r="M1080" i="1" s="1"/>
  <c r="L1084" i="1"/>
  <c r="L1083" i="1" s="1"/>
  <c r="L1082" i="1" s="1"/>
  <c r="L1081" i="1" s="1"/>
  <c r="L1080" i="1" s="1"/>
  <c r="K1084" i="1"/>
  <c r="K1083" i="1" s="1"/>
  <c r="K1082" i="1" s="1"/>
  <c r="K1081" i="1" s="1"/>
  <c r="K1080" i="1" s="1"/>
  <c r="J1084" i="1"/>
  <c r="J1083" i="1" s="1"/>
  <c r="J1082" i="1" s="1"/>
  <c r="J1081" i="1" s="1"/>
  <c r="J1080" i="1" s="1"/>
  <c r="I1084" i="1"/>
  <c r="I1083" i="1" s="1"/>
  <c r="I1082" i="1" s="1"/>
  <c r="I1081" i="1" s="1"/>
  <c r="I1080" i="1" s="1"/>
  <c r="N1063" i="1"/>
  <c r="N1062" i="1" s="1"/>
  <c r="L1063" i="1"/>
  <c r="L1062" i="1" s="1"/>
  <c r="K1063" i="1"/>
  <c r="K1062" i="1" s="1"/>
  <c r="J1063" i="1"/>
  <c r="J1062" i="1" s="1"/>
  <c r="I1063" i="1"/>
  <c r="I1062" i="1" s="1"/>
  <c r="L1060" i="1"/>
  <c r="K1060" i="1"/>
  <c r="J1060" i="1"/>
  <c r="I1060" i="1"/>
  <c r="L1058" i="1"/>
  <c r="K1058" i="1"/>
  <c r="J1058" i="1"/>
  <c r="I1058" i="1"/>
  <c r="M1054" i="1"/>
  <c r="M1053" i="1" s="1"/>
  <c r="M1052" i="1" s="1"/>
  <c r="L1054" i="1"/>
  <c r="L1053" i="1" s="1"/>
  <c r="L1052" i="1" s="1"/>
  <c r="K1054" i="1"/>
  <c r="K1053" i="1" s="1"/>
  <c r="K1052" i="1" s="1"/>
  <c r="J1054" i="1"/>
  <c r="J1053" i="1" s="1"/>
  <c r="J1052" i="1" s="1"/>
  <c r="I1054" i="1"/>
  <c r="I1053" i="1" s="1"/>
  <c r="I1052" i="1" s="1"/>
  <c r="N1047" i="1"/>
  <c r="N1046" i="1" s="1"/>
  <c r="N1045" i="1" s="1"/>
  <c r="N1044" i="1" s="1"/>
  <c r="N1043" i="1" s="1"/>
  <c r="L1047" i="1"/>
  <c r="L1046" i="1" s="1"/>
  <c r="L1045" i="1" s="1"/>
  <c r="L1044" i="1" s="1"/>
  <c r="L1043" i="1" s="1"/>
  <c r="K1047" i="1"/>
  <c r="K1046" i="1" s="1"/>
  <c r="K1045" i="1" s="1"/>
  <c r="K1044" i="1" s="1"/>
  <c r="K1043" i="1" s="1"/>
  <c r="J1047" i="1"/>
  <c r="J1046" i="1" s="1"/>
  <c r="J1045" i="1" s="1"/>
  <c r="J1044" i="1" s="1"/>
  <c r="J1043" i="1" s="1"/>
  <c r="I1047" i="1"/>
  <c r="I1046" i="1" s="1"/>
  <c r="I1045" i="1" s="1"/>
  <c r="I1044" i="1" s="1"/>
  <c r="I1043" i="1" s="1"/>
  <c r="M1038" i="1"/>
  <c r="M1037" i="1" s="1"/>
  <c r="M1036" i="1" s="1"/>
  <c r="M1035" i="1" s="1"/>
  <c r="M1034" i="1" s="1"/>
  <c r="L1038" i="1"/>
  <c r="L1037" i="1" s="1"/>
  <c r="L1036" i="1" s="1"/>
  <c r="L1035" i="1" s="1"/>
  <c r="L1034" i="1" s="1"/>
  <c r="K1038" i="1"/>
  <c r="K1037" i="1" s="1"/>
  <c r="K1036" i="1" s="1"/>
  <c r="K1035" i="1" s="1"/>
  <c r="K1034" i="1" s="1"/>
  <c r="J1038" i="1"/>
  <c r="J1037" i="1" s="1"/>
  <c r="J1036" i="1" s="1"/>
  <c r="J1035" i="1" s="1"/>
  <c r="J1034" i="1" s="1"/>
  <c r="I1038" i="1"/>
  <c r="I1037" i="1" s="1"/>
  <c r="I1036" i="1" s="1"/>
  <c r="I1035" i="1" s="1"/>
  <c r="I1034" i="1" s="1"/>
  <c r="L1031" i="1"/>
  <c r="L1030" i="1" s="1"/>
  <c r="L1029" i="1" s="1"/>
  <c r="L1028" i="1" s="1"/>
  <c r="L1027" i="1" s="1"/>
  <c r="K1031" i="1"/>
  <c r="K1030" i="1" s="1"/>
  <c r="K1029" i="1" s="1"/>
  <c r="K1028" i="1" s="1"/>
  <c r="K1027" i="1" s="1"/>
  <c r="J1031" i="1"/>
  <c r="J1030" i="1" s="1"/>
  <c r="J1029" i="1" s="1"/>
  <c r="J1028" i="1" s="1"/>
  <c r="J1027" i="1" s="1"/>
  <c r="I1031" i="1"/>
  <c r="I1030" i="1" s="1"/>
  <c r="I1029" i="1" s="1"/>
  <c r="I1028" i="1" s="1"/>
  <c r="I1027" i="1" s="1"/>
  <c r="N1024" i="1"/>
  <c r="N1023" i="1" s="1"/>
  <c r="N1022" i="1" s="1"/>
  <c r="N1021" i="1" s="1"/>
  <c r="M1024" i="1"/>
  <c r="M1023" i="1" s="1"/>
  <c r="M1022" i="1" s="1"/>
  <c r="M1021" i="1" s="1"/>
  <c r="L1024" i="1"/>
  <c r="L1023" i="1" s="1"/>
  <c r="L1022" i="1" s="1"/>
  <c r="L1021" i="1" s="1"/>
  <c r="K1024" i="1"/>
  <c r="K1023" i="1" s="1"/>
  <c r="K1022" i="1" s="1"/>
  <c r="K1021" i="1" s="1"/>
  <c r="J1024" i="1"/>
  <c r="J1023" i="1" s="1"/>
  <c r="J1022" i="1" s="1"/>
  <c r="J1021" i="1" s="1"/>
  <c r="I1024" i="1"/>
  <c r="I1023" i="1" s="1"/>
  <c r="I1022" i="1" s="1"/>
  <c r="I1021" i="1" s="1"/>
  <c r="N1019" i="1"/>
  <c r="N1018" i="1" s="1"/>
  <c r="N1017" i="1" s="1"/>
  <c r="N1016" i="1" s="1"/>
  <c r="L1019" i="1"/>
  <c r="K1019" i="1"/>
  <c r="K1018" i="1" s="1"/>
  <c r="K1017" i="1" s="1"/>
  <c r="K1016" i="1" s="1"/>
  <c r="J1019" i="1"/>
  <c r="J1018" i="1" s="1"/>
  <c r="J1017" i="1" s="1"/>
  <c r="J1016" i="1" s="1"/>
  <c r="I1019" i="1"/>
  <c r="I1018" i="1" s="1"/>
  <c r="I1017" i="1" s="1"/>
  <c r="I1016" i="1" s="1"/>
  <c r="L1018" i="1"/>
  <c r="L1017" i="1" s="1"/>
  <c r="L1016" i="1" s="1"/>
  <c r="L1014" i="1"/>
  <c r="L1013" i="1" s="1"/>
  <c r="L1012" i="1" s="1"/>
  <c r="K1014" i="1"/>
  <c r="K1013" i="1" s="1"/>
  <c r="K1012" i="1" s="1"/>
  <c r="J1014" i="1"/>
  <c r="J1013" i="1" s="1"/>
  <c r="J1012" i="1" s="1"/>
  <c r="I1014" i="1"/>
  <c r="I1013" i="1" s="1"/>
  <c r="I1012" i="1" s="1"/>
  <c r="M1010" i="1"/>
  <c r="M1009" i="1" s="1"/>
  <c r="M1008" i="1" s="1"/>
  <c r="L1010" i="1"/>
  <c r="L1009" i="1" s="1"/>
  <c r="L1008" i="1" s="1"/>
  <c r="K1010" i="1"/>
  <c r="K1009" i="1" s="1"/>
  <c r="K1008" i="1" s="1"/>
  <c r="J1010" i="1"/>
  <c r="J1009" i="1" s="1"/>
  <c r="J1008" i="1" s="1"/>
  <c r="I1010" i="1"/>
  <c r="I1009" i="1" s="1"/>
  <c r="I1008" i="1" s="1"/>
  <c r="N1005" i="1"/>
  <c r="N1004" i="1" s="1"/>
  <c r="N1003" i="1" s="1"/>
  <c r="N1002" i="1" s="1"/>
  <c r="M1005" i="1"/>
  <c r="M1004" i="1" s="1"/>
  <c r="M1003" i="1" s="1"/>
  <c r="M1002" i="1" s="1"/>
  <c r="L1005" i="1"/>
  <c r="L1004" i="1" s="1"/>
  <c r="L1003" i="1" s="1"/>
  <c r="L1002" i="1" s="1"/>
  <c r="K1005" i="1"/>
  <c r="K1004" i="1" s="1"/>
  <c r="K1003" i="1" s="1"/>
  <c r="K1002" i="1" s="1"/>
  <c r="J1005" i="1"/>
  <c r="J1004" i="1" s="1"/>
  <c r="J1003" i="1" s="1"/>
  <c r="J1002" i="1" s="1"/>
  <c r="I1005" i="1"/>
  <c r="I1004" i="1" s="1"/>
  <c r="I1003" i="1" s="1"/>
  <c r="I1002" i="1" s="1"/>
  <c r="K998" i="1"/>
  <c r="K997" i="1" s="1"/>
  <c r="K996" i="1" s="1"/>
  <c r="K995" i="1" s="1"/>
  <c r="I998" i="1"/>
  <c r="I997" i="1" s="1"/>
  <c r="I996" i="1" s="1"/>
  <c r="I995" i="1" s="1"/>
  <c r="L998" i="1"/>
  <c r="L997" i="1" s="1"/>
  <c r="L996" i="1" s="1"/>
  <c r="L995" i="1" s="1"/>
  <c r="J998" i="1"/>
  <c r="J997" i="1" s="1"/>
  <c r="J996" i="1" s="1"/>
  <c r="J995" i="1" s="1"/>
  <c r="N987" i="1"/>
  <c r="N986" i="1" s="1"/>
  <c r="L987" i="1"/>
  <c r="L986" i="1" s="1"/>
  <c r="K987" i="1"/>
  <c r="K986" i="1" s="1"/>
  <c r="J987" i="1"/>
  <c r="J986" i="1" s="1"/>
  <c r="I987" i="1"/>
  <c r="I986" i="1" s="1"/>
  <c r="N984" i="1"/>
  <c r="N983" i="1" s="1"/>
  <c r="M984" i="1"/>
  <c r="M983" i="1" s="1"/>
  <c r="L984" i="1"/>
  <c r="L983" i="1" s="1"/>
  <c r="K984" i="1"/>
  <c r="K983" i="1" s="1"/>
  <c r="J984" i="1"/>
  <c r="J983" i="1" s="1"/>
  <c r="I984" i="1"/>
  <c r="I983" i="1" s="1"/>
  <c r="K981" i="1"/>
  <c r="I981" i="1"/>
  <c r="N979" i="1"/>
  <c r="N978" i="1" s="1"/>
  <c r="L979" i="1"/>
  <c r="L978" i="1" s="1"/>
  <c r="K979" i="1"/>
  <c r="J979" i="1"/>
  <c r="J978" i="1" s="1"/>
  <c r="I979" i="1"/>
  <c r="K976" i="1"/>
  <c r="I976" i="1"/>
  <c r="N974" i="1"/>
  <c r="N973" i="1" s="1"/>
  <c r="N972" i="1" s="1"/>
  <c r="M974" i="1"/>
  <c r="L974" i="1"/>
  <c r="L973" i="1" s="1"/>
  <c r="L972" i="1" s="1"/>
  <c r="K974" i="1"/>
  <c r="J974" i="1"/>
  <c r="J973" i="1" s="1"/>
  <c r="J972" i="1" s="1"/>
  <c r="I974" i="1"/>
  <c r="K969" i="1"/>
  <c r="K968" i="1" s="1"/>
  <c r="K967" i="1" s="1"/>
  <c r="K966" i="1" s="1"/>
  <c r="L969" i="1"/>
  <c r="L968" i="1" s="1"/>
  <c r="L967" i="1" s="1"/>
  <c r="L966" i="1" s="1"/>
  <c r="J969" i="1"/>
  <c r="J968" i="1" s="1"/>
  <c r="J967" i="1" s="1"/>
  <c r="J966" i="1" s="1"/>
  <c r="I969" i="1"/>
  <c r="I968" i="1" s="1"/>
  <c r="I967" i="1" s="1"/>
  <c r="I966" i="1" s="1"/>
  <c r="N964" i="1"/>
  <c r="N963" i="1" s="1"/>
  <c r="N962" i="1" s="1"/>
  <c r="N961" i="1" s="1"/>
  <c r="M964" i="1"/>
  <c r="M963" i="1" s="1"/>
  <c r="M962" i="1" s="1"/>
  <c r="M961" i="1" s="1"/>
  <c r="L964" i="1"/>
  <c r="L963" i="1" s="1"/>
  <c r="L962" i="1" s="1"/>
  <c r="L961" i="1" s="1"/>
  <c r="K964" i="1"/>
  <c r="K963" i="1" s="1"/>
  <c r="K962" i="1" s="1"/>
  <c r="K961" i="1" s="1"/>
  <c r="J964" i="1"/>
  <c r="J963" i="1" s="1"/>
  <c r="J962" i="1" s="1"/>
  <c r="J961" i="1" s="1"/>
  <c r="I964" i="1"/>
  <c r="I963" i="1" s="1"/>
  <c r="I962" i="1" s="1"/>
  <c r="I961" i="1" s="1"/>
  <c r="L959" i="1"/>
  <c r="L958" i="1" s="1"/>
  <c r="L957" i="1" s="1"/>
  <c r="L956" i="1" s="1"/>
  <c r="K959" i="1"/>
  <c r="K958" i="1" s="1"/>
  <c r="K957" i="1" s="1"/>
  <c r="K956" i="1" s="1"/>
  <c r="J959" i="1"/>
  <c r="J958" i="1" s="1"/>
  <c r="J957" i="1" s="1"/>
  <c r="J956" i="1" s="1"/>
  <c r="I959" i="1"/>
  <c r="I958" i="1" s="1"/>
  <c r="I957" i="1" s="1"/>
  <c r="I956" i="1" s="1"/>
  <c r="L952" i="1"/>
  <c r="L951" i="1" s="1"/>
  <c r="L950" i="1" s="1"/>
  <c r="L949" i="1" s="1"/>
  <c r="K952" i="1"/>
  <c r="K951" i="1" s="1"/>
  <c r="K950" i="1" s="1"/>
  <c r="K949" i="1" s="1"/>
  <c r="J952" i="1"/>
  <c r="J951" i="1" s="1"/>
  <c r="J950" i="1" s="1"/>
  <c r="J949" i="1" s="1"/>
  <c r="I952" i="1"/>
  <c r="I951" i="1" s="1"/>
  <c r="I950" i="1" s="1"/>
  <c r="I949" i="1" s="1"/>
  <c r="L947" i="1"/>
  <c r="K947" i="1"/>
  <c r="K946" i="1" s="1"/>
  <c r="K945" i="1" s="1"/>
  <c r="K944" i="1" s="1"/>
  <c r="J947" i="1"/>
  <c r="J946" i="1" s="1"/>
  <c r="J945" i="1" s="1"/>
  <c r="J944" i="1" s="1"/>
  <c r="I947" i="1"/>
  <c r="I946" i="1" s="1"/>
  <c r="I945" i="1" s="1"/>
  <c r="I944" i="1" s="1"/>
  <c r="L946" i="1"/>
  <c r="L945" i="1" s="1"/>
  <c r="L944" i="1" s="1"/>
  <c r="I942" i="1"/>
  <c r="I941" i="1" s="1"/>
  <c r="I940" i="1" s="1"/>
  <c r="I939" i="1" s="1"/>
  <c r="L942" i="1"/>
  <c r="L941" i="1" s="1"/>
  <c r="L940" i="1" s="1"/>
  <c r="L939" i="1" s="1"/>
  <c r="K942" i="1"/>
  <c r="K941" i="1" s="1"/>
  <c r="K940" i="1" s="1"/>
  <c r="K939" i="1" s="1"/>
  <c r="J942" i="1"/>
  <c r="J941" i="1" s="1"/>
  <c r="J940" i="1" s="1"/>
  <c r="J939" i="1" s="1"/>
  <c r="N937" i="1"/>
  <c r="N936" i="1" s="1"/>
  <c r="N935" i="1" s="1"/>
  <c r="N934" i="1" s="1"/>
  <c r="L937" i="1"/>
  <c r="L936" i="1" s="1"/>
  <c r="L935" i="1" s="1"/>
  <c r="L934" i="1" s="1"/>
  <c r="K937" i="1"/>
  <c r="K936" i="1" s="1"/>
  <c r="K935" i="1" s="1"/>
  <c r="K934" i="1" s="1"/>
  <c r="J937" i="1"/>
  <c r="J936" i="1" s="1"/>
  <c r="J935" i="1" s="1"/>
  <c r="J934" i="1" s="1"/>
  <c r="I937" i="1"/>
  <c r="I936" i="1" s="1"/>
  <c r="I935" i="1" s="1"/>
  <c r="I934" i="1" s="1"/>
  <c r="L930" i="1"/>
  <c r="L929" i="1" s="1"/>
  <c r="L928" i="1" s="1"/>
  <c r="L927" i="1" s="1"/>
  <c r="K930" i="1"/>
  <c r="K929" i="1" s="1"/>
  <c r="K928" i="1" s="1"/>
  <c r="K927" i="1" s="1"/>
  <c r="J930" i="1"/>
  <c r="J929" i="1" s="1"/>
  <c r="J928" i="1" s="1"/>
  <c r="J927" i="1" s="1"/>
  <c r="I930" i="1"/>
  <c r="I929" i="1" s="1"/>
  <c r="I928" i="1" s="1"/>
  <c r="I927" i="1" s="1"/>
  <c r="I925" i="1"/>
  <c r="I924" i="1" s="1"/>
  <c r="I923" i="1" s="1"/>
  <c r="I922" i="1" s="1"/>
  <c r="N925" i="1"/>
  <c r="N924" i="1" s="1"/>
  <c r="N923" i="1" s="1"/>
  <c r="N922" i="1" s="1"/>
  <c r="L925" i="1"/>
  <c r="L924" i="1" s="1"/>
  <c r="L923" i="1" s="1"/>
  <c r="L922" i="1" s="1"/>
  <c r="K925" i="1"/>
  <c r="K924" i="1" s="1"/>
  <c r="K923" i="1" s="1"/>
  <c r="K922" i="1" s="1"/>
  <c r="J925" i="1"/>
  <c r="J924" i="1" s="1"/>
  <c r="J923" i="1" s="1"/>
  <c r="J922" i="1" s="1"/>
  <c r="M920" i="1"/>
  <c r="M919" i="1" s="1"/>
  <c r="M918" i="1" s="1"/>
  <c r="M917" i="1" s="1"/>
  <c r="L920" i="1"/>
  <c r="L919" i="1" s="1"/>
  <c r="L918" i="1" s="1"/>
  <c r="L917" i="1" s="1"/>
  <c r="K920" i="1"/>
  <c r="K919" i="1" s="1"/>
  <c r="K918" i="1" s="1"/>
  <c r="K917" i="1" s="1"/>
  <c r="J920" i="1"/>
  <c r="J919" i="1" s="1"/>
  <c r="J918" i="1" s="1"/>
  <c r="J917" i="1" s="1"/>
  <c r="I920" i="1"/>
  <c r="I919" i="1" s="1"/>
  <c r="I918" i="1" s="1"/>
  <c r="I917" i="1" s="1"/>
  <c r="M915" i="1"/>
  <c r="M914" i="1" s="1"/>
  <c r="M913" i="1" s="1"/>
  <c r="M912" i="1" s="1"/>
  <c r="L915" i="1"/>
  <c r="L914" i="1" s="1"/>
  <c r="L913" i="1" s="1"/>
  <c r="L912" i="1" s="1"/>
  <c r="K915" i="1"/>
  <c r="K914" i="1" s="1"/>
  <c r="K913" i="1" s="1"/>
  <c r="K912" i="1" s="1"/>
  <c r="J915" i="1"/>
  <c r="J914" i="1" s="1"/>
  <c r="J913" i="1" s="1"/>
  <c r="J912" i="1" s="1"/>
  <c r="I915" i="1"/>
  <c r="I914" i="1" s="1"/>
  <c r="I913" i="1" s="1"/>
  <c r="I912" i="1" s="1"/>
  <c r="L908" i="1"/>
  <c r="L907" i="1" s="1"/>
  <c r="L906" i="1" s="1"/>
  <c r="L905" i="1" s="1"/>
  <c r="K908" i="1"/>
  <c r="K907" i="1" s="1"/>
  <c r="K906" i="1" s="1"/>
  <c r="K905" i="1" s="1"/>
  <c r="J908" i="1"/>
  <c r="J907" i="1" s="1"/>
  <c r="J906" i="1" s="1"/>
  <c r="J905" i="1" s="1"/>
  <c r="I908" i="1"/>
  <c r="I907" i="1" s="1"/>
  <c r="I906" i="1" s="1"/>
  <c r="I905" i="1" s="1"/>
  <c r="M902" i="1"/>
  <c r="M901" i="1" s="1"/>
  <c r="K902" i="1"/>
  <c r="K901" i="1" s="1"/>
  <c r="I902" i="1"/>
  <c r="I901" i="1" s="1"/>
  <c r="M899" i="1"/>
  <c r="M898" i="1" s="1"/>
  <c r="K899" i="1"/>
  <c r="K898" i="1" s="1"/>
  <c r="I899" i="1"/>
  <c r="I898" i="1" s="1"/>
  <c r="K896" i="1"/>
  <c r="K895" i="1" s="1"/>
  <c r="I896" i="1"/>
  <c r="I895" i="1" s="1"/>
  <c r="L893" i="1"/>
  <c r="L892" i="1" s="1"/>
  <c r="L891" i="1" s="1"/>
  <c r="L890" i="1" s="1"/>
  <c r="L889" i="1" s="1"/>
  <c r="K893" i="1"/>
  <c r="K892" i="1" s="1"/>
  <c r="K891" i="1" s="1"/>
  <c r="J893" i="1"/>
  <c r="J892" i="1" s="1"/>
  <c r="J891" i="1" s="1"/>
  <c r="J890" i="1" s="1"/>
  <c r="J889" i="1" s="1"/>
  <c r="I893" i="1"/>
  <c r="I892" i="1" s="1"/>
  <c r="I891" i="1" s="1"/>
  <c r="M886" i="1"/>
  <c r="M885" i="1" s="1"/>
  <c r="M884" i="1" s="1"/>
  <c r="M883" i="1" s="1"/>
  <c r="M882" i="1" s="1"/>
  <c r="L886" i="1"/>
  <c r="L885" i="1" s="1"/>
  <c r="L884" i="1" s="1"/>
  <c r="L883" i="1" s="1"/>
  <c r="L882" i="1" s="1"/>
  <c r="K886" i="1"/>
  <c r="K885" i="1" s="1"/>
  <c r="K884" i="1" s="1"/>
  <c r="K883" i="1" s="1"/>
  <c r="K882" i="1" s="1"/>
  <c r="J886" i="1"/>
  <c r="J885" i="1" s="1"/>
  <c r="J884" i="1" s="1"/>
  <c r="J883" i="1" s="1"/>
  <c r="J882" i="1" s="1"/>
  <c r="I886" i="1"/>
  <c r="I885" i="1" s="1"/>
  <c r="I884" i="1" s="1"/>
  <c r="I883" i="1" s="1"/>
  <c r="I882" i="1" s="1"/>
  <c r="M877" i="1"/>
  <c r="M874" i="1" s="1"/>
  <c r="M873" i="1" s="1"/>
  <c r="M871" i="1" s="1"/>
  <c r="L877" i="1"/>
  <c r="L874" i="1" s="1"/>
  <c r="L873" i="1" s="1"/>
  <c r="L871" i="1" s="1"/>
  <c r="K877" i="1"/>
  <c r="K874" i="1" s="1"/>
  <c r="K873" i="1" s="1"/>
  <c r="K871" i="1" s="1"/>
  <c r="J877" i="1"/>
  <c r="J875" i="1" s="1"/>
  <c r="I877" i="1"/>
  <c r="I876" i="1" s="1"/>
  <c r="M868" i="1"/>
  <c r="M867" i="1" s="1"/>
  <c r="M866" i="1" s="1"/>
  <c r="M865" i="1" s="1"/>
  <c r="M864" i="1" s="1"/>
  <c r="L868" i="1"/>
  <c r="L867" i="1" s="1"/>
  <c r="L866" i="1" s="1"/>
  <c r="L865" i="1" s="1"/>
  <c r="L864" i="1" s="1"/>
  <c r="K868" i="1"/>
  <c r="K867" i="1" s="1"/>
  <c r="K866" i="1" s="1"/>
  <c r="K865" i="1" s="1"/>
  <c r="K864" i="1" s="1"/>
  <c r="J868" i="1"/>
  <c r="J867" i="1" s="1"/>
  <c r="J866" i="1" s="1"/>
  <c r="J865" i="1" s="1"/>
  <c r="J864" i="1" s="1"/>
  <c r="I868" i="1"/>
  <c r="I867" i="1" s="1"/>
  <c r="I866" i="1" s="1"/>
  <c r="I865" i="1" s="1"/>
  <c r="I864" i="1" s="1"/>
  <c r="M861" i="1"/>
  <c r="M860" i="1" s="1"/>
  <c r="M859" i="1" s="1"/>
  <c r="M858" i="1" s="1"/>
  <c r="L861" i="1"/>
  <c r="L860" i="1" s="1"/>
  <c r="L859" i="1" s="1"/>
  <c r="L858" i="1" s="1"/>
  <c r="K861" i="1"/>
  <c r="K860" i="1" s="1"/>
  <c r="K859" i="1" s="1"/>
  <c r="K858" i="1" s="1"/>
  <c r="J861" i="1"/>
  <c r="J860" i="1" s="1"/>
  <c r="J859" i="1" s="1"/>
  <c r="J858" i="1" s="1"/>
  <c r="I861" i="1"/>
  <c r="I860" i="1" s="1"/>
  <c r="I859" i="1" s="1"/>
  <c r="I858" i="1" s="1"/>
  <c r="N856" i="1"/>
  <c r="N855" i="1" s="1"/>
  <c r="L856" i="1"/>
  <c r="L855" i="1" s="1"/>
  <c r="K856" i="1"/>
  <c r="K855" i="1" s="1"/>
  <c r="J856" i="1"/>
  <c r="J855" i="1" s="1"/>
  <c r="I856" i="1"/>
  <c r="I855" i="1" s="1"/>
  <c r="L853" i="1"/>
  <c r="L852" i="1" s="1"/>
  <c r="L851" i="1" s="1"/>
  <c r="K853" i="1"/>
  <c r="K852" i="1" s="1"/>
  <c r="J853" i="1"/>
  <c r="J852" i="1" s="1"/>
  <c r="J851" i="1" s="1"/>
  <c r="I853" i="1"/>
  <c r="I852" i="1" s="1"/>
  <c r="M849" i="1"/>
  <c r="M848" i="1" s="1"/>
  <c r="M847" i="1" s="1"/>
  <c r="L849" i="1"/>
  <c r="L848" i="1" s="1"/>
  <c r="L847" i="1" s="1"/>
  <c r="K849" i="1"/>
  <c r="K848" i="1" s="1"/>
  <c r="K847" i="1" s="1"/>
  <c r="J849" i="1"/>
  <c r="J848" i="1" s="1"/>
  <c r="J847" i="1" s="1"/>
  <c r="I849" i="1"/>
  <c r="I848" i="1" s="1"/>
  <c r="I847" i="1" s="1"/>
  <c r="L842" i="1"/>
  <c r="L841" i="1" s="1"/>
  <c r="L840" i="1" s="1"/>
  <c r="K842" i="1"/>
  <c r="K841" i="1" s="1"/>
  <c r="K840" i="1" s="1"/>
  <c r="J842" i="1"/>
  <c r="J841" i="1" s="1"/>
  <c r="J840" i="1" s="1"/>
  <c r="I842" i="1"/>
  <c r="I841" i="1" s="1"/>
  <c r="I840" i="1" s="1"/>
  <c r="M838" i="1"/>
  <c r="M837" i="1" s="1"/>
  <c r="M836" i="1" s="1"/>
  <c r="M835" i="1" s="1"/>
  <c r="L838" i="1"/>
  <c r="L837" i="1" s="1"/>
  <c r="L836" i="1" s="1"/>
  <c r="L835" i="1" s="1"/>
  <c r="K838" i="1"/>
  <c r="K837" i="1" s="1"/>
  <c r="K836" i="1" s="1"/>
  <c r="K835" i="1" s="1"/>
  <c r="J838" i="1"/>
  <c r="J837" i="1" s="1"/>
  <c r="J836" i="1" s="1"/>
  <c r="J835" i="1" s="1"/>
  <c r="I838" i="1"/>
  <c r="I837" i="1" s="1"/>
  <c r="I836" i="1" s="1"/>
  <c r="I835" i="1" s="1"/>
  <c r="L833" i="1"/>
  <c r="L832" i="1" s="1"/>
  <c r="L831" i="1" s="1"/>
  <c r="L830" i="1" s="1"/>
  <c r="K833" i="1"/>
  <c r="K832" i="1" s="1"/>
  <c r="K831" i="1" s="1"/>
  <c r="K830" i="1" s="1"/>
  <c r="J833" i="1"/>
  <c r="J832" i="1" s="1"/>
  <c r="J831" i="1" s="1"/>
  <c r="J830" i="1" s="1"/>
  <c r="I833" i="1"/>
  <c r="I832" i="1" s="1"/>
  <c r="I831" i="1" s="1"/>
  <c r="I830" i="1" s="1"/>
  <c r="N818" i="1"/>
  <c r="N817" i="1" s="1"/>
  <c r="N816" i="1" s="1"/>
  <c r="L818" i="1"/>
  <c r="L817" i="1" s="1"/>
  <c r="L816" i="1" s="1"/>
  <c r="K818" i="1"/>
  <c r="K817" i="1" s="1"/>
  <c r="K816" i="1" s="1"/>
  <c r="J818" i="1"/>
  <c r="J817" i="1" s="1"/>
  <c r="J816" i="1" s="1"/>
  <c r="I818" i="1"/>
  <c r="I817" i="1" s="1"/>
  <c r="I816" i="1" s="1"/>
  <c r="I810" i="1"/>
  <c r="I809" i="1" s="1"/>
  <c r="I808" i="1" s="1"/>
  <c r="I814" i="1"/>
  <c r="I813" i="1" s="1"/>
  <c r="I812" i="1" s="1"/>
  <c r="N814" i="1"/>
  <c r="N813" i="1" s="1"/>
  <c r="N812" i="1" s="1"/>
  <c r="L814" i="1"/>
  <c r="L813" i="1" s="1"/>
  <c r="L812" i="1" s="1"/>
  <c r="K814" i="1"/>
  <c r="K813" i="1" s="1"/>
  <c r="K812" i="1" s="1"/>
  <c r="J814" i="1"/>
  <c r="J813" i="1" s="1"/>
  <c r="J812" i="1" s="1"/>
  <c r="K810" i="1"/>
  <c r="K809" i="1" s="1"/>
  <c r="K808" i="1" s="1"/>
  <c r="N810" i="1"/>
  <c r="N809" i="1" s="1"/>
  <c r="N808" i="1" s="1"/>
  <c r="L810" i="1"/>
  <c r="L809" i="1" s="1"/>
  <c r="L808" i="1" s="1"/>
  <c r="J810" i="1"/>
  <c r="J809" i="1" s="1"/>
  <c r="J808" i="1" s="1"/>
  <c r="I801" i="1"/>
  <c r="I800" i="1" s="1"/>
  <c r="N801" i="1"/>
  <c r="N800" i="1" s="1"/>
  <c r="L801" i="1"/>
  <c r="L800" i="1" s="1"/>
  <c r="K801" i="1"/>
  <c r="K800" i="1" s="1"/>
  <c r="J801" i="1"/>
  <c r="J800" i="1" s="1"/>
  <c r="L798" i="1"/>
  <c r="L797" i="1" s="1"/>
  <c r="K798" i="1"/>
  <c r="K797" i="1" s="1"/>
  <c r="J798" i="1"/>
  <c r="J797" i="1" s="1"/>
  <c r="I798" i="1"/>
  <c r="I797" i="1" s="1"/>
  <c r="M784" i="1"/>
  <c r="M783" i="1" s="1"/>
  <c r="L784" i="1"/>
  <c r="L783" i="1" s="1"/>
  <c r="K784" i="1"/>
  <c r="K783" i="1" s="1"/>
  <c r="J784" i="1"/>
  <c r="J783" i="1" s="1"/>
  <c r="I784" i="1"/>
  <c r="I783" i="1" s="1"/>
  <c r="L781" i="1"/>
  <c r="L780" i="1" s="1"/>
  <c r="K781" i="1"/>
  <c r="K780" i="1" s="1"/>
  <c r="J781" i="1"/>
  <c r="J780" i="1" s="1"/>
  <c r="I781" i="1"/>
  <c r="I780" i="1" s="1"/>
  <c r="L778" i="1"/>
  <c r="L777" i="1" s="1"/>
  <c r="K778" i="1"/>
  <c r="K777" i="1" s="1"/>
  <c r="J778" i="1"/>
  <c r="J777" i="1" s="1"/>
  <c r="I778" i="1"/>
  <c r="I777" i="1" s="1"/>
  <c r="N775" i="1"/>
  <c r="N774" i="1" s="1"/>
  <c r="L775" i="1"/>
  <c r="L774" i="1" s="1"/>
  <c r="K775" i="1"/>
  <c r="K774" i="1" s="1"/>
  <c r="J775" i="1"/>
  <c r="J774" i="1" s="1"/>
  <c r="I775" i="1"/>
  <c r="I774" i="1" s="1"/>
  <c r="M772" i="1"/>
  <c r="M771" i="1" s="1"/>
  <c r="L772" i="1"/>
  <c r="L771" i="1" s="1"/>
  <c r="K772" i="1"/>
  <c r="K771" i="1" s="1"/>
  <c r="J772" i="1"/>
  <c r="J771" i="1" s="1"/>
  <c r="I772" i="1"/>
  <c r="I771" i="1" s="1"/>
  <c r="N769" i="1"/>
  <c r="N768" i="1" s="1"/>
  <c r="L769" i="1"/>
  <c r="L768" i="1" s="1"/>
  <c r="K769" i="1"/>
  <c r="K768" i="1" s="1"/>
  <c r="J769" i="1"/>
  <c r="J768" i="1" s="1"/>
  <c r="I769" i="1"/>
  <c r="I768" i="1" s="1"/>
  <c r="L766" i="1"/>
  <c r="L765" i="1" s="1"/>
  <c r="K766" i="1"/>
  <c r="K765" i="1" s="1"/>
  <c r="J766" i="1"/>
  <c r="J765" i="1" s="1"/>
  <c r="I766" i="1"/>
  <c r="I765" i="1" s="1"/>
  <c r="M757" i="1"/>
  <c r="M756" i="1" s="1"/>
  <c r="M755" i="1" s="1"/>
  <c r="M754" i="1" s="1"/>
  <c r="M753" i="1" s="1"/>
  <c r="L757" i="1"/>
  <c r="L756" i="1" s="1"/>
  <c r="L755" i="1" s="1"/>
  <c r="L754" i="1" s="1"/>
  <c r="L753" i="1" s="1"/>
  <c r="K757" i="1"/>
  <c r="K756" i="1" s="1"/>
  <c r="K755" i="1" s="1"/>
  <c r="K754" i="1" s="1"/>
  <c r="K753" i="1" s="1"/>
  <c r="J757" i="1"/>
  <c r="J756" i="1" s="1"/>
  <c r="J755" i="1" s="1"/>
  <c r="J754" i="1" s="1"/>
  <c r="J753" i="1" s="1"/>
  <c r="I757" i="1"/>
  <c r="I756" i="1" s="1"/>
  <c r="I755" i="1" s="1"/>
  <c r="I754" i="1" s="1"/>
  <c r="I753" i="1" s="1"/>
  <c r="N750" i="1"/>
  <c r="N749" i="1" s="1"/>
  <c r="N748" i="1" s="1"/>
  <c r="N747" i="1" s="1"/>
  <c r="N746" i="1" s="1"/>
  <c r="M750" i="1"/>
  <c r="M749" i="1" s="1"/>
  <c r="M748" i="1" s="1"/>
  <c r="M747" i="1" s="1"/>
  <c r="M746" i="1" s="1"/>
  <c r="L750" i="1"/>
  <c r="K750" i="1"/>
  <c r="K749" i="1" s="1"/>
  <c r="K748" i="1" s="1"/>
  <c r="K747" i="1" s="1"/>
  <c r="K746" i="1" s="1"/>
  <c r="J750" i="1"/>
  <c r="J749" i="1" s="1"/>
  <c r="J748" i="1" s="1"/>
  <c r="J747" i="1" s="1"/>
  <c r="J746" i="1" s="1"/>
  <c r="I750" i="1"/>
  <c r="I749" i="1" s="1"/>
  <c r="I748" i="1" s="1"/>
  <c r="I747" i="1" s="1"/>
  <c r="I746" i="1" s="1"/>
  <c r="L749" i="1"/>
  <c r="L748" i="1" s="1"/>
  <c r="L747" i="1" s="1"/>
  <c r="L746" i="1" s="1"/>
  <c r="L743" i="1"/>
  <c r="L742" i="1" s="1"/>
  <c r="L741" i="1" s="1"/>
  <c r="L740" i="1" s="1"/>
  <c r="K743" i="1"/>
  <c r="K742" i="1" s="1"/>
  <c r="K741" i="1" s="1"/>
  <c r="K740" i="1" s="1"/>
  <c r="J743" i="1"/>
  <c r="J742" i="1" s="1"/>
  <c r="J741" i="1" s="1"/>
  <c r="J740" i="1" s="1"/>
  <c r="I743" i="1"/>
  <c r="I742" i="1" s="1"/>
  <c r="I741" i="1" s="1"/>
  <c r="I740" i="1" s="1"/>
  <c r="N737" i="1"/>
  <c r="N736" i="1" s="1"/>
  <c r="N735" i="1" s="1"/>
  <c r="N734" i="1" s="1"/>
  <c r="M737" i="1"/>
  <c r="M736" i="1" s="1"/>
  <c r="M735" i="1" s="1"/>
  <c r="M734" i="1" s="1"/>
  <c r="L737" i="1"/>
  <c r="L736" i="1" s="1"/>
  <c r="L735" i="1" s="1"/>
  <c r="L734" i="1" s="1"/>
  <c r="K737" i="1"/>
  <c r="K736" i="1" s="1"/>
  <c r="K735" i="1" s="1"/>
  <c r="K734" i="1" s="1"/>
  <c r="J737" i="1"/>
  <c r="J736" i="1" s="1"/>
  <c r="J735" i="1" s="1"/>
  <c r="J734" i="1" s="1"/>
  <c r="I737" i="1"/>
  <c r="I736" i="1" s="1"/>
  <c r="I735" i="1" s="1"/>
  <c r="I734" i="1" s="1"/>
  <c r="M729" i="1"/>
  <c r="M728" i="1" s="1"/>
  <c r="M723" i="1" s="1"/>
  <c r="L729" i="1"/>
  <c r="L728" i="1" s="1"/>
  <c r="L723" i="1" s="1"/>
  <c r="K729" i="1"/>
  <c r="K728" i="1" s="1"/>
  <c r="K723" i="1" s="1"/>
  <c r="J729" i="1"/>
  <c r="J728" i="1" s="1"/>
  <c r="J723" i="1" s="1"/>
  <c r="I729" i="1"/>
  <c r="I728" i="1" s="1"/>
  <c r="I723" i="1" s="1"/>
  <c r="L719" i="1"/>
  <c r="L718" i="1" s="1"/>
  <c r="L717" i="1" s="1"/>
  <c r="L716" i="1" s="1"/>
  <c r="L715" i="1" s="1"/>
  <c r="K719" i="1"/>
  <c r="K718" i="1" s="1"/>
  <c r="K717" i="1" s="1"/>
  <c r="K716" i="1" s="1"/>
  <c r="K715" i="1" s="1"/>
  <c r="J719" i="1"/>
  <c r="J718" i="1" s="1"/>
  <c r="J717" i="1" s="1"/>
  <c r="J716" i="1" s="1"/>
  <c r="J715" i="1" s="1"/>
  <c r="I719" i="1"/>
  <c r="I718" i="1" s="1"/>
  <c r="I717" i="1" s="1"/>
  <c r="I716" i="1" s="1"/>
  <c r="I715" i="1" s="1"/>
  <c r="L712" i="1"/>
  <c r="L711" i="1" s="1"/>
  <c r="L710" i="1" s="1"/>
  <c r="L709" i="1" s="1"/>
  <c r="K712" i="1"/>
  <c r="K711" i="1" s="1"/>
  <c r="K710" i="1" s="1"/>
  <c r="K709" i="1" s="1"/>
  <c r="J712" i="1"/>
  <c r="J711" i="1" s="1"/>
  <c r="J710" i="1" s="1"/>
  <c r="J709" i="1" s="1"/>
  <c r="I712" i="1"/>
  <c r="I711" i="1" s="1"/>
  <c r="I710" i="1" s="1"/>
  <c r="I709" i="1" s="1"/>
  <c r="L704" i="1"/>
  <c r="K704" i="1"/>
  <c r="J704" i="1"/>
  <c r="J703" i="1" s="1"/>
  <c r="J702" i="1" s="1"/>
  <c r="I704" i="1"/>
  <c r="I703" i="1" s="1"/>
  <c r="I702" i="1" s="1"/>
  <c r="L703" i="1"/>
  <c r="L702" i="1" s="1"/>
  <c r="K703" i="1"/>
  <c r="K702" i="1" s="1"/>
  <c r="K696" i="1"/>
  <c r="I696" i="1"/>
  <c r="K694" i="1"/>
  <c r="I694" i="1"/>
  <c r="K692" i="1"/>
  <c r="I692" i="1"/>
  <c r="N690" i="1"/>
  <c r="N689" i="1" s="1"/>
  <c r="N688" i="1" s="1"/>
  <c r="L690" i="1"/>
  <c r="L689" i="1" s="1"/>
  <c r="L688" i="1" s="1"/>
  <c r="K690" i="1"/>
  <c r="J690" i="1"/>
  <c r="J689" i="1" s="1"/>
  <c r="J688" i="1" s="1"/>
  <c r="I690" i="1"/>
  <c r="N681" i="1"/>
  <c r="N680" i="1" s="1"/>
  <c r="N679" i="1" s="1"/>
  <c r="L681" i="1"/>
  <c r="L680" i="1" s="1"/>
  <c r="L679" i="1" s="1"/>
  <c r="K681" i="1"/>
  <c r="K680" i="1" s="1"/>
  <c r="K679" i="1" s="1"/>
  <c r="J681" i="1"/>
  <c r="J680" i="1" s="1"/>
  <c r="J679" i="1" s="1"/>
  <c r="I681" i="1"/>
  <c r="I680" i="1" s="1"/>
  <c r="I679" i="1" s="1"/>
  <c r="N677" i="1"/>
  <c r="N676" i="1" s="1"/>
  <c r="L677" i="1"/>
  <c r="L676" i="1" s="1"/>
  <c r="K677" i="1"/>
  <c r="K676" i="1" s="1"/>
  <c r="J677" i="1"/>
  <c r="J676" i="1" s="1"/>
  <c r="I677" i="1"/>
  <c r="I676" i="1" s="1"/>
  <c r="L674" i="1"/>
  <c r="L673" i="1" s="1"/>
  <c r="K674" i="1"/>
  <c r="K673" i="1" s="1"/>
  <c r="J674" i="1"/>
  <c r="J673" i="1" s="1"/>
  <c r="I674" i="1"/>
  <c r="I673" i="1" s="1"/>
  <c r="I672" i="1" s="1"/>
  <c r="N661" i="1"/>
  <c r="L661" i="1"/>
  <c r="K661" i="1"/>
  <c r="J661" i="1"/>
  <c r="I661" i="1"/>
  <c r="N659" i="1"/>
  <c r="L659" i="1"/>
  <c r="K659" i="1"/>
  <c r="J659" i="1"/>
  <c r="I659" i="1"/>
  <c r="N657" i="1"/>
  <c r="L657" i="1"/>
  <c r="K657" i="1"/>
  <c r="J657" i="1"/>
  <c r="I657" i="1"/>
  <c r="L655" i="1"/>
  <c r="K655" i="1"/>
  <c r="J655" i="1"/>
  <c r="I655" i="1"/>
  <c r="N651" i="1"/>
  <c r="N650" i="1" s="1"/>
  <c r="N649" i="1" s="1"/>
  <c r="L651" i="1"/>
  <c r="K651" i="1"/>
  <c r="J651" i="1"/>
  <c r="J650" i="1" s="1"/>
  <c r="J649" i="1" s="1"/>
  <c r="I651" i="1"/>
  <c r="I650" i="1" s="1"/>
  <c r="I649" i="1" s="1"/>
  <c r="L650" i="1"/>
  <c r="L649" i="1" s="1"/>
  <c r="K650" i="1"/>
  <c r="K649" i="1" s="1"/>
  <c r="N647" i="1"/>
  <c r="N646" i="1" s="1"/>
  <c r="N645" i="1" s="1"/>
  <c r="M647" i="1"/>
  <c r="M646" i="1" s="1"/>
  <c r="M645" i="1" s="1"/>
  <c r="L647" i="1"/>
  <c r="L646" i="1" s="1"/>
  <c r="L645" i="1" s="1"/>
  <c r="K647" i="1"/>
  <c r="K646" i="1" s="1"/>
  <c r="K645" i="1" s="1"/>
  <c r="J647" i="1"/>
  <c r="J646" i="1" s="1"/>
  <c r="J645" i="1" s="1"/>
  <c r="I647" i="1"/>
  <c r="I646" i="1" s="1"/>
  <c r="I645" i="1" s="1"/>
  <c r="N640" i="1"/>
  <c r="N639" i="1" s="1"/>
  <c r="N638" i="1" s="1"/>
  <c r="L640" i="1"/>
  <c r="K640" i="1"/>
  <c r="K639" i="1" s="1"/>
  <c r="K638" i="1" s="1"/>
  <c r="J640" i="1"/>
  <c r="J639" i="1" s="1"/>
  <c r="J638" i="1" s="1"/>
  <c r="I640" i="1"/>
  <c r="I639" i="1" s="1"/>
  <c r="I638" i="1" s="1"/>
  <c r="L639" i="1"/>
  <c r="L638" i="1" s="1"/>
  <c r="L636" i="1"/>
  <c r="L635" i="1" s="1"/>
  <c r="L634" i="1" s="1"/>
  <c r="K636" i="1"/>
  <c r="K635" i="1" s="1"/>
  <c r="K634" i="1" s="1"/>
  <c r="J636" i="1"/>
  <c r="J635" i="1" s="1"/>
  <c r="J634" i="1" s="1"/>
  <c r="I636" i="1"/>
  <c r="I635" i="1" s="1"/>
  <c r="I634" i="1" s="1"/>
  <c r="N629" i="1"/>
  <c r="N628" i="1" s="1"/>
  <c r="N627" i="1" s="1"/>
  <c r="N626" i="1" s="1"/>
  <c r="L629" i="1"/>
  <c r="L628" i="1" s="1"/>
  <c r="L627" i="1" s="1"/>
  <c r="L626" i="1" s="1"/>
  <c r="K629" i="1"/>
  <c r="K628" i="1" s="1"/>
  <c r="K627" i="1" s="1"/>
  <c r="K626" i="1" s="1"/>
  <c r="J629" i="1"/>
  <c r="J628" i="1" s="1"/>
  <c r="J627" i="1" s="1"/>
  <c r="J626" i="1" s="1"/>
  <c r="I629" i="1"/>
  <c r="I628" i="1" s="1"/>
  <c r="I627" i="1" s="1"/>
  <c r="I626" i="1" s="1"/>
  <c r="L607" i="1"/>
  <c r="L606" i="1" s="1"/>
  <c r="L605" i="1" s="1"/>
  <c r="K607" i="1"/>
  <c r="K606" i="1" s="1"/>
  <c r="K605" i="1" s="1"/>
  <c r="J607" i="1"/>
  <c r="J606" i="1" s="1"/>
  <c r="J605" i="1" s="1"/>
  <c r="I607" i="1"/>
  <c r="I606" i="1" s="1"/>
  <c r="I605" i="1" s="1"/>
  <c r="N603" i="1"/>
  <c r="N602" i="1" s="1"/>
  <c r="N601" i="1" s="1"/>
  <c r="L603" i="1"/>
  <c r="L602" i="1" s="1"/>
  <c r="L601" i="1" s="1"/>
  <c r="K603" i="1"/>
  <c r="K602" i="1" s="1"/>
  <c r="K601" i="1" s="1"/>
  <c r="J603" i="1"/>
  <c r="J602" i="1" s="1"/>
  <c r="J601" i="1" s="1"/>
  <c r="I603" i="1"/>
  <c r="I602" i="1" s="1"/>
  <c r="I601" i="1" s="1"/>
  <c r="K599" i="1"/>
  <c r="K598" i="1" s="1"/>
  <c r="K597" i="1" s="1"/>
  <c r="L599" i="1"/>
  <c r="L598" i="1" s="1"/>
  <c r="L597" i="1" s="1"/>
  <c r="J599" i="1"/>
  <c r="J598" i="1" s="1"/>
  <c r="J597" i="1" s="1"/>
  <c r="I599" i="1"/>
  <c r="I598" i="1" s="1"/>
  <c r="I597" i="1" s="1"/>
  <c r="M592" i="1"/>
  <c r="M591" i="1" s="1"/>
  <c r="M590" i="1" s="1"/>
  <c r="M589" i="1" s="1"/>
  <c r="L592" i="1"/>
  <c r="L591" i="1" s="1"/>
  <c r="L590" i="1" s="1"/>
  <c r="L589" i="1" s="1"/>
  <c r="K592" i="1"/>
  <c r="K591" i="1" s="1"/>
  <c r="K590" i="1" s="1"/>
  <c r="K589" i="1" s="1"/>
  <c r="J592" i="1"/>
  <c r="J591" i="1" s="1"/>
  <c r="J590" i="1" s="1"/>
  <c r="J589" i="1" s="1"/>
  <c r="I592" i="1"/>
  <c r="I591" i="1" s="1"/>
  <c r="I590" i="1" s="1"/>
  <c r="I589" i="1" s="1"/>
  <c r="L573" i="1"/>
  <c r="L572" i="1" s="1"/>
  <c r="L571" i="1" s="1"/>
  <c r="K573" i="1"/>
  <c r="K572" i="1" s="1"/>
  <c r="K571" i="1" s="1"/>
  <c r="J573" i="1"/>
  <c r="J572" i="1" s="1"/>
  <c r="J571" i="1" s="1"/>
  <c r="I573" i="1"/>
  <c r="I572" i="1" s="1"/>
  <c r="I571" i="1" s="1"/>
  <c r="I569" i="1"/>
  <c r="I568" i="1" s="1"/>
  <c r="I567" i="1" s="1"/>
  <c r="L569" i="1"/>
  <c r="L568" i="1" s="1"/>
  <c r="L567" i="1" s="1"/>
  <c r="K569" i="1"/>
  <c r="K568" i="1" s="1"/>
  <c r="K567" i="1" s="1"/>
  <c r="J569" i="1"/>
  <c r="J568" i="1" s="1"/>
  <c r="J567" i="1" s="1"/>
  <c r="L565" i="1"/>
  <c r="L564" i="1" s="1"/>
  <c r="L563" i="1" s="1"/>
  <c r="K565" i="1"/>
  <c r="K564" i="1" s="1"/>
  <c r="K563" i="1" s="1"/>
  <c r="J565" i="1"/>
  <c r="J564" i="1" s="1"/>
  <c r="J563" i="1" s="1"/>
  <c r="I565" i="1"/>
  <c r="I564" i="1" s="1"/>
  <c r="I563" i="1" s="1"/>
  <c r="M558" i="1"/>
  <c r="M557" i="1" s="1"/>
  <c r="M556" i="1" s="1"/>
  <c r="M555" i="1" s="1"/>
  <c r="K558" i="1"/>
  <c r="K557" i="1" s="1"/>
  <c r="K556" i="1" s="1"/>
  <c r="K555" i="1" s="1"/>
  <c r="I558" i="1"/>
  <c r="I557" i="1" s="1"/>
  <c r="I556" i="1" s="1"/>
  <c r="I555" i="1" s="1"/>
  <c r="I544" i="1"/>
  <c r="I543" i="1" s="1"/>
  <c r="I542" i="1" s="1"/>
  <c r="N544" i="1"/>
  <c r="N543" i="1" s="1"/>
  <c r="N542" i="1" s="1"/>
  <c r="L544" i="1"/>
  <c r="L543" i="1" s="1"/>
  <c r="L542" i="1" s="1"/>
  <c r="K544" i="1"/>
  <c r="K543" i="1" s="1"/>
  <c r="K542" i="1" s="1"/>
  <c r="J544" i="1"/>
  <c r="J543" i="1" s="1"/>
  <c r="J542" i="1" s="1"/>
  <c r="L539" i="1"/>
  <c r="L538" i="1" s="1"/>
  <c r="L537" i="1" s="1"/>
  <c r="K539" i="1"/>
  <c r="K538" i="1" s="1"/>
  <c r="K537" i="1" s="1"/>
  <c r="J539" i="1"/>
  <c r="J538" i="1" s="1"/>
  <c r="J537" i="1" s="1"/>
  <c r="I539" i="1"/>
  <c r="I538" i="1" s="1"/>
  <c r="I537" i="1" s="1"/>
  <c r="K534" i="1"/>
  <c r="K533" i="1" s="1"/>
  <c r="K532" i="1" s="1"/>
  <c r="L534" i="1"/>
  <c r="L533" i="1" s="1"/>
  <c r="L532" i="1" s="1"/>
  <c r="J534" i="1"/>
  <c r="J533" i="1" s="1"/>
  <c r="J532" i="1" s="1"/>
  <c r="I534" i="1"/>
  <c r="I533" i="1" s="1"/>
  <c r="I532" i="1" s="1"/>
  <c r="I531" i="1" s="1"/>
  <c r="N525" i="1"/>
  <c r="N524" i="1" s="1"/>
  <c r="N523" i="1" s="1"/>
  <c r="N522" i="1" s="1"/>
  <c r="N521" i="1" s="1"/>
  <c r="M525" i="1"/>
  <c r="M524" i="1" s="1"/>
  <c r="M523" i="1" s="1"/>
  <c r="M522" i="1" s="1"/>
  <c r="M521" i="1" s="1"/>
  <c r="L525" i="1"/>
  <c r="L524" i="1" s="1"/>
  <c r="L523" i="1" s="1"/>
  <c r="L522" i="1" s="1"/>
  <c r="L521" i="1" s="1"/>
  <c r="K525" i="1"/>
  <c r="K524" i="1" s="1"/>
  <c r="K523" i="1" s="1"/>
  <c r="K522" i="1" s="1"/>
  <c r="K521" i="1" s="1"/>
  <c r="J525" i="1"/>
  <c r="J524" i="1" s="1"/>
  <c r="J523" i="1" s="1"/>
  <c r="J522" i="1" s="1"/>
  <c r="J521" i="1" s="1"/>
  <c r="I525" i="1"/>
  <c r="I524" i="1" s="1"/>
  <c r="I523" i="1" s="1"/>
  <c r="I522" i="1" s="1"/>
  <c r="I521" i="1" s="1"/>
  <c r="K517" i="1"/>
  <c r="K516" i="1" s="1"/>
  <c r="I517" i="1"/>
  <c r="I516" i="1" s="1"/>
  <c r="M514" i="1"/>
  <c r="M513" i="1" s="1"/>
  <c r="K514" i="1"/>
  <c r="K513" i="1" s="1"/>
  <c r="I514" i="1"/>
  <c r="I513" i="1" s="1"/>
  <c r="M511" i="1"/>
  <c r="M510" i="1" s="1"/>
  <c r="L511" i="1"/>
  <c r="L510" i="1" s="1"/>
  <c r="L509" i="1" s="1"/>
  <c r="L508" i="1" s="1"/>
  <c r="K511" i="1"/>
  <c r="K510" i="1" s="1"/>
  <c r="J511" i="1"/>
  <c r="J510" i="1" s="1"/>
  <c r="J509" i="1" s="1"/>
  <c r="J508" i="1" s="1"/>
  <c r="I511" i="1"/>
  <c r="I510" i="1" s="1"/>
  <c r="L505" i="1"/>
  <c r="L504" i="1" s="1"/>
  <c r="L503" i="1" s="1"/>
  <c r="L502" i="1" s="1"/>
  <c r="K505" i="1"/>
  <c r="K504" i="1" s="1"/>
  <c r="K503" i="1" s="1"/>
  <c r="K502" i="1" s="1"/>
  <c r="J505" i="1"/>
  <c r="J504" i="1" s="1"/>
  <c r="J503" i="1" s="1"/>
  <c r="J502" i="1" s="1"/>
  <c r="I505" i="1"/>
  <c r="I504" i="1" s="1"/>
  <c r="I503" i="1" s="1"/>
  <c r="I502" i="1" s="1"/>
  <c r="L494" i="1"/>
  <c r="L493" i="1" s="1"/>
  <c r="L492" i="1" s="1"/>
  <c r="K494" i="1"/>
  <c r="K493" i="1" s="1"/>
  <c r="K492" i="1" s="1"/>
  <c r="J494" i="1"/>
  <c r="J493" i="1" s="1"/>
  <c r="J492" i="1" s="1"/>
  <c r="J457" i="1"/>
  <c r="J456" i="1" s="1"/>
  <c r="J461" i="1"/>
  <c r="J460" i="1" s="1"/>
  <c r="J464" i="1"/>
  <c r="J463" i="1" s="1"/>
  <c r="J467" i="1"/>
  <c r="J466" i="1" s="1"/>
  <c r="J454" i="1"/>
  <c r="J453" i="1" s="1"/>
  <c r="J475" i="1"/>
  <c r="J474" i="1" s="1"/>
  <c r="J479" i="1"/>
  <c r="J478" i="1" s="1"/>
  <c r="J482" i="1"/>
  <c r="J481" i="1" s="1"/>
  <c r="J485" i="1"/>
  <c r="J484" i="1" s="1"/>
  <c r="J472" i="1"/>
  <c r="J471" i="1" s="1"/>
  <c r="J490" i="1"/>
  <c r="J489" i="1" s="1"/>
  <c r="J488" i="1" s="1"/>
  <c r="I494" i="1"/>
  <c r="I493" i="1" s="1"/>
  <c r="I492" i="1" s="1"/>
  <c r="M490" i="1"/>
  <c r="M489" i="1" s="1"/>
  <c r="M488" i="1" s="1"/>
  <c r="L490" i="1"/>
  <c r="L489" i="1" s="1"/>
  <c r="L488" i="1" s="1"/>
  <c r="K490" i="1"/>
  <c r="K489" i="1" s="1"/>
  <c r="K488" i="1" s="1"/>
  <c r="I490" i="1"/>
  <c r="I489" i="1" s="1"/>
  <c r="I488" i="1" s="1"/>
  <c r="L485" i="1"/>
  <c r="L484" i="1" s="1"/>
  <c r="K485" i="1"/>
  <c r="K484" i="1" s="1"/>
  <c r="I485" i="1"/>
  <c r="I484" i="1" s="1"/>
  <c r="L482" i="1"/>
  <c r="L481" i="1" s="1"/>
  <c r="K482" i="1"/>
  <c r="K481" i="1" s="1"/>
  <c r="I482" i="1"/>
  <c r="I481" i="1" s="1"/>
  <c r="L479" i="1"/>
  <c r="L478" i="1" s="1"/>
  <c r="K479" i="1"/>
  <c r="K478" i="1" s="1"/>
  <c r="I479" i="1"/>
  <c r="I478" i="1" s="1"/>
  <c r="L475" i="1"/>
  <c r="L474" i="1" s="1"/>
  <c r="K475" i="1"/>
  <c r="K474" i="1" s="1"/>
  <c r="I475" i="1"/>
  <c r="I474" i="1" s="1"/>
  <c r="N472" i="1"/>
  <c r="N471" i="1" s="1"/>
  <c r="M472" i="1"/>
  <c r="M471" i="1" s="1"/>
  <c r="L472" i="1"/>
  <c r="L471" i="1" s="1"/>
  <c r="K472" i="1"/>
  <c r="K471" i="1" s="1"/>
  <c r="I472" i="1"/>
  <c r="I471" i="1" s="1"/>
  <c r="L467" i="1"/>
  <c r="L466" i="1" s="1"/>
  <c r="K467" i="1"/>
  <c r="K466" i="1" s="1"/>
  <c r="L464" i="1"/>
  <c r="L463" i="1" s="1"/>
  <c r="K464" i="1"/>
  <c r="K463" i="1" s="1"/>
  <c r="I464" i="1"/>
  <c r="I463" i="1" s="1"/>
  <c r="K461" i="1"/>
  <c r="K460" i="1" s="1"/>
  <c r="N461" i="1"/>
  <c r="N460" i="1" s="1"/>
  <c r="L461" i="1"/>
  <c r="L460" i="1" s="1"/>
  <c r="I461" i="1"/>
  <c r="I460" i="1" s="1"/>
  <c r="L457" i="1"/>
  <c r="L456" i="1" s="1"/>
  <c r="K457" i="1"/>
  <c r="K456" i="1" s="1"/>
  <c r="L454" i="1"/>
  <c r="L453" i="1" s="1"/>
  <c r="K454" i="1"/>
  <c r="K453" i="1" s="1"/>
  <c r="I454" i="1"/>
  <c r="I453" i="1" s="1"/>
  <c r="N447" i="1"/>
  <c r="N446" i="1" s="1"/>
  <c r="N445" i="1" s="1"/>
  <c r="M447" i="1"/>
  <c r="M446" i="1" s="1"/>
  <c r="M445" i="1" s="1"/>
  <c r="L447" i="1"/>
  <c r="L446" i="1" s="1"/>
  <c r="L445" i="1" s="1"/>
  <c r="K447" i="1"/>
  <c r="K446" i="1" s="1"/>
  <c r="K445" i="1" s="1"/>
  <c r="J447" i="1"/>
  <c r="J446" i="1" s="1"/>
  <c r="J445" i="1" s="1"/>
  <c r="I447" i="1"/>
  <c r="I446" i="1" s="1"/>
  <c r="I445" i="1" s="1"/>
  <c r="M443" i="1"/>
  <c r="M442" i="1" s="1"/>
  <c r="M441" i="1" s="1"/>
  <c r="L443" i="1"/>
  <c r="L442" i="1" s="1"/>
  <c r="L441" i="1" s="1"/>
  <c r="K443" i="1"/>
  <c r="K442" i="1" s="1"/>
  <c r="K441" i="1" s="1"/>
  <c r="J443" i="1"/>
  <c r="J442" i="1" s="1"/>
  <c r="J441" i="1" s="1"/>
  <c r="I443" i="1"/>
  <c r="I442" i="1" s="1"/>
  <c r="I441" i="1" s="1"/>
  <c r="N436" i="1"/>
  <c r="N435" i="1" s="1"/>
  <c r="N434" i="1" s="1"/>
  <c r="N433" i="1" s="1"/>
  <c r="L436" i="1"/>
  <c r="L435" i="1" s="1"/>
  <c r="L434" i="1" s="1"/>
  <c r="L433" i="1" s="1"/>
  <c r="K436" i="1"/>
  <c r="K435" i="1" s="1"/>
  <c r="K434" i="1" s="1"/>
  <c r="K433" i="1" s="1"/>
  <c r="J436" i="1"/>
  <c r="J435" i="1" s="1"/>
  <c r="J434" i="1" s="1"/>
  <c r="J433" i="1" s="1"/>
  <c r="I436" i="1"/>
  <c r="I435" i="1" s="1"/>
  <c r="I434" i="1" s="1"/>
  <c r="I433" i="1" s="1"/>
  <c r="M431" i="1"/>
  <c r="M430" i="1" s="1"/>
  <c r="M429" i="1" s="1"/>
  <c r="M428" i="1" s="1"/>
  <c r="K431" i="1"/>
  <c r="K430" i="1" s="1"/>
  <c r="K429" i="1" s="1"/>
  <c r="K428" i="1" s="1"/>
  <c r="I431" i="1"/>
  <c r="I430" i="1" s="1"/>
  <c r="I429" i="1" s="1"/>
  <c r="I428" i="1" s="1"/>
  <c r="N428" i="1"/>
  <c r="L428" i="1"/>
  <c r="J428" i="1"/>
  <c r="N422" i="1"/>
  <c r="N421" i="1" s="1"/>
  <c r="N420" i="1" s="1"/>
  <c r="L422" i="1"/>
  <c r="L421" i="1" s="1"/>
  <c r="L420" i="1" s="1"/>
  <c r="K422" i="1"/>
  <c r="K421" i="1" s="1"/>
  <c r="K420" i="1" s="1"/>
  <c r="J422" i="1"/>
  <c r="J421" i="1" s="1"/>
  <c r="J420" i="1" s="1"/>
  <c r="I422" i="1"/>
  <c r="I421" i="1" s="1"/>
  <c r="I420" i="1" s="1"/>
  <c r="I414" i="1"/>
  <c r="I413" i="1" s="1"/>
  <c r="I412" i="1" s="1"/>
  <c r="I418" i="1"/>
  <c r="I417" i="1" s="1"/>
  <c r="I416" i="1" s="1"/>
  <c r="N418" i="1"/>
  <c r="N417" i="1" s="1"/>
  <c r="N416" i="1" s="1"/>
  <c r="L418" i="1"/>
  <c r="L417" i="1" s="1"/>
  <c r="L416" i="1" s="1"/>
  <c r="K418" i="1"/>
  <c r="K417" i="1" s="1"/>
  <c r="K416" i="1" s="1"/>
  <c r="J418" i="1"/>
  <c r="J417" i="1" s="1"/>
  <c r="J416" i="1" s="1"/>
  <c r="L414" i="1"/>
  <c r="L413" i="1" s="1"/>
  <c r="L412" i="1" s="1"/>
  <c r="K414" i="1"/>
  <c r="K413" i="1" s="1"/>
  <c r="K412" i="1" s="1"/>
  <c r="J414" i="1"/>
  <c r="J413" i="1" s="1"/>
  <c r="J412" i="1" s="1"/>
  <c r="K405" i="1"/>
  <c r="I405" i="1"/>
  <c r="K403" i="1"/>
  <c r="I403" i="1"/>
  <c r="K401" i="1"/>
  <c r="I401" i="1"/>
  <c r="N400" i="1"/>
  <c r="L400" i="1"/>
  <c r="J400" i="1"/>
  <c r="K398" i="1"/>
  <c r="K397" i="1" s="1"/>
  <c r="K396" i="1" s="1"/>
  <c r="L398" i="1"/>
  <c r="L397" i="1" s="1"/>
  <c r="L396" i="1" s="1"/>
  <c r="J398" i="1"/>
  <c r="J397" i="1" s="1"/>
  <c r="J396" i="1" s="1"/>
  <c r="I398" i="1"/>
  <c r="I397" i="1" s="1"/>
  <c r="I396" i="1" s="1"/>
  <c r="M394" i="1"/>
  <c r="M393" i="1" s="1"/>
  <c r="M392" i="1" s="1"/>
  <c r="L394" i="1"/>
  <c r="L393" i="1" s="1"/>
  <c r="L392" i="1" s="1"/>
  <c r="L391" i="1" s="1"/>
  <c r="L390" i="1" s="1"/>
  <c r="K394" i="1"/>
  <c r="K393" i="1" s="1"/>
  <c r="K392" i="1" s="1"/>
  <c r="J394" i="1"/>
  <c r="J393" i="1" s="1"/>
  <c r="J392" i="1" s="1"/>
  <c r="I394" i="1"/>
  <c r="I393" i="1" s="1"/>
  <c r="I392" i="1" s="1"/>
  <c r="L387" i="1"/>
  <c r="L385" i="1" s="1"/>
  <c r="L384" i="1" s="1"/>
  <c r="K387" i="1"/>
  <c r="K386" i="1" s="1"/>
  <c r="K385" i="1" s="1"/>
  <c r="K384" i="1" s="1"/>
  <c r="J387" i="1"/>
  <c r="J385" i="1" s="1"/>
  <c r="J384" i="1" s="1"/>
  <c r="I387" i="1"/>
  <c r="I386" i="1" s="1"/>
  <c r="I385" i="1" s="1"/>
  <c r="I384" i="1" s="1"/>
  <c r="M382" i="1"/>
  <c r="M381" i="1" s="1"/>
  <c r="M380" i="1" s="1"/>
  <c r="M379" i="1" s="1"/>
  <c r="L382" i="1"/>
  <c r="L381" i="1" s="1"/>
  <c r="L380" i="1" s="1"/>
  <c r="L379" i="1" s="1"/>
  <c r="K382" i="1"/>
  <c r="K381" i="1" s="1"/>
  <c r="K380" i="1" s="1"/>
  <c r="K379" i="1" s="1"/>
  <c r="J382" i="1"/>
  <c r="J381" i="1" s="1"/>
  <c r="J380" i="1" s="1"/>
  <c r="J379" i="1" s="1"/>
  <c r="I382" i="1"/>
  <c r="I381" i="1" s="1"/>
  <c r="I380" i="1" s="1"/>
  <c r="I379" i="1" s="1"/>
  <c r="L377" i="1"/>
  <c r="L376" i="1" s="1"/>
  <c r="L375" i="1" s="1"/>
  <c r="L374" i="1" s="1"/>
  <c r="K377" i="1"/>
  <c r="K376" i="1" s="1"/>
  <c r="K375" i="1" s="1"/>
  <c r="K374" i="1" s="1"/>
  <c r="J377" i="1"/>
  <c r="J376" i="1" s="1"/>
  <c r="J375" i="1" s="1"/>
  <c r="J374" i="1" s="1"/>
  <c r="I377" i="1"/>
  <c r="I376" i="1" s="1"/>
  <c r="I375" i="1" s="1"/>
  <c r="I374" i="1" s="1"/>
  <c r="M368" i="1"/>
  <c r="M367" i="1" s="1"/>
  <c r="M366" i="1" s="1"/>
  <c r="M365" i="1" s="1"/>
  <c r="M363" i="1" s="1"/>
  <c r="L368" i="1"/>
  <c r="K368" i="1"/>
  <c r="J368" i="1"/>
  <c r="J367" i="1" s="1"/>
  <c r="J366" i="1" s="1"/>
  <c r="J365" i="1" s="1"/>
  <c r="I368" i="1"/>
  <c r="I367" i="1" s="1"/>
  <c r="I366" i="1" s="1"/>
  <c r="I365" i="1" s="1"/>
  <c r="L367" i="1"/>
  <c r="L366" i="1" s="1"/>
  <c r="L365" i="1" s="1"/>
  <c r="K367" i="1"/>
  <c r="K366" i="1" s="1"/>
  <c r="K365" i="1" s="1"/>
  <c r="N360" i="1"/>
  <c r="N359" i="1" s="1"/>
  <c r="N358" i="1" s="1"/>
  <c r="N357" i="1" s="1"/>
  <c r="N356" i="1" s="1"/>
  <c r="N355" i="1" s="1"/>
  <c r="L360" i="1"/>
  <c r="L359" i="1" s="1"/>
  <c r="L358" i="1" s="1"/>
  <c r="L357" i="1" s="1"/>
  <c r="L356" i="1" s="1"/>
  <c r="L355" i="1" s="1"/>
  <c r="K360" i="1"/>
  <c r="K359" i="1" s="1"/>
  <c r="K358" i="1" s="1"/>
  <c r="K357" i="1" s="1"/>
  <c r="K356" i="1" s="1"/>
  <c r="K355" i="1" s="1"/>
  <c r="J360" i="1"/>
  <c r="J359" i="1" s="1"/>
  <c r="J358" i="1" s="1"/>
  <c r="J357" i="1" s="1"/>
  <c r="J356" i="1" s="1"/>
  <c r="J355" i="1" s="1"/>
  <c r="I360" i="1"/>
  <c r="I359" i="1" s="1"/>
  <c r="I358" i="1" s="1"/>
  <c r="I357" i="1" s="1"/>
  <c r="I356" i="1" s="1"/>
  <c r="I355" i="1" s="1"/>
  <c r="M352" i="1"/>
  <c r="L352" i="1"/>
  <c r="K352" i="1"/>
  <c r="J352" i="1"/>
  <c r="I352" i="1"/>
  <c r="L350" i="1"/>
  <c r="K350" i="1"/>
  <c r="J350" i="1"/>
  <c r="I350" i="1"/>
  <c r="L348" i="1"/>
  <c r="K348" i="1"/>
  <c r="J348" i="1"/>
  <c r="I348" i="1"/>
  <c r="M344" i="1"/>
  <c r="M343" i="1" s="1"/>
  <c r="M342" i="1" s="1"/>
  <c r="L344" i="1"/>
  <c r="L343" i="1" s="1"/>
  <c r="L342" i="1" s="1"/>
  <c r="K344" i="1"/>
  <c r="K343" i="1" s="1"/>
  <c r="K342" i="1" s="1"/>
  <c r="J344" i="1"/>
  <c r="J343" i="1" s="1"/>
  <c r="J342" i="1" s="1"/>
  <c r="I344" i="1"/>
  <c r="I343" i="1" s="1"/>
  <c r="I342" i="1" s="1"/>
  <c r="N339" i="1"/>
  <c r="N338" i="1" s="1"/>
  <c r="L339" i="1"/>
  <c r="L338" i="1" s="1"/>
  <c r="K339" i="1"/>
  <c r="K338" i="1" s="1"/>
  <c r="J339" i="1"/>
  <c r="J338" i="1" s="1"/>
  <c r="I339" i="1"/>
  <c r="I338" i="1" s="1"/>
  <c r="L336" i="1"/>
  <c r="L335" i="1" s="1"/>
  <c r="K336" i="1"/>
  <c r="K335" i="1" s="1"/>
  <c r="J336" i="1"/>
  <c r="J335" i="1" s="1"/>
  <c r="I336" i="1"/>
  <c r="I335" i="1" s="1"/>
  <c r="L333" i="1"/>
  <c r="L332" i="1" s="1"/>
  <c r="K333" i="1"/>
  <c r="K332" i="1" s="1"/>
  <c r="J333" i="1"/>
  <c r="J332" i="1" s="1"/>
  <c r="I333" i="1"/>
  <c r="I332" i="1" s="1"/>
  <c r="L328" i="1"/>
  <c r="L327" i="1" s="1"/>
  <c r="L326" i="1" s="1"/>
  <c r="L325" i="1" s="1"/>
  <c r="K328" i="1"/>
  <c r="K327" i="1" s="1"/>
  <c r="K326" i="1" s="1"/>
  <c r="K325" i="1" s="1"/>
  <c r="J328" i="1"/>
  <c r="J327" i="1" s="1"/>
  <c r="J326" i="1" s="1"/>
  <c r="J325" i="1" s="1"/>
  <c r="I328" i="1"/>
  <c r="I327" i="1" s="1"/>
  <c r="I326" i="1" s="1"/>
  <c r="I325" i="1" s="1"/>
  <c r="N322" i="1"/>
  <c r="N321" i="1" s="1"/>
  <c r="N320" i="1" s="1"/>
  <c r="N319" i="1" s="1"/>
  <c r="M322" i="1"/>
  <c r="M321" i="1" s="1"/>
  <c r="M320" i="1" s="1"/>
  <c r="M319" i="1" s="1"/>
  <c r="L322" i="1"/>
  <c r="L321" i="1" s="1"/>
  <c r="L320" i="1" s="1"/>
  <c r="L319" i="1" s="1"/>
  <c r="K322" i="1"/>
  <c r="K321" i="1" s="1"/>
  <c r="K320" i="1" s="1"/>
  <c r="K319" i="1" s="1"/>
  <c r="J322" i="1"/>
  <c r="J321" i="1" s="1"/>
  <c r="J320" i="1" s="1"/>
  <c r="J319" i="1" s="1"/>
  <c r="I322" i="1"/>
  <c r="I321" i="1" s="1"/>
  <c r="I320" i="1" s="1"/>
  <c r="I319" i="1" s="1"/>
  <c r="L315" i="1"/>
  <c r="L314" i="1" s="1"/>
  <c r="K315" i="1"/>
  <c r="K314" i="1" s="1"/>
  <c r="J315" i="1"/>
  <c r="J314" i="1" s="1"/>
  <c r="I315" i="1"/>
  <c r="I314" i="1" s="1"/>
  <c r="M312" i="1"/>
  <c r="M311" i="1" s="1"/>
  <c r="L312" i="1"/>
  <c r="L311" i="1" s="1"/>
  <c r="K312" i="1"/>
  <c r="K311" i="1" s="1"/>
  <c r="J312" i="1"/>
  <c r="J311" i="1" s="1"/>
  <c r="I312" i="1"/>
  <c r="I311" i="1" s="1"/>
  <c r="L309" i="1"/>
  <c r="L308" i="1" s="1"/>
  <c r="K309" i="1"/>
  <c r="K308" i="1" s="1"/>
  <c r="J309" i="1"/>
  <c r="J308" i="1" s="1"/>
  <c r="I309" i="1"/>
  <c r="I308" i="1" s="1"/>
  <c r="M306" i="1"/>
  <c r="M305" i="1" s="1"/>
  <c r="L306" i="1"/>
  <c r="L305" i="1" s="1"/>
  <c r="K306" i="1"/>
  <c r="K305" i="1" s="1"/>
  <c r="J306" i="1"/>
  <c r="J305" i="1" s="1"/>
  <c r="I306" i="1"/>
  <c r="I305" i="1" s="1"/>
  <c r="L303" i="1"/>
  <c r="L302" i="1" s="1"/>
  <c r="K303" i="1"/>
  <c r="K302" i="1" s="1"/>
  <c r="J303" i="1"/>
  <c r="J302" i="1" s="1"/>
  <c r="I303" i="1"/>
  <c r="I302" i="1" s="1"/>
  <c r="M299" i="1"/>
  <c r="M298" i="1" s="1"/>
  <c r="M297" i="1" s="1"/>
  <c r="K299" i="1"/>
  <c r="K298" i="1" s="1"/>
  <c r="K297" i="1" s="1"/>
  <c r="I299" i="1"/>
  <c r="I298" i="1" s="1"/>
  <c r="I297" i="1" s="1"/>
  <c r="L289" i="1"/>
  <c r="L287" i="1" s="1"/>
  <c r="L286" i="1" s="1"/>
  <c r="L285" i="1" s="1"/>
  <c r="L283" i="1" s="1"/>
  <c r="K289" i="1"/>
  <c r="K288" i="1" s="1"/>
  <c r="K287" i="1" s="1"/>
  <c r="K286" i="1" s="1"/>
  <c r="K285" i="1" s="1"/>
  <c r="K283" i="1" s="1"/>
  <c r="J289" i="1"/>
  <c r="J287" i="1" s="1"/>
  <c r="J286" i="1" s="1"/>
  <c r="J285" i="1" s="1"/>
  <c r="J283" i="1" s="1"/>
  <c r="I289" i="1"/>
  <c r="I288" i="1" s="1"/>
  <c r="I287" i="1" s="1"/>
  <c r="I286" i="1" s="1"/>
  <c r="I285" i="1" s="1"/>
  <c r="I283" i="1" s="1"/>
  <c r="M280" i="1"/>
  <c r="M279" i="1" s="1"/>
  <c r="M278" i="1" s="1"/>
  <c r="M277" i="1" s="1"/>
  <c r="M276" i="1" s="1"/>
  <c r="L280" i="1"/>
  <c r="L279" i="1" s="1"/>
  <c r="L278" i="1" s="1"/>
  <c r="L277" i="1" s="1"/>
  <c r="L276" i="1" s="1"/>
  <c r="K280" i="1"/>
  <c r="K279" i="1" s="1"/>
  <c r="K278" i="1" s="1"/>
  <c r="K277" i="1" s="1"/>
  <c r="K276" i="1" s="1"/>
  <c r="J280" i="1"/>
  <c r="J279" i="1" s="1"/>
  <c r="J278" i="1" s="1"/>
  <c r="J277" i="1" s="1"/>
  <c r="J276" i="1" s="1"/>
  <c r="I280" i="1"/>
  <c r="I279" i="1" s="1"/>
  <c r="I278" i="1" s="1"/>
  <c r="I277" i="1" s="1"/>
  <c r="I276" i="1" s="1"/>
  <c r="N273" i="1"/>
  <c r="L273" i="1"/>
  <c r="K273" i="1"/>
  <c r="J273" i="1"/>
  <c r="I273" i="1"/>
  <c r="M271" i="1"/>
  <c r="L271" i="1"/>
  <c r="K271" i="1"/>
  <c r="J271" i="1"/>
  <c r="I271" i="1"/>
  <c r="N269" i="1"/>
  <c r="L269" i="1"/>
  <c r="K269" i="1"/>
  <c r="J269" i="1"/>
  <c r="I269" i="1"/>
  <c r="L265" i="1"/>
  <c r="L264" i="1" s="1"/>
  <c r="L263" i="1" s="1"/>
  <c r="K265" i="1"/>
  <c r="K264" i="1" s="1"/>
  <c r="K263" i="1" s="1"/>
  <c r="J265" i="1"/>
  <c r="J264" i="1" s="1"/>
  <c r="J263" i="1" s="1"/>
  <c r="I265" i="1"/>
  <c r="I264" i="1" s="1"/>
  <c r="I263" i="1" s="1"/>
  <c r="N261" i="1"/>
  <c r="N260" i="1" s="1"/>
  <c r="N259" i="1" s="1"/>
  <c r="L261" i="1"/>
  <c r="L260" i="1" s="1"/>
  <c r="L259" i="1" s="1"/>
  <c r="K261" i="1"/>
  <c r="K260" i="1" s="1"/>
  <c r="J261" i="1"/>
  <c r="J260" i="1" s="1"/>
  <c r="I261" i="1"/>
  <c r="I260" i="1" s="1"/>
  <c r="I259" i="1" s="1"/>
  <c r="N256" i="1"/>
  <c r="N255" i="1" s="1"/>
  <c r="N254" i="1" s="1"/>
  <c r="N253" i="1" s="1"/>
  <c r="L256" i="1"/>
  <c r="L255" i="1" s="1"/>
  <c r="L254" i="1" s="1"/>
  <c r="L253" i="1" s="1"/>
  <c r="K256" i="1"/>
  <c r="K255" i="1" s="1"/>
  <c r="K254" i="1" s="1"/>
  <c r="K253" i="1" s="1"/>
  <c r="J256" i="1"/>
  <c r="J255" i="1" s="1"/>
  <c r="J254" i="1" s="1"/>
  <c r="J253" i="1" s="1"/>
  <c r="I256" i="1"/>
  <c r="I255" i="1" s="1"/>
  <c r="I254" i="1" s="1"/>
  <c r="I253" i="1" s="1"/>
  <c r="N251" i="1"/>
  <c r="N250" i="1" s="1"/>
  <c r="N249" i="1" s="1"/>
  <c r="N248" i="1" s="1"/>
  <c r="L251" i="1"/>
  <c r="L250" i="1" s="1"/>
  <c r="L249" i="1" s="1"/>
  <c r="L248" i="1" s="1"/>
  <c r="K251" i="1"/>
  <c r="K250" i="1" s="1"/>
  <c r="K249" i="1" s="1"/>
  <c r="K248" i="1" s="1"/>
  <c r="J251" i="1"/>
  <c r="J250" i="1" s="1"/>
  <c r="J249" i="1" s="1"/>
  <c r="J248" i="1" s="1"/>
  <c r="I251" i="1"/>
  <c r="I250" i="1" s="1"/>
  <c r="I249" i="1" s="1"/>
  <c r="I248" i="1" s="1"/>
  <c r="M244" i="1"/>
  <c r="M243" i="1" s="1"/>
  <c r="M242" i="1" s="1"/>
  <c r="M241" i="1" s="1"/>
  <c r="M240" i="1" s="1"/>
  <c r="L244" i="1"/>
  <c r="L243" i="1" s="1"/>
  <c r="L242" i="1" s="1"/>
  <c r="L241" i="1" s="1"/>
  <c r="L240" i="1" s="1"/>
  <c r="K244" i="1"/>
  <c r="K243" i="1" s="1"/>
  <c r="K242" i="1" s="1"/>
  <c r="K241" i="1" s="1"/>
  <c r="K240" i="1" s="1"/>
  <c r="J244" i="1"/>
  <c r="J243" i="1" s="1"/>
  <c r="J242" i="1" s="1"/>
  <c r="J241" i="1" s="1"/>
  <c r="J240" i="1" s="1"/>
  <c r="I244" i="1"/>
  <c r="I243" i="1" s="1"/>
  <c r="I242" i="1" s="1"/>
  <c r="I241" i="1" s="1"/>
  <c r="I240" i="1" s="1"/>
  <c r="N237" i="1"/>
  <c r="L237" i="1"/>
  <c r="K237" i="1"/>
  <c r="J237" i="1"/>
  <c r="I237" i="1"/>
  <c r="M235" i="1"/>
  <c r="L235" i="1"/>
  <c r="K235" i="1"/>
  <c r="J235" i="1"/>
  <c r="I235" i="1"/>
  <c r="L233" i="1"/>
  <c r="K233" i="1"/>
  <c r="J233" i="1"/>
  <c r="I233" i="1"/>
  <c r="M204" i="1"/>
  <c r="M203" i="1" s="1"/>
  <c r="K204" i="1"/>
  <c r="K203" i="1" s="1"/>
  <c r="I204" i="1"/>
  <c r="I203" i="1" s="1"/>
  <c r="I195" i="1"/>
  <c r="I194" i="1" s="1"/>
  <c r="K195" i="1"/>
  <c r="K194" i="1" s="1"/>
  <c r="N188" i="1"/>
  <c r="N187" i="1" s="1"/>
  <c r="N186" i="1" s="1"/>
  <c r="N185" i="1" s="1"/>
  <c r="N184" i="1" s="1"/>
  <c r="L188" i="1"/>
  <c r="L187" i="1" s="1"/>
  <c r="L186" i="1" s="1"/>
  <c r="L185" i="1" s="1"/>
  <c r="L184" i="1" s="1"/>
  <c r="K188" i="1"/>
  <c r="K187" i="1" s="1"/>
  <c r="K186" i="1" s="1"/>
  <c r="K185" i="1" s="1"/>
  <c r="K184" i="1" s="1"/>
  <c r="J188" i="1"/>
  <c r="J187" i="1" s="1"/>
  <c r="J186" i="1" s="1"/>
  <c r="J185" i="1" s="1"/>
  <c r="J184" i="1" s="1"/>
  <c r="I188" i="1"/>
  <c r="I187" i="1" s="1"/>
  <c r="I186" i="1" s="1"/>
  <c r="I185" i="1" s="1"/>
  <c r="I184" i="1" s="1"/>
  <c r="N181" i="1"/>
  <c r="N180" i="1" s="1"/>
  <c r="N179" i="1" s="1"/>
  <c r="N178" i="1" s="1"/>
  <c r="N177" i="1" s="1"/>
  <c r="L181" i="1"/>
  <c r="L180" i="1" s="1"/>
  <c r="L179" i="1" s="1"/>
  <c r="L178" i="1" s="1"/>
  <c r="L177" i="1" s="1"/>
  <c r="K181" i="1"/>
  <c r="K180" i="1" s="1"/>
  <c r="K179" i="1" s="1"/>
  <c r="K178" i="1" s="1"/>
  <c r="K177" i="1" s="1"/>
  <c r="J181" i="1"/>
  <c r="J180" i="1" s="1"/>
  <c r="J179" i="1" s="1"/>
  <c r="J178" i="1" s="1"/>
  <c r="J177" i="1" s="1"/>
  <c r="I181" i="1"/>
  <c r="I180" i="1" s="1"/>
  <c r="I179" i="1" s="1"/>
  <c r="I178" i="1" s="1"/>
  <c r="I177" i="1" s="1"/>
  <c r="N167" i="1"/>
  <c r="N166" i="1" s="1"/>
  <c r="K167" i="1"/>
  <c r="K166" i="1" s="1"/>
  <c r="J167" i="1"/>
  <c r="J166" i="1" s="1"/>
  <c r="I167" i="1"/>
  <c r="I166" i="1" s="1"/>
  <c r="N164" i="1"/>
  <c r="M164" i="1"/>
  <c r="L164" i="1"/>
  <c r="K164" i="1"/>
  <c r="J164" i="1"/>
  <c r="I164" i="1"/>
  <c r="M162" i="1"/>
  <c r="L162" i="1"/>
  <c r="K162" i="1"/>
  <c r="J162" i="1"/>
  <c r="I162" i="1"/>
  <c r="N149" i="1"/>
  <c r="N148" i="1" s="1"/>
  <c r="N147" i="1" s="1"/>
  <c r="M149" i="1"/>
  <c r="M148" i="1" s="1"/>
  <c r="M147" i="1" s="1"/>
  <c r="M144" i="1"/>
  <c r="M118" i="1"/>
  <c r="M120" i="1"/>
  <c r="M122" i="1"/>
  <c r="M136" i="1"/>
  <c r="L149" i="1"/>
  <c r="L148" i="1" s="1"/>
  <c r="L147" i="1" s="1"/>
  <c r="K149" i="1"/>
  <c r="K148" i="1" s="1"/>
  <c r="K147" i="1" s="1"/>
  <c r="J149" i="1"/>
  <c r="J148" i="1" s="1"/>
  <c r="J147" i="1" s="1"/>
  <c r="I149" i="1"/>
  <c r="I148" i="1" s="1"/>
  <c r="I147" i="1" s="1"/>
  <c r="I144" i="1"/>
  <c r="I118" i="1"/>
  <c r="I120" i="1"/>
  <c r="I122" i="1"/>
  <c r="I138" i="1"/>
  <c r="I136" i="1"/>
  <c r="I125" i="1"/>
  <c r="K144" i="1"/>
  <c r="I145" i="1"/>
  <c r="L145" i="1"/>
  <c r="J145" i="1"/>
  <c r="L144" i="1"/>
  <c r="J144" i="1"/>
  <c r="L138" i="1"/>
  <c r="K138" i="1"/>
  <c r="J138" i="1"/>
  <c r="L136" i="1"/>
  <c r="K136" i="1"/>
  <c r="J136" i="1"/>
  <c r="N129" i="1"/>
  <c r="L129" i="1"/>
  <c r="K129" i="1"/>
  <c r="J129" i="1"/>
  <c r="I129" i="1"/>
  <c r="N128" i="1"/>
  <c r="L128" i="1"/>
  <c r="K128" i="1"/>
  <c r="J128" i="1"/>
  <c r="I128" i="1"/>
  <c r="N127" i="1"/>
  <c r="L127" i="1"/>
  <c r="K127" i="1"/>
  <c r="J127" i="1"/>
  <c r="I127" i="1"/>
  <c r="N126" i="1"/>
  <c r="L126" i="1"/>
  <c r="K126" i="1"/>
  <c r="J126" i="1"/>
  <c r="I126" i="1"/>
  <c r="N125" i="1"/>
  <c r="L125" i="1"/>
  <c r="K125" i="1"/>
  <c r="J125" i="1"/>
  <c r="L122" i="1"/>
  <c r="K122" i="1"/>
  <c r="J122" i="1"/>
  <c r="N120" i="1"/>
  <c r="L120" i="1"/>
  <c r="K120" i="1"/>
  <c r="J120" i="1"/>
  <c r="K118" i="1"/>
  <c r="L118" i="1"/>
  <c r="L117" i="1" s="1"/>
  <c r="J118" i="1"/>
  <c r="L109" i="1"/>
  <c r="L108" i="1" s="1"/>
  <c r="L107" i="1" s="1"/>
  <c r="L106" i="1" s="1"/>
  <c r="L105" i="1" s="1"/>
  <c r="L104" i="1" s="1"/>
  <c r="K109" i="1"/>
  <c r="K108" i="1" s="1"/>
  <c r="K107" i="1" s="1"/>
  <c r="K106" i="1" s="1"/>
  <c r="K105" i="1" s="1"/>
  <c r="K104" i="1" s="1"/>
  <c r="J109" i="1"/>
  <c r="J108" i="1" s="1"/>
  <c r="J107" i="1" s="1"/>
  <c r="J106" i="1" s="1"/>
  <c r="J105" i="1" s="1"/>
  <c r="J104" i="1" s="1"/>
  <c r="I109" i="1"/>
  <c r="I108" i="1" s="1"/>
  <c r="I107" i="1" s="1"/>
  <c r="I106" i="1" s="1"/>
  <c r="I105" i="1" s="1"/>
  <c r="I104" i="1" s="1"/>
  <c r="N79" i="1"/>
  <c r="L79" i="1"/>
  <c r="K79" i="1"/>
  <c r="J79" i="1"/>
  <c r="I79" i="1"/>
  <c r="L75" i="1"/>
  <c r="K75" i="1"/>
  <c r="J75" i="1"/>
  <c r="I75" i="1"/>
  <c r="I73" i="1"/>
  <c r="N73" i="1"/>
  <c r="L73" i="1"/>
  <c r="K73" i="1"/>
  <c r="J73" i="1"/>
  <c r="K66" i="1"/>
  <c r="K65" i="1" s="1"/>
  <c r="K64" i="1" s="1"/>
  <c r="K63" i="1" s="1"/>
  <c r="K62" i="1" s="1"/>
  <c r="I66" i="1"/>
  <c r="I65" i="1" s="1"/>
  <c r="I64" i="1" s="1"/>
  <c r="I63" i="1" s="1"/>
  <c r="I62" i="1" s="1"/>
  <c r="L66" i="1"/>
  <c r="L65" i="1" s="1"/>
  <c r="L64" i="1" s="1"/>
  <c r="L63" i="1" s="1"/>
  <c r="L62" i="1" s="1"/>
  <c r="J66" i="1"/>
  <c r="J65" i="1" s="1"/>
  <c r="J64" i="1" s="1"/>
  <c r="J63" i="1" s="1"/>
  <c r="J62" i="1" s="1"/>
  <c r="L57" i="1"/>
  <c r="L56" i="1" s="1"/>
  <c r="K57" i="1"/>
  <c r="K56" i="1" s="1"/>
  <c r="J57" i="1"/>
  <c r="J56" i="1" s="1"/>
  <c r="I57" i="1"/>
  <c r="I56" i="1" s="1"/>
  <c r="I52" i="1"/>
  <c r="L52" i="1"/>
  <c r="K52" i="1"/>
  <c r="J52" i="1"/>
  <c r="K50" i="1"/>
  <c r="I50" i="1"/>
  <c r="L50" i="1"/>
  <c r="J50" i="1"/>
  <c r="M45" i="1"/>
  <c r="M44" i="1" s="1"/>
  <c r="M43" i="1" s="1"/>
  <c r="M42" i="1" s="1"/>
  <c r="M41" i="1" s="1"/>
  <c r="L45" i="1"/>
  <c r="L44" i="1" s="1"/>
  <c r="L43" i="1" s="1"/>
  <c r="L42" i="1" s="1"/>
  <c r="L41" i="1" s="1"/>
  <c r="K45" i="1"/>
  <c r="K44" i="1" s="1"/>
  <c r="K43" i="1" s="1"/>
  <c r="K42" i="1" s="1"/>
  <c r="K41" i="1" s="1"/>
  <c r="J45" i="1"/>
  <c r="J44" i="1" s="1"/>
  <c r="J43" i="1" s="1"/>
  <c r="J42" i="1" s="1"/>
  <c r="J41" i="1" s="1"/>
  <c r="I45" i="1"/>
  <c r="I44" i="1" s="1"/>
  <c r="I43" i="1" s="1"/>
  <c r="I42" i="1" s="1"/>
  <c r="I41" i="1" s="1"/>
  <c r="I36" i="1"/>
  <c r="L36" i="1"/>
  <c r="K36" i="1"/>
  <c r="J36" i="1"/>
  <c r="K34" i="1"/>
  <c r="I34" i="1"/>
  <c r="N34" i="1"/>
  <c r="L34" i="1"/>
  <c r="J34" i="1"/>
  <c r="K32" i="1"/>
  <c r="L32" i="1"/>
  <c r="J32" i="1"/>
  <c r="I32" i="1"/>
  <c r="K25" i="1"/>
  <c r="N25" i="1"/>
  <c r="L25" i="1"/>
  <c r="J25" i="1"/>
  <c r="I25" i="1"/>
  <c r="I23" i="1"/>
  <c r="L23" i="1"/>
  <c r="K23" i="1"/>
  <c r="J23" i="1"/>
  <c r="K21" i="1"/>
  <c r="I21" i="1"/>
  <c r="L21" i="1"/>
  <c r="J21" i="1"/>
  <c r="K19" i="1"/>
  <c r="L19" i="1"/>
  <c r="J19" i="1"/>
  <c r="I19" i="1"/>
  <c r="L16" i="1"/>
  <c r="L15" i="1" s="1"/>
  <c r="K16" i="1"/>
  <c r="K15" i="1" s="1"/>
  <c r="J16" i="1"/>
  <c r="J15" i="1" s="1"/>
  <c r="I16" i="1"/>
  <c r="I15" i="1" s="1"/>
  <c r="N13" i="1"/>
  <c r="N12" i="1" s="1"/>
  <c r="L13" i="1"/>
  <c r="L12" i="1" s="1"/>
  <c r="K13" i="1"/>
  <c r="K12" i="1" s="1"/>
  <c r="J13" i="1"/>
  <c r="J12" i="1" s="1"/>
  <c r="I13" i="1"/>
  <c r="I12" i="1" s="1"/>
  <c r="G1335" i="1"/>
  <c r="G1334" i="1" s="1"/>
  <c r="N19" i="1"/>
  <c r="N57" i="1"/>
  <c r="N56" i="1" s="1"/>
  <c r="M13" i="1"/>
  <c r="M12" i="1" s="1"/>
  <c r="N32" i="1"/>
  <c r="M75" i="1"/>
  <c r="N109" i="1"/>
  <c r="N108" i="1" s="1"/>
  <c r="N107" i="1" s="1"/>
  <c r="N106" i="1" s="1"/>
  <c r="N105" i="1" s="1"/>
  <c r="N104" i="1" s="1"/>
  <c r="N138" i="1"/>
  <c r="M188" i="1"/>
  <c r="M187" i="1" s="1"/>
  <c r="M186" i="1" s="1"/>
  <c r="M185" i="1" s="1"/>
  <c r="M184" i="1" s="1"/>
  <c r="N244" i="1"/>
  <c r="N243" i="1" s="1"/>
  <c r="N242" i="1" s="1"/>
  <c r="N241" i="1" s="1"/>
  <c r="N240" i="1" s="1"/>
  <c r="N280" i="1"/>
  <c r="N279" i="1" s="1"/>
  <c r="N278" i="1" s="1"/>
  <c r="N277" i="1" s="1"/>
  <c r="N276" i="1" s="1"/>
  <c r="N352" i="1"/>
  <c r="N382" i="1"/>
  <c r="N381" i="1" s="1"/>
  <c r="N380" i="1" s="1"/>
  <c r="N379" i="1" s="1"/>
  <c r="N394" i="1"/>
  <c r="N393" i="1" s="1"/>
  <c r="N392" i="1" s="1"/>
  <c r="N511" i="1"/>
  <c r="N510" i="1" s="1"/>
  <c r="N509" i="1" s="1"/>
  <c r="N508" i="1" s="1"/>
  <c r="N569" i="1"/>
  <c r="N568" i="1" s="1"/>
  <c r="N567" i="1" s="1"/>
  <c r="N719" i="1"/>
  <c r="N718" i="1" s="1"/>
  <c r="N717" i="1" s="1"/>
  <c r="N716" i="1" s="1"/>
  <c r="N715" i="1" s="1"/>
  <c r="N772" i="1"/>
  <c r="N771" i="1" s="1"/>
  <c r="N915" i="1"/>
  <c r="N914" i="1" s="1"/>
  <c r="N913" i="1" s="1"/>
  <c r="N912" i="1" s="1"/>
  <c r="N952" i="1"/>
  <c r="N951" i="1" s="1"/>
  <c r="N950" i="1" s="1"/>
  <c r="N949" i="1" s="1"/>
  <c r="M987" i="1"/>
  <c r="M986" i="1" s="1"/>
  <c r="N1136" i="1"/>
  <c r="N1135" i="1" s="1"/>
  <c r="N1148" i="1"/>
  <c r="N1147" i="1" s="1"/>
  <c r="N1154" i="1"/>
  <c r="N1153" i="1" s="1"/>
  <c r="M1243" i="1"/>
  <c r="N1321" i="1"/>
  <c r="N1320" i="1" s="1"/>
  <c r="N1319" i="1" s="1"/>
  <c r="N1318" i="1" s="1"/>
  <c r="N1329" i="1"/>
  <c r="N1328" i="1" s="1"/>
  <c r="N306" i="1"/>
  <c r="N305" i="1" s="1"/>
  <c r="N414" i="1"/>
  <c r="N413" i="1" s="1"/>
  <c r="N412" i="1" s="1"/>
  <c r="N464" i="1"/>
  <c r="N463" i="1" s="1"/>
  <c r="N505" i="1"/>
  <c r="N504" i="1" s="1"/>
  <c r="N503" i="1" s="1"/>
  <c r="N502" i="1" s="1"/>
  <c r="M636" i="1"/>
  <c r="M635" i="1" s="1"/>
  <c r="M634" i="1" s="1"/>
  <c r="M659" i="1"/>
  <c r="N838" i="1"/>
  <c r="N837" i="1" s="1"/>
  <c r="N836" i="1" s="1"/>
  <c r="N835" i="1" s="1"/>
  <c r="N868" i="1"/>
  <c r="N867" i="1" s="1"/>
  <c r="N866" i="1" s="1"/>
  <c r="N865" i="1" s="1"/>
  <c r="N864" i="1" s="1"/>
  <c r="N886" i="1"/>
  <c r="N885" i="1" s="1"/>
  <c r="N884" i="1" s="1"/>
  <c r="N883" i="1" s="1"/>
  <c r="N882" i="1" s="1"/>
  <c r="N1054" i="1"/>
  <c r="N1053" i="1" s="1"/>
  <c r="N1052" i="1" s="1"/>
  <c r="N1084" i="1"/>
  <c r="N1083" i="1" s="1"/>
  <c r="N1082" i="1" s="1"/>
  <c r="N1081" i="1" s="1"/>
  <c r="N1080" i="1" s="1"/>
  <c r="N1100" i="1"/>
  <c r="N1099" i="1" s="1"/>
  <c r="N1112" i="1"/>
  <c r="N1111" i="1" s="1"/>
  <c r="N1124" i="1"/>
  <c r="N1123" i="1" s="1"/>
  <c r="N1130" i="1"/>
  <c r="N1129" i="1" s="1"/>
  <c r="N1160" i="1"/>
  <c r="N1159" i="1" s="1"/>
  <c r="N1191" i="1"/>
  <c r="N1190" i="1" s="1"/>
  <c r="N1189" i="1" s="1"/>
  <c r="N1223" i="1"/>
  <c r="N1222" i="1" s="1"/>
  <c r="N1221" i="1" s="1"/>
  <c r="N1220" i="1" s="1"/>
  <c r="M1238" i="1"/>
  <c r="N1310" i="1"/>
  <c r="N348" i="1"/>
  <c r="N235" i="1"/>
  <c r="N271" i="1"/>
  <c r="N333" i="1"/>
  <c r="N332" i="1" s="1"/>
  <c r="M418" i="1"/>
  <c r="M417" i="1" s="1"/>
  <c r="M416" i="1" s="1"/>
  <c r="M674" i="1"/>
  <c r="M673" i="1" s="1"/>
  <c r="M681" i="1"/>
  <c r="M680" i="1" s="1"/>
  <c r="M679" i="1" s="1"/>
  <c r="N784" i="1"/>
  <c r="N783" i="1" s="1"/>
  <c r="N849" i="1"/>
  <c r="N848" i="1" s="1"/>
  <c r="N847" i="1" s="1"/>
  <c r="M930" i="1"/>
  <c r="M929" i="1" s="1"/>
  <c r="M928" i="1" s="1"/>
  <c r="M927" i="1" s="1"/>
  <c r="M976" i="1"/>
  <c r="N1038" i="1"/>
  <c r="N1037" i="1" s="1"/>
  <c r="N1036" i="1" s="1"/>
  <c r="N1035" i="1" s="1"/>
  <c r="N1034" i="1" s="1"/>
  <c r="M1294" i="1"/>
  <c r="M1293" i="1" s="1"/>
  <c r="M1292" i="1" s="1"/>
  <c r="M1291" i="1" s="1"/>
  <c r="M1290" i="1" s="1"/>
  <c r="M25" i="1"/>
  <c r="S25" i="1"/>
  <c r="M36" i="1"/>
  <c r="M19" i="1"/>
  <c r="S19" i="1"/>
  <c r="M32" i="1"/>
  <c r="S32" i="1"/>
  <c r="M52" i="1"/>
  <c r="S52" i="1"/>
  <c r="N21" i="1"/>
  <c r="N50" i="1"/>
  <c r="T50" i="1"/>
  <c r="N66" i="1"/>
  <c r="N65" i="1" s="1"/>
  <c r="N64" i="1" s="1"/>
  <c r="N63" i="1" s="1"/>
  <c r="N62" i="1" s="1"/>
  <c r="T66" i="1"/>
  <c r="T65" i="1" s="1"/>
  <c r="T64" i="1" s="1"/>
  <c r="T63" i="1" s="1"/>
  <c r="T62" i="1" s="1"/>
  <c r="N75" i="1"/>
  <c r="T75" i="1"/>
  <c r="N118" i="1"/>
  <c r="T118" i="1"/>
  <c r="N136" i="1"/>
  <c r="T136" i="1"/>
  <c r="T162" i="1"/>
  <c r="M167" i="1"/>
  <c r="M166" i="1" s="1"/>
  <c r="S167" i="1"/>
  <c r="S166" i="1" s="1"/>
  <c r="S233" i="1"/>
  <c r="M237" i="1"/>
  <c r="S237" i="1"/>
  <c r="M251" i="1"/>
  <c r="M250" i="1" s="1"/>
  <c r="M249" i="1" s="1"/>
  <c r="M248" i="1" s="1"/>
  <c r="S251" i="1"/>
  <c r="S250" i="1" s="1"/>
  <c r="S249" i="1" s="1"/>
  <c r="S248" i="1" s="1"/>
  <c r="M261" i="1"/>
  <c r="M260" i="1" s="1"/>
  <c r="S261" i="1"/>
  <c r="S260" i="1" s="1"/>
  <c r="S259" i="1" s="1"/>
  <c r="M269" i="1"/>
  <c r="S269" i="1"/>
  <c r="S273" i="1"/>
  <c r="M273" i="1"/>
  <c r="S289" i="1"/>
  <c r="S288" i="1" s="1"/>
  <c r="S287" i="1" s="1"/>
  <c r="S286" i="1" s="1"/>
  <c r="S285" i="1" s="1"/>
  <c r="S283" i="1" s="1"/>
  <c r="M303" i="1"/>
  <c r="M302" i="1" s="1"/>
  <c r="S303" i="1"/>
  <c r="S302" i="1" s="1"/>
  <c r="S309" i="1"/>
  <c r="S308" i="1" s="1"/>
  <c r="M315" i="1"/>
  <c r="M314" i="1" s="1"/>
  <c r="S315" i="1"/>
  <c r="S314" i="1" s="1"/>
  <c r="M328" i="1"/>
  <c r="M327" i="1" s="1"/>
  <c r="M326" i="1" s="1"/>
  <c r="M325" i="1" s="1"/>
  <c r="S328" i="1"/>
  <c r="S327" i="1" s="1"/>
  <c r="S326" i="1" s="1"/>
  <c r="S325" i="1" s="1"/>
  <c r="M336" i="1"/>
  <c r="M335" i="1" s="1"/>
  <c r="S336" i="1"/>
  <c r="S335" i="1" s="1"/>
  <c r="M350" i="1"/>
  <c r="S350" i="1"/>
  <c r="M377" i="1"/>
  <c r="M376" i="1" s="1"/>
  <c r="M375" i="1" s="1"/>
  <c r="M374" i="1" s="1"/>
  <c r="S377" i="1"/>
  <c r="S376" i="1" s="1"/>
  <c r="S375" i="1" s="1"/>
  <c r="S374" i="1" s="1"/>
  <c r="N398" i="1"/>
  <c r="N397" i="1" s="1"/>
  <c r="N396" i="1" s="1"/>
  <c r="T398" i="1"/>
  <c r="T397" i="1" s="1"/>
  <c r="T396" i="1" s="1"/>
  <c r="M436" i="1"/>
  <c r="M435" i="1" s="1"/>
  <c r="M434" i="1" s="1"/>
  <c r="M433" i="1" s="1"/>
  <c r="S436" i="1"/>
  <c r="S435" i="1" s="1"/>
  <c r="S434" i="1" s="1"/>
  <c r="S433" i="1" s="1"/>
  <c r="N457" i="1"/>
  <c r="N456" i="1" s="1"/>
  <c r="T457" i="1"/>
  <c r="T456" i="1" s="1"/>
  <c r="M475" i="1"/>
  <c r="M474" i="1" s="1"/>
  <c r="S475" i="1"/>
  <c r="S474" i="1" s="1"/>
  <c r="M479" i="1"/>
  <c r="M478" i="1" s="1"/>
  <c r="S479" i="1"/>
  <c r="S478" i="1" s="1"/>
  <c r="M485" i="1"/>
  <c r="M484" i="1" s="1"/>
  <c r="S485" i="1"/>
  <c r="S484" i="1" s="1"/>
  <c r="M505" i="1"/>
  <c r="M504" i="1" s="1"/>
  <c r="M503" i="1" s="1"/>
  <c r="M502" i="1" s="1"/>
  <c r="M517" i="1"/>
  <c r="M516" i="1" s="1"/>
  <c r="S517" i="1"/>
  <c r="S516" i="1" s="1"/>
  <c r="M539" i="1"/>
  <c r="M538" i="1" s="1"/>
  <c r="M537" i="1" s="1"/>
  <c r="M573" i="1"/>
  <c r="M572" i="1" s="1"/>
  <c r="M571" i="1" s="1"/>
  <c r="S573" i="1"/>
  <c r="S572" i="1" s="1"/>
  <c r="S571" i="1" s="1"/>
  <c r="T599" i="1"/>
  <c r="T598" i="1" s="1"/>
  <c r="T597" i="1" s="1"/>
  <c r="N607" i="1"/>
  <c r="N606" i="1" s="1"/>
  <c r="N605" i="1" s="1"/>
  <c r="T607" i="1"/>
  <c r="T606" i="1" s="1"/>
  <c r="T605" i="1" s="1"/>
  <c r="N636" i="1"/>
  <c r="N635" i="1" s="1"/>
  <c r="N634" i="1" s="1"/>
  <c r="N655" i="1"/>
  <c r="M712" i="1"/>
  <c r="M711" i="1" s="1"/>
  <c r="M710" i="1" s="1"/>
  <c r="M709" i="1" s="1"/>
  <c r="M743" i="1"/>
  <c r="M742" i="1" s="1"/>
  <c r="M741" i="1" s="1"/>
  <c r="M740" i="1" s="1"/>
  <c r="S743" i="1"/>
  <c r="S742" i="1" s="1"/>
  <c r="S741" i="1" s="1"/>
  <c r="S740" i="1" s="1"/>
  <c r="M769" i="1"/>
  <c r="M768" i="1" s="1"/>
  <c r="S769" i="1"/>
  <c r="S768" i="1" s="1"/>
  <c r="M775" i="1"/>
  <c r="M774" i="1" s="1"/>
  <c r="S775" i="1"/>
  <c r="S774" i="1" s="1"/>
  <c r="M781" i="1"/>
  <c r="M780" i="1" s="1"/>
  <c r="S781" i="1"/>
  <c r="S780" i="1" s="1"/>
  <c r="M798" i="1"/>
  <c r="M797" i="1" s="1"/>
  <c r="S833" i="1"/>
  <c r="S832" i="1" s="1"/>
  <c r="S831" i="1" s="1"/>
  <c r="S830" i="1" s="1"/>
  <c r="M842" i="1"/>
  <c r="M841" i="1" s="1"/>
  <c r="M840" i="1" s="1"/>
  <c r="S842" i="1"/>
  <c r="S841" i="1" s="1"/>
  <c r="S840" i="1" s="1"/>
  <c r="M853" i="1"/>
  <c r="M852" i="1" s="1"/>
  <c r="S853" i="1"/>
  <c r="S852" i="1" s="1"/>
  <c r="M893" i="1"/>
  <c r="M892" i="1" s="1"/>
  <c r="M891" i="1" s="1"/>
  <c r="S893" i="1"/>
  <c r="S892" i="1" s="1"/>
  <c r="S891" i="1" s="1"/>
  <c r="M908" i="1"/>
  <c r="M907" i="1" s="1"/>
  <c r="M906" i="1" s="1"/>
  <c r="M905" i="1" s="1"/>
  <c r="S908" i="1"/>
  <c r="S907" i="1" s="1"/>
  <c r="S906" i="1" s="1"/>
  <c r="S905" i="1" s="1"/>
  <c r="M947" i="1"/>
  <c r="M946" i="1" s="1"/>
  <c r="M945" i="1" s="1"/>
  <c r="M944" i="1" s="1"/>
  <c r="S947" i="1"/>
  <c r="S946" i="1" s="1"/>
  <c r="S945" i="1" s="1"/>
  <c r="S944" i="1" s="1"/>
  <c r="N969" i="1"/>
  <c r="N968" i="1" s="1"/>
  <c r="N967" i="1" s="1"/>
  <c r="N966" i="1" s="1"/>
  <c r="M1019" i="1"/>
  <c r="M1018" i="1" s="1"/>
  <c r="M1017" i="1" s="1"/>
  <c r="M1016" i="1" s="1"/>
  <c r="S1019" i="1"/>
  <c r="S1018" i="1" s="1"/>
  <c r="S1017" i="1" s="1"/>
  <c r="S1016" i="1" s="1"/>
  <c r="M1047" i="1"/>
  <c r="M1046" i="1" s="1"/>
  <c r="M1045" i="1" s="1"/>
  <c r="M1044" i="1" s="1"/>
  <c r="M1043" i="1" s="1"/>
  <c r="S1047" i="1"/>
  <c r="S1046" i="1" s="1"/>
  <c r="S1045" i="1" s="1"/>
  <c r="S1044" i="1" s="1"/>
  <c r="S1043" i="1" s="1"/>
  <c r="M1060" i="1"/>
  <c r="M1063" i="1"/>
  <c r="M1062" i="1" s="1"/>
  <c r="M1093" i="1"/>
  <c r="M1090" i="1" s="1"/>
  <c r="M1089" i="1" s="1"/>
  <c r="M1088" i="1" s="1"/>
  <c r="M1087" i="1" s="1"/>
  <c r="M1103" i="1"/>
  <c r="M1102" i="1" s="1"/>
  <c r="S1103" i="1"/>
  <c r="S1102" i="1" s="1"/>
  <c r="M1109" i="1"/>
  <c r="M1108" i="1" s="1"/>
  <c r="S1109" i="1"/>
  <c r="S1108" i="1" s="1"/>
  <c r="M1121" i="1"/>
  <c r="M1120" i="1" s="1"/>
  <c r="M1127" i="1"/>
  <c r="M1126" i="1" s="1"/>
  <c r="S1127" i="1"/>
  <c r="S1126" i="1" s="1"/>
  <c r="M1133" i="1"/>
  <c r="M1132" i="1" s="1"/>
  <c r="M1139" i="1"/>
  <c r="M1138" i="1" s="1"/>
  <c r="S1139" i="1"/>
  <c r="S1138" i="1" s="1"/>
  <c r="M1151" i="1"/>
  <c r="M1150" i="1" s="1"/>
  <c r="S1151" i="1"/>
  <c r="S1150" i="1" s="1"/>
  <c r="M1157" i="1"/>
  <c r="M1156" i="1" s="1"/>
  <c r="M1163" i="1"/>
  <c r="M1162" i="1" s="1"/>
  <c r="S1163" i="1"/>
  <c r="S1162" i="1" s="1"/>
  <c r="M1169" i="1"/>
  <c r="M1168" i="1" s="1"/>
  <c r="S1169" i="1"/>
  <c r="S1168" i="1" s="1"/>
  <c r="M1211" i="1"/>
  <c r="M1210" i="1" s="1"/>
  <c r="M1209" i="1" s="1"/>
  <c r="M1208" i="1" s="1"/>
  <c r="M1207" i="1" s="1"/>
  <c r="S1211" i="1"/>
  <c r="S1210" i="1" s="1"/>
  <c r="S1209" i="1" s="1"/>
  <c r="S1208" i="1" s="1"/>
  <c r="S1207" i="1" s="1"/>
  <c r="M1228" i="1"/>
  <c r="M1232" i="1"/>
  <c r="S1232" i="1"/>
  <c r="N1238" i="1"/>
  <c r="T1238" i="1"/>
  <c r="N1294" i="1"/>
  <c r="N1293" i="1" s="1"/>
  <c r="N1292" i="1" s="1"/>
  <c r="N1291" i="1" s="1"/>
  <c r="N1290" i="1" s="1"/>
  <c r="T1294" i="1"/>
  <c r="T1293" i="1" s="1"/>
  <c r="T1292" i="1" s="1"/>
  <c r="T1291" i="1" s="1"/>
  <c r="T1290" i="1" s="1"/>
  <c r="N1312" i="1"/>
  <c r="T1312" i="1"/>
  <c r="M1326" i="1"/>
  <c r="M1325" i="1" s="1"/>
  <c r="S1326" i="1"/>
  <c r="S1325" i="1" s="1"/>
  <c r="N1332" i="1"/>
  <c r="N1331" i="1" s="1"/>
  <c r="M694" i="1"/>
  <c r="S694" i="1"/>
  <c r="M50" i="1"/>
  <c r="S50" i="1"/>
  <c r="M23" i="1"/>
  <c r="S23" i="1"/>
  <c r="S265" i="1"/>
  <c r="S264" i="1" s="1"/>
  <c r="S263" i="1" s="1"/>
  <c r="M339" i="1"/>
  <c r="M338" i="1" s="1"/>
  <c r="S339" i="1"/>
  <c r="S338" i="1" s="1"/>
  <c r="S719" i="1"/>
  <c r="S718" i="1" s="1"/>
  <c r="S717" i="1" s="1"/>
  <c r="S716" i="1" s="1"/>
  <c r="S715" i="1" s="1"/>
  <c r="M896" i="1"/>
  <c r="M895" i="1" s="1"/>
  <c r="S896" i="1"/>
  <c r="S895" i="1" s="1"/>
  <c r="S505" i="1"/>
  <c r="S504" i="1" s="1"/>
  <c r="S503" i="1" s="1"/>
  <c r="S502" i="1" s="1"/>
  <c r="S539" i="1"/>
  <c r="S538" i="1" s="1"/>
  <c r="S537" i="1" s="1"/>
  <c r="M21" i="1"/>
  <c r="S21" i="1"/>
  <c r="M34" i="1"/>
  <c r="S34" i="1"/>
  <c r="M16" i="1"/>
  <c r="M15" i="1" s="1"/>
  <c r="S16" i="1"/>
  <c r="S15" i="1" s="1"/>
  <c r="T23" i="1"/>
  <c r="N52" i="1"/>
  <c r="T52" i="1"/>
  <c r="S120" i="1"/>
  <c r="N303" i="1"/>
  <c r="N302" i="1" s="1"/>
  <c r="N309" i="1"/>
  <c r="N308" i="1" s="1"/>
  <c r="N315" i="1"/>
  <c r="N314" i="1" s="1"/>
  <c r="N328" i="1"/>
  <c r="N327" i="1" s="1"/>
  <c r="N326" i="1" s="1"/>
  <c r="N325" i="1" s="1"/>
  <c r="N344" i="1"/>
  <c r="N343" i="1" s="1"/>
  <c r="N342" i="1" s="1"/>
  <c r="N377" i="1"/>
  <c r="N376" i="1" s="1"/>
  <c r="N375" i="1" s="1"/>
  <c r="N374" i="1" s="1"/>
  <c r="T377" i="1"/>
  <c r="T376" i="1" s="1"/>
  <c r="T375" i="1" s="1"/>
  <c r="T374" i="1" s="1"/>
  <c r="N387" i="1"/>
  <c r="N386" i="1" s="1"/>
  <c r="T387" i="1"/>
  <c r="T386" i="1" s="1"/>
  <c r="M401" i="1"/>
  <c r="M405" i="1"/>
  <c r="S401" i="1"/>
  <c r="S405" i="1"/>
  <c r="N475" i="1"/>
  <c r="N474" i="1" s="1"/>
  <c r="T475" i="1"/>
  <c r="T474" i="1" s="1"/>
  <c r="N479" i="1"/>
  <c r="N478" i="1" s="1"/>
  <c r="T479" i="1"/>
  <c r="T478" i="1" s="1"/>
  <c r="N490" i="1"/>
  <c r="N489" i="1" s="1"/>
  <c r="N488" i="1" s="1"/>
  <c r="N539" i="1"/>
  <c r="N538" i="1" s="1"/>
  <c r="N537" i="1" s="1"/>
  <c r="N573" i="1"/>
  <c r="N572" i="1" s="1"/>
  <c r="N571" i="1" s="1"/>
  <c r="T573" i="1"/>
  <c r="T572" i="1" s="1"/>
  <c r="T571" i="1" s="1"/>
  <c r="M603" i="1"/>
  <c r="M602" i="1" s="1"/>
  <c r="M601" i="1" s="1"/>
  <c r="Y603" i="1"/>
  <c r="Y602" i="1" s="1"/>
  <c r="Y601" i="1" s="1"/>
  <c r="M629" i="1"/>
  <c r="M628" i="1" s="1"/>
  <c r="M627" i="1" s="1"/>
  <c r="M626" i="1" s="1"/>
  <c r="S629" i="1"/>
  <c r="S628" i="1" s="1"/>
  <c r="S627" i="1" s="1"/>
  <c r="S626" i="1" s="1"/>
  <c r="M651" i="1"/>
  <c r="M650" i="1" s="1"/>
  <c r="M649" i="1" s="1"/>
  <c r="S651" i="1"/>
  <c r="S650" i="1" s="1"/>
  <c r="S649" i="1" s="1"/>
  <c r="M657" i="1"/>
  <c r="S657" i="1"/>
  <c r="M661" i="1"/>
  <c r="M677" i="1"/>
  <c r="M676" i="1" s="1"/>
  <c r="S677" i="1"/>
  <c r="S676" i="1" s="1"/>
  <c r="N712" i="1"/>
  <c r="N711" i="1" s="1"/>
  <c r="N710" i="1" s="1"/>
  <c r="N709" i="1" s="1"/>
  <c r="T712" i="1"/>
  <c r="T711" i="1" s="1"/>
  <c r="T710" i="1" s="1"/>
  <c r="T709" i="1" s="1"/>
  <c r="N743" i="1"/>
  <c r="N742" i="1" s="1"/>
  <c r="N741" i="1" s="1"/>
  <c r="N740" i="1" s="1"/>
  <c r="T743" i="1"/>
  <c r="T742" i="1" s="1"/>
  <c r="T741" i="1" s="1"/>
  <c r="T740" i="1" s="1"/>
  <c r="N757" i="1"/>
  <c r="N756" i="1" s="1"/>
  <c r="N755" i="1" s="1"/>
  <c r="N754" i="1" s="1"/>
  <c r="N753" i="1" s="1"/>
  <c r="T757" i="1"/>
  <c r="T756" i="1" s="1"/>
  <c r="T755" i="1" s="1"/>
  <c r="T754" i="1" s="1"/>
  <c r="T753" i="1" s="1"/>
  <c r="N781" i="1"/>
  <c r="N780" i="1" s="1"/>
  <c r="T781" i="1"/>
  <c r="T780" i="1" s="1"/>
  <c r="N798" i="1"/>
  <c r="N797" i="1" s="1"/>
  <c r="T798" i="1"/>
  <c r="T797" i="1" s="1"/>
  <c r="N833" i="1"/>
  <c r="N832" i="1" s="1"/>
  <c r="N831" i="1" s="1"/>
  <c r="N830" i="1" s="1"/>
  <c r="T833" i="1"/>
  <c r="T832" i="1" s="1"/>
  <c r="T831" i="1" s="1"/>
  <c r="T830" i="1" s="1"/>
  <c r="N853" i="1"/>
  <c r="N852" i="1" s="1"/>
  <c r="T853" i="1"/>
  <c r="T852" i="1" s="1"/>
  <c r="N877" i="1"/>
  <c r="N875" i="1" s="1"/>
  <c r="T877" i="1"/>
  <c r="T876" i="1" s="1"/>
  <c r="N920" i="1"/>
  <c r="N919" i="1" s="1"/>
  <c r="N918" i="1" s="1"/>
  <c r="N917" i="1" s="1"/>
  <c r="M937" i="1"/>
  <c r="M936" i="1" s="1"/>
  <c r="M935" i="1" s="1"/>
  <c r="M934" i="1" s="1"/>
  <c r="S937" i="1"/>
  <c r="S936" i="1" s="1"/>
  <c r="S935" i="1" s="1"/>
  <c r="S934" i="1" s="1"/>
  <c r="N947" i="1"/>
  <c r="N946" i="1" s="1"/>
  <c r="N945" i="1" s="1"/>
  <c r="N944" i="1" s="1"/>
  <c r="N959" i="1"/>
  <c r="N958" i="1" s="1"/>
  <c r="N957" i="1" s="1"/>
  <c r="N956" i="1" s="1"/>
  <c r="N1010" i="1"/>
  <c r="N1009" i="1" s="1"/>
  <c r="N1008" i="1" s="1"/>
  <c r="N1060" i="1"/>
  <c r="N1093" i="1"/>
  <c r="N1090" i="1" s="1"/>
  <c r="N1089" i="1" s="1"/>
  <c r="N1088" i="1" s="1"/>
  <c r="N1087" i="1" s="1"/>
  <c r="N1103" i="1"/>
  <c r="N1102" i="1" s="1"/>
  <c r="T1103" i="1"/>
  <c r="T1102" i="1" s="1"/>
  <c r="N1109" i="1"/>
  <c r="N1108" i="1" s="1"/>
  <c r="T1109" i="1"/>
  <c r="T1108" i="1" s="1"/>
  <c r="N1121" i="1"/>
  <c r="N1120" i="1" s="1"/>
  <c r="T1121" i="1"/>
  <c r="T1120" i="1" s="1"/>
  <c r="N1133" i="1"/>
  <c r="N1132" i="1" s="1"/>
  <c r="T1133" i="1"/>
  <c r="T1132" i="1" s="1"/>
  <c r="N1139" i="1"/>
  <c r="N1138" i="1" s="1"/>
  <c r="T1139" i="1"/>
  <c r="T1138" i="1" s="1"/>
  <c r="N1145" i="1"/>
  <c r="N1144" i="1" s="1"/>
  <c r="N1151" i="1"/>
  <c r="N1150" i="1" s="1"/>
  <c r="T1151" i="1"/>
  <c r="T1150" i="1" s="1"/>
  <c r="N1157" i="1"/>
  <c r="N1156" i="1" s="1"/>
  <c r="N1169" i="1"/>
  <c r="N1168" i="1" s="1"/>
  <c r="T1169" i="1"/>
  <c r="T1168" i="1" s="1"/>
  <c r="N1228" i="1"/>
  <c r="N1232" i="1"/>
  <c r="T1232" i="1"/>
  <c r="S1240" i="1"/>
  <c r="M1283" i="1"/>
  <c r="M1282" i="1" s="1"/>
  <c r="M1281" i="1" s="1"/>
  <c r="M1280" i="1" s="1"/>
  <c r="S1283" i="1"/>
  <c r="S1282" i="1" s="1"/>
  <c r="S1281" i="1" s="1"/>
  <c r="S1280" i="1" s="1"/>
  <c r="N1314" i="1"/>
  <c r="T1314" i="1"/>
  <c r="T138" i="1"/>
  <c r="T485" i="1"/>
  <c r="T484" i="1" s="1"/>
  <c r="M979" i="1"/>
  <c r="N467" i="1"/>
  <c r="N466" i="1" s="1"/>
  <c r="N534" i="1"/>
  <c r="N533" i="1" s="1"/>
  <c r="N532" i="1" s="1"/>
  <c r="M126" i="1"/>
  <c r="K978" i="1"/>
  <c r="L672" i="1"/>
  <c r="N485" i="1"/>
  <c r="N484" i="1" s="1"/>
  <c r="K145" i="1"/>
  <c r="I457" i="1"/>
  <c r="I456" i="1" s="1"/>
  <c r="I467" i="1"/>
  <c r="I466" i="1" s="1"/>
  <c r="G981" i="1"/>
  <c r="G976" i="1"/>
  <c r="G902" i="1"/>
  <c r="G901" i="1" s="1"/>
  <c r="G899" i="1"/>
  <c r="G898" i="1" s="1"/>
  <c r="G896" i="1"/>
  <c r="G895" i="1" s="1"/>
  <c r="M942" i="1"/>
  <c r="M941" i="1" s="1"/>
  <c r="M940" i="1" s="1"/>
  <c r="M939" i="1" s="1"/>
  <c r="S942" i="1"/>
  <c r="S941" i="1" s="1"/>
  <c r="S940" i="1" s="1"/>
  <c r="S939" i="1" s="1"/>
  <c r="M998" i="1"/>
  <c r="M997" i="1" s="1"/>
  <c r="M996" i="1" s="1"/>
  <c r="M995" i="1" s="1"/>
  <c r="S461" i="1"/>
  <c r="S460" i="1" s="1"/>
  <c r="M464" i="1"/>
  <c r="M463" i="1" s="1"/>
  <c r="S464" i="1"/>
  <c r="S463" i="1" s="1"/>
  <c r="S925" i="1"/>
  <c r="S924" i="1" s="1"/>
  <c r="S923" i="1" s="1"/>
  <c r="S922" i="1" s="1"/>
  <c r="M969" i="1"/>
  <c r="M968" i="1" s="1"/>
  <c r="M967" i="1" s="1"/>
  <c r="M966" i="1" s="1"/>
  <c r="S457" i="1"/>
  <c r="S456" i="1" s="1"/>
  <c r="S467" i="1"/>
  <c r="S466" i="1" s="1"/>
  <c r="M414" i="1"/>
  <c r="M413" i="1" s="1"/>
  <c r="M412" i="1" s="1"/>
  <c r="S414" i="1"/>
  <c r="S413" i="1" s="1"/>
  <c r="S412" i="1" s="1"/>
  <c r="S129" i="1"/>
  <c r="S125" i="1"/>
  <c r="M457" i="1"/>
  <c r="M456" i="1" s="1"/>
  <c r="M467" i="1"/>
  <c r="M466" i="1" s="1"/>
  <c r="H144" i="1"/>
  <c r="H149" i="1"/>
  <c r="H148" i="1" s="1"/>
  <c r="H147" i="1" s="1"/>
  <c r="H118" i="1"/>
  <c r="H120" i="1"/>
  <c r="H122" i="1"/>
  <c r="H138" i="1"/>
  <c r="H136" i="1"/>
  <c r="H125" i="1"/>
  <c r="S144" i="1"/>
  <c r="G149" i="1"/>
  <c r="G148" i="1" s="1"/>
  <c r="G147" i="1" s="1"/>
  <c r="G204" i="1"/>
  <c r="G203" i="1" s="1"/>
  <c r="S181" i="1"/>
  <c r="S180" i="1" s="1"/>
  <c r="S179" i="1" s="1"/>
  <c r="S178" i="1" s="1"/>
  <c r="S177" i="1" s="1"/>
  <c r="M66" i="1"/>
  <c r="M65" i="1" s="1"/>
  <c r="M64" i="1" s="1"/>
  <c r="M63" i="1" s="1"/>
  <c r="M62" i="1" s="1"/>
  <c r="S66" i="1"/>
  <c r="S65" i="1" s="1"/>
  <c r="S64" i="1" s="1"/>
  <c r="S63" i="1" s="1"/>
  <c r="S62" i="1" s="1"/>
  <c r="M181" i="1"/>
  <c r="M180" i="1" s="1"/>
  <c r="M179" i="1" s="1"/>
  <c r="M178" i="1" s="1"/>
  <c r="M177" i="1" s="1"/>
  <c r="M1332" i="1"/>
  <c r="M1331" i="1" s="1"/>
  <c r="S1332" i="1"/>
  <c r="S1331" i="1" s="1"/>
  <c r="S118" i="1"/>
  <c r="M692" i="1"/>
  <c r="S692" i="1"/>
  <c r="M73" i="1"/>
  <c r="S73" i="1"/>
  <c r="M145" i="1"/>
  <c r="G1326" i="1"/>
  <c r="G1325" i="1" s="1"/>
  <c r="G694" i="1"/>
  <c r="M1314" i="1"/>
  <c r="S1314" i="1"/>
  <c r="M696" i="1"/>
  <c r="M1312" i="1"/>
  <c r="S1312" i="1"/>
  <c r="M1310" i="1"/>
  <c r="S1310" i="1"/>
  <c r="M544" i="1"/>
  <c r="M543" i="1" s="1"/>
  <c r="M542" i="1" s="1"/>
  <c r="S544" i="1"/>
  <c r="S543" i="1" s="1"/>
  <c r="S542" i="1" s="1"/>
  <c r="M810" i="1"/>
  <c r="M809" i="1" s="1"/>
  <c r="M808" i="1" s="1"/>
  <c r="S810" i="1"/>
  <c r="S809" i="1" s="1"/>
  <c r="S808" i="1" s="1"/>
  <c r="M599" i="1"/>
  <c r="M598" i="1" s="1"/>
  <c r="M597" i="1" s="1"/>
  <c r="S599" i="1"/>
  <c r="S598" i="1" s="1"/>
  <c r="S597" i="1" s="1"/>
  <c r="M1236" i="1"/>
  <c r="S1236" i="1"/>
  <c r="H422" i="1"/>
  <c r="H421" i="1" s="1"/>
  <c r="H420" i="1" s="1"/>
  <c r="G422" i="1"/>
  <c r="G421" i="1" s="1"/>
  <c r="G420" i="1" s="1"/>
  <c r="H1047" i="1"/>
  <c r="H1046" i="1" s="1"/>
  <c r="H1045" i="1" s="1"/>
  <c r="H1044" i="1" s="1"/>
  <c r="H1043" i="1" s="1"/>
  <c r="G1047" i="1"/>
  <c r="G1046" i="1" s="1"/>
  <c r="G1045" i="1" s="1"/>
  <c r="G1044" i="1" s="1"/>
  <c r="G1043" i="1" s="1"/>
  <c r="H1247" i="1"/>
  <c r="G1247" i="1"/>
  <c r="H352" i="1"/>
  <c r="G352" i="1"/>
  <c r="H25" i="1"/>
  <c r="G25" i="1"/>
  <c r="H1314" i="1"/>
  <c r="G1314" i="1"/>
  <c r="H505" i="1"/>
  <c r="H504" i="1" s="1"/>
  <c r="H503" i="1" s="1"/>
  <c r="H502" i="1" s="1"/>
  <c r="G505" i="1"/>
  <c r="G504" i="1" s="1"/>
  <c r="G503" i="1" s="1"/>
  <c r="G502" i="1" s="1"/>
  <c r="G517" i="1"/>
  <c r="G516" i="1" s="1"/>
  <c r="G514" i="1"/>
  <c r="G513" i="1" s="1"/>
  <c r="B510" i="1"/>
  <c r="B511" i="1" s="1"/>
  <c r="B512" i="1" s="1"/>
  <c r="B513" i="1" s="1"/>
  <c r="B514" i="1" s="1"/>
  <c r="B515" i="1" s="1"/>
  <c r="B516" i="1" s="1"/>
  <c r="B517" i="1" s="1"/>
  <c r="B518" i="1" s="1"/>
  <c r="B519" i="1" s="1"/>
  <c r="H428" i="1"/>
  <c r="G431" i="1"/>
  <c r="G430" i="1" s="1"/>
  <c r="G429" i="1" s="1"/>
  <c r="G428" i="1" s="1"/>
  <c r="H436" i="1"/>
  <c r="H435" i="1" s="1"/>
  <c r="H434" i="1" s="1"/>
  <c r="H433" i="1" s="1"/>
  <c r="G436" i="1"/>
  <c r="G435" i="1" s="1"/>
  <c r="G434" i="1" s="1"/>
  <c r="G433" i="1" s="1"/>
  <c r="H1332" i="1"/>
  <c r="H1331" i="1" s="1"/>
  <c r="G1332" i="1"/>
  <c r="G1331" i="1" s="1"/>
  <c r="H659" i="1"/>
  <c r="G659" i="1"/>
  <c r="H629" i="1"/>
  <c r="H628" i="1" s="1"/>
  <c r="H627" i="1" s="1"/>
  <c r="H626" i="1" s="1"/>
  <c r="G629" i="1"/>
  <c r="G628" i="1" s="1"/>
  <c r="G627" i="1" s="1"/>
  <c r="G626" i="1" s="1"/>
  <c r="G558" i="1"/>
  <c r="G557" i="1" s="1"/>
  <c r="G556" i="1" s="1"/>
  <c r="G555" i="1" s="1"/>
  <c r="M398" i="1"/>
  <c r="M397" i="1" s="1"/>
  <c r="M396" i="1" s="1"/>
  <c r="S398" i="1"/>
  <c r="S397" i="1" s="1"/>
  <c r="S396" i="1" s="1"/>
  <c r="G696" i="1"/>
  <c r="G692" i="1"/>
  <c r="H729" i="1"/>
  <c r="H728" i="1" s="1"/>
  <c r="H723" i="1" s="1"/>
  <c r="H737" i="1"/>
  <c r="H736" i="1" s="1"/>
  <c r="H735" i="1" s="1"/>
  <c r="H734" i="1" s="1"/>
  <c r="G729" i="1"/>
  <c r="G728" i="1" s="1"/>
  <c r="G723" i="1" s="1"/>
  <c r="G737" i="1"/>
  <c r="G736" i="1" s="1"/>
  <c r="G735" i="1" s="1"/>
  <c r="G734" i="1" s="1"/>
  <c r="H798" i="1"/>
  <c r="H797" i="1" s="1"/>
  <c r="G798" i="1"/>
  <c r="G797" i="1" s="1"/>
  <c r="H289" i="1"/>
  <c r="H287" i="1" s="1"/>
  <c r="H286" i="1" s="1"/>
  <c r="H285" i="1" s="1"/>
  <c r="H283" i="1" s="1"/>
  <c r="G289" i="1"/>
  <c r="G288" i="1" s="1"/>
  <c r="G287" i="1" s="1"/>
  <c r="G286" i="1" s="1"/>
  <c r="G285" i="1" s="1"/>
  <c r="G283" i="1" s="1"/>
  <c r="H842" i="1"/>
  <c r="H841" i="1" s="1"/>
  <c r="H840" i="1" s="1"/>
  <c r="G842" i="1"/>
  <c r="G841" i="1" s="1"/>
  <c r="G840" i="1" s="1"/>
  <c r="H833" i="1"/>
  <c r="H832" i="1" s="1"/>
  <c r="H831" i="1" s="1"/>
  <c r="H830" i="1" s="1"/>
  <c r="G833" i="1"/>
  <c r="G832" i="1" s="1"/>
  <c r="G831" i="1" s="1"/>
  <c r="G830" i="1" s="1"/>
  <c r="H339" i="1"/>
  <c r="H338" i="1" s="1"/>
  <c r="G339" i="1"/>
  <c r="G338" i="1" s="1"/>
  <c r="G299" i="1"/>
  <c r="G298" i="1" s="1"/>
  <c r="G297" i="1" s="1"/>
  <c r="H400" i="1"/>
  <c r="G405" i="1"/>
  <c r="G403" i="1"/>
  <c r="G401" i="1"/>
  <c r="G1211" i="1"/>
  <c r="G1210" i="1" s="1"/>
  <c r="G1209" i="1" s="1"/>
  <c r="G1208" i="1" s="1"/>
  <c r="G1207" i="1" s="1"/>
  <c r="G195" i="1"/>
  <c r="G194" i="1" s="1"/>
  <c r="H987" i="1"/>
  <c r="H986" i="1" s="1"/>
  <c r="G987" i="1"/>
  <c r="G986" i="1" s="1"/>
  <c r="H984" i="1"/>
  <c r="H983" i="1" s="1"/>
  <c r="G984" i="1"/>
  <c r="G983" i="1" s="1"/>
  <c r="H979" i="1"/>
  <c r="H978" i="1" s="1"/>
  <c r="G979" i="1"/>
  <c r="H1103" i="1"/>
  <c r="H1102" i="1" s="1"/>
  <c r="G1103" i="1"/>
  <c r="G1102" i="1" s="1"/>
  <c r="H1312" i="1"/>
  <c r="H1310" i="1"/>
  <c r="H677" i="1"/>
  <c r="H676" i="1" s="1"/>
  <c r="G677" i="1"/>
  <c r="G676" i="1" s="1"/>
  <c r="G1312" i="1"/>
  <c r="H1321" i="1"/>
  <c r="H1320" i="1" s="1"/>
  <c r="H1319" i="1" s="1"/>
  <c r="H1318" i="1" s="1"/>
  <c r="H1329" i="1"/>
  <c r="H1328" i="1" s="1"/>
  <c r="G1310" i="1"/>
  <c r="G1321" i="1"/>
  <c r="G1320" i="1" s="1"/>
  <c r="G1319" i="1" s="1"/>
  <c r="G1318" i="1" s="1"/>
  <c r="G1329" i="1"/>
  <c r="G1328" i="1" s="1"/>
  <c r="G79" i="1"/>
  <c r="H79" i="1"/>
  <c r="B366" i="1"/>
  <c r="B368" i="1" s="1"/>
  <c r="B385" i="1"/>
  <c r="B386" i="1" s="1"/>
  <c r="B387" i="1" s="1"/>
  <c r="B388" i="1" s="1"/>
  <c r="B598" i="1"/>
  <c r="B599" i="1" s="1"/>
  <c r="B600" i="1" s="1"/>
  <c r="B597" i="1"/>
  <c r="B319" i="1"/>
  <c r="B310" i="1"/>
  <c r="B309" i="1"/>
  <c r="B320" i="1" s="1"/>
  <c r="B294" i="1"/>
  <c r="B295" i="1" s="1"/>
  <c r="B296" i="1" s="1"/>
  <c r="B392" i="1"/>
  <c r="B376" i="1" s="1"/>
  <c r="B375" i="1"/>
  <c r="B374" i="1"/>
  <c r="B373" i="1"/>
  <c r="B874" i="1"/>
  <c r="B873" i="1"/>
  <c r="B875" i="1" s="1"/>
  <c r="B876" i="1" s="1"/>
  <c r="B877" i="1" s="1"/>
  <c r="B878" i="1" s="1"/>
  <c r="B574" i="1"/>
  <c r="B563" i="1"/>
  <c r="B564" i="1" s="1"/>
  <c r="B565" i="1" s="1"/>
  <c r="B566" i="1" s="1"/>
  <c r="B545" i="1"/>
  <c r="B544" i="1"/>
  <c r="B531" i="1"/>
  <c r="B532" i="1" s="1"/>
  <c r="B533" i="1" s="1"/>
  <c r="B534" i="1" s="1"/>
  <c r="B1340" i="1"/>
  <c r="B717" i="1"/>
  <c r="B718" i="1" s="1"/>
  <c r="B719" i="1" s="1"/>
  <c r="B720" i="1" s="1"/>
  <c r="B267" i="1"/>
  <c r="B268" i="1" s="1"/>
  <c r="B269" i="1" s="1"/>
  <c r="B258" i="1"/>
  <c r="B244" i="1"/>
  <c r="B245" i="1" s="1"/>
  <c r="B242" i="1"/>
  <c r="B243" i="1" s="1"/>
  <c r="B229" i="1"/>
  <c r="B62" i="1"/>
  <c r="B63" i="1" s="1"/>
  <c r="B64" i="1" s="1"/>
  <c r="B65" i="1" s="1"/>
  <c r="B66" i="1" s="1"/>
  <c r="B40" i="1"/>
  <c r="B41" i="1" s="1"/>
  <c r="B42" i="1" s="1"/>
  <c r="B43" i="1" s="1"/>
  <c r="B44" i="1" s="1"/>
  <c r="B45" i="1" s="1"/>
  <c r="B46" i="1" s="1"/>
  <c r="B28" i="1"/>
  <c r="B29" i="1" s="1"/>
  <c r="B30" i="1" s="1"/>
  <c r="B31" i="1" s="1"/>
  <c r="B32" i="1" s="1"/>
  <c r="B9" i="1"/>
  <c r="B10" i="1" s="1"/>
  <c r="B11" i="1" s="1"/>
  <c r="B12" i="1" s="1"/>
  <c r="B13" i="1" s="1"/>
  <c r="B451" i="1"/>
  <c r="B452" i="1" s="1"/>
  <c r="B440" i="1"/>
  <c r="B441" i="1" s="1"/>
  <c r="B442" i="1" s="1"/>
  <c r="B443" i="1" s="1"/>
  <c r="B410" i="1"/>
  <c r="B411" i="1" s="1"/>
  <c r="B412" i="1" s="1"/>
  <c r="B413" i="1" s="1"/>
  <c r="B414" i="1" s="1"/>
  <c r="B344" i="1"/>
  <c r="B346" i="1" s="1"/>
  <c r="B348" i="1" s="1"/>
  <c r="B350" i="1" s="1"/>
  <c r="B352" i="1" s="1"/>
  <c r="B358" i="1"/>
  <c r="B360" i="1" s="1"/>
  <c r="B364" i="1" s="1"/>
  <c r="B343" i="1"/>
  <c r="B345" i="1" s="1"/>
  <c r="B347" i="1" s="1"/>
  <c r="B349" i="1" s="1"/>
  <c r="B351" i="1" s="1"/>
  <c r="B353" i="1" s="1"/>
  <c r="B357" i="1"/>
  <c r="B359" i="1" s="1"/>
  <c r="B361" i="1" s="1"/>
  <c r="B365" i="1" s="1"/>
  <c r="B367" i="1" s="1"/>
  <c r="B369" i="1" s="1"/>
  <c r="G475" i="1"/>
  <c r="G474" i="1" s="1"/>
  <c r="G129" i="1"/>
  <c r="G128" i="1"/>
  <c r="G125" i="1"/>
  <c r="G127" i="1"/>
  <c r="G126" i="1"/>
  <c r="G592" i="1"/>
  <c r="G591" i="1" s="1"/>
  <c r="G590" i="1" s="1"/>
  <c r="G589" i="1" s="1"/>
  <c r="H129" i="1"/>
  <c r="H126" i="1"/>
  <c r="H127" i="1"/>
  <c r="H128" i="1"/>
  <c r="H592" i="1"/>
  <c r="H591" i="1" s="1"/>
  <c r="H590" i="1" s="1"/>
  <c r="H589" i="1" s="1"/>
  <c r="H1038" i="1"/>
  <c r="H1037" i="1" s="1"/>
  <c r="H1036" i="1" s="1"/>
  <c r="H1035" i="1" s="1"/>
  <c r="H1034" i="1" s="1"/>
  <c r="H647" i="1"/>
  <c r="H646" i="1" s="1"/>
  <c r="H645" i="1" s="1"/>
  <c r="G1240" i="1"/>
  <c r="H712" i="1"/>
  <c r="H711" i="1" s="1"/>
  <c r="H710" i="1" s="1"/>
  <c r="H709" i="1" s="1"/>
  <c r="H853" i="1"/>
  <c r="H852" i="1" s="1"/>
  <c r="G482" i="1"/>
  <c r="G481" i="1" s="1"/>
  <c r="G743" i="1"/>
  <c r="G742" i="1" s="1"/>
  <c r="G741" i="1" s="1"/>
  <c r="G740" i="1" s="1"/>
  <c r="H769" i="1"/>
  <c r="H768" i="1" s="1"/>
  <c r="G1163" i="1"/>
  <c r="G1162" i="1" s="1"/>
  <c r="G674" i="1"/>
  <c r="G673" i="1" s="1"/>
  <c r="H525" i="1"/>
  <c r="H524" i="1" s="1"/>
  <c r="H523" i="1" s="1"/>
  <c r="H522" i="1" s="1"/>
  <c r="H521" i="1" s="1"/>
  <c r="G810" i="1"/>
  <c r="G809" i="1" s="1"/>
  <c r="G808" i="1" s="1"/>
  <c r="G50" i="1"/>
  <c r="H942" i="1"/>
  <c r="H941" i="1" s="1"/>
  <c r="H940" i="1" s="1"/>
  <c r="H939" i="1" s="1"/>
  <c r="H947" i="1"/>
  <c r="H946" i="1" s="1"/>
  <c r="H945" i="1" s="1"/>
  <c r="H944" i="1" s="1"/>
  <c r="G1031" i="1"/>
  <c r="G1030" i="1" s="1"/>
  <c r="G1029" i="1" s="1"/>
  <c r="G1028" i="1" s="1"/>
  <c r="G1027" i="1" s="1"/>
  <c r="H271" i="1"/>
  <c r="G769" i="1"/>
  <c r="G768" i="1" s="1"/>
  <c r="H1172" i="1"/>
  <c r="H1171" i="1" s="1"/>
  <c r="G485" i="1"/>
  <c r="G484" i="1" s="1"/>
  <c r="H23" i="1"/>
  <c r="G1154" i="1"/>
  <c r="G1153" i="1" s="1"/>
  <c r="G418" i="1"/>
  <c r="G417" i="1" s="1"/>
  <c r="G416" i="1" s="1"/>
  <c r="G636" i="1"/>
  <c r="G635" i="1" s="1"/>
  <c r="G634" i="1" s="1"/>
  <c r="G144" i="1"/>
  <c r="G145" i="1"/>
  <c r="G1230" i="1"/>
  <c r="H16" i="1"/>
  <c r="H15" i="1" s="1"/>
  <c r="H640" i="1"/>
  <c r="H639" i="1" s="1"/>
  <c r="H638" i="1" s="1"/>
  <c r="H569" i="1"/>
  <c r="H568" i="1" s="1"/>
  <c r="H567" i="1" s="1"/>
  <c r="G974" i="1"/>
  <c r="G479" i="1"/>
  <c r="G478" i="1" s="1"/>
  <c r="H565" i="1"/>
  <c r="H564" i="1" s="1"/>
  <c r="H563" i="1" s="1"/>
  <c r="H757" i="1"/>
  <c r="H756" i="1" s="1"/>
  <c r="H755" i="1" s="1"/>
  <c r="H754" i="1" s="1"/>
  <c r="H753" i="1" s="1"/>
  <c r="G256" i="1"/>
  <c r="G255" i="1" s="1"/>
  <c r="G254" i="1" s="1"/>
  <c r="G253" i="1" s="1"/>
  <c r="H306" i="1"/>
  <c r="H305" i="1" s="1"/>
  <c r="G877" i="1"/>
  <c r="G875" i="1" s="1"/>
  <c r="G454" i="1"/>
  <c r="G453" i="1" s="1"/>
  <c r="G21" i="1"/>
  <c r="H490" i="1"/>
  <c r="H489" i="1" s="1"/>
  <c r="H488" i="1" s="1"/>
  <c r="H775" i="1"/>
  <c r="H774" i="1" s="1"/>
  <c r="H1121" i="1"/>
  <c r="H1120" i="1" s="1"/>
  <c r="H256" i="1"/>
  <c r="H255" i="1" s="1"/>
  <c r="H254" i="1" s="1"/>
  <c r="H253" i="1" s="1"/>
  <c r="H75" i="1"/>
  <c r="H447" i="1"/>
  <c r="H446" i="1" s="1"/>
  <c r="H445" i="1" s="1"/>
  <c r="H479" i="1"/>
  <c r="H478" i="1" s="1"/>
  <c r="H73" i="1"/>
  <c r="H36" i="1"/>
  <c r="G1148" i="1"/>
  <c r="G1147" i="1" s="1"/>
  <c r="H368" i="1"/>
  <c r="H367" i="1" s="1"/>
  <c r="H366" i="1" s="1"/>
  <c r="H365" i="1" s="1"/>
  <c r="H1031" i="1"/>
  <c r="H1030" i="1" s="1"/>
  <c r="H1029" i="1" s="1"/>
  <c r="H1028" i="1" s="1"/>
  <c r="H1027" i="1" s="1"/>
  <c r="G312" i="1"/>
  <c r="G311" i="1" s="1"/>
  <c r="G382" i="1"/>
  <c r="G381" i="1" s="1"/>
  <c r="G380" i="1" s="1"/>
  <c r="G379" i="1" s="1"/>
  <c r="H273" i="1"/>
  <c r="H164" i="1"/>
  <c r="H959" i="1"/>
  <c r="H958" i="1" s="1"/>
  <c r="H957" i="1" s="1"/>
  <c r="H956" i="1" s="1"/>
  <c r="G1245" i="1"/>
  <c r="H1301" i="1"/>
  <c r="H1300" i="1" s="1"/>
  <c r="H1299" i="1" s="1"/>
  <c r="H1298" i="1" s="1"/>
  <c r="H1297" i="1" s="1"/>
  <c r="G778" i="1"/>
  <c r="G777" i="1" s="1"/>
  <c r="G930" i="1"/>
  <c r="G929" i="1" s="1"/>
  <c r="G928" i="1" s="1"/>
  <c r="G927" i="1" s="1"/>
  <c r="H50" i="1"/>
  <c r="G959" i="1"/>
  <c r="G958" i="1" s="1"/>
  <c r="G957" i="1" s="1"/>
  <c r="G956" i="1" s="1"/>
  <c r="H511" i="1"/>
  <c r="H510" i="1" s="1"/>
  <c r="H509" i="1" s="1"/>
  <c r="H508" i="1" s="1"/>
  <c r="H1349" i="1"/>
  <c r="H1348" i="1" s="1"/>
  <c r="H1347" i="1" s="1"/>
  <c r="H1346" i="1" s="1"/>
  <c r="G573" i="1"/>
  <c r="G572" i="1" s="1"/>
  <c r="G571" i="1" s="1"/>
  <c r="H34" i="1"/>
  <c r="H32" i="1"/>
  <c r="H303" i="1"/>
  <c r="H302" i="1" s="1"/>
  <c r="G377" i="1"/>
  <c r="G376" i="1" s="1"/>
  <c r="G375" i="1" s="1"/>
  <c r="G374" i="1" s="1"/>
  <c r="G494" i="1"/>
  <c r="G493" i="1" s="1"/>
  <c r="G492" i="1" s="1"/>
  <c r="H750" i="1"/>
  <c r="H749" i="1" s="1"/>
  <c r="H748" i="1" s="1"/>
  <c r="H747" i="1" s="1"/>
  <c r="H746" i="1" s="1"/>
  <c r="G1063" i="1"/>
  <c r="G1062" i="1" s="1"/>
  <c r="H1151" i="1"/>
  <c r="H1150" i="1" s="1"/>
  <c r="G525" i="1"/>
  <c r="G524" i="1" s="1"/>
  <c r="G523" i="1" s="1"/>
  <c r="G522" i="1" s="1"/>
  <c r="G521" i="1" s="1"/>
  <c r="G772" i="1"/>
  <c r="G771" i="1" s="1"/>
  <c r="G23" i="1"/>
  <c r="G280" i="1"/>
  <c r="G279" i="1" s="1"/>
  <c r="G278" i="1" s="1"/>
  <c r="G277" i="1" s="1"/>
  <c r="G276" i="1" s="1"/>
  <c r="H482" i="1"/>
  <c r="H481" i="1" s="1"/>
  <c r="H1240" i="1"/>
  <c r="G757" i="1"/>
  <c r="G756" i="1" s="1"/>
  <c r="G755" i="1" s="1"/>
  <c r="G754" i="1" s="1"/>
  <c r="G753" i="1" s="1"/>
  <c r="G73" i="1"/>
  <c r="H1283" i="1"/>
  <c r="H1282" i="1" s="1"/>
  <c r="H1281" i="1" s="1"/>
  <c r="H1280" i="1" s="1"/>
  <c r="H109" i="1"/>
  <c r="H108" i="1" s="1"/>
  <c r="H107" i="1" s="1"/>
  <c r="H106" i="1" s="1"/>
  <c r="H105" i="1" s="1"/>
  <c r="H104" i="1" s="1"/>
  <c r="H66" i="1"/>
  <c r="H65" i="1" s="1"/>
  <c r="H64" i="1" s="1"/>
  <c r="H63" i="1" s="1"/>
  <c r="H62" i="1" s="1"/>
  <c r="G315" i="1"/>
  <c r="G314" i="1" s="1"/>
  <c r="H1163" i="1"/>
  <c r="H1162" i="1" s="1"/>
  <c r="G306" i="1"/>
  <c r="G305" i="1" s="1"/>
  <c r="H309" i="1"/>
  <c r="H308" i="1" s="1"/>
  <c r="G336" i="1"/>
  <c r="G335" i="1" s="1"/>
  <c r="G1160" i="1"/>
  <c r="G1159" i="1" s="1"/>
  <c r="G34" i="1"/>
  <c r="H1232" i="1"/>
  <c r="G136" i="1"/>
  <c r="G750" i="1"/>
  <c r="G749" i="1" s="1"/>
  <c r="G748" i="1" s="1"/>
  <c r="G747" i="1" s="1"/>
  <c r="G746" i="1" s="1"/>
  <c r="G1014" i="1"/>
  <c r="G1013" i="1" s="1"/>
  <c r="G1012" i="1" s="1"/>
  <c r="G120" i="1"/>
  <c r="H394" i="1"/>
  <c r="H393" i="1" s="1"/>
  <c r="H392" i="1" s="1"/>
  <c r="G1301" i="1"/>
  <c r="G1300" i="1" s="1"/>
  <c r="G1299" i="1" s="1"/>
  <c r="G1298" i="1" s="1"/>
  <c r="G1297" i="1" s="1"/>
  <c r="H443" i="1"/>
  <c r="H442" i="1" s="1"/>
  <c r="H441" i="1" s="1"/>
  <c r="H1230" i="1"/>
  <c r="G915" i="1"/>
  <c r="G914" i="1" s="1"/>
  <c r="G913" i="1" s="1"/>
  <c r="G912" i="1" s="1"/>
  <c r="H655" i="1"/>
  <c r="G942" i="1"/>
  <c r="G941" i="1" s="1"/>
  <c r="G940" i="1" s="1"/>
  <c r="G939" i="1" s="1"/>
  <c r="H457" i="1"/>
  <c r="H456" i="1" s="1"/>
  <c r="G1283" i="1"/>
  <c r="G1282" i="1" s="1"/>
  <c r="G1281" i="1" s="1"/>
  <c r="G1280" i="1" s="1"/>
  <c r="G1142" i="1"/>
  <c r="G1141" i="1" s="1"/>
  <c r="G181" i="1"/>
  <c r="G180" i="1" s="1"/>
  <c r="G179" i="1" s="1"/>
  <c r="G178" i="1" s="1"/>
  <c r="G177" i="1" s="1"/>
  <c r="G920" i="1"/>
  <c r="G919" i="1" s="1"/>
  <c r="G918" i="1" s="1"/>
  <c r="G917" i="1" s="1"/>
  <c r="G447" i="1"/>
  <c r="G446" i="1" s="1"/>
  <c r="G445" i="1" s="1"/>
  <c r="G1024" i="1"/>
  <c r="G1023" i="1" s="1"/>
  <c r="G1022" i="1" s="1"/>
  <c r="G1021" i="1" s="1"/>
  <c r="H743" i="1"/>
  <c r="H742" i="1" s="1"/>
  <c r="H741" i="1" s="1"/>
  <c r="H740" i="1" s="1"/>
  <c r="H1160" i="1"/>
  <c r="H1159" i="1" s="1"/>
  <c r="H690" i="1"/>
  <c r="H689" i="1" s="1"/>
  <c r="H688" i="1" s="1"/>
  <c r="G490" i="1"/>
  <c r="G489" i="1" s="1"/>
  <c r="G488" i="1" s="1"/>
  <c r="H348" i="1"/>
  <c r="G1182" i="1"/>
  <c r="G1181" i="1" s="1"/>
  <c r="G1180" i="1" s="1"/>
  <c r="G1179" i="1" s="1"/>
  <c r="G1178" i="1" s="1"/>
  <c r="G861" i="1"/>
  <c r="G860" i="1" s="1"/>
  <c r="G859" i="1" s="1"/>
  <c r="G858" i="1" s="1"/>
  <c r="G1172" i="1"/>
  <c r="G1171" i="1" s="1"/>
  <c r="H1115" i="1"/>
  <c r="H1114" i="1" s="1"/>
  <c r="G188" i="1"/>
  <c r="G187" i="1" s="1"/>
  <c r="G186" i="1" s="1"/>
  <c r="G185" i="1" s="1"/>
  <c r="G184" i="1" s="1"/>
  <c r="G273" i="1"/>
  <c r="H1133" i="1"/>
  <c r="H1132" i="1" s="1"/>
  <c r="G36" i="1"/>
  <c r="G1238" i="1"/>
  <c r="G511" i="1"/>
  <c r="G510" i="1" s="1"/>
  <c r="H418" i="1"/>
  <c r="H417" i="1" s="1"/>
  <c r="H416" i="1" s="1"/>
  <c r="H937" i="1"/>
  <c r="H936" i="1" s="1"/>
  <c r="H935" i="1" s="1"/>
  <c r="H934" i="1" s="1"/>
  <c r="G1112" i="1"/>
  <c r="G1111" i="1" s="1"/>
  <c r="H414" i="1"/>
  <c r="H413" i="1" s="1"/>
  <c r="H412" i="1" s="1"/>
  <c r="H603" i="1"/>
  <c r="H602" i="1" s="1"/>
  <c r="H601" i="1" s="1"/>
  <c r="H494" i="1"/>
  <c r="H493" i="1" s="1"/>
  <c r="H492" i="1" s="1"/>
  <c r="G1344" i="1"/>
  <c r="G1343" i="1" s="1"/>
  <c r="G1342" i="1" s="1"/>
  <c r="G1341" i="1" s="1"/>
  <c r="H1223" i="1"/>
  <c r="H1222" i="1" s="1"/>
  <c r="H1221" i="1" s="1"/>
  <c r="H1220" i="1" s="1"/>
  <c r="H534" i="1"/>
  <c r="H533" i="1" s="1"/>
  <c r="H532" i="1" s="1"/>
  <c r="G681" i="1"/>
  <c r="G680" i="1" s="1"/>
  <c r="G679" i="1" s="1"/>
  <c r="H261" i="1"/>
  <c r="H260" i="1" s="1"/>
  <c r="H454" i="1"/>
  <c r="H453" i="1" s="1"/>
  <c r="G607" i="1"/>
  <c r="G606" i="1" s="1"/>
  <c r="G605" i="1" s="1"/>
  <c r="G1038" i="1"/>
  <c r="G1037" i="1" s="1"/>
  <c r="G1036" i="1" s="1"/>
  <c r="G1035" i="1" s="1"/>
  <c r="G1034" i="1" s="1"/>
  <c r="G472" i="1"/>
  <c r="G471" i="1" s="1"/>
  <c r="H1109" i="1"/>
  <c r="H1108" i="1" s="1"/>
  <c r="G781" i="1"/>
  <c r="G780" i="1" s="1"/>
  <c r="G704" i="1"/>
  <c r="G703" i="1" s="1"/>
  <c r="G702" i="1" s="1"/>
  <c r="H382" i="1"/>
  <c r="H381" i="1" s="1"/>
  <c r="H380" i="1" s="1"/>
  <c r="H379" i="1" s="1"/>
  <c r="G122" i="1"/>
  <c r="H814" i="1"/>
  <c r="H813" i="1" s="1"/>
  <c r="H812" i="1" s="1"/>
  <c r="G164" i="1"/>
  <c r="G1139" i="1"/>
  <c r="G1138" i="1" s="1"/>
  <c r="H893" i="1"/>
  <c r="H892" i="1" s="1"/>
  <c r="H891" i="1" s="1"/>
  <c r="H890" i="1" s="1"/>
  <c r="H889" i="1" s="1"/>
  <c r="G109" i="1"/>
  <c r="G108" i="1" s="1"/>
  <c r="G107" i="1" s="1"/>
  <c r="G106" i="1" s="1"/>
  <c r="G105" i="1" s="1"/>
  <c r="G104" i="1" s="1"/>
  <c r="H1118" i="1"/>
  <c r="H1117" i="1" s="1"/>
  <c r="G1124" i="1"/>
  <c r="G1123" i="1" s="1"/>
  <c r="H636" i="1"/>
  <c r="H635" i="1" s="1"/>
  <c r="H634" i="1" s="1"/>
  <c r="H1245" i="1"/>
  <c r="G167" i="1"/>
  <c r="G166" i="1" s="1"/>
  <c r="H766" i="1"/>
  <c r="H765" i="1" s="1"/>
  <c r="G952" i="1"/>
  <c r="G951" i="1" s="1"/>
  <c r="G950" i="1" s="1"/>
  <c r="G949" i="1" s="1"/>
  <c r="H328" i="1"/>
  <c r="H327" i="1" s="1"/>
  <c r="H326" i="1" s="1"/>
  <c r="H325" i="1" s="1"/>
  <c r="G1121" i="1"/>
  <c r="G1120" i="1" s="1"/>
  <c r="H544" i="1"/>
  <c r="H543" i="1" s="1"/>
  <c r="H542" i="1" s="1"/>
  <c r="H651" i="1"/>
  <c r="H650" i="1" s="1"/>
  <c r="H649" i="1" s="1"/>
  <c r="H467" i="1"/>
  <c r="H466" i="1" s="1"/>
  <c r="H52" i="1"/>
  <c r="G271" i="1"/>
  <c r="H930" i="1"/>
  <c r="H929" i="1" s="1"/>
  <c r="H928" i="1" s="1"/>
  <c r="H927" i="1" s="1"/>
  <c r="G244" i="1"/>
  <c r="G243" i="1" s="1"/>
  <c r="G242" i="1" s="1"/>
  <c r="G241" i="1" s="1"/>
  <c r="G240" i="1" s="1"/>
  <c r="G853" i="1"/>
  <c r="G852" i="1" s="1"/>
  <c r="H801" i="1"/>
  <c r="H800" i="1" s="1"/>
  <c r="G398" i="1"/>
  <c r="G397" i="1" s="1"/>
  <c r="G396" i="1" s="1"/>
  <c r="H964" i="1"/>
  <c r="H963" i="1" s="1"/>
  <c r="H962" i="1" s="1"/>
  <c r="H961" i="1" s="1"/>
  <c r="H877" i="1"/>
  <c r="H876" i="1" s="1"/>
  <c r="H475" i="1"/>
  <c r="H474" i="1" s="1"/>
  <c r="G818" i="1"/>
  <c r="G817" i="1" s="1"/>
  <c r="G816" i="1" s="1"/>
  <c r="G886" i="1"/>
  <c r="G885" i="1" s="1"/>
  <c r="G884" i="1" s="1"/>
  <c r="G883" i="1" s="1"/>
  <c r="G882" i="1" s="1"/>
  <c r="H998" i="1"/>
  <c r="H997" i="1" s="1"/>
  <c r="H996" i="1" s="1"/>
  <c r="H995" i="1" s="1"/>
  <c r="G265" i="1"/>
  <c r="G264" i="1" s="1"/>
  <c r="G263" i="1" s="1"/>
  <c r="G118" i="1"/>
  <c r="G712" i="1"/>
  <c r="G711" i="1" s="1"/>
  <c r="G710" i="1" s="1"/>
  <c r="G709" i="1" s="1"/>
  <c r="H1191" i="1"/>
  <c r="H1190" i="1" s="1"/>
  <c r="H1189" i="1" s="1"/>
  <c r="H1188" i="1" s="1"/>
  <c r="H1187" i="1" s="1"/>
  <c r="H244" i="1"/>
  <c r="H243" i="1" s="1"/>
  <c r="H242" i="1" s="1"/>
  <c r="H241" i="1" s="1"/>
  <c r="H240" i="1" s="1"/>
  <c r="H377" i="1"/>
  <c r="H376" i="1" s="1"/>
  <c r="H375" i="1" s="1"/>
  <c r="H374" i="1" s="1"/>
  <c r="H1294" i="1"/>
  <c r="H1293" i="1" s="1"/>
  <c r="H1292" i="1" s="1"/>
  <c r="H1291" i="1" s="1"/>
  <c r="H1290" i="1" s="1"/>
  <c r="G1060" i="1"/>
  <c r="G775" i="1"/>
  <c r="G774" i="1" s="1"/>
  <c r="H1100" i="1"/>
  <c r="H1099" i="1" s="1"/>
  <c r="H1127" i="1"/>
  <c r="H1126" i="1" s="1"/>
  <c r="H599" i="1"/>
  <c r="H598" i="1" s="1"/>
  <c r="H597" i="1" s="1"/>
  <c r="G661" i="1"/>
  <c r="G814" i="1"/>
  <c r="G813" i="1" s="1"/>
  <c r="G812" i="1" s="1"/>
  <c r="H661" i="1"/>
  <c r="G368" i="1"/>
  <c r="G367" i="1" s="1"/>
  <c r="G366" i="1" s="1"/>
  <c r="G365" i="1" s="1"/>
  <c r="G360" i="1"/>
  <c r="G359" i="1" s="1"/>
  <c r="G358" i="1" s="1"/>
  <c r="G357" i="1" s="1"/>
  <c r="G356" i="1" s="1"/>
  <c r="G355" i="1" s="1"/>
  <c r="G1084" i="1"/>
  <c r="G1083" i="1" s="1"/>
  <c r="G1082" i="1" s="1"/>
  <c r="G1081" i="1" s="1"/>
  <c r="G1080" i="1" s="1"/>
  <c r="G350" i="1"/>
  <c r="H704" i="1"/>
  <c r="H703" i="1" s="1"/>
  <c r="H702" i="1" s="1"/>
  <c r="H485" i="1"/>
  <c r="H484" i="1" s="1"/>
  <c r="H974" i="1"/>
  <c r="H973" i="1" s="1"/>
  <c r="H972" i="1" s="1"/>
  <c r="H1228" i="1"/>
  <c r="H19" i="1"/>
  <c r="G344" i="1"/>
  <c r="G343" i="1" s="1"/>
  <c r="G342" i="1" s="1"/>
  <c r="H145" i="1"/>
  <c r="H1106" i="1"/>
  <c r="H1105" i="1" s="1"/>
  <c r="H1060" i="1"/>
  <c r="H315" i="1"/>
  <c r="H314" i="1" s="1"/>
  <c r="G1243" i="1"/>
  <c r="H350" i="1"/>
  <c r="H856" i="1"/>
  <c r="H855" i="1" s="1"/>
  <c r="B509" i="1"/>
  <c r="G908" i="1"/>
  <c r="G907" i="1" s="1"/>
  <c r="G906" i="1" s="1"/>
  <c r="G905" i="1" s="1"/>
  <c r="G322" i="1"/>
  <c r="G321" i="1" s="1"/>
  <c r="G320" i="1" s="1"/>
  <c r="G319" i="1" s="1"/>
  <c r="G57" i="1"/>
  <c r="G56" i="1" s="1"/>
  <c r="G348" i="1"/>
  <c r="G251" i="1"/>
  <c r="G250" i="1" s="1"/>
  <c r="G249" i="1" s="1"/>
  <c r="G248" i="1" s="1"/>
  <c r="H1344" i="1"/>
  <c r="H1343" i="1" s="1"/>
  <c r="H1342" i="1" s="1"/>
  <c r="H1341" i="1" s="1"/>
  <c r="G19" i="1"/>
  <c r="G13" i="1"/>
  <c r="G12" i="1" s="1"/>
  <c r="G655" i="1"/>
  <c r="G1228" i="1"/>
  <c r="H188" i="1"/>
  <c r="H187" i="1" s="1"/>
  <c r="H186" i="1" s="1"/>
  <c r="H185" i="1" s="1"/>
  <c r="H184" i="1" s="1"/>
  <c r="H1054" i="1"/>
  <c r="H1053" i="1" s="1"/>
  <c r="H1052" i="1" s="1"/>
  <c r="H235" i="1"/>
  <c r="H1005" i="1"/>
  <c r="H1004" i="1" s="1"/>
  <c r="H1003" i="1" s="1"/>
  <c r="H1002" i="1" s="1"/>
  <c r="H1014" i="1"/>
  <c r="H1013" i="1" s="1"/>
  <c r="H1012" i="1" s="1"/>
  <c r="G1118" i="1"/>
  <c r="G1117" i="1" s="1"/>
  <c r="H1112" i="1"/>
  <c r="H1111" i="1" s="1"/>
  <c r="G467" i="1"/>
  <c r="G466" i="1" s="1"/>
  <c r="H280" i="1"/>
  <c r="H279" i="1" s="1"/>
  <c r="H278" i="1" s="1"/>
  <c r="H277" i="1" s="1"/>
  <c r="H276" i="1" s="1"/>
  <c r="G52" i="1"/>
  <c r="G640" i="1"/>
  <c r="G639" i="1" s="1"/>
  <c r="G638" i="1" s="1"/>
  <c r="H472" i="1"/>
  <c r="H471" i="1" s="1"/>
  <c r="H1093" i="1"/>
  <c r="H1090" i="1" s="1"/>
  <c r="H1089" i="1" s="1"/>
  <c r="H1088" i="1" s="1"/>
  <c r="H1087" i="1" s="1"/>
  <c r="H1058" i="1"/>
  <c r="G766" i="1"/>
  <c r="G765" i="1" s="1"/>
  <c r="H1238" i="1"/>
  <c r="G261" i="1"/>
  <c r="G260" i="1" s="1"/>
  <c r="H1063" i="1"/>
  <c r="H1062" i="1" s="1"/>
  <c r="G387" i="1"/>
  <c r="G386" i="1" s="1"/>
  <c r="G385" i="1" s="1"/>
  <c r="G384" i="1" s="1"/>
  <c r="H1084" i="1"/>
  <c r="H1083" i="1" s="1"/>
  <c r="H1082" i="1" s="1"/>
  <c r="H1081" i="1" s="1"/>
  <c r="H1080" i="1" s="1"/>
  <c r="H1145" i="1"/>
  <c r="H1144" i="1" s="1"/>
  <c r="G162" i="1"/>
  <c r="G657" i="1"/>
  <c r="G925" i="1"/>
  <c r="G924" i="1" s="1"/>
  <c r="G923" i="1" s="1"/>
  <c r="G922" i="1" s="1"/>
  <c r="H265" i="1"/>
  <c r="H264" i="1" s="1"/>
  <c r="H263" i="1" s="1"/>
  <c r="G16" i="1"/>
  <c r="G15" i="1" s="1"/>
  <c r="G1157" i="1"/>
  <c r="G1156" i="1" s="1"/>
  <c r="H233" i="1"/>
  <c r="G1005" i="1"/>
  <c r="G1004" i="1" s="1"/>
  <c r="G1003" i="1" s="1"/>
  <c r="G1002" i="1" s="1"/>
  <c r="H1136" i="1"/>
  <c r="H1135" i="1" s="1"/>
  <c r="G1349" i="1"/>
  <c r="G1348" i="1" s="1"/>
  <c r="G1347" i="1" s="1"/>
  <c r="G1346" i="1" s="1"/>
  <c r="H21" i="1"/>
  <c r="H1024" i="1"/>
  <c r="H1023" i="1" s="1"/>
  <c r="H1022" i="1" s="1"/>
  <c r="H1021" i="1" s="1"/>
  <c r="G1223" i="1"/>
  <c r="G1222" i="1" s="1"/>
  <c r="G1221" i="1" s="1"/>
  <c r="G1220" i="1" s="1"/>
  <c r="G32" i="1"/>
  <c r="H719" i="1"/>
  <c r="H718" i="1" s="1"/>
  <c r="H717" i="1" s="1"/>
  <c r="H716" i="1" s="1"/>
  <c r="H715" i="1" s="1"/>
  <c r="G534" i="1"/>
  <c r="G533" i="1" s="1"/>
  <c r="G532" i="1" s="1"/>
  <c r="H1169" i="1"/>
  <c r="H1168" i="1" s="1"/>
  <c r="G719" i="1"/>
  <c r="G718" i="1" s="1"/>
  <c r="G717" i="1" s="1"/>
  <c r="G716" i="1" s="1"/>
  <c r="G715" i="1" s="1"/>
  <c r="H269" i="1"/>
  <c r="G269" i="1"/>
  <c r="G565" i="1"/>
  <c r="G564" i="1" s="1"/>
  <c r="G563" i="1" s="1"/>
  <c r="G893" i="1"/>
  <c r="G892" i="1" s="1"/>
  <c r="G891" i="1" s="1"/>
  <c r="G1106" i="1"/>
  <c r="G1105" i="1" s="1"/>
  <c r="H237" i="1"/>
  <c r="G66" i="1"/>
  <c r="G65" i="1" s="1"/>
  <c r="G64" i="1" s="1"/>
  <c r="G63" i="1" s="1"/>
  <c r="G62" i="1" s="1"/>
  <c r="H464" i="1"/>
  <c r="H463" i="1" s="1"/>
  <c r="G457" i="1"/>
  <c r="G456" i="1" s="1"/>
  <c r="H45" i="1"/>
  <c r="H44" i="1" s="1"/>
  <c r="H43" i="1" s="1"/>
  <c r="H42" i="1" s="1"/>
  <c r="H41" i="1" s="1"/>
  <c r="H461" i="1"/>
  <c r="H460" i="1" s="1"/>
  <c r="H681" i="1"/>
  <c r="H680" i="1" s="1"/>
  <c r="H679" i="1" s="1"/>
  <c r="G801" i="1"/>
  <c r="G800" i="1" s="1"/>
  <c r="H251" i="1"/>
  <c r="H250" i="1" s="1"/>
  <c r="H249" i="1" s="1"/>
  <c r="H248" i="1" s="1"/>
  <c r="G394" i="1"/>
  <c r="G393" i="1" s="1"/>
  <c r="G392" i="1" s="1"/>
  <c r="H13" i="1"/>
  <c r="H12" i="1" s="1"/>
  <c r="H952" i="1"/>
  <c r="H951" i="1" s="1"/>
  <c r="H950" i="1" s="1"/>
  <c r="H949" i="1" s="1"/>
  <c r="G937" i="1"/>
  <c r="G936" i="1" s="1"/>
  <c r="G935" i="1" s="1"/>
  <c r="G934" i="1" s="1"/>
  <c r="H573" i="1"/>
  <c r="H572" i="1" s="1"/>
  <c r="H571" i="1" s="1"/>
  <c r="G1019" i="1"/>
  <c r="G1018" i="1" s="1"/>
  <c r="G1017" i="1" s="1"/>
  <c r="G1016" i="1" s="1"/>
  <c r="H674" i="1"/>
  <c r="H673" i="1" s="1"/>
  <c r="H657" i="1"/>
  <c r="H333" i="1"/>
  <c r="H332" i="1" s="1"/>
  <c r="G1236" i="1"/>
  <c r="H162" i="1"/>
  <c r="H1166" i="1"/>
  <c r="H1165" i="1" s="1"/>
  <c r="G838" i="1"/>
  <c r="G837" i="1" s="1"/>
  <c r="G836" i="1" s="1"/>
  <c r="G835" i="1" s="1"/>
  <c r="H908" i="1"/>
  <c r="H907" i="1" s="1"/>
  <c r="H906" i="1" s="1"/>
  <c r="H905" i="1" s="1"/>
  <c r="H57" i="1"/>
  <c r="H56" i="1" s="1"/>
  <c r="G233" i="1"/>
  <c r="G1191" i="1"/>
  <c r="G1190" i="1" s="1"/>
  <c r="G1189" i="1" s="1"/>
  <c r="G1188" i="1" s="1"/>
  <c r="G1187" i="1" s="1"/>
  <c r="H1019" i="1"/>
  <c r="H1018" i="1" s="1"/>
  <c r="H1017" i="1" s="1"/>
  <c r="H1016" i="1" s="1"/>
  <c r="H778" i="1"/>
  <c r="H777" i="1" s="1"/>
  <c r="G784" i="1"/>
  <c r="G783" i="1" s="1"/>
  <c r="H312" i="1"/>
  <c r="H311" i="1" s="1"/>
  <c r="H781" i="1"/>
  <c r="H780" i="1" s="1"/>
  <c r="G690" i="1"/>
  <c r="G1109" i="1"/>
  <c r="G1108" i="1" s="1"/>
  <c r="G1127" i="1"/>
  <c r="G1126" i="1" s="1"/>
  <c r="G75" i="1"/>
  <c r="G45" i="1"/>
  <c r="G44" i="1" s="1"/>
  <c r="G43" i="1" s="1"/>
  <c r="G42" i="1" s="1"/>
  <c r="G41" i="1" s="1"/>
  <c r="G1058" i="1"/>
  <c r="H861" i="1"/>
  <c r="H860" i="1" s="1"/>
  <c r="H859" i="1" s="1"/>
  <c r="H858" i="1" s="1"/>
  <c r="H1010" i="1"/>
  <c r="H1009" i="1" s="1"/>
  <c r="H1008" i="1" s="1"/>
  <c r="H181" i="1"/>
  <c r="H180" i="1" s="1"/>
  <c r="H179" i="1" s="1"/>
  <c r="H178" i="1" s="1"/>
  <c r="H177" i="1" s="1"/>
  <c r="G1145" i="1"/>
  <c r="G1144" i="1" s="1"/>
  <c r="H387" i="1"/>
  <c r="H386" i="1" s="1"/>
  <c r="H607" i="1"/>
  <c r="H606" i="1" s="1"/>
  <c r="H605" i="1" s="1"/>
  <c r="G1130" i="1"/>
  <c r="G1129" i="1" s="1"/>
  <c r="H1124" i="1"/>
  <c r="H1123" i="1" s="1"/>
  <c r="G328" i="1"/>
  <c r="G327" i="1" s="1"/>
  <c r="G326" i="1" s="1"/>
  <c r="G325" i="1" s="1"/>
  <c r="G964" i="1"/>
  <c r="G963" i="1" s="1"/>
  <c r="G962" i="1" s="1"/>
  <c r="G961" i="1" s="1"/>
  <c r="H360" i="1"/>
  <c r="H359" i="1" s="1"/>
  <c r="H358" i="1" s="1"/>
  <c r="H357" i="1" s="1"/>
  <c r="H356" i="1" s="1"/>
  <c r="H355" i="1" s="1"/>
  <c r="H772" i="1"/>
  <c r="H771" i="1" s="1"/>
  <c r="H1236" i="1"/>
  <c r="H322" i="1"/>
  <c r="H321" i="1" s="1"/>
  <c r="H320" i="1" s="1"/>
  <c r="H319" i="1" s="1"/>
  <c r="H969" i="1"/>
  <c r="H968" i="1" s="1"/>
  <c r="H967" i="1" s="1"/>
  <c r="H966" i="1" s="1"/>
  <c r="G1232" i="1"/>
  <c r="G647" i="1"/>
  <c r="G646" i="1" s="1"/>
  <c r="G645" i="1" s="1"/>
  <c r="H915" i="1"/>
  <c r="H914" i="1" s="1"/>
  <c r="H913" i="1" s="1"/>
  <c r="H912" i="1" s="1"/>
  <c r="H167" i="1"/>
  <c r="H166" i="1" s="1"/>
  <c r="G1093" i="1"/>
  <c r="G1090" i="1" s="1"/>
  <c r="G1089" i="1" s="1"/>
  <c r="G1088" i="1" s="1"/>
  <c r="G1087" i="1" s="1"/>
  <c r="H1157" i="1"/>
  <c r="H1156" i="1" s="1"/>
  <c r="G998" i="1"/>
  <c r="G997" i="1" s="1"/>
  <c r="G996" i="1" s="1"/>
  <c r="G995" i="1" s="1"/>
  <c r="H336" i="1"/>
  <c r="H335" i="1" s="1"/>
  <c r="G1136" i="1"/>
  <c r="G1135" i="1" s="1"/>
  <c r="G969" i="1"/>
  <c r="G968" i="1" s="1"/>
  <c r="G967" i="1" s="1"/>
  <c r="G966" i="1" s="1"/>
  <c r="H539" i="1"/>
  <c r="H538" i="1" s="1"/>
  <c r="H537" i="1" s="1"/>
  <c r="H838" i="1"/>
  <c r="H837" i="1" s="1"/>
  <c r="H836" i="1" s="1"/>
  <c r="H835" i="1" s="1"/>
  <c r="G414" i="1"/>
  <c r="G413" i="1" s="1"/>
  <c r="G412" i="1" s="1"/>
  <c r="H925" i="1"/>
  <c r="H924" i="1" s="1"/>
  <c r="H923" i="1" s="1"/>
  <c r="H922" i="1" s="1"/>
  <c r="H920" i="1"/>
  <c r="H919" i="1" s="1"/>
  <c r="H918" i="1" s="1"/>
  <c r="H917" i="1" s="1"/>
  <c r="G333" i="1"/>
  <c r="G332" i="1" s="1"/>
  <c r="G1166" i="1"/>
  <c r="G1165" i="1" s="1"/>
  <c r="H344" i="1"/>
  <c r="H343" i="1" s="1"/>
  <c r="H342" i="1" s="1"/>
  <c r="H1139" i="1"/>
  <c r="H1138" i="1" s="1"/>
  <c r="G1133" i="1"/>
  <c r="G1132" i="1" s="1"/>
  <c r="H886" i="1"/>
  <c r="H885" i="1" s="1"/>
  <c r="H884" i="1" s="1"/>
  <c r="H883" i="1" s="1"/>
  <c r="H882" i="1" s="1"/>
  <c r="G303" i="1"/>
  <c r="G302" i="1" s="1"/>
  <c r="G1100" i="1"/>
  <c r="G1099" i="1" s="1"/>
  <c r="G1054" i="1"/>
  <c r="G1053" i="1" s="1"/>
  <c r="G1052" i="1" s="1"/>
  <c r="G237" i="1"/>
  <c r="G1151" i="1"/>
  <c r="G1150" i="1" s="1"/>
  <c r="G868" i="1"/>
  <c r="G867" i="1" s="1"/>
  <c r="G866" i="1" s="1"/>
  <c r="G865" i="1" s="1"/>
  <c r="G864" i="1" s="1"/>
  <c r="G309" i="1"/>
  <c r="G308" i="1" s="1"/>
  <c r="G1115" i="1"/>
  <c r="G1114" i="1" s="1"/>
  <c r="G856" i="1"/>
  <c r="G855" i="1" s="1"/>
  <c r="H398" i="1"/>
  <c r="H397" i="1" s="1"/>
  <c r="H396" i="1" s="1"/>
  <c r="H1148" i="1"/>
  <c r="H1147" i="1" s="1"/>
  <c r="G461" i="1"/>
  <c r="G460" i="1" s="1"/>
  <c r="H1142" i="1"/>
  <c r="H1141" i="1" s="1"/>
  <c r="H810" i="1"/>
  <c r="H809" i="1" s="1"/>
  <c r="H808" i="1" s="1"/>
  <c r="G443" i="1"/>
  <c r="G442" i="1" s="1"/>
  <c r="G441" i="1" s="1"/>
  <c r="H818" i="1"/>
  <c r="H817" i="1" s="1"/>
  <c r="H816" i="1" s="1"/>
  <c r="G539" i="1"/>
  <c r="G538" i="1" s="1"/>
  <c r="G537" i="1" s="1"/>
  <c r="H849" i="1"/>
  <c r="H848" i="1" s="1"/>
  <c r="H847" i="1" s="1"/>
  <c r="G1010" i="1"/>
  <c r="G1009" i="1" s="1"/>
  <c r="G1008" i="1" s="1"/>
  <c r="G1294" i="1"/>
  <c r="G1293" i="1" s="1"/>
  <c r="G1292" i="1" s="1"/>
  <c r="G1291" i="1" s="1"/>
  <c r="G1290" i="1" s="1"/>
  <c r="G569" i="1"/>
  <c r="G568" i="1" s="1"/>
  <c r="G567" i="1" s="1"/>
  <c r="H1130" i="1"/>
  <c r="H1129" i="1" s="1"/>
  <c r="H1182" i="1"/>
  <c r="H1181" i="1" s="1"/>
  <c r="H1180" i="1" s="1"/>
  <c r="H1179" i="1" s="1"/>
  <c r="H1178" i="1" s="1"/>
  <c r="G235" i="1"/>
  <c r="H1243" i="1"/>
  <c r="H1154" i="1"/>
  <c r="H1153" i="1" s="1"/>
  <c r="H784" i="1"/>
  <c r="H783" i="1" s="1"/>
  <c r="G603" i="1"/>
  <c r="G602" i="1" s="1"/>
  <c r="G601" i="1" s="1"/>
  <c r="G138" i="1"/>
  <c r="G947" i="1"/>
  <c r="G946" i="1" s="1"/>
  <c r="G945" i="1" s="1"/>
  <c r="G944" i="1" s="1"/>
  <c r="H868" i="1"/>
  <c r="H867" i="1" s="1"/>
  <c r="H866" i="1" s="1"/>
  <c r="H865" i="1" s="1"/>
  <c r="H864" i="1" s="1"/>
  <c r="G1169" i="1"/>
  <c r="G1168" i="1" s="1"/>
  <c r="G544" i="1"/>
  <c r="G543" i="1" s="1"/>
  <c r="G542" i="1" s="1"/>
  <c r="G849" i="1"/>
  <c r="G848" i="1" s="1"/>
  <c r="G847" i="1" s="1"/>
  <c r="G599" i="1"/>
  <c r="G598" i="1" s="1"/>
  <c r="G597" i="1" s="1"/>
  <c r="G651" i="1"/>
  <c r="G650" i="1" s="1"/>
  <c r="G649" i="1" s="1"/>
  <c r="G464" i="1"/>
  <c r="G463" i="1" s="1"/>
  <c r="G1356" i="1"/>
  <c r="O807" i="1"/>
  <c r="U796" i="1"/>
  <c r="U795" i="1" s="1"/>
  <c r="U794" i="1" s="1"/>
  <c r="Q723" i="1"/>
  <c r="U723" i="1"/>
  <c r="U722" i="1" s="1"/>
  <c r="W723" i="1"/>
  <c r="Z726" i="1"/>
  <c r="Z725" i="1" s="1"/>
  <c r="Z724" i="1" s="1"/>
  <c r="T690" i="1"/>
  <c r="T689" i="1" s="1"/>
  <c r="T688" i="1" s="1"/>
  <c r="Z690" i="1"/>
  <c r="Z689" i="1" s="1"/>
  <c r="Z688" i="1" s="1"/>
  <c r="S696" i="1"/>
  <c r="Y696" i="1"/>
  <c r="W689" i="1"/>
  <c r="W688" i="1" s="1"/>
  <c r="Y692" i="1"/>
  <c r="Y694" i="1"/>
  <c r="U702" i="1"/>
  <c r="U596" i="1"/>
  <c r="Z603" i="1"/>
  <c r="Z602" i="1" s="1"/>
  <c r="Z601" i="1" s="1"/>
  <c r="T603" i="1"/>
  <c r="T602" i="1" s="1"/>
  <c r="T601" i="1" s="1"/>
  <c r="S603" i="1"/>
  <c r="S602" i="1" s="1"/>
  <c r="S601" i="1" s="1"/>
  <c r="Z607" i="1"/>
  <c r="Z606" i="1" s="1"/>
  <c r="Z605" i="1" s="1"/>
  <c r="Y548" i="1"/>
  <c r="Y547" i="1" s="1"/>
  <c r="Y546" i="1" s="1"/>
  <c r="Y490" i="1"/>
  <c r="Y489" i="1" s="1"/>
  <c r="Y488" i="1" s="1"/>
  <c r="S490" i="1"/>
  <c r="S489" i="1" s="1"/>
  <c r="S488" i="1" s="1"/>
  <c r="S494" i="1"/>
  <c r="S493" i="1" s="1"/>
  <c r="S492" i="1" s="1"/>
  <c r="Y422" i="1"/>
  <c r="Y421" i="1" s="1"/>
  <c r="Y420" i="1" s="1"/>
  <c r="Y418" i="1"/>
  <c r="Y417" i="1" s="1"/>
  <c r="Y416" i="1" s="1"/>
  <c r="P411" i="1"/>
  <c r="P410" i="1" s="1"/>
  <c r="Z418" i="1"/>
  <c r="Z417" i="1" s="1"/>
  <c r="Z416" i="1" s="1"/>
  <c r="S145" i="1"/>
  <c r="Y149" i="1"/>
  <c r="Y148" i="1" s="1"/>
  <c r="Y147" i="1" s="1"/>
  <c r="Z149" i="1"/>
  <c r="Z148" i="1" s="1"/>
  <c r="Z147" i="1" s="1"/>
  <c r="U72" i="1"/>
  <c r="U71" i="1" s="1"/>
  <c r="Y259" i="1"/>
  <c r="Y18" i="1"/>
  <c r="U363" i="1"/>
  <c r="U364" i="1"/>
  <c r="Y363" i="1"/>
  <c r="Y364" i="1"/>
  <c r="W135" i="1"/>
  <c r="W134" i="1" s="1"/>
  <c r="W133" i="1" s="1"/>
  <c r="W132" i="1" s="1"/>
  <c r="V160" i="1"/>
  <c r="V159" i="1" s="1"/>
  <c r="V158" i="1" s="1"/>
  <c r="V156" i="1" s="1"/>
  <c r="X440" i="1"/>
  <c r="X439" i="1" s="1"/>
  <c r="W546" i="1"/>
  <c r="X364" i="1"/>
  <c r="W373" i="1"/>
  <c r="W509" i="1"/>
  <c r="W508" i="1" s="1"/>
  <c r="V259" i="1"/>
  <c r="Z259" i="1"/>
  <c r="V363" i="1"/>
  <c r="V364" i="1"/>
  <c r="V796" i="1"/>
  <c r="V795" i="1" s="1"/>
  <c r="V794" i="1" s="1"/>
  <c r="Y876" i="1"/>
  <c r="Y875" i="1"/>
  <c r="W874" i="1"/>
  <c r="W873" i="1" s="1"/>
  <c r="W871" i="1" s="1"/>
  <c r="V1090" i="1"/>
  <c r="V1089" i="1" s="1"/>
  <c r="V1088" i="1" s="1"/>
  <c r="V1087" i="1" s="1"/>
  <c r="V874" i="1"/>
  <c r="V873" i="1" s="1"/>
  <c r="V871" i="1" s="1"/>
  <c r="Z874" i="1"/>
  <c r="Z873" i="1" s="1"/>
  <c r="Z871" i="1" s="1"/>
  <c r="Y1340" i="1"/>
  <c r="Y1338" i="1" s="1"/>
  <c r="L687" i="1"/>
  <c r="O723" i="1"/>
  <c r="P723" i="1"/>
  <c r="Q702" i="1"/>
  <c r="S818" i="1"/>
  <c r="S817" i="1" s="1"/>
  <c r="S816" i="1" s="1"/>
  <c r="Y145" i="1"/>
  <c r="Y144" i="1"/>
  <c r="J1227" i="1" l="1"/>
  <c r="J1226" i="1" s="1"/>
  <c r="Q1234" i="1"/>
  <c r="R1324" i="1"/>
  <c r="R1323" i="1" s="1"/>
  <c r="R1317" i="1" s="1"/>
  <c r="R1304" i="1" s="1"/>
  <c r="Z331" i="1"/>
  <c r="X933" i="1"/>
  <c r="W1340" i="1"/>
  <c r="W1338" i="1" s="1"/>
  <c r="AA875" i="1"/>
  <c r="J386" i="1"/>
  <c r="S802" i="1"/>
  <c r="M801" i="1"/>
  <c r="M800" i="1" s="1"/>
  <c r="S570" i="1"/>
  <c r="M569" i="1"/>
  <c r="M568" i="1" s="1"/>
  <c r="M567" i="1" s="1"/>
  <c r="AF1243" i="1"/>
  <c r="AH1244" i="1"/>
  <c r="AH1243" i="1" s="1"/>
  <c r="U689" i="1"/>
  <c r="U688" i="1" s="1"/>
  <c r="K875" i="1"/>
  <c r="AA876" i="1"/>
  <c r="W990" i="1"/>
  <c r="W989" i="1" s="1"/>
  <c r="S874" i="1"/>
  <c r="S873" i="1" s="1"/>
  <c r="S871" i="1" s="1"/>
  <c r="V1340" i="1"/>
  <c r="V1338" i="1" s="1"/>
  <c r="Z851" i="1"/>
  <c r="Z846" i="1" s="1"/>
  <c r="M138" i="1"/>
  <c r="J796" i="1"/>
  <c r="J795" i="1" s="1"/>
  <c r="J794" i="1" s="1"/>
  <c r="L1235" i="1"/>
  <c r="L1273" i="1"/>
  <c r="J49" i="1"/>
  <c r="I911" i="1"/>
  <c r="J1266" i="1"/>
  <c r="AD192" i="1"/>
  <c r="AD191" i="1" s="1"/>
  <c r="N874" i="1"/>
  <c r="N873" i="1" s="1"/>
  <c r="N871" i="1" s="1"/>
  <c r="K143" i="1"/>
  <c r="K142" i="1" s="1"/>
  <c r="V143" i="1"/>
  <c r="V142" i="1" s="1"/>
  <c r="X347" i="1"/>
  <c r="X346" i="1" s="1"/>
  <c r="L876" i="1"/>
  <c r="Z72" i="1"/>
  <c r="Z71" i="1" s="1"/>
  <c r="G72" i="1"/>
  <c r="G71" i="1" s="1"/>
  <c r="G70" i="1" s="1"/>
  <c r="G69" i="1" s="1"/>
  <c r="T49" i="1"/>
  <c r="M49" i="1"/>
  <c r="Z330" i="1"/>
  <c r="U452" i="1"/>
  <c r="Y117" i="1"/>
  <c r="K135" i="1"/>
  <c r="K134" i="1" s="1"/>
  <c r="K133" i="1" s="1"/>
  <c r="K132" i="1" s="1"/>
  <c r="L135" i="1"/>
  <c r="L134" i="1" s="1"/>
  <c r="L133" i="1" s="1"/>
  <c r="L132" i="1" s="1"/>
  <c r="K232" i="1"/>
  <c r="K231" i="1" s="1"/>
  <c r="K230" i="1" s="1"/>
  <c r="K229" i="1" s="1"/>
  <c r="J531" i="1"/>
  <c r="J530" i="1" s="1"/>
  <c r="U373" i="1"/>
  <c r="X596" i="1"/>
  <c r="X595" i="1" s="1"/>
  <c r="W911" i="1"/>
  <c r="X911" i="1"/>
  <c r="G135" i="1"/>
  <c r="G134" i="1" s="1"/>
  <c r="G133" i="1" s="1"/>
  <c r="G132" i="1" s="1"/>
  <c r="S1235" i="1"/>
  <c r="P143" i="1"/>
  <c r="P142" i="1" s="1"/>
  <c r="O702" i="1"/>
  <c r="R723" i="1"/>
  <c r="U1193" i="1"/>
  <c r="U1188" i="1" s="1"/>
  <c r="U1187" i="1" s="1"/>
  <c r="I1227" i="1"/>
  <c r="I1226" i="1" s="1"/>
  <c r="R687" i="1"/>
  <c r="O1273" i="1"/>
  <c r="P1273" i="1"/>
  <c r="V411" i="1"/>
  <c r="V410" i="1" s="1"/>
  <c r="X723" i="1"/>
  <c r="X722" i="1" s="1"/>
  <c r="U1340" i="1"/>
  <c r="U1338" i="1" s="1"/>
  <c r="L386" i="1"/>
  <c r="I978" i="1"/>
  <c r="X301" i="1"/>
  <c r="X296" i="1" s="1"/>
  <c r="X295" i="1" s="1"/>
  <c r="X294" i="1" s="1"/>
  <c r="V546" i="1"/>
  <c r="V531" i="1" s="1"/>
  <c r="V530" i="1" s="1"/>
  <c r="Y125" i="1"/>
  <c r="Z145" i="1"/>
  <c r="Z422" i="1"/>
  <c r="Z421" i="1" s="1"/>
  <c r="Z420" i="1" s="1"/>
  <c r="Z499" i="1"/>
  <c r="Z498" i="1" s="1"/>
  <c r="Z497" i="1" s="1"/>
  <c r="Z494" i="1"/>
  <c r="Z493" i="1" s="1"/>
  <c r="Z492" i="1" s="1"/>
  <c r="Y690" i="1"/>
  <c r="W722" i="1"/>
  <c r="S814" i="1"/>
  <c r="S813" i="1" s="1"/>
  <c r="S812" i="1" s="1"/>
  <c r="M195" i="1"/>
  <c r="M194" i="1" s="1"/>
  <c r="S128" i="1"/>
  <c r="M925" i="1"/>
  <c r="M924" i="1" s="1"/>
  <c r="M923" i="1" s="1"/>
  <c r="M922" i="1" s="1"/>
  <c r="M461" i="1"/>
  <c r="M460" i="1" s="1"/>
  <c r="M127" i="1"/>
  <c r="N144" i="1"/>
  <c r="M1240" i="1"/>
  <c r="N1031" i="1"/>
  <c r="N1030" i="1" s="1"/>
  <c r="N1029" i="1" s="1"/>
  <c r="N1028" i="1" s="1"/>
  <c r="N1027" i="1" s="1"/>
  <c r="N908" i="1"/>
  <c r="N907" i="1" s="1"/>
  <c r="N906" i="1" s="1"/>
  <c r="N905" i="1" s="1"/>
  <c r="T861" i="1"/>
  <c r="T860" i="1" s="1"/>
  <c r="T859" i="1" s="1"/>
  <c r="T858" i="1" s="1"/>
  <c r="T842" i="1"/>
  <c r="T841" i="1" s="1"/>
  <c r="T840" i="1" s="1"/>
  <c r="T729" i="1"/>
  <c r="T728" i="1" s="1"/>
  <c r="T723" i="1" s="1"/>
  <c r="T722" i="1" s="1"/>
  <c r="N494" i="1"/>
  <c r="N493" i="1" s="1"/>
  <c r="N492" i="1" s="1"/>
  <c r="N23" i="1"/>
  <c r="M719" i="1"/>
  <c r="M718" i="1" s="1"/>
  <c r="M717" i="1" s="1"/>
  <c r="M716" i="1" s="1"/>
  <c r="M715" i="1" s="1"/>
  <c r="M265" i="1"/>
  <c r="M264" i="1" s="1"/>
  <c r="M263" i="1" s="1"/>
  <c r="T1247" i="1"/>
  <c r="M833" i="1"/>
  <c r="M832" i="1" s="1"/>
  <c r="M831" i="1" s="1"/>
  <c r="M830" i="1" s="1"/>
  <c r="T674" i="1"/>
  <c r="T673" i="1" s="1"/>
  <c r="N599" i="1"/>
  <c r="N598" i="1" s="1"/>
  <c r="N597" i="1" s="1"/>
  <c r="M309" i="1"/>
  <c r="M308" i="1" s="1"/>
  <c r="M289" i="1"/>
  <c r="M288" i="1" s="1"/>
  <c r="M287" i="1" s="1"/>
  <c r="M286" i="1" s="1"/>
  <c r="M285" i="1" s="1"/>
  <c r="M283" i="1" s="1"/>
  <c r="M233" i="1"/>
  <c r="N162" i="1"/>
  <c r="N161" i="1" s="1"/>
  <c r="N160" i="1" s="1"/>
  <c r="N159" i="1" s="1"/>
  <c r="N158" i="1" s="1"/>
  <c r="N156" i="1" s="1"/>
  <c r="T122" i="1"/>
  <c r="M981" i="1"/>
  <c r="M978" i="1" s="1"/>
  <c r="N368" i="1"/>
  <c r="N367" i="1" s="1"/>
  <c r="N366" i="1" s="1"/>
  <c r="N365" i="1" s="1"/>
  <c r="M655" i="1"/>
  <c r="M654" i="1" s="1"/>
  <c r="M653" i="1" s="1"/>
  <c r="M644" i="1" s="1"/>
  <c r="M643" i="1" s="1"/>
  <c r="N16" i="1"/>
  <c r="N15" i="1" s="1"/>
  <c r="M57" i="1"/>
  <c r="M56" i="1" s="1"/>
  <c r="M109" i="1"/>
  <c r="M108" i="1" s="1"/>
  <c r="M107" i="1" s="1"/>
  <c r="M106" i="1" s="1"/>
  <c r="M105" i="1" s="1"/>
  <c r="M104" i="1" s="1"/>
  <c r="M482" i="1"/>
  <c r="M481" i="1" s="1"/>
  <c r="M470" i="1" s="1"/>
  <c r="N565" i="1"/>
  <c r="N564" i="1" s="1"/>
  <c r="N563" i="1" s="1"/>
  <c r="M952" i="1"/>
  <c r="M951" i="1" s="1"/>
  <c r="M950" i="1" s="1"/>
  <c r="M949" i="1" s="1"/>
  <c r="M1014" i="1"/>
  <c r="M1013" i="1" s="1"/>
  <c r="M1012" i="1" s="1"/>
  <c r="M1007" i="1" s="1"/>
  <c r="M1001" i="1" s="1"/>
  <c r="M1058" i="1"/>
  <c r="M1057" i="1" s="1"/>
  <c r="M1056" i="1" s="1"/>
  <c r="M1145" i="1"/>
  <c r="M1144" i="1" s="1"/>
  <c r="T45" i="1"/>
  <c r="T44" i="1" s="1"/>
  <c r="T43" i="1" s="1"/>
  <c r="T42" i="1" s="1"/>
  <c r="T41" i="1" s="1"/>
  <c r="T188" i="1"/>
  <c r="T187" i="1" s="1"/>
  <c r="T186" i="1" s="1"/>
  <c r="T185" i="1" s="1"/>
  <c r="T184" i="1" s="1"/>
  <c r="T265" i="1"/>
  <c r="T264" i="1" s="1"/>
  <c r="T263" i="1" s="1"/>
  <c r="S333" i="1"/>
  <c r="S332" i="1" s="1"/>
  <c r="T350" i="1"/>
  <c r="T368" i="1"/>
  <c r="T367" i="1" s="1"/>
  <c r="T366" i="1" s="1"/>
  <c r="T365" i="1" s="1"/>
  <c r="T443" i="1"/>
  <c r="T442" i="1" s="1"/>
  <c r="T441" i="1" s="1"/>
  <c r="T440" i="1" s="1"/>
  <c r="T439" i="1" s="1"/>
  <c r="T461" i="1"/>
  <c r="T460" i="1" s="1"/>
  <c r="S655" i="1"/>
  <c r="S1014" i="1"/>
  <c r="S1013" i="1" s="1"/>
  <c r="S1012" i="1" s="1"/>
  <c r="T1106" i="1"/>
  <c r="T1105" i="1" s="1"/>
  <c r="T1172" i="1"/>
  <c r="T1171" i="1" s="1"/>
  <c r="T1321" i="1"/>
  <c r="T1320" i="1" s="1"/>
  <c r="T1319" i="1" s="1"/>
  <c r="T1318" i="1" s="1"/>
  <c r="S92" i="1"/>
  <c r="S91" i="1" s="1"/>
  <c r="M1070" i="1"/>
  <c r="M1069" i="1" s="1"/>
  <c r="M1065" i="1" s="1"/>
  <c r="N1201" i="1"/>
  <c r="N1200" i="1" s="1"/>
  <c r="M1276" i="1"/>
  <c r="M993" i="1"/>
  <c r="T499" i="1"/>
  <c r="T498" i="1" s="1"/>
  <c r="T497" i="1" s="1"/>
  <c r="T1058" i="1"/>
  <c r="S1070" i="1"/>
  <c r="S1069" i="1" s="1"/>
  <c r="S1058" i="1"/>
  <c r="T1091" i="1"/>
  <c r="T195" i="1"/>
  <c r="Z16" i="1"/>
  <c r="Z15" i="1" s="1"/>
  <c r="Z23" i="1"/>
  <c r="Y79" i="1"/>
  <c r="Y72" i="1" s="1"/>
  <c r="Y71" i="1" s="1"/>
  <c r="Z162" i="1"/>
  <c r="Z161" i="1" s="1"/>
  <c r="Z195" i="1"/>
  <c r="Z233" i="1"/>
  <c r="Z232" i="1" s="1"/>
  <c r="Z231" i="1" s="1"/>
  <c r="Z230" i="1" s="1"/>
  <c r="Z229" i="1" s="1"/>
  <c r="Y265" i="1"/>
  <c r="Y264" i="1" s="1"/>
  <c r="Y263" i="1" s="1"/>
  <c r="Z312" i="1"/>
  <c r="Z311" i="1" s="1"/>
  <c r="Y348" i="1"/>
  <c r="Y387" i="1"/>
  <c r="Y386" i="1" s="1"/>
  <c r="Y385" i="1" s="1"/>
  <c r="Y384" i="1" s="1"/>
  <c r="W411" i="1"/>
  <c r="W410" i="1" s="1"/>
  <c r="Z461" i="1"/>
  <c r="Z460" i="1" s="1"/>
  <c r="Y482" i="1"/>
  <c r="Y481" i="1" s="1"/>
  <c r="Z592" i="1"/>
  <c r="Z591" i="1" s="1"/>
  <c r="Z590" i="1" s="1"/>
  <c r="Z589" i="1" s="1"/>
  <c r="Z674" i="1"/>
  <c r="Z673" i="1" s="1"/>
  <c r="Z672" i="1" s="1"/>
  <c r="Z671" i="1" s="1"/>
  <c r="Z670" i="1" s="1"/>
  <c r="Y704" i="1"/>
  <c r="Y703" i="1" s="1"/>
  <c r="Y719" i="1"/>
  <c r="Y718" i="1" s="1"/>
  <c r="Y717" i="1" s="1"/>
  <c r="Y716" i="1" s="1"/>
  <c r="Y715" i="1" s="1"/>
  <c r="Y778" i="1"/>
  <c r="Y777" i="1" s="1"/>
  <c r="Y833" i="1"/>
  <c r="Y832" i="1" s="1"/>
  <c r="Y831" i="1" s="1"/>
  <c r="Y830" i="1" s="1"/>
  <c r="Z842" i="1"/>
  <c r="Z841" i="1" s="1"/>
  <c r="Z840" i="1" s="1"/>
  <c r="Z998" i="1"/>
  <c r="Z997" i="1" s="1"/>
  <c r="Z996" i="1" s="1"/>
  <c r="Z995" i="1" s="1"/>
  <c r="Y1031" i="1"/>
  <c r="Y1030" i="1" s="1"/>
  <c r="Y1029" i="1" s="1"/>
  <c r="Y1028" i="1" s="1"/>
  <c r="Y1027" i="1" s="1"/>
  <c r="Z1091" i="1"/>
  <c r="Y1106" i="1"/>
  <c r="Y1105" i="1" s="1"/>
  <c r="Z1130" i="1"/>
  <c r="Z1129" i="1" s="1"/>
  <c r="Y1201" i="1"/>
  <c r="Y1200" i="1" s="1"/>
  <c r="Z1276" i="1"/>
  <c r="Z1247" i="1"/>
  <c r="Z1230" i="1"/>
  <c r="Y1245" i="1"/>
  <c r="Y822" i="1"/>
  <c r="Y821" i="1" s="1"/>
  <c r="Y820" i="1" s="1"/>
  <c r="AE126" i="1"/>
  <c r="AB875" i="1"/>
  <c r="AB876" i="1"/>
  <c r="Y129" i="1"/>
  <c r="Y494" i="1"/>
  <c r="Y493" i="1" s="1"/>
  <c r="Y492" i="1" s="1"/>
  <c r="U595" i="1"/>
  <c r="Y729" i="1"/>
  <c r="Y728" i="1" s="1"/>
  <c r="S126" i="1"/>
  <c r="T145" i="1"/>
  <c r="M494" i="1"/>
  <c r="M493" i="1" s="1"/>
  <c r="M492" i="1" s="1"/>
  <c r="M128" i="1"/>
  <c r="M1335" i="1"/>
  <c r="M1334" i="1" s="1"/>
  <c r="M1301" i="1"/>
  <c r="M1300" i="1" s="1"/>
  <c r="M1299" i="1" s="1"/>
  <c r="M1298" i="1" s="1"/>
  <c r="M1297" i="1" s="1"/>
  <c r="M1245" i="1"/>
  <c r="M1242" i="1" s="1"/>
  <c r="T1157" i="1"/>
  <c r="T1156" i="1" s="1"/>
  <c r="T1145" i="1"/>
  <c r="T1144" i="1" s="1"/>
  <c r="N998" i="1"/>
  <c r="N997" i="1" s="1"/>
  <c r="N996" i="1" s="1"/>
  <c r="N995" i="1" s="1"/>
  <c r="T539" i="1"/>
  <c r="T538" i="1" s="1"/>
  <c r="T537" i="1" s="1"/>
  <c r="N350" i="1"/>
  <c r="N36" i="1"/>
  <c r="M1130" i="1"/>
  <c r="M1129" i="1" s="1"/>
  <c r="M766" i="1"/>
  <c r="M765" i="1" s="1"/>
  <c r="N704" i="1"/>
  <c r="N703" i="1" s="1"/>
  <c r="N702" i="1" s="1"/>
  <c r="N687" i="1" s="1"/>
  <c r="N686" i="1" s="1"/>
  <c r="S1228" i="1"/>
  <c r="S1157" i="1"/>
  <c r="S1156" i="1" s="1"/>
  <c r="M1031" i="1"/>
  <c r="M1030" i="1" s="1"/>
  <c r="M1029" i="1" s="1"/>
  <c r="M1028" i="1" s="1"/>
  <c r="M1027" i="1" s="1"/>
  <c r="M959" i="1"/>
  <c r="M958" i="1" s="1"/>
  <c r="M957" i="1" s="1"/>
  <c r="M956" i="1" s="1"/>
  <c r="T655" i="1"/>
  <c r="T654" i="1" s="1"/>
  <c r="T653" i="1" s="1"/>
  <c r="M422" i="1"/>
  <c r="M421" i="1" s="1"/>
  <c r="M420" i="1" s="1"/>
  <c r="S387" i="1"/>
  <c r="S386" i="1" s="1"/>
  <c r="S385" i="1" s="1"/>
  <c r="S384" i="1" s="1"/>
  <c r="M360" i="1"/>
  <c r="M359" i="1" s="1"/>
  <c r="M358" i="1" s="1"/>
  <c r="M357" i="1" s="1"/>
  <c r="M356" i="1" s="1"/>
  <c r="M355" i="1" s="1"/>
  <c r="N1172" i="1"/>
  <c r="N1171" i="1" s="1"/>
  <c r="N1106" i="1"/>
  <c r="N1105" i="1" s="1"/>
  <c r="N1014" i="1"/>
  <c r="N1013" i="1" s="1"/>
  <c r="N1012" i="1" s="1"/>
  <c r="N1007" i="1" s="1"/>
  <c r="N1001" i="1" s="1"/>
  <c r="N1058" i="1"/>
  <c r="N592" i="1"/>
  <c r="N591" i="1" s="1"/>
  <c r="N590" i="1" s="1"/>
  <c r="N589" i="1" s="1"/>
  <c r="M403" i="1"/>
  <c r="M400" i="1" s="1"/>
  <c r="M391" i="1" s="1"/>
  <c r="M390" i="1" s="1"/>
  <c r="N312" i="1"/>
  <c r="N311" i="1" s="1"/>
  <c r="M79" i="1"/>
  <c r="M72" i="1" s="1"/>
  <c r="M71" i="1" s="1"/>
  <c r="M125" i="1"/>
  <c r="M256" i="1"/>
  <c r="M255" i="1" s="1"/>
  <c r="M254" i="1" s="1"/>
  <c r="M253" i="1" s="1"/>
  <c r="N336" i="1"/>
  <c r="N335" i="1" s="1"/>
  <c r="N454" i="1"/>
  <c r="N453" i="1" s="1"/>
  <c r="M704" i="1"/>
  <c r="M703" i="1" s="1"/>
  <c r="M702" i="1" s="1"/>
  <c r="N778" i="1"/>
  <c r="N777" i="1" s="1"/>
  <c r="M856" i="1"/>
  <c r="M855" i="1" s="1"/>
  <c r="M1118" i="1"/>
  <c r="M1117" i="1" s="1"/>
  <c r="N1182" i="1"/>
  <c r="N1181" i="1" s="1"/>
  <c r="N1180" i="1" s="1"/>
  <c r="N1179" i="1" s="1"/>
  <c r="N1178" i="1" s="1"/>
  <c r="N1301" i="1"/>
  <c r="N1300" i="1" s="1"/>
  <c r="N1299" i="1" s="1"/>
  <c r="N1298" i="1" s="1"/>
  <c r="N1297" i="1" s="1"/>
  <c r="T233" i="1"/>
  <c r="T232" i="1" s="1"/>
  <c r="T231" i="1" s="1"/>
  <c r="T230" i="1" s="1"/>
  <c r="T229" i="1" s="1"/>
  <c r="T256" i="1"/>
  <c r="T255" i="1" s="1"/>
  <c r="T254" i="1" s="1"/>
  <c r="T253" i="1" s="1"/>
  <c r="T312" i="1"/>
  <c r="T311" i="1" s="1"/>
  <c r="T336" i="1"/>
  <c r="T335" i="1" s="1"/>
  <c r="T331" i="1" s="1"/>
  <c r="T330" i="1" s="1"/>
  <c r="S348" i="1"/>
  <c r="T482" i="1"/>
  <c r="T481" i="1" s="1"/>
  <c r="T592" i="1"/>
  <c r="T591" i="1" s="1"/>
  <c r="T590" i="1" s="1"/>
  <c r="T589" i="1" s="1"/>
  <c r="T719" i="1"/>
  <c r="T718" i="1" s="1"/>
  <c r="T717" i="1" s="1"/>
  <c r="T716" i="1" s="1"/>
  <c r="T715" i="1" s="1"/>
  <c r="T778" i="1"/>
  <c r="T777" i="1" s="1"/>
  <c r="T1118" i="1"/>
  <c r="T1117" i="1" s="1"/>
  <c r="S1145" i="1"/>
  <c r="S1144" i="1" s="1"/>
  <c r="T1182" i="1"/>
  <c r="T1181" i="1" s="1"/>
  <c r="T1180" i="1" s="1"/>
  <c r="T1179" i="1" s="1"/>
  <c r="T1178" i="1" s="1"/>
  <c r="T89" i="1"/>
  <c r="T88" i="1" s="1"/>
  <c r="N1276" i="1"/>
  <c r="M1201" i="1"/>
  <c r="M1200" i="1" s="1"/>
  <c r="N1259" i="1"/>
  <c r="N1070" i="1"/>
  <c r="N1069" i="1" s="1"/>
  <c r="S1256" i="1"/>
  <c r="S1253" i="1" s="1"/>
  <c r="T893" i="1"/>
  <c r="T892" i="1" s="1"/>
  <c r="T891" i="1" s="1"/>
  <c r="T890" i="1" s="1"/>
  <c r="T889" i="1" s="1"/>
  <c r="S587" i="1"/>
  <c r="S586" i="1" s="1"/>
  <c r="S822" i="1"/>
  <c r="S821" i="1" s="1"/>
  <c r="S820" i="1" s="1"/>
  <c r="T1070" i="1"/>
  <c r="T1069" i="1" s="1"/>
  <c r="Y13" i="1"/>
  <c r="Y12" i="1" s="1"/>
  <c r="Y11" i="1" s="1"/>
  <c r="Y10" i="1" s="1"/>
  <c r="Y9" i="1" s="1"/>
  <c r="Z45" i="1"/>
  <c r="Z44" i="1" s="1"/>
  <c r="Z43" i="1" s="1"/>
  <c r="Z42" i="1" s="1"/>
  <c r="Z41" i="1" s="1"/>
  <c r="Z89" i="1"/>
  <c r="Z88" i="1" s="1"/>
  <c r="Y128" i="1"/>
  <c r="Y256" i="1"/>
  <c r="Y255" i="1" s="1"/>
  <c r="Y254" i="1" s="1"/>
  <c r="Y253" i="1" s="1"/>
  <c r="Z289" i="1"/>
  <c r="Z287" i="1" s="1"/>
  <c r="Z286" i="1" s="1"/>
  <c r="Z285" i="1" s="1"/>
  <c r="Z283" i="1" s="1"/>
  <c r="Y309" i="1"/>
  <c r="Y308" i="1" s="1"/>
  <c r="Z394" i="1"/>
  <c r="Z393" i="1" s="1"/>
  <c r="Z392" i="1" s="1"/>
  <c r="Z391" i="1" s="1"/>
  <c r="Z390" i="1" s="1"/>
  <c r="Z454" i="1"/>
  <c r="Z453" i="1" s="1"/>
  <c r="Y514" i="1"/>
  <c r="Y513" i="1" s="1"/>
  <c r="Y509" i="1" s="1"/>
  <c r="Y508" i="1" s="1"/>
  <c r="Z539" i="1"/>
  <c r="Z538" i="1" s="1"/>
  <c r="Z537" i="1" s="1"/>
  <c r="Z655" i="1"/>
  <c r="Z766" i="1"/>
  <c r="Z765" i="1" s="1"/>
  <c r="Y886" i="1"/>
  <c r="Y885" i="1" s="1"/>
  <c r="Y884" i="1" s="1"/>
  <c r="Y883" i="1" s="1"/>
  <c r="Y882" i="1" s="1"/>
  <c r="Z930" i="1"/>
  <c r="Z929" i="1" s="1"/>
  <c r="Z928" i="1" s="1"/>
  <c r="Z927" i="1" s="1"/>
  <c r="Y952" i="1"/>
  <c r="Y951" i="1" s="1"/>
  <c r="Y950" i="1" s="1"/>
  <c r="Y949" i="1" s="1"/>
  <c r="Z979" i="1"/>
  <c r="Z978" i="1" s="1"/>
  <c r="Y993" i="1"/>
  <c r="Y990" i="1" s="1"/>
  <c r="Y989" i="1" s="1"/>
  <c r="Z1014" i="1"/>
  <c r="Z1013" i="1" s="1"/>
  <c r="Z1012" i="1" s="1"/>
  <c r="Z1058" i="1"/>
  <c r="Z1057" i="1" s="1"/>
  <c r="Z1070" i="1"/>
  <c r="Z1069" i="1" s="1"/>
  <c r="Y1157" i="1"/>
  <c r="Y1156" i="1" s="1"/>
  <c r="Z1172" i="1"/>
  <c r="Z1171" i="1" s="1"/>
  <c r="Z1182" i="1"/>
  <c r="Z1181" i="1" s="1"/>
  <c r="Z1180" i="1" s="1"/>
  <c r="Z1179" i="1" s="1"/>
  <c r="Z1178" i="1" s="1"/>
  <c r="Y1301" i="1"/>
  <c r="Y1300" i="1" s="1"/>
  <c r="Y1299" i="1" s="1"/>
  <c r="Y1298" i="1" s="1"/>
  <c r="Y1297" i="1" s="1"/>
  <c r="Z1321" i="1"/>
  <c r="Z1320" i="1" s="1"/>
  <c r="Z1319" i="1" s="1"/>
  <c r="Z1318" i="1" s="1"/>
  <c r="Z580" i="1"/>
  <c r="Z579" i="1" s="1"/>
  <c r="Y577" i="1"/>
  <c r="Y576" i="1" s="1"/>
  <c r="Y1256" i="1"/>
  <c r="Y902" i="1"/>
  <c r="Y901" i="1" s="1"/>
  <c r="Y814" i="1"/>
  <c r="Y813" i="1" s="1"/>
  <c r="Y812" i="1" s="1"/>
  <c r="AE128" i="1"/>
  <c r="AD875" i="1"/>
  <c r="AD876" i="1"/>
  <c r="AI541" i="1"/>
  <c r="Y127" i="1"/>
  <c r="Z144" i="1"/>
  <c r="T494" i="1"/>
  <c r="T493" i="1" s="1"/>
  <c r="T492" i="1" s="1"/>
  <c r="Z729" i="1"/>
  <c r="Z728" i="1" s="1"/>
  <c r="T818" i="1"/>
  <c r="T817" i="1" s="1"/>
  <c r="T816" i="1" s="1"/>
  <c r="S690" i="1"/>
  <c r="S689" i="1" s="1"/>
  <c r="S688" i="1" s="1"/>
  <c r="M690" i="1"/>
  <c r="M689" i="1" s="1"/>
  <c r="M688" i="1" s="1"/>
  <c r="S127" i="1"/>
  <c r="T144" i="1"/>
  <c r="S1335" i="1"/>
  <c r="S1334" i="1" s="1"/>
  <c r="S1324" i="1" s="1"/>
  <c r="S1323" i="1" s="1"/>
  <c r="S1317" i="1" s="1"/>
  <c r="S1301" i="1"/>
  <c r="S1300" i="1" s="1"/>
  <c r="S1299" i="1" s="1"/>
  <c r="S1298" i="1" s="1"/>
  <c r="S1297" i="1" s="1"/>
  <c r="S1245" i="1"/>
  <c r="S1242" i="1" s="1"/>
  <c r="N893" i="1"/>
  <c r="N892" i="1" s="1"/>
  <c r="N891" i="1" s="1"/>
  <c r="N890" i="1" s="1"/>
  <c r="N889" i="1" s="1"/>
  <c r="N861" i="1"/>
  <c r="N860" i="1" s="1"/>
  <c r="N859" i="1" s="1"/>
  <c r="N858" i="1" s="1"/>
  <c r="N842" i="1"/>
  <c r="N841" i="1" s="1"/>
  <c r="N840" i="1" s="1"/>
  <c r="N729" i="1"/>
  <c r="N728" i="1" s="1"/>
  <c r="N723" i="1" s="1"/>
  <c r="N722" i="1" s="1"/>
  <c r="M565" i="1"/>
  <c r="M564" i="1" s="1"/>
  <c r="M563" i="1" s="1"/>
  <c r="M129" i="1"/>
  <c r="T36" i="1"/>
  <c r="S1130" i="1"/>
  <c r="S1129" i="1" s="1"/>
  <c r="S766" i="1"/>
  <c r="S765" i="1" s="1"/>
  <c r="T704" i="1"/>
  <c r="T703" i="1" s="1"/>
  <c r="T702" i="1" s="1"/>
  <c r="N1247" i="1"/>
  <c r="S1031" i="1"/>
  <c r="S1030" i="1" s="1"/>
  <c r="S1029" i="1" s="1"/>
  <c r="S1028" i="1" s="1"/>
  <c r="S1027" i="1" s="1"/>
  <c r="N930" i="1"/>
  <c r="N929" i="1" s="1"/>
  <c r="N928" i="1" s="1"/>
  <c r="N927" i="1" s="1"/>
  <c r="M814" i="1"/>
  <c r="M813" i="1" s="1"/>
  <c r="M812" i="1" s="1"/>
  <c r="N674" i="1"/>
  <c r="N673" i="1" s="1"/>
  <c r="S422" i="1"/>
  <c r="S421" i="1" s="1"/>
  <c r="S420" i="1" s="1"/>
  <c r="M387" i="1"/>
  <c r="M386" i="1" s="1"/>
  <c r="M385" i="1" s="1"/>
  <c r="M384" i="1" s="1"/>
  <c r="S360" i="1"/>
  <c r="S359" i="1" s="1"/>
  <c r="S358" i="1" s="1"/>
  <c r="S357" i="1" s="1"/>
  <c r="S356" i="1" s="1"/>
  <c r="S355" i="1" s="1"/>
  <c r="S331" i="1"/>
  <c r="N145" i="1"/>
  <c r="N122" i="1"/>
  <c r="N117" i="1" s="1"/>
  <c r="S36" i="1"/>
  <c r="S31" i="1" s="1"/>
  <c r="S30" i="1" s="1"/>
  <c r="S29" i="1" s="1"/>
  <c r="S28" i="1" s="1"/>
  <c r="N766" i="1"/>
  <c r="N765" i="1" s="1"/>
  <c r="N265" i="1"/>
  <c r="N264" i="1" s="1"/>
  <c r="N263" i="1" s="1"/>
  <c r="N1230" i="1"/>
  <c r="N1118" i="1"/>
  <c r="N1117" i="1" s="1"/>
  <c r="M607" i="1"/>
  <c r="M606" i="1" s="1"/>
  <c r="M605" i="1" s="1"/>
  <c r="N443" i="1"/>
  <c r="N442" i="1" s="1"/>
  <c r="N441" i="1" s="1"/>
  <c r="N440" i="1" s="1"/>
  <c r="N439" i="1" s="1"/>
  <c r="N45" i="1"/>
  <c r="N44" i="1" s="1"/>
  <c r="N43" i="1" s="1"/>
  <c r="N42" i="1" s="1"/>
  <c r="N41" i="1" s="1"/>
  <c r="N233" i="1"/>
  <c r="N232" i="1" s="1"/>
  <c r="N231" i="1" s="1"/>
  <c r="N230" i="1" s="1"/>
  <c r="N229" i="1" s="1"/>
  <c r="N289" i="1"/>
  <c r="N287" i="1" s="1"/>
  <c r="N286" i="1" s="1"/>
  <c r="N285" i="1" s="1"/>
  <c r="N283" i="1" s="1"/>
  <c r="M333" i="1"/>
  <c r="M332" i="1" s="1"/>
  <c r="M331" i="1" s="1"/>
  <c r="M330" i="1" s="1"/>
  <c r="M348" i="1"/>
  <c r="M454" i="1"/>
  <c r="M453" i="1" s="1"/>
  <c r="N482" i="1"/>
  <c r="N481" i="1" s="1"/>
  <c r="M640" i="1"/>
  <c r="M639" i="1" s="1"/>
  <c r="M638" i="1" s="1"/>
  <c r="M778" i="1"/>
  <c r="M777" i="1" s="1"/>
  <c r="N942" i="1"/>
  <c r="N941" i="1" s="1"/>
  <c r="N940" i="1" s="1"/>
  <c r="N939" i="1" s="1"/>
  <c r="N933" i="1" s="1"/>
  <c r="M1106" i="1"/>
  <c r="M1105" i="1" s="1"/>
  <c r="M1182" i="1"/>
  <c r="M1181" i="1" s="1"/>
  <c r="M1180" i="1" s="1"/>
  <c r="M1179" i="1" s="1"/>
  <c r="M1178" i="1" s="1"/>
  <c r="N1283" i="1"/>
  <c r="N1282" i="1" s="1"/>
  <c r="N1281" i="1" s="1"/>
  <c r="N1280" i="1" s="1"/>
  <c r="S13" i="1"/>
  <c r="S12" i="1" s="1"/>
  <c r="S57" i="1"/>
  <c r="S56" i="1" s="1"/>
  <c r="S256" i="1"/>
  <c r="S255" i="1" s="1"/>
  <c r="S254" i="1" s="1"/>
  <c r="S253" i="1" s="1"/>
  <c r="T422" i="1"/>
  <c r="T421" i="1" s="1"/>
  <c r="T420" i="1" s="1"/>
  <c r="T411" i="1" s="1"/>
  <c r="T410" i="1" s="1"/>
  <c r="S482" i="1"/>
  <c r="S481" i="1" s="1"/>
  <c r="S470" i="1" s="1"/>
  <c r="S514" i="1"/>
  <c r="S513" i="1" s="1"/>
  <c r="S704" i="1"/>
  <c r="S703" i="1" s="1"/>
  <c r="S702" i="1" s="1"/>
  <c r="T766" i="1"/>
  <c r="T765" i="1" s="1"/>
  <c r="S778" i="1"/>
  <c r="S777" i="1" s="1"/>
  <c r="T801" i="1"/>
  <c r="T800" i="1" s="1"/>
  <c r="S856" i="1"/>
  <c r="S855" i="1" s="1"/>
  <c r="S902" i="1"/>
  <c r="S901" i="1" s="1"/>
  <c r="S952" i="1"/>
  <c r="S951" i="1" s="1"/>
  <c r="S950" i="1" s="1"/>
  <c r="S949" i="1" s="1"/>
  <c r="S1118" i="1"/>
  <c r="S1117" i="1" s="1"/>
  <c r="T1130" i="1"/>
  <c r="T1129" i="1" s="1"/>
  <c r="S1182" i="1"/>
  <c r="S1181" i="1" s="1"/>
  <c r="S1180" i="1" s="1"/>
  <c r="S1179" i="1" s="1"/>
  <c r="S1178" i="1" s="1"/>
  <c r="T1301" i="1"/>
  <c r="T1300" i="1" s="1"/>
  <c r="T1299" i="1" s="1"/>
  <c r="T1298" i="1" s="1"/>
  <c r="T1297" i="1" s="1"/>
  <c r="M92" i="1"/>
  <c r="M91" i="1" s="1"/>
  <c r="T1276" i="1"/>
  <c r="T1273" i="1" s="1"/>
  <c r="S1201" i="1"/>
  <c r="S1200" i="1" s="1"/>
  <c r="T1259" i="1"/>
  <c r="T1258" i="1" s="1"/>
  <c r="S1267" i="1"/>
  <c r="T942" i="1"/>
  <c r="T941" i="1" s="1"/>
  <c r="T940" i="1" s="1"/>
  <c r="T939" i="1" s="1"/>
  <c r="T930" i="1"/>
  <c r="T929" i="1" s="1"/>
  <c r="T928" i="1" s="1"/>
  <c r="T927" i="1" s="1"/>
  <c r="T908" i="1"/>
  <c r="T907" i="1" s="1"/>
  <c r="T906" i="1" s="1"/>
  <c r="T905" i="1" s="1"/>
  <c r="T979" i="1"/>
  <c r="T978" i="1" s="1"/>
  <c r="S981" i="1"/>
  <c r="R1266" i="1"/>
  <c r="Q875" i="1"/>
  <c r="P702" i="1"/>
  <c r="Q973" i="1"/>
  <c r="Q972" i="1" s="1"/>
  <c r="S548" i="1"/>
  <c r="S547" i="1" s="1"/>
  <c r="T580" i="1"/>
  <c r="T579" i="1" s="1"/>
  <c r="T575" i="1" s="1"/>
  <c r="T562" i="1" s="1"/>
  <c r="S1091" i="1"/>
  <c r="S195" i="1"/>
  <c r="S194" i="1" s="1"/>
  <c r="S193" i="1" s="1"/>
  <c r="S192" i="1" s="1"/>
  <c r="S191" i="1" s="1"/>
  <c r="Y92" i="1"/>
  <c r="Y91" i="1" s="1"/>
  <c r="Y109" i="1"/>
  <c r="Y108" i="1" s="1"/>
  <c r="Y107" i="1" s="1"/>
  <c r="Y106" i="1" s="1"/>
  <c r="Y105" i="1" s="1"/>
  <c r="Y104" i="1" s="1"/>
  <c r="Y126" i="1"/>
  <c r="Y136" i="1"/>
  <c r="Y289" i="1"/>
  <c r="Y288" i="1" s="1"/>
  <c r="Y287" i="1" s="1"/>
  <c r="Y286" i="1" s="1"/>
  <c r="Y285" i="1" s="1"/>
  <c r="Y283" i="1" s="1"/>
  <c r="Y333" i="1"/>
  <c r="Y332" i="1" s="1"/>
  <c r="Y331" i="1" s="1"/>
  <c r="Y330" i="1" s="1"/>
  <c r="Z368" i="1"/>
  <c r="Z367" i="1" s="1"/>
  <c r="Z366" i="1" s="1"/>
  <c r="Z365" i="1" s="1"/>
  <c r="Z443" i="1"/>
  <c r="Z442" i="1" s="1"/>
  <c r="Z441" i="1" s="1"/>
  <c r="Z482" i="1"/>
  <c r="Z481" i="1" s="1"/>
  <c r="Z470" i="1" s="1"/>
  <c r="Z548" i="1"/>
  <c r="Z547" i="1" s="1"/>
  <c r="Z546" i="1" s="1"/>
  <c r="Z531" i="1" s="1"/>
  <c r="Z530" i="1" s="1"/>
  <c r="Z719" i="1"/>
  <c r="Z718" i="1" s="1"/>
  <c r="Z717" i="1" s="1"/>
  <c r="Z716" i="1" s="1"/>
  <c r="Z715" i="1" s="1"/>
  <c r="Y766" i="1"/>
  <c r="Y765" i="1" s="1"/>
  <c r="Z778" i="1"/>
  <c r="Z777" i="1" s="1"/>
  <c r="Z801" i="1"/>
  <c r="Z800" i="1" s="1"/>
  <c r="Z796" i="1" s="1"/>
  <c r="Z795" i="1" s="1"/>
  <c r="Z794" i="1" s="1"/>
  <c r="Z861" i="1"/>
  <c r="Z860" i="1" s="1"/>
  <c r="Z859" i="1" s="1"/>
  <c r="Z858" i="1" s="1"/>
  <c r="Z908" i="1"/>
  <c r="Z907" i="1" s="1"/>
  <c r="Z906" i="1" s="1"/>
  <c r="Z905" i="1" s="1"/>
  <c r="Y925" i="1"/>
  <c r="Y924" i="1" s="1"/>
  <c r="Y923" i="1" s="1"/>
  <c r="Y922" i="1" s="1"/>
  <c r="Z942" i="1"/>
  <c r="Z941" i="1" s="1"/>
  <c r="Z940" i="1" s="1"/>
  <c r="Z939" i="1" s="1"/>
  <c r="Z933" i="1" s="1"/>
  <c r="Y981" i="1"/>
  <c r="Z1031" i="1"/>
  <c r="Z1030" i="1" s="1"/>
  <c r="Z1029" i="1" s="1"/>
  <c r="Z1028" i="1" s="1"/>
  <c r="Z1027" i="1" s="1"/>
  <c r="Y1058" i="1"/>
  <c r="Y1057" i="1" s="1"/>
  <c r="Y1056" i="1" s="1"/>
  <c r="Y1070" i="1"/>
  <c r="Y1069" i="1" s="1"/>
  <c r="Y1091" i="1"/>
  <c r="Y1090" i="1" s="1"/>
  <c r="Y1089" i="1" s="1"/>
  <c r="Y1088" i="1" s="1"/>
  <c r="Y1087" i="1" s="1"/>
  <c r="Y1182" i="1"/>
  <c r="Y1181" i="1" s="1"/>
  <c r="Y1180" i="1" s="1"/>
  <c r="Y1179" i="1" s="1"/>
  <c r="Y1178" i="1" s="1"/>
  <c r="Y1321" i="1"/>
  <c r="Y1320" i="1" s="1"/>
  <c r="Y1319" i="1" s="1"/>
  <c r="Y1318" i="1" s="1"/>
  <c r="Y1335" i="1"/>
  <c r="Y1334" i="1" s="1"/>
  <c r="Z1283" i="1"/>
  <c r="Z1282" i="1" s="1"/>
  <c r="Z1281" i="1" s="1"/>
  <c r="Z1280" i="1" s="1"/>
  <c r="Y1240" i="1"/>
  <c r="Z818" i="1"/>
  <c r="Z817" i="1" s="1"/>
  <c r="Z816" i="1" s="1"/>
  <c r="AC875" i="1"/>
  <c r="AC876" i="1"/>
  <c r="AC193" i="1"/>
  <c r="AC192" i="1" s="1"/>
  <c r="AC191" i="1" s="1"/>
  <c r="V971" i="1"/>
  <c r="O161" i="1"/>
  <c r="K373" i="1"/>
  <c r="I689" i="1"/>
  <c r="I688" i="1" s="1"/>
  <c r="J1057" i="1"/>
  <c r="N385" i="1"/>
  <c r="N384" i="1" s="1"/>
  <c r="N373" i="1" s="1"/>
  <c r="J31" i="1"/>
  <c r="J30" i="1" s="1"/>
  <c r="J29" i="1" s="1"/>
  <c r="J28" i="1" s="1"/>
  <c r="K654" i="1"/>
  <c r="K653" i="1" s="1"/>
  <c r="K1057" i="1"/>
  <c r="K1056" i="1" s="1"/>
  <c r="O874" i="1"/>
  <c r="O873" i="1" s="1"/>
  <c r="O871" i="1" s="1"/>
  <c r="X452" i="1"/>
  <c r="X546" i="1"/>
  <c r="U672" i="1"/>
  <c r="X1090" i="1"/>
  <c r="X1089" i="1" s="1"/>
  <c r="X1088" i="1" s="1"/>
  <c r="X1087" i="1" s="1"/>
  <c r="G331" i="1"/>
  <c r="J633" i="1"/>
  <c r="J632" i="1" s="1"/>
  <c r="S1340" i="1"/>
  <c r="S1338" i="1" s="1"/>
  <c r="Y1007" i="1"/>
  <c r="Y1001" i="1" s="1"/>
  <c r="S117" i="1"/>
  <c r="Y444" i="1"/>
  <c r="S443" i="1"/>
  <c r="S442" i="1" s="1"/>
  <c r="S441" i="1" s="1"/>
  <c r="AE427" i="1"/>
  <c r="Y426" i="1"/>
  <c r="Y425" i="1" s="1"/>
  <c r="Y424" i="1" s="1"/>
  <c r="Y411" i="1" s="1"/>
  <c r="Y410" i="1" s="1"/>
  <c r="M364" i="1"/>
  <c r="S347" i="1"/>
  <c r="S346" i="1" s="1"/>
  <c r="S341" i="1" s="1"/>
  <c r="X72" i="1"/>
  <c r="X71" i="1" s="1"/>
  <c r="U347" i="1"/>
  <c r="U346" i="1" s="1"/>
  <c r="AA609" i="1"/>
  <c r="AA596" i="1" s="1"/>
  <c r="AA595" i="1" s="1"/>
  <c r="U331" i="1"/>
  <c r="U330" i="1" s="1"/>
  <c r="T875" i="1"/>
  <c r="Q978" i="1"/>
  <c r="H796" i="1"/>
  <c r="H795" i="1" s="1"/>
  <c r="H794" i="1" s="1"/>
  <c r="L686" i="1"/>
  <c r="G1242" i="1"/>
  <c r="S672" i="1"/>
  <c r="S671" i="1" s="1"/>
  <c r="S670" i="1" s="1"/>
  <c r="N49" i="1"/>
  <c r="N48" i="1" s="1"/>
  <c r="N47" i="1" s="1"/>
  <c r="T1242" i="1"/>
  <c r="N633" i="1"/>
  <c r="N632" i="1" s="1"/>
  <c r="P876" i="1"/>
  <c r="U973" i="1"/>
  <c r="U972" i="1" s="1"/>
  <c r="V1057" i="1"/>
  <c r="O796" i="1"/>
  <c r="O795" i="1" s="1"/>
  <c r="O794" i="1" s="1"/>
  <c r="I440" i="1"/>
  <c r="I439" i="1" s="1"/>
  <c r="M440" i="1"/>
  <c r="M439" i="1" s="1"/>
  <c r="I973" i="1"/>
  <c r="I972" i="1" s="1"/>
  <c r="I1235" i="1"/>
  <c r="K1235" i="1"/>
  <c r="J1242" i="1"/>
  <c r="L1242" i="1"/>
  <c r="I1309" i="1"/>
  <c r="I1308" i="1" s="1"/>
  <c r="I1307" i="1" s="1"/>
  <c r="I1306" i="1" s="1"/>
  <c r="J1309" i="1"/>
  <c r="J1308" i="1" s="1"/>
  <c r="J1307" i="1" s="1"/>
  <c r="J1306" i="1" s="1"/>
  <c r="Q851" i="1"/>
  <c r="H1242" i="1"/>
  <c r="T391" i="1"/>
  <c r="T390" i="1" s="1"/>
  <c r="I1253" i="1"/>
  <c r="J1258" i="1"/>
  <c r="O875" i="1"/>
  <c r="O400" i="1"/>
  <c r="P796" i="1"/>
  <c r="P795" i="1" s="1"/>
  <c r="P794" i="1" s="1"/>
  <c r="U31" i="1"/>
  <c r="U30" i="1" s="1"/>
  <c r="U29" i="1" s="1"/>
  <c r="U28" i="1" s="1"/>
  <c r="H268" i="1"/>
  <c r="H267" i="1" s="1"/>
  <c r="G876" i="1"/>
  <c r="M796" i="1"/>
  <c r="M795" i="1" s="1"/>
  <c r="M794" i="1" s="1"/>
  <c r="J876" i="1"/>
  <c r="T1309" i="1"/>
  <c r="T1308" i="1" s="1"/>
  <c r="T1307" i="1" s="1"/>
  <c r="T1306" i="1" s="1"/>
  <c r="N851" i="1"/>
  <c r="S876" i="1"/>
  <c r="M973" i="1"/>
  <c r="M972" i="1" s="1"/>
  <c r="S72" i="1"/>
  <c r="S71" i="1" s="1"/>
  <c r="J874" i="1"/>
  <c r="J873" i="1" s="1"/>
  <c r="J871" i="1" s="1"/>
  <c r="T851" i="1"/>
  <c r="T1235" i="1"/>
  <c r="S1227" i="1"/>
  <c r="S1226" i="1" s="1"/>
  <c r="J807" i="1"/>
  <c r="J806" i="1" s="1"/>
  <c r="Y189" i="1"/>
  <c r="S188" i="1"/>
  <c r="S187" i="1" s="1"/>
  <c r="S186" i="1" s="1"/>
  <c r="S185" i="1" s="1"/>
  <c r="S184" i="1" s="1"/>
  <c r="Z773" i="1"/>
  <c r="T772" i="1"/>
  <c r="T771" i="1" s="1"/>
  <c r="Z35" i="1"/>
  <c r="T34" i="1"/>
  <c r="T31" i="1" s="1"/>
  <c r="T30" i="1" s="1"/>
  <c r="T29" i="1" s="1"/>
  <c r="T28" i="1" s="1"/>
  <c r="B393" i="1"/>
  <c r="B377" i="1" s="1"/>
  <c r="H1324" i="1"/>
  <c r="H1323" i="1" s="1"/>
  <c r="M1227" i="1"/>
  <c r="M1226" i="1" s="1"/>
  <c r="K193" i="1"/>
  <c r="K192" i="1" s="1"/>
  <c r="K191" i="1" s="1"/>
  <c r="L268" i="1"/>
  <c r="L267" i="1" s="1"/>
  <c r="L258" i="1" s="1"/>
  <c r="L247" i="1" s="1"/>
  <c r="I347" i="1"/>
  <c r="I346" i="1" s="1"/>
  <c r="I400" i="1"/>
  <c r="L411" i="1"/>
  <c r="L410" i="1" s="1"/>
  <c r="L440" i="1"/>
  <c r="L439" i="1" s="1"/>
  <c r="W347" i="1"/>
  <c r="W346" i="1" s="1"/>
  <c r="K440" i="1"/>
  <c r="K439" i="1" s="1"/>
  <c r="Q689" i="1"/>
  <c r="Q688" i="1" s="1"/>
  <c r="Q687" i="1" s="1"/>
  <c r="Q686" i="1" s="1"/>
  <c r="Q1001" i="1"/>
  <c r="R1234" i="1"/>
  <c r="O1266" i="1"/>
  <c r="O1249" i="1" s="1"/>
  <c r="O1324" i="1"/>
  <c r="O1323" i="1" s="1"/>
  <c r="O1317" i="1" s="1"/>
  <c r="L18" i="1"/>
  <c r="K347" i="1"/>
  <c r="K346" i="1" s="1"/>
  <c r="K341" i="1" s="1"/>
  <c r="I373" i="1"/>
  <c r="J1235" i="1"/>
  <c r="K1242" i="1"/>
  <c r="Y404" i="1"/>
  <c r="S403" i="1"/>
  <c r="S400" i="1" s="1"/>
  <c r="Y395" i="1"/>
  <c r="S394" i="1"/>
  <c r="S393" i="1" s="1"/>
  <c r="S392" i="1" s="1"/>
  <c r="Z1330" i="1"/>
  <c r="T1329" i="1"/>
  <c r="T1328" i="1" s="1"/>
  <c r="Z1125" i="1"/>
  <c r="T1124" i="1"/>
  <c r="T1123" i="1" s="1"/>
  <c r="W363" i="1"/>
  <c r="W364" i="1"/>
  <c r="W531" i="1"/>
  <c r="W530" i="1" s="1"/>
  <c r="H1235" i="1"/>
  <c r="G1235" i="1"/>
  <c r="N135" i="1"/>
  <c r="N134" i="1" s="1"/>
  <c r="N133" i="1" s="1"/>
  <c r="N132" i="1" s="1"/>
  <c r="K72" i="1"/>
  <c r="K71" i="1" s="1"/>
  <c r="K161" i="1"/>
  <c r="K160" i="1" s="1"/>
  <c r="K159" i="1" s="1"/>
  <c r="K158" i="1" s="1"/>
  <c r="L796" i="1"/>
  <c r="L795" i="1" s="1"/>
  <c r="L794" i="1" s="1"/>
  <c r="I1007" i="1"/>
  <c r="I1001" i="1" s="1"/>
  <c r="I1057" i="1"/>
  <c r="I1056" i="1" s="1"/>
  <c r="L1057" i="1"/>
  <c r="L1056" i="1" s="1"/>
  <c r="P1324" i="1"/>
  <c r="P1323" i="1" s="1"/>
  <c r="P1317" i="1" s="1"/>
  <c r="P1304" i="1" s="1"/>
  <c r="W400" i="1"/>
  <c r="U411" i="1"/>
  <c r="U410" i="1" s="1"/>
  <c r="Y1294" i="1"/>
  <c r="Y1293" i="1" s="1"/>
  <c r="Y1292" i="1" s="1"/>
  <c r="Y1291" i="1" s="1"/>
  <c r="Y1290" i="1" s="1"/>
  <c r="Y1274" i="1"/>
  <c r="Y1273" i="1" s="1"/>
  <c r="Y1218" i="1"/>
  <c r="Y1217" i="1" s="1"/>
  <c r="Y1216" i="1" s="1"/>
  <c r="Y1215" i="1" s="1"/>
  <c r="AD1258" i="1"/>
  <c r="H347" i="1"/>
  <c r="H346" i="1" s="1"/>
  <c r="H341" i="1" s="1"/>
  <c r="M347" i="1"/>
  <c r="M346" i="1" s="1"/>
  <c r="M341" i="1" s="1"/>
  <c r="I1242" i="1"/>
  <c r="Y1127" i="1"/>
  <c r="Y1126" i="1" s="1"/>
  <c r="Y1139" i="1"/>
  <c r="Y1138" i="1" s="1"/>
  <c r="Y1175" i="1"/>
  <c r="Y1174" i="1" s="1"/>
  <c r="Y1332" i="1"/>
  <c r="Y1331" i="1" s="1"/>
  <c r="Z1340" i="1"/>
  <c r="Z1338" i="1" s="1"/>
  <c r="G411" i="1"/>
  <c r="G410" i="1" s="1"/>
  <c r="G1227" i="1"/>
  <c r="G1226" i="1" s="1"/>
  <c r="M1235" i="1"/>
  <c r="J654" i="1"/>
  <c r="J653" i="1" s="1"/>
  <c r="K689" i="1"/>
  <c r="K688" i="1" s="1"/>
  <c r="K687" i="1" s="1"/>
  <c r="J687" i="1"/>
  <c r="J686" i="1" s="1"/>
  <c r="K1007" i="1"/>
  <c r="S143" i="1"/>
  <c r="S142" i="1" s="1"/>
  <c r="R31" i="1"/>
  <c r="R30" i="1" s="1"/>
  <c r="R29" i="1" s="1"/>
  <c r="R28" i="1" s="1"/>
  <c r="W268" i="1"/>
  <c r="W267" i="1" s="1"/>
  <c r="W258" i="1" s="1"/>
  <c r="W247" i="1" s="1"/>
  <c r="V933" i="1"/>
  <c r="Y1154" i="1"/>
  <c r="Y1153" i="1" s="1"/>
  <c r="Y1169" i="1"/>
  <c r="Y1168" i="1" s="1"/>
  <c r="Y1314" i="1"/>
  <c r="Y1309" i="1" s="1"/>
  <c r="Y1308" i="1" s="1"/>
  <c r="Y1307" i="1" s="1"/>
  <c r="Y1306" i="1" s="1"/>
  <c r="Y1264" i="1"/>
  <c r="Y1263" i="1" s="1"/>
  <c r="Y1254" i="1"/>
  <c r="Y1238" i="1"/>
  <c r="Y1243" i="1"/>
  <c r="AE500" i="1"/>
  <c r="AE499" i="1" s="1"/>
  <c r="AE498" i="1" s="1"/>
  <c r="AE497" i="1" s="1"/>
  <c r="Y499" i="1"/>
  <c r="Y498" i="1" s="1"/>
  <c r="Y497" i="1" s="1"/>
  <c r="Z1101" i="1"/>
  <c r="T1100" i="1"/>
  <c r="T1099" i="1" s="1"/>
  <c r="T135" i="1"/>
  <c r="T134" i="1" s="1"/>
  <c r="T133" i="1" s="1"/>
  <c r="T132" i="1" s="1"/>
  <c r="M232" i="1"/>
  <c r="M231" i="1" s="1"/>
  <c r="M230" i="1" s="1"/>
  <c r="M229" i="1" s="1"/>
  <c r="T161" i="1"/>
  <c r="T160" i="1" s="1"/>
  <c r="T159" i="1" s="1"/>
  <c r="T158" i="1" s="1"/>
  <c r="T156" i="1" s="1"/>
  <c r="K400" i="1"/>
  <c r="N411" i="1"/>
  <c r="N410" i="1" s="1"/>
  <c r="K596" i="1"/>
  <c r="K595" i="1" s="1"/>
  <c r="P1266" i="1"/>
  <c r="W933" i="1"/>
  <c r="H391" i="1"/>
  <c r="H390" i="1" s="1"/>
  <c r="L1317" i="1"/>
  <c r="L671" i="1"/>
  <c r="L670" i="1" s="1"/>
  <c r="I874" i="1"/>
  <c r="I873" i="1" s="1"/>
  <c r="I871" i="1" s="1"/>
  <c r="M876" i="1"/>
  <c r="N1242" i="1"/>
  <c r="K1227" i="1"/>
  <c r="K1226" i="1" s="1"/>
  <c r="T268" i="1"/>
  <c r="T267" i="1" s="1"/>
  <c r="T258" i="1" s="1"/>
  <c r="K1253" i="1"/>
  <c r="R11" i="1"/>
  <c r="R10" i="1" s="1"/>
  <c r="R9" i="1" s="1"/>
  <c r="H18" i="1"/>
  <c r="S1234" i="1"/>
  <c r="I875" i="1"/>
  <c r="M875" i="1"/>
  <c r="T117" i="1"/>
  <c r="T115" i="1" s="1"/>
  <c r="T114" i="1" s="1"/>
  <c r="T72" i="1"/>
  <c r="T71" i="1" s="1"/>
  <c r="J161" i="1"/>
  <c r="J160" i="1" s="1"/>
  <c r="J159" i="1" s="1"/>
  <c r="J158" i="1" s="1"/>
  <c r="J156" i="1" s="1"/>
  <c r="P1340" i="1"/>
  <c r="P1338" i="1" s="1"/>
  <c r="Z268" i="1"/>
  <c r="Z267" i="1" s="1"/>
  <c r="Z258" i="1" s="1"/>
  <c r="Z247" i="1" s="1"/>
  <c r="AA49" i="1"/>
  <c r="AB1309" i="1"/>
  <c r="AB1308" i="1" s="1"/>
  <c r="AB1307" i="1" s="1"/>
  <c r="AB1306" i="1" s="1"/>
  <c r="Z637" i="1"/>
  <c r="T636" i="1"/>
  <c r="T635" i="1" s="1"/>
  <c r="T634" i="1" s="1"/>
  <c r="T633" i="1" s="1"/>
  <c r="T632" i="1" s="1"/>
  <c r="I49" i="1"/>
  <c r="I48" i="1" s="1"/>
  <c r="I47" i="1" s="1"/>
  <c r="I40" i="1" s="1"/>
  <c r="J347" i="1"/>
  <c r="J346" i="1" s="1"/>
  <c r="K411" i="1"/>
  <c r="K410" i="1" s="1"/>
  <c r="L933" i="1"/>
  <c r="T1057" i="1"/>
  <c r="S18" i="1"/>
  <c r="N18" i="1"/>
  <c r="N11" i="1" s="1"/>
  <c r="N10" i="1" s="1"/>
  <c r="N9" i="1" s="1"/>
  <c r="J18" i="1"/>
  <c r="I31" i="1"/>
  <c r="I30" i="1" s="1"/>
  <c r="I29" i="1" s="1"/>
  <c r="I28" i="1" s="1"/>
  <c r="J117" i="1"/>
  <c r="J116" i="1" s="1"/>
  <c r="K973" i="1"/>
  <c r="K972" i="1" s="1"/>
  <c r="K971" i="1" s="1"/>
  <c r="K955" i="1" s="1"/>
  <c r="J971" i="1"/>
  <c r="M1273" i="1"/>
  <c r="R470" i="1"/>
  <c r="T143" i="1"/>
  <c r="T142" i="1" s="1"/>
  <c r="AA978" i="1"/>
  <c r="AA990" i="1"/>
  <c r="AA989" i="1" s="1"/>
  <c r="I161" i="1"/>
  <c r="I160" i="1" s="1"/>
  <c r="I159" i="1" s="1"/>
  <c r="I158" i="1" s="1"/>
  <c r="M161" i="1"/>
  <c r="I193" i="1"/>
  <c r="I192" i="1" s="1"/>
  <c r="I191" i="1" s="1"/>
  <c r="J232" i="1"/>
  <c r="J231" i="1" s="1"/>
  <c r="J230" i="1" s="1"/>
  <c r="J229" i="1" s="1"/>
  <c r="I232" i="1"/>
  <c r="I231" i="1" s="1"/>
  <c r="I230" i="1" s="1"/>
  <c r="I229" i="1" s="1"/>
  <c r="J268" i="1"/>
  <c r="J267" i="1" s="1"/>
  <c r="I268" i="1"/>
  <c r="I267" i="1" s="1"/>
  <c r="M1253" i="1"/>
  <c r="I1273" i="1"/>
  <c r="Q1266" i="1"/>
  <c r="V385" i="1"/>
  <c r="V384" i="1" s="1"/>
  <c r="X764" i="1"/>
  <c r="X763" i="1" s="1"/>
  <c r="X762" i="1" s="1"/>
  <c r="Z1333" i="1"/>
  <c r="T1332" i="1"/>
  <c r="T1331" i="1" s="1"/>
  <c r="Y143" i="1"/>
  <c r="Y142" i="1" s="1"/>
  <c r="X156" i="1"/>
  <c r="G161" i="1"/>
  <c r="G160" i="1" s="1"/>
  <c r="G159" i="1" s="1"/>
  <c r="G158" i="1" s="1"/>
  <c r="H1057" i="1"/>
  <c r="T874" i="1"/>
  <c r="T873" i="1" s="1"/>
  <c r="T871" i="1" s="1"/>
  <c r="M268" i="1"/>
  <c r="M267" i="1" s="1"/>
  <c r="S232" i="1"/>
  <c r="S231" i="1" s="1"/>
  <c r="S230" i="1" s="1"/>
  <c r="S229" i="1" s="1"/>
  <c r="N1057" i="1"/>
  <c r="N1056" i="1" s="1"/>
  <c r="K18" i="1"/>
  <c r="K11" i="1" s="1"/>
  <c r="K10" i="1" s="1"/>
  <c r="K9" i="1" s="1"/>
  <c r="I18" i="1"/>
  <c r="L31" i="1"/>
  <c r="L30" i="1" s="1"/>
  <c r="L29" i="1" s="1"/>
  <c r="L28" i="1" s="1"/>
  <c r="L161" i="1"/>
  <c r="I331" i="1"/>
  <c r="I330" i="1" s="1"/>
  <c r="J391" i="1"/>
  <c r="J390" i="1" s="1"/>
  <c r="J411" i="1"/>
  <c r="J410" i="1" s="1"/>
  <c r="L562" i="1"/>
  <c r="L561" i="1" s="1"/>
  <c r="L846" i="1"/>
  <c r="L845" i="1" s="1"/>
  <c r="L1227" i="1"/>
  <c r="L1226" i="1" s="1"/>
  <c r="J1273" i="1"/>
  <c r="R410" i="1"/>
  <c r="O851" i="1"/>
  <c r="O846" i="1" s="1"/>
  <c r="O845" i="1" s="1"/>
  <c r="O973" i="1"/>
  <c r="O972" i="1" s="1"/>
  <c r="O990" i="1"/>
  <c r="O989" i="1" s="1"/>
  <c r="Q1324" i="1"/>
  <c r="Q1323" i="1" s="1"/>
  <c r="U143" i="1"/>
  <c r="U142" i="1" s="1"/>
  <c r="Z301" i="1"/>
  <c r="Z296" i="1" s="1"/>
  <c r="Z295" i="1" s="1"/>
  <c r="Z294" i="1" s="1"/>
  <c r="W470" i="1"/>
  <c r="G1057" i="1"/>
  <c r="G1056" i="1" s="1"/>
  <c r="N562" i="1"/>
  <c r="N561" i="1" s="1"/>
  <c r="K49" i="1"/>
  <c r="K48" i="1" s="1"/>
  <c r="K47" i="1" s="1"/>
  <c r="L72" i="1"/>
  <c r="L71" i="1" s="1"/>
  <c r="J72" i="1"/>
  <c r="J71" i="1" s="1"/>
  <c r="N72" i="1"/>
  <c r="N71" i="1" s="1"/>
  <c r="K117" i="1"/>
  <c r="K115" i="1" s="1"/>
  <c r="K114" i="1" s="1"/>
  <c r="J596" i="1"/>
  <c r="L160" i="1"/>
  <c r="L159" i="1" s="1"/>
  <c r="L158" i="1" s="1"/>
  <c r="I1266" i="1"/>
  <c r="P851" i="1"/>
  <c r="Q31" i="1"/>
  <c r="Q30" i="1" s="1"/>
  <c r="Q29" i="1" s="1"/>
  <c r="Q28" i="1" s="1"/>
  <c r="X143" i="1"/>
  <c r="X142" i="1" s="1"/>
  <c r="W301" i="1"/>
  <c r="W296" i="1" s="1"/>
  <c r="W295" i="1" s="1"/>
  <c r="W294" i="1" s="1"/>
  <c r="X373" i="1"/>
  <c r="W596" i="1"/>
  <c r="W595" i="1" s="1"/>
  <c r="U1253" i="1"/>
  <c r="AC1007" i="1"/>
  <c r="G330" i="1"/>
  <c r="H232" i="1"/>
  <c r="H231" i="1" s="1"/>
  <c r="H230" i="1" s="1"/>
  <c r="H229" i="1" s="1"/>
  <c r="H72" i="1"/>
  <c r="H71" i="1" s="1"/>
  <c r="H70" i="1" s="1"/>
  <c r="H69" i="1" s="1"/>
  <c r="H135" i="1"/>
  <c r="H134" i="1" s="1"/>
  <c r="H133" i="1" s="1"/>
  <c r="H132" i="1" s="1"/>
  <c r="T385" i="1"/>
  <c r="T384" i="1" s="1"/>
  <c r="S49" i="1"/>
  <c r="S48" i="1" s="1"/>
  <c r="S47" i="1" s="1"/>
  <c r="L49" i="1"/>
  <c r="I72" i="1"/>
  <c r="I71" i="1" s="1"/>
  <c r="J135" i="1"/>
  <c r="J134" i="1" s="1"/>
  <c r="J133" i="1" s="1"/>
  <c r="J132" i="1" s="1"/>
  <c r="K268" i="1"/>
  <c r="K267" i="1" s="1"/>
  <c r="L347" i="1"/>
  <c r="L346" i="1" s="1"/>
  <c r="L341" i="1" s="1"/>
  <c r="J373" i="1"/>
  <c r="I654" i="1"/>
  <c r="I653" i="1" s="1"/>
  <c r="L654" i="1"/>
  <c r="L653" i="1" s="1"/>
  <c r="L644" i="1" s="1"/>
  <c r="L643" i="1" s="1"/>
  <c r="L971" i="1"/>
  <c r="L955" i="1" s="1"/>
  <c r="P385" i="1"/>
  <c r="P384" i="1" s="1"/>
  <c r="Q49" i="1"/>
  <c r="O689" i="1"/>
  <c r="O688" i="1" s="1"/>
  <c r="O687" i="1" s="1"/>
  <c r="O686" i="1" s="1"/>
  <c r="S1057" i="1"/>
  <c r="S1056" i="1" s="1"/>
  <c r="V301" i="1"/>
  <c r="V296" i="1" s="1"/>
  <c r="V295" i="1" s="1"/>
  <c r="V294" i="1" s="1"/>
  <c r="V596" i="1"/>
  <c r="V595" i="1" s="1"/>
  <c r="B47" i="1"/>
  <c r="B48" i="1" s="1"/>
  <c r="B49" i="1" s="1"/>
  <c r="Q1340" i="1"/>
  <c r="Q1338" i="1" s="1"/>
  <c r="O411" i="1"/>
  <c r="O410" i="1" s="1"/>
  <c r="V135" i="1"/>
  <c r="V134" i="1" s="1"/>
  <c r="V133" i="1" s="1"/>
  <c r="V132" i="1" s="1"/>
  <c r="Y347" i="1"/>
  <c r="Y346" i="1" s="1"/>
  <c r="W890" i="1"/>
  <c r="W889" i="1" s="1"/>
  <c r="AA796" i="1"/>
  <c r="AA795" i="1" s="1"/>
  <c r="AA794" i="1" s="1"/>
  <c r="AE977" i="1"/>
  <c r="Y976" i="1"/>
  <c r="Y799" i="1"/>
  <c r="S798" i="1"/>
  <c r="S797" i="1" s="1"/>
  <c r="Y637" i="1"/>
  <c r="S636" i="1"/>
  <c r="S635" i="1" s="1"/>
  <c r="S634" i="1" s="1"/>
  <c r="Z1229" i="1"/>
  <c r="T1228" i="1"/>
  <c r="Z130" i="1"/>
  <c r="T126" i="1"/>
  <c r="T128" i="1"/>
  <c r="T129" i="1"/>
  <c r="T127" i="1"/>
  <c r="T125" i="1"/>
  <c r="L116" i="1"/>
  <c r="L115" i="1"/>
  <c r="L114" i="1" s="1"/>
  <c r="Y960" i="1"/>
  <c r="S959" i="1"/>
  <c r="S958" i="1" s="1"/>
  <c r="S957" i="1" s="1"/>
  <c r="S956" i="1" s="1"/>
  <c r="AE588" i="1"/>
  <c r="Y587" i="1"/>
  <c r="Y586" i="1" s="1"/>
  <c r="Z1064" i="1"/>
  <c r="T1063" i="1"/>
  <c r="T1062" i="1" s="1"/>
  <c r="Y975" i="1"/>
  <c r="S974" i="1"/>
  <c r="Z1192" i="1"/>
  <c r="T1191" i="1"/>
  <c r="T1190" i="1" s="1"/>
  <c r="T1189" i="1" s="1"/>
  <c r="AG467" i="1"/>
  <c r="AI468" i="1"/>
  <c r="AG457" i="1"/>
  <c r="AI458" i="1"/>
  <c r="AH1236" i="1"/>
  <c r="AH580" i="1"/>
  <c r="AJ581" i="1"/>
  <c r="AG54" i="1"/>
  <c r="AI54" i="1" s="1"/>
  <c r="AI55" i="1"/>
  <c r="AG213" i="1"/>
  <c r="AI213" i="1" s="1"/>
  <c r="AI214" i="1"/>
  <c r="AH217" i="1"/>
  <c r="AJ218" i="1"/>
  <c r="AG223" i="1"/>
  <c r="AI224" i="1"/>
  <c r="AG216" i="1"/>
  <c r="AI216" i="1" s="1"/>
  <c r="AI217" i="1"/>
  <c r="AG210" i="1"/>
  <c r="AI210" i="1" s="1"/>
  <c r="AI211" i="1"/>
  <c r="H971" i="1"/>
  <c r="H955" i="1" s="1"/>
  <c r="G143" i="1"/>
  <c r="G142" i="1" s="1"/>
  <c r="H143" i="1"/>
  <c r="H142" i="1" s="1"/>
  <c r="Z143" i="1"/>
  <c r="Z142" i="1" s="1"/>
  <c r="G689" i="1"/>
  <c r="G688" i="1" s="1"/>
  <c r="G687" i="1" s="1"/>
  <c r="G686" i="1" s="1"/>
  <c r="H654" i="1"/>
  <c r="H653" i="1" s="1"/>
  <c r="G31" i="1"/>
  <c r="G30" i="1" s="1"/>
  <c r="G29" i="1" s="1"/>
  <c r="G28" i="1" s="1"/>
  <c r="G874" i="1"/>
  <c r="G873" i="1" s="1"/>
  <c r="G871" i="1" s="1"/>
  <c r="H49" i="1"/>
  <c r="G973" i="1"/>
  <c r="G972" i="1" s="1"/>
  <c r="M1324" i="1"/>
  <c r="M1323" i="1" s="1"/>
  <c r="M1317" i="1" s="1"/>
  <c r="S911" i="1"/>
  <c r="K876" i="1"/>
  <c r="N876" i="1"/>
  <c r="T846" i="1"/>
  <c r="N796" i="1"/>
  <c r="N795" i="1" s="1"/>
  <c r="N794" i="1" s="1"/>
  <c r="M31" i="1"/>
  <c r="M30" i="1" s="1"/>
  <c r="M29" i="1" s="1"/>
  <c r="M28" i="1" s="1"/>
  <c r="M48" i="1"/>
  <c r="M47" i="1" s="1"/>
  <c r="M40" i="1" s="1"/>
  <c r="N1235" i="1"/>
  <c r="T452" i="1"/>
  <c r="S268" i="1"/>
  <c r="S267" i="1" s="1"/>
  <c r="N268" i="1"/>
  <c r="N267" i="1" s="1"/>
  <c r="K807" i="1"/>
  <c r="K806" i="1" s="1"/>
  <c r="L1007" i="1"/>
  <c r="S723" i="1"/>
  <c r="R135" i="1"/>
  <c r="R134" i="1" s="1"/>
  <c r="R133" i="1" s="1"/>
  <c r="R132" i="1" s="1"/>
  <c r="P596" i="1"/>
  <c r="P595" i="1" s="1"/>
  <c r="R874" i="1"/>
  <c r="R873" i="1" s="1"/>
  <c r="R871" i="1" s="1"/>
  <c r="O933" i="1"/>
  <c r="P1193" i="1"/>
  <c r="P1188" i="1" s="1"/>
  <c r="P1187" i="1" s="1"/>
  <c r="O1340" i="1"/>
  <c r="O1338" i="1" s="1"/>
  <c r="R1065" i="1"/>
  <c r="R1057" i="1"/>
  <c r="V18" i="1"/>
  <c r="W117" i="1"/>
  <c r="X135" i="1"/>
  <c r="X134" i="1" s="1"/>
  <c r="X133" i="1" s="1"/>
  <c r="X132" i="1" s="1"/>
  <c r="Z373" i="1"/>
  <c r="Z371" i="1" s="1"/>
  <c r="X391" i="1"/>
  <c r="X390" i="1" s="1"/>
  <c r="V391" i="1"/>
  <c r="V390" i="1" s="1"/>
  <c r="U400" i="1"/>
  <c r="X411" i="1"/>
  <c r="X410" i="1" s="1"/>
  <c r="U654" i="1"/>
  <c r="U653" i="1" s="1"/>
  <c r="U644" i="1" s="1"/>
  <c r="U643" i="1" s="1"/>
  <c r="X874" i="1"/>
  <c r="X873" i="1" s="1"/>
  <c r="X871" i="1" s="1"/>
  <c r="W1273" i="1"/>
  <c r="AB1242" i="1"/>
  <c r="AC1242" i="1"/>
  <c r="AE13" i="1"/>
  <c r="AI14" i="1"/>
  <c r="AH1198" i="1"/>
  <c r="AJ1199" i="1"/>
  <c r="AF13" i="1"/>
  <c r="AH198" i="1"/>
  <c r="G18" i="1"/>
  <c r="I530" i="1"/>
  <c r="T672" i="1"/>
  <c r="T671" i="1" s="1"/>
  <c r="T670" i="1" s="1"/>
  <c r="N654" i="1"/>
  <c r="N653" i="1" s="1"/>
  <c r="N644" i="1" s="1"/>
  <c r="N643" i="1" s="1"/>
  <c r="K331" i="1"/>
  <c r="K330" i="1" s="1"/>
  <c r="I596" i="1"/>
  <c r="I595" i="1" s="1"/>
  <c r="K911" i="1"/>
  <c r="I933" i="1"/>
  <c r="S161" i="1"/>
  <c r="T1266" i="1"/>
  <c r="J1253" i="1"/>
  <c r="K1258" i="1"/>
  <c r="R72" i="1"/>
  <c r="R71" i="1" s="1"/>
  <c r="P135" i="1"/>
  <c r="P134" i="1" s="1"/>
  <c r="P133" i="1" s="1"/>
  <c r="P132" i="1" s="1"/>
  <c r="O135" i="1"/>
  <c r="O134" i="1" s="1"/>
  <c r="O133" i="1" s="1"/>
  <c r="O132" i="1" s="1"/>
  <c r="P161" i="1"/>
  <c r="P160" i="1" s="1"/>
  <c r="P159" i="1" s="1"/>
  <c r="P158" i="1" s="1"/>
  <c r="P156" i="1" s="1"/>
  <c r="O331" i="1"/>
  <c r="R876" i="1"/>
  <c r="O1090" i="1"/>
  <c r="O1089" i="1" s="1"/>
  <c r="O1088" i="1" s="1"/>
  <c r="O1087" i="1" s="1"/>
  <c r="V31" i="1"/>
  <c r="V30" i="1" s="1"/>
  <c r="V29" i="1" s="1"/>
  <c r="V28" i="1" s="1"/>
  <c r="X31" i="1"/>
  <c r="X30" i="1" s="1"/>
  <c r="X29" i="1" s="1"/>
  <c r="X28" i="1" s="1"/>
  <c r="Z160" i="1"/>
  <c r="Z159" i="1" s="1"/>
  <c r="Z158" i="1" s="1"/>
  <c r="Z876" i="1"/>
  <c r="U911" i="1"/>
  <c r="W973" i="1"/>
  <c r="W972" i="1" s="1"/>
  <c r="W1193" i="1"/>
  <c r="W1188" i="1" s="1"/>
  <c r="W1187" i="1" s="1"/>
  <c r="X1340" i="1"/>
  <c r="X1338" i="1" s="1"/>
  <c r="Z1253" i="1"/>
  <c r="AB546" i="1"/>
  <c r="AD990" i="1"/>
  <c r="AD989" i="1" s="1"/>
  <c r="AD796" i="1"/>
  <c r="AD795" i="1" s="1"/>
  <c r="AD794" i="1" s="1"/>
  <c r="AH1287" i="1"/>
  <c r="AJ1288" i="1"/>
  <c r="AG207" i="1"/>
  <c r="AI208" i="1"/>
  <c r="AH207" i="1"/>
  <c r="AJ208" i="1"/>
  <c r="AH222" i="1"/>
  <c r="AJ223" i="1"/>
  <c r="G1051" i="1"/>
  <c r="G1050" i="1" s="1"/>
  <c r="P1249" i="1"/>
  <c r="R596" i="1"/>
  <c r="R595" i="1" s="1"/>
  <c r="W764" i="1"/>
  <c r="W763" i="1" s="1"/>
  <c r="W762" i="1" s="1"/>
  <c r="X1098" i="1"/>
  <c r="X1097" i="1" s="1"/>
  <c r="X1096" i="1" s="1"/>
  <c r="AG485" i="1"/>
  <c r="AI486" i="1"/>
  <c r="AG475" i="1"/>
  <c r="AI476" i="1"/>
  <c r="AH548" i="1"/>
  <c r="AJ549" i="1"/>
  <c r="AH539" i="1"/>
  <c r="AG1287" i="1"/>
  <c r="AI1288" i="1"/>
  <c r="G268" i="1"/>
  <c r="G267" i="1" s="1"/>
  <c r="N1309" i="1"/>
  <c r="N1308" i="1" s="1"/>
  <c r="N1307" i="1" s="1"/>
  <c r="N1306" i="1" s="1"/>
  <c r="J331" i="1"/>
  <c r="K796" i="1"/>
  <c r="K795" i="1" s="1"/>
  <c r="K794" i="1" s="1"/>
  <c r="P874" i="1"/>
  <c r="P873" i="1" s="1"/>
  <c r="P871" i="1" s="1"/>
  <c r="O31" i="1"/>
  <c r="O30" i="1" s="1"/>
  <c r="O29" i="1" s="1"/>
  <c r="O28" i="1" s="1"/>
  <c r="Q410" i="1"/>
  <c r="O1098" i="1"/>
  <c r="O1097" i="1" s="1"/>
  <c r="O1096" i="1" s="1"/>
  <c r="R1090" i="1"/>
  <c r="R1089" i="1" s="1"/>
  <c r="R1088" i="1" s="1"/>
  <c r="R1087" i="1" s="1"/>
  <c r="W232" i="1"/>
  <c r="W231" i="1" s="1"/>
  <c r="W230" i="1" s="1"/>
  <c r="W229" i="1" s="1"/>
  <c r="W227" i="1" s="1"/>
  <c r="V373" i="1"/>
  <c r="V723" i="1"/>
  <c r="V722" i="1" s="1"/>
  <c r="V875" i="1"/>
  <c r="U990" i="1"/>
  <c r="U989" i="1" s="1"/>
  <c r="V1098" i="1"/>
  <c r="V1097" i="1" s="1"/>
  <c r="V1096" i="1" s="1"/>
  <c r="U1242" i="1"/>
  <c r="AD386" i="1"/>
  <c r="AC1235" i="1"/>
  <c r="Z116" i="1"/>
  <c r="Z115" i="1"/>
  <c r="Z114" i="1" s="1"/>
  <c r="Y1270" i="1"/>
  <c r="S1269" i="1"/>
  <c r="Y1205" i="1"/>
  <c r="S1204" i="1"/>
  <c r="S1203" i="1" s="1"/>
  <c r="Y1149" i="1"/>
  <c r="S1148" i="1"/>
  <c r="S1147" i="1" s="1"/>
  <c r="Y1134" i="1"/>
  <c r="S1133" i="1"/>
  <c r="S1132" i="1" s="1"/>
  <c r="Y1122" i="1"/>
  <c r="S1121" i="1"/>
  <c r="S1120" i="1" s="1"/>
  <c r="AE733" i="1"/>
  <c r="Y732" i="1"/>
  <c r="Y731" i="1" s="1"/>
  <c r="AE585" i="1"/>
  <c r="AE584" i="1" s="1"/>
  <c r="AE583" i="1" s="1"/>
  <c r="Y584" i="1"/>
  <c r="Y583" i="1" s="1"/>
  <c r="Y455" i="1"/>
  <c r="S454" i="1"/>
  <c r="S453" i="1" s="1"/>
  <c r="AF1160" i="1"/>
  <c r="AF1159" i="1" s="1"/>
  <c r="AH1161" i="1"/>
  <c r="Z491" i="1"/>
  <c r="T490" i="1"/>
  <c r="T489" i="1" s="1"/>
  <c r="T488" i="1" s="1"/>
  <c r="Y608" i="1"/>
  <c r="S607" i="1"/>
  <c r="S606" i="1" s="1"/>
  <c r="S605" i="1" s="1"/>
  <c r="Y1272" i="1"/>
  <c r="S1271" i="1"/>
  <c r="Y1196" i="1"/>
  <c r="S1195" i="1"/>
  <c r="S1194" i="1" s="1"/>
  <c r="Y566" i="1"/>
  <c r="S565" i="1"/>
  <c r="S564" i="1" s="1"/>
  <c r="S563" i="1" s="1"/>
  <c r="Z1039" i="1"/>
  <c r="T1038" i="1"/>
  <c r="T1037" i="1" s="1"/>
  <c r="T1036" i="1" s="1"/>
  <c r="T1035" i="1" s="1"/>
  <c r="T1034" i="1" s="1"/>
  <c r="Z985" i="1"/>
  <c r="T984" i="1"/>
  <c r="T983" i="1" s="1"/>
  <c r="Z102" i="1"/>
  <c r="T101" i="1"/>
  <c r="T100" i="1" s="1"/>
  <c r="Q1098" i="1"/>
  <c r="Q1097" i="1" s="1"/>
  <c r="Q1096" i="1" s="1"/>
  <c r="Y713" i="1"/>
  <c r="S712" i="1"/>
  <c r="S711" i="1" s="1"/>
  <c r="S710" i="1" s="1"/>
  <c r="S709" i="1" s="1"/>
  <c r="Z22" i="1"/>
  <c r="T21" i="1"/>
  <c r="T18" i="1" s="1"/>
  <c r="T11" i="1" s="1"/>
  <c r="T10" i="1" s="1"/>
  <c r="T9" i="1" s="1"/>
  <c r="Y662" i="1"/>
  <c r="S661" i="1"/>
  <c r="S654" i="1" s="1"/>
  <c r="S653" i="1" s="1"/>
  <c r="V81" i="1"/>
  <c r="AE1268" i="1"/>
  <c r="Y1267" i="1"/>
  <c r="AE1146" i="1"/>
  <c r="Y1145" i="1"/>
  <c r="Y1144" i="1" s="1"/>
  <c r="AE1131" i="1"/>
  <c r="Y1130" i="1"/>
  <c r="Y1129" i="1" s="1"/>
  <c r="AE1119" i="1"/>
  <c r="Y1118" i="1"/>
  <c r="Y1117" i="1" s="1"/>
  <c r="Y965" i="1"/>
  <c r="S964" i="1"/>
  <c r="S963" i="1" s="1"/>
  <c r="S962" i="1" s="1"/>
  <c r="S961" i="1" s="1"/>
  <c r="Y641" i="1"/>
  <c r="S640" i="1"/>
  <c r="S639" i="1" s="1"/>
  <c r="S638" i="1" s="1"/>
  <c r="AF1265" i="1"/>
  <c r="Z1264" i="1"/>
  <c r="Z1263" i="1" s="1"/>
  <c r="Z506" i="1"/>
  <c r="T505" i="1"/>
  <c r="T504" i="1" s="1"/>
  <c r="T503" i="1" s="1"/>
  <c r="T502" i="1" s="1"/>
  <c r="AE1332" i="1"/>
  <c r="AE1331" i="1" s="1"/>
  <c r="AE1314" i="1"/>
  <c r="AE1294" i="1"/>
  <c r="AE1293" i="1" s="1"/>
  <c r="AE1292" i="1" s="1"/>
  <c r="AE1291" i="1" s="1"/>
  <c r="AE1290" i="1" s="1"/>
  <c r="AE1274" i="1"/>
  <c r="AE1261" i="1"/>
  <c r="AE1251" i="1"/>
  <c r="AE1250" i="1" s="1"/>
  <c r="AE1236" i="1"/>
  <c r="AE1232" i="1"/>
  <c r="AE1211" i="1"/>
  <c r="AE1210" i="1" s="1"/>
  <c r="AE1209" i="1" s="1"/>
  <c r="AE1208" i="1" s="1"/>
  <c r="AE1207" i="1" s="1"/>
  <c r="AE1198" i="1"/>
  <c r="AE1197" i="1" s="1"/>
  <c r="AE1182" i="1"/>
  <c r="AE1181" i="1" s="1"/>
  <c r="AE1180" i="1" s="1"/>
  <c r="AE1179" i="1" s="1"/>
  <c r="AE1178" i="1" s="1"/>
  <c r="AE1172" i="1"/>
  <c r="AE1171" i="1" s="1"/>
  <c r="AE1157" i="1"/>
  <c r="AE1156" i="1" s="1"/>
  <c r="AE1136" i="1"/>
  <c r="AE1135" i="1" s="1"/>
  <c r="AE1112" i="1"/>
  <c r="AE1111" i="1" s="1"/>
  <c r="AE1100" i="1"/>
  <c r="AE1099" i="1" s="1"/>
  <c r="AE1077" i="1"/>
  <c r="AE1076" i="1" s="1"/>
  <c r="AE1075" i="1" s="1"/>
  <c r="AE1063" i="1"/>
  <c r="AE1062" i="1" s="1"/>
  <c r="AE1005" i="1"/>
  <c r="AE1004" i="1" s="1"/>
  <c r="AE1003" i="1" s="1"/>
  <c r="AE1002" i="1" s="1"/>
  <c r="AE987" i="1"/>
  <c r="AE986" i="1" s="1"/>
  <c r="AE993" i="1"/>
  <c r="AE969" i="1"/>
  <c r="AE968" i="1" s="1"/>
  <c r="AE967" i="1" s="1"/>
  <c r="AE966" i="1" s="1"/>
  <c r="AE937" i="1"/>
  <c r="AE936" i="1" s="1"/>
  <c r="AE935" i="1" s="1"/>
  <c r="AE934" i="1" s="1"/>
  <c r="AE915" i="1"/>
  <c r="AE914" i="1" s="1"/>
  <c r="AE913" i="1" s="1"/>
  <c r="AE912" i="1" s="1"/>
  <c r="AE896" i="1"/>
  <c r="AE895" i="1" s="1"/>
  <c r="AE849" i="1"/>
  <c r="AE848" i="1" s="1"/>
  <c r="AE847" i="1" s="1"/>
  <c r="AE791" i="1"/>
  <c r="AE790" i="1" s="1"/>
  <c r="AE789" i="1" s="1"/>
  <c r="AE788" i="1" s="1"/>
  <c r="AE787" i="1" s="1"/>
  <c r="AE775" i="1"/>
  <c r="AE774" i="1" s="1"/>
  <c r="AE743" i="1"/>
  <c r="AE742" i="1" s="1"/>
  <c r="AE741" i="1" s="1"/>
  <c r="AE740" i="1" s="1"/>
  <c r="AE729" i="1"/>
  <c r="AE728" i="1" s="1"/>
  <c r="AE719" i="1"/>
  <c r="AE718" i="1" s="1"/>
  <c r="AE717" i="1" s="1"/>
  <c r="AE716" i="1" s="1"/>
  <c r="AE715" i="1" s="1"/>
  <c r="AE692" i="1"/>
  <c r="AE674" i="1"/>
  <c r="AE673" i="1" s="1"/>
  <c r="AE544" i="1"/>
  <c r="AE543" i="1" s="1"/>
  <c r="AE542" i="1" s="1"/>
  <c r="AE472" i="1"/>
  <c r="AE471" i="1" s="1"/>
  <c r="AE479" i="1"/>
  <c r="AE478" i="1" s="1"/>
  <c r="AE426" i="1"/>
  <c r="AE425" i="1" s="1"/>
  <c r="AE424" i="1" s="1"/>
  <c r="AE414" i="1"/>
  <c r="AE413" i="1" s="1"/>
  <c r="AE412" i="1" s="1"/>
  <c r="AE401" i="1"/>
  <c r="AE387" i="1"/>
  <c r="AE386" i="1" s="1"/>
  <c r="AE385" i="1" s="1"/>
  <c r="AE384" i="1" s="1"/>
  <c r="AE360" i="1"/>
  <c r="AE359" i="1" s="1"/>
  <c r="AE358" i="1" s="1"/>
  <c r="AE357" i="1" s="1"/>
  <c r="AE356" i="1" s="1"/>
  <c r="AE355" i="1" s="1"/>
  <c r="AE348" i="1"/>
  <c r="AE333" i="1"/>
  <c r="AE332" i="1" s="1"/>
  <c r="AE309" i="1"/>
  <c r="AE308" i="1" s="1"/>
  <c r="AE289" i="1"/>
  <c r="AE288" i="1" s="1"/>
  <c r="AE287" i="1" s="1"/>
  <c r="AE286" i="1" s="1"/>
  <c r="AE285" i="1" s="1"/>
  <c r="AE283" i="1" s="1"/>
  <c r="AE256" i="1"/>
  <c r="AE255" i="1" s="1"/>
  <c r="AE254" i="1" s="1"/>
  <c r="AE253" i="1" s="1"/>
  <c r="AE265" i="1"/>
  <c r="AE264" i="1" s="1"/>
  <c r="AE263" i="1" s="1"/>
  <c r="AE195" i="1"/>
  <c r="AE194" i="1" s="1"/>
  <c r="AE181" i="1"/>
  <c r="AE180" i="1" s="1"/>
  <c r="AE179" i="1" s="1"/>
  <c r="AE178" i="1" s="1"/>
  <c r="AE177" i="1" s="1"/>
  <c r="AG145" i="1"/>
  <c r="AG144" i="1"/>
  <c r="AE118" i="1"/>
  <c r="AE73" i="1"/>
  <c r="AE45" i="1"/>
  <c r="AE44" i="1" s="1"/>
  <c r="AE43" i="1" s="1"/>
  <c r="AE42" i="1" s="1"/>
  <c r="AE41" i="1" s="1"/>
  <c r="AE32" i="1"/>
  <c r="AE21" i="1"/>
  <c r="AE16" i="1"/>
  <c r="AE15" i="1" s="1"/>
  <c r="AG16" i="1"/>
  <c r="AF1314" i="1"/>
  <c r="AF1294" i="1"/>
  <c r="AF1293" i="1" s="1"/>
  <c r="AF1292" i="1" s="1"/>
  <c r="AF1291" i="1" s="1"/>
  <c r="AF1290" i="1" s="1"/>
  <c r="AF1267" i="1"/>
  <c r="AF1283" i="1"/>
  <c r="AF1282" i="1" s="1"/>
  <c r="AF1281" i="1" s="1"/>
  <c r="AF1280" i="1" s="1"/>
  <c r="AF1232" i="1"/>
  <c r="AF1218" i="1"/>
  <c r="AF1217" i="1" s="1"/>
  <c r="AF1216" i="1" s="1"/>
  <c r="AF1215" i="1" s="1"/>
  <c r="AF1182" i="1"/>
  <c r="AF1181" i="1" s="1"/>
  <c r="AF1180" i="1" s="1"/>
  <c r="AF1179" i="1" s="1"/>
  <c r="AF1178" i="1" s="1"/>
  <c r="AF1172" i="1"/>
  <c r="AF1171" i="1" s="1"/>
  <c r="AH1173" i="1"/>
  <c r="AF1148" i="1"/>
  <c r="AF1147" i="1" s="1"/>
  <c r="AH1149" i="1"/>
  <c r="AF1133" i="1"/>
  <c r="AF1132" i="1" s="1"/>
  <c r="AH1134" i="1"/>
  <c r="AF1084" i="1"/>
  <c r="AF1083" i="1" s="1"/>
  <c r="AF1082" i="1" s="1"/>
  <c r="AF1081" i="1" s="1"/>
  <c r="AF1080" i="1" s="1"/>
  <c r="AF1058" i="1"/>
  <c r="AF1019" i="1"/>
  <c r="AF1018" i="1" s="1"/>
  <c r="AF1017" i="1" s="1"/>
  <c r="AF1016" i="1" s="1"/>
  <c r="AF993" i="1"/>
  <c r="AF947" i="1"/>
  <c r="AF946" i="1" s="1"/>
  <c r="AF945" i="1" s="1"/>
  <c r="AF944" i="1" s="1"/>
  <c r="AF920" i="1"/>
  <c r="AF919" i="1" s="1"/>
  <c r="AF918" i="1" s="1"/>
  <c r="AF917" i="1" s="1"/>
  <c r="AF899" i="1"/>
  <c r="AF898" i="1" s="1"/>
  <c r="AF877" i="1"/>
  <c r="AF853" i="1"/>
  <c r="AF852" i="1" s="1"/>
  <c r="AF838" i="1"/>
  <c r="AF837" i="1" s="1"/>
  <c r="AF836" i="1" s="1"/>
  <c r="AF835" i="1" s="1"/>
  <c r="AF784" i="1"/>
  <c r="AF783" i="1" s="1"/>
  <c r="AH785" i="1"/>
  <c r="AF743" i="1"/>
  <c r="AF742" i="1" s="1"/>
  <c r="AF741" i="1" s="1"/>
  <c r="AF740" i="1" s="1"/>
  <c r="AF726" i="1"/>
  <c r="AF725" i="1" s="1"/>
  <c r="AF724" i="1" s="1"/>
  <c r="AF712" i="1"/>
  <c r="AF711" i="1" s="1"/>
  <c r="AF710" i="1" s="1"/>
  <c r="AF709" i="1" s="1"/>
  <c r="AF690" i="1"/>
  <c r="AF689" i="1" s="1"/>
  <c r="AF688" i="1" s="1"/>
  <c r="AH691" i="1"/>
  <c r="AF640" i="1"/>
  <c r="AF639" i="1" s="1"/>
  <c r="AF638" i="1" s="1"/>
  <c r="AF592" i="1"/>
  <c r="AF591" i="1" s="1"/>
  <c r="AF590" i="1" s="1"/>
  <c r="AF589" i="1" s="1"/>
  <c r="AF565" i="1"/>
  <c r="AF564" i="1" s="1"/>
  <c r="AF563" i="1" s="1"/>
  <c r="AF525" i="1"/>
  <c r="AF524" i="1" s="1"/>
  <c r="AF523" i="1" s="1"/>
  <c r="AF522" i="1" s="1"/>
  <c r="AF521" i="1" s="1"/>
  <c r="AF414" i="1"/>
  <c r="AF413" i="1" s="1"/>
  <c r="AF412" i="1" s="1"/>
  <c r="AF382" i="1"/>
  <c r="AF381" i="1" s="1"/>
  <c r="AF380" i="1" s="1"/>
  <c r="AF379" i="1" s="1"/>
  <c r="AF328" i="1"/>
  <c r="AF327" i="1" s="1"/>
  <c r="AF326" i="1" s="1"/>
  <c r="AF325" i="1" s="1"/>
  <c r="AF344" i="1"/>
  <c r="AF343" i="1" s="1"/>
  <c r="AF342" i="1" s="1"/>
  <c r="AF322" i="1"/>
  <c r="AF321" i="1" s="1"/>
  <c r="AF320" i="1" s="1"/>
  <c r="AF319" i="1" s="1"/>
  <c r="AF306" i="1"/>
  <c r="AF305" i="1" s="1"/>
  <c r="AF280" i="1"/>
  <c r="AF279" i="1" s="1"/>
  <c r="AF278" i="1" s="1"/>
  <c r="AF277" i="1" s="1"/>
  <c r="AF276" i="1" s="1"/>
  <c r="AF271" i="1"/>
  <c r="AF235" i="1"/>
  <c r="AF1349" i="1"/>
  <c r="AF1348" i="1" s="1"/>
  <c r="AF1347" i="1" s="1"/>
  <c r="AF1346" i="1" s="1"/>
  <c r="AF167" i="1"/>
  <c r="AF166" i="1" s="1"/>
  <c r="AF136" i="1"/>
  <c r="AF120" i="1"/>
  <c r="AF89" i="1"/>
  <c r="AF88" i="1" s="1"/>
  <c r="AF77" i="1"/>
  <c r="AF45" i="1"/>
  <c r="AF44" i="1" s="1"/>
  <c r="AF43" i="1" s="1"/>
  <c r="AF42" i="1" s="1"/>
  <c r="AF41" i="1" s="1"/>
  <c r="AF32" i="1"/>
  <c r="AF828" i="1"/>
  <c r="AF827" i="1" s="1"/>
  <c r="AF810" i="1"/>
  <c r="AF809" i="1" s="1"/>
  <c r="AF808" i="1" s="1"/>
  <c r="AE810" i="1"/>
  <c r="AE809" i="1" s="1"/>
  <c r="AE808" i="1" s="1"/>
  <c r="AF661" i="1"/>
  <c r="AF647" i="1"/>
  <c r="AF646" i="1" s="1"/>
  <c r="AF645" i="1" s="1"/>
  <c r="AE659" i="1"/>
  <c r="AE655" i="1"/>
  <c r="AF624" i="1"/>
  <c r="AF623" i="1" s="1"/>
  <c r="AF611" i="1"/>
  <c r="AF610" i="1" s="1"/>
  <c r="AE624" i="1"/>
  <c r="AE623" i="1" s="1"/>
  <c r="AF201" i="1"/>
  <c r="AF200" i="1" s="1"/>
  <c r="H48" i="1"/>
  <c r="H47" i="1" s="1"/>
  <c r="H40" i="1" s="1"/>
  <c r="G672" i="1"/>
  <c r="K686" i="1"/>
  <c r="L301" i="1"/>
  <c r="L296" i="1" s="1"/>
  <c r="L295" i="1" s="1"/>
  <c r="L294" i="1" s="1"/>
  <c r="S160" i="1"/>
  <c r="S159" i="1" s="1"/>
  <c r="S158" i="1" s="1"/>
  <c r="J1065" i="1"/>
  <c r="N990" i="1"/>
  <c r="N989" i="1" s="1"/>
  <c r="Q81" i="1"/>
  <c r="R331" i="1"/>
  <c r="O596" i="1"/>
  <c r="O595" i="1" s="1"/>
  <c r="P687" i="1"/>
  <c r="P686" i="1" s="1"/>
  <c r="P722" i="1"/>
  <c r="P807" i="1"/>
  <c r="P806" i="1" s="1"/>
  <c r="Q1057" i="1"/>
  <c r="Q1056" i="1" s="1"/>
  <c r="P1057" i="1"/>
  <c r="X990" i="1"/>
  <c r="X989" i="1" s="1"/>
  <c r="Y1258" i="1"/>
  <c r="X1258" i="1"/>
  <c r="W1266" i="1"/>
  <c r="V1253" i="1"/>
  <c r="AA117" i="1"/>
  <c r="AD1090" i="1"/>
  <c r="AD1089" i="1" s="1"/>
  <c r="AD1088" i="1" s="1"/>
  <c r="AD1087" i="1" s="1"/>
  <c r="AI519" i="1"/>
  <c r="AH467" i="1"/>
  <c r="AH457" i="1"/>
  <c r="AD609" i="1"/>
  <c r="AB192" i="1"/>
  <c r="AB191" i="1" s="1"/>
  <c r="AE1335" i="1"/>
  <c r="AE1334" i="1" s="1"/>
  <c r="AE1321" i="1"/>
  <c r="AE1320" i="1" s="1"/>
  <c r="AE1319" i="1" s="1"/>
  <c r="AE1318" i="1" s="1"/>
  <c r="AE1301" i="1"/>
  <c r="AE1300" i="1" s="1"/>
  <c r="AE1299" i="1" s="1"/>
  <c r="AE1298" i="1" s="1"/>
  <c r="AE1297" i="1" s="1"/>
  <c r="AE1276" i="1"/>
  <c r="AE1264" i="1"/>
  <c r="AE1263" i="1" s="1"/>
  <c r="AE1254" i="1"/>
  <c r="AE1238" i="1"/>
  <c r="AE1243" i="1"/>
  <c r="AE1218" i="1"/>
  <c r="AE1217" i="1" s="1"/>
  <c r="AE1216" i="1" s="1"/>
  <c r="AE1215" i="1" s="1"/>
  <c r="AE1201" i="1"/>
  <c r="AE1200" i="1" s="1"/>
  <c r="AE1191" i="1"/>
  <c r="AE1190" i="1" s="1"/>
  <c r="AE1189" i="1" s="1"/>
  <c r="AE1142" i="1"/>
  <c r="AE1141" i="1" s="1"/>
  <c r="AE1160" i="1"/>
  <c r="AE1159" i="1" s="1"/>
  <c r="AE1139" i="1"/>
  <c r="AE1138" i="1" s="1"/>
  <c r="AE1115" i="1"/>
  <c r="AE1114" i="1" s="1"/>
  <c r="AE1103" i="1"/>
  <c r="AE1102" i="1" s="1"/>
  <c r="AE1084" i="1"/>
  <c r="AE1083" i="1" s="1"/>
  <c r="AE1082" i="1" s="1"/>
  <c r="AE1081" i="1" s="1"/>
  <c r="AE1080" i="1" s="1"/>
  <c r="AE1067" i="1"/>
  <c r="AE1066" i="1" s="1"/>
  <c r="AE1054" i="1"/>
  <c r="AE1053" i="1" s="1"/>
  <c r="AE1052" i="1" s="1"/>
  <c r="AE1024" i="1"/>
  <c r="AE1023" i="1" s="1"/>
  <c r="AE1022" i="1" s="1"/>
  <c r="AE1021" i="1" s="1"/>
  <c r="AE1010" i="1"/>
  <c r="AE1009" i="1" s="1"/>
  <c r="AE1008" i="1" s="1"/>
  <c r="AE979" i="1"/>
  <c r="AE947" i="1"/>
  <c r="AE946" i="1" s="1"/>
  <c r="AE945" i="1" s="1"/>
  <c r="AE944" i="1" s="1"/>
  <c r="AE920" i="1"/>
  <c r="AE919" i="1" s="1"/>
  <c r="AE918" i="1" s="1"/>
  <c r="AE917" i="1" s="1"/>
  <c r="AE899" i="1"/>
  <c r="AE898" i="1" s="1"/>
  <c r="AE877" i="1"/>
  <c r="AE838" i="1"/>
  <c r="AE837" i="1" s="1"/>
  <c r="AE836" i="1" s="1"/>
  <c r="AE835" i="1" s="1"/>
  <c r="AE778" i="1"/>
  <c r="AE777" i="1" s="1"/>
  <c r="AE766" i="1"/>
  <c r="AE765" i="1" s="1"/>
  <c r="AE750" i="1"/>
  <c r="AE749" i="1" s="1"/>
  <c r="AE748" i="1" s="1"/>
  <c r="AE747" i="1" s="1"/>
  <c r="AE746" i="1" s="1"/>
  <c r="AE700" i="1"/>
  <c r="AE699" i="1" s="1"/>
  <c r="AE698" i="1" s="1"/>
  <c r="AE696" i="1"/>
  <c r="AE558" i="1"/>
  <c r="AE557" i="1" s="1"/>
  <c r="AE556" i="1" s="1"/>
  <c r="AE555" i="1" s="1"/>
  <c r="AE525" i="1"/>
  <c r="AE524" i="1" s="1"/>
  <c r="AE523" i="1" s="1"/>
  <c r="AE522" i="1" s="1"/>
  <c r="AE521" i="1" s="1"/>
  <c r="AE511" i="1"/>
  <c r="AE510" i="1" s="1"/>
  <c r="AE482" i="1"/>
  <c r="AE481" i="1" s="1"/>
  <c r="AE464" i="1"/>
  <c r="AE463" i="1" s="1"/>
  <c r="AE447" i="1"/>
  <c r="AE446" i="1" s="1"/>
  <c r="AE445" i="1" s="1"/>
  <c r="AE431" i="1"/>
  <c r="AE430" i="1" s="1"/>
  <c r="AE429" i="1" s="1"/>
  <c r="AE428" i="1" s="1"/>
  <c r="AE418" i="1"/>
  <c r="AE417" i="1" s="1"/>
  <c r="AE416" i="1" s="1"/>
  <c r="AE368" i="1"/>
  <c r="AE367" i="1" s="1"/>
  <c r="AE366" i="1" s="1"/>
  <c r="AE365" i="1" s="1"/>
  <c r="AE350" i="1"/>
  <c r="AE336" i="1"/>
  <c r="AE335" i="1" s="1"/>
  <c r="AE312" i="1"/>
  <c r="AE311" i="1" s="1"/>
  <c r="AE299" i="1"/>
  <c r="AE298" i="1" s="1"/>
  <c r="AE297" i="1" s="1"/>
  <c r="AE251" i="1"/>
  <c r="AE250" i="1" s="1"/>
  <c r="AE249" i="1" s="1"/>
  <c r="AE248" i="1" s="1"/>
  <c r="AE237" i="1"/>
  <c r="AE204" i="1"/>
  <c r="AE203" i="1" s="1"/>
  <c r="AE149" i="1"/>
  <c r="AE148" i="1" s="1"/>
  <c r="AE147" i="1" s="1"/>
  <c r="AE120" i="1"/>
  <c r="AE75" i="1"/>
  <c r="AE52" i="1"/>
  <c r="AE25" i="1"/>
  <c r="AF1321" i="1"/>
  <c r="AF1320" i="1" s="1"/>
  <c r="AF1319" i="1" s="1"/>
  <c r="AF1318" i="1" s="1"/>
  <c r="AF1301" i="1"/>
  <c r="AF1300" i="1" s="1"/>
  <c r="AF1299" i="1" s="1"/>
  <c r="AF1298" i="1" s="1"/>
  <c r="AF1297" i="1" s="1"/>
  <c r="AF1276" i="1"/>
  <c r="AF1142" i="1"/>
  <c r="AF1141" i="1" s="1"/>
  <c r="AH1143" i="1"/>
  <c r="AF1151" i="1"/>
  <c r="AF1150" i="1" s="1"/>
  <c r="AH1152" i="1"/>
  <c r="AF1115" i="1"/>
  <c r="AF1114" i="1" s="1"/>
  <c r="AH1116" i="1"/>
  <c r="AF1103" i="1"/>
  <c r="AF1102" i="1" s="1"/>
  <c r="AH1104" i="1"/>
  <c r="AF1091" i="1"/>
  <c r="AF1070" i="1"/>
  <c r="AF1069" i="1" s="1"/>
  <c r="AF1060" i="1"/>
  <c r="AF1005" i="1"/>
  <c r="AF1004" i="1" s="1"/>
  <c r="AF1003" i="1" s="1"/>
  <c r="AF1002" i="1" s="1"/>
  <c r="AF987" i="1"/>
  <c r="AF986" i="1" s="1"/>
  <c r="AF974" i="1"/>
  <c r="AF973" i="1" s="1"/>
  <c r="AF972" i="1" s="1"/>
  <c r="AF959" i="1"/>
  <c r="AF958" i="1" s="1"/>
  <c r="AF957" i="1" s="1"/>
  <c r="AF956" i="1" s="1"/>
  <c r="AF952" i="1"/>
  <c r="AF951" i="1" s="1"/>
  <c r="AF950" i="1" s="1"/>
  <c r="AF949" i="1" s="1"/>
  <c r="AF925" i="1"/>
  <c r="AF924" i="1" s="1"/>
  <c r="AF923" i="1" s="1"/>
  <c r="AF922" i="1" s="1"/>
  <c r="AF902" i="1"/>
  <c r="AF901" i="1" s="1"/>
  <c r="AF886" i="1"/>
  <c r="AF885" i="1" s="1"/>
  <c r="AF884" i="1" s="1"/>
  <c r="AF883" i="1" s="1"/>
  <c r="AF882" i="1" s="1"/>
  <c r="AF856" i="1"/>
  <c r="AF855" i="1" s="1"/>
  <c r="AF833" i="1"/>
  <c r="AF832" i="1" s="1"/>
  <c r="AF831" i="1" s="1"/>
  <c r="AF830" i="1" s="1"/>
  <c r="AF791" i="1"/>
  <c r="AF790" i="1" s="1"/>
  <c r="AF789" i="1" s="1"/>
  <c r="AF788" i="1" s="1"/>
  <c r="AF787" i="1" s="1"/>
  <c r="AF775" i="1"/>
  <c r="AF774" i="1" s="1"/>
  <c r="AH776" i="1"/>
  <c r="AF766" i="1"/>
  <c r="AF765" i="1" s="1"/>
  <c r="AH767" i="1"/>
  <c r="AF729" i="1"/>
  <c r="AF728" i="1" s="1"/>
  <c r="AF719" i="1"/>
  <c r="AF718" i="1" s="1"/>
  <c r="AF717" i="1" s="1"/>
  <c r="AF716" i="1" s="1"/>
  <c r="AF715" i="1" s="1"/>
  <c r="AF704" i="1"/>
  <c r="AF703" i="1" s="1"/>
  <c r="AF674" i="1"/>
  <c r="AF673" i="1" s="1"/>
  <c r="AF629" i="1"/>
  <c r="AF628" i="1" s="1"/>
  <c r="AF627" i="1" s="1"/>
  <c r="AF626" i="1" s="1"/>
  <c r="AF544" i="1"/>
  <c r="AF543" i="1" s="1"/>
  <c r="AF542" i="1" s="1"/>
  <c r="AF534" i="1"/>
  <c r="AF533" i="1" s="1"/>
  <c r="AF532" i="1" s="1"/>
  <c r="AF472" i="1"/>
  <c r="AF471" i="1" s="1"/>
  <c r="AF479" i="1"/>
  <c r="AF478" i="1" s="1"/>
  <c r="AF436" i="1"/>
  <c r="AF435" i="1" s="1"/>
  <c r="AF434" i="1" s="1"/>
  <c r="AF433" i="1" s="1"/>
  <c r="AF418" i="1"/>
  <c r="AF417" i="1" s="1"/>
  <c r="AF416" i="1" s="1"/>
  <c r="AF387" i="1"/>
  <c r="AF360" i="1"/>
  <c r="AF359" i="1" s="1"/>
  <c r="AF358" i="1" s="1"/>
  <c r="AF357" i="1" s="1"/>
  <c r="AF356" i="1" s="1"/>
  <c r="AF355" i="1" s="1"/>
  <c r="AF348" i="1"/>
  <c r="AH349" i="1"/>
  <c r="AF333" i="1"/>
  <c r="AF332" i="1" s="1"/>
  <c r="AF309" i="1"/>
  <c r="AF308" i="1" s="1"/>
  <c r="AF244" i="1"/>
  <c r="AF243" i="1" s="1"/>
  <c r="AF242" i="1" s="1"/>
  <c r="AF241" i="1" s="1"/>
  <c r="AF240" i="1" s="1"/>
  <c r="AF273" i="1"/>
  <c r="AF261" i="1"/>
  <c r="AF260" i="1" s="1"/>
  <c r="AF259" i="1" s="1"/>
  <c r="AF1344" i="1"/>
  <c r="AF1343" i="1" s="1"/>
  <c r="AF1342" i="1" s="1"/>
  <c r="AF1341" i="1" s="1"/>
  <c r="AF181" i="1"/>
  <c r="AF180" i="1" s="1"/>
  <c r="AF179" i="1" s="1"/>
  <c r="AF178" i="1" s="1"/>
  <c r="AF177" i="1" s="1"/>
  <c r="AF144" i="1"/>
  <c r="AH146" i="1"/>
  <c r="AF122" i="1"/>
  <c r="AF92" i="1"/>
  <c r="AF91" i="1" s="1"/>
  <c r="AF79" i="1"/>
  <c r="AF66" i="1"/>
  <c r="AF65" i="1" s="1"/>
  <c r="AF64" i="1" s="1"/>
  <c r="AF63" i="1" s="1"/>
  <c r="AF62" i="1" s="1"/>
  <c r="AF52" i="1"/>
  <c r="AF825" i="1"/>
  <c r="AF824" i="1" s="1"/>
  <c r="AF814" i="1"/>
  <c r="AF813" i="1" s="1"/>
  <c r="AF812" i="1" s="1"/>
  <c r="AE818" i="1"/>
  <c r="AE817" i="1" s="1"/>
  <c r="AE816" i="1" s="1"/>
  <c r="AF651" i="1"/>
  <c r="AF650" i="1" s="1"/>
  <c r="AF649" i="1" s="1"/>
  <c r="AE664" i="1"/>
  <c r="AE663" i="1" s="1"/>
  <c r="AE657" i="1"/>
  <c r="AF614" i="1"/>
  <c r="AF613" i="1" s="1"/>
  <c r="AF603" i="1"/>
  <c r="AF602" i="1" s="1"/>
  <c r="AF601" i="1" s="1"/>
  <c r="AE599" i="1"/>
  <c r="AE598" i="1" s="1"/>
  <c r="AE597" i="1" s="1"/>
  <c r="AF54" i="1"/>
  <c r="AH55" i="1"/>
  <c r="AE201" i="1"/>
  <c r="AE200" i="1" s="1"/>
  <c r="G232" i="1"/>
  <c r="G231" i="1" s="1"/>
  <c r="G230" i="1" s="1"/>
  <c r="G229" i="1" s="1"/>
  <c r="N347" i="1"/>
  <c r="N346" i="1" s="1"/>
  <c r="N341" i="1" s="1"/>
  <c r="I796" i="1"/>
  <c r="I795" i="1" s="1"/>
  <c r="I794" i="1" s="1"/>
  <c r="J933" i="1"/>
  <c r="I1324" i="1"/>
  <c r="I1323" i="1" s="1"/>
  <c r="T347" i="1"/>
  <c r="T346" i="1" s="1"/>
  <c r="T341" i="1" s="1"/>
  <c r="N1266" i="1"/>
  <c r="S546" i="1"/>
  <c r="U851" i="1"/>
  <c r="U846" i="1" s="1"/>
  <c r="U845" i="1" s="1"/>
  <c r="W978" i="1"/>
  <c r="W971" i="1" s="1"/>
  <c r="W955" i="1" s="1"/>
  <c r="X1235" i="1"/>
  <c r="AB633" i="1"/>
  <c r="AB632" i="1" s="1"/>
  <c r="AG494" i="1"/>
  <c r="AF1236" i="1"/>
  <c r="AF1198" i="1"/>
  <c r="AF1197" i="1" s="1"/>
  <c r="AF195" i="1"/>
  <c r="AE1326" i="1"/>
  <c r="AE1325" i="1" s="1"/>
  <c r="AE1310" i="1"/>
  <c r="AE1278" i="1"/>
  <c r="AE1256" i="1"/>
  <c r="AE1240" i="1"/>
  <c r="AE1245" i="1"/>
  <c r="AE1228" i="1"/>
  <c r="AE1163" i="1"/>
  <c r="AE1162" i="1" s="1"/>
  <c r="AE1166" i="1"/>
  <c r="AE1165" i="1" s="1"/>
  <c r="AE1151" i="1"/>
  <c r="AE1150" i="1" s="1"/>
  <c r="AE1124" i="1"/>
  <c r="AE1123" i="1" s="1"/>
  <c r="AE1106" i="1"/>
  <c r="AE1105" i="1" s="1"/>
  <c r="AE1091" i="1"/>
  <c r="AE1070" i="1"/>
  <c r="AE1069" i="1" s="1"/>
  <c r="AE1058" i="1"/>
  <c r="AE1031" i="1"/>
  <c r="AE1030" i="1" s="1"/>
  <c r="AE1029" i="1" s="1"/>
  <c r="AE1028" i="1" s="1"/>
  <c r="AE1027" i="1" s="1"/>
  <c r="AE1014" i="1"/>
  <c r="AE1013" i="1" s="1"/>
  <c r="AE1012" i="1" s="1"/>
  <c r="AE981" i="1"/>
  <c r="AE998" i="1"/>
  <c r="AE997" i="1" s="1"/>
  <c r="AE996" i="1" s="1"/>
  <c r="AE995" i="1" s="1"/>
  <c r="AE952" i="1"/>
  <c r="AE951" i="1" s="1"/>
  <c r="AE950" i="1" s="1"/>
  <c r="AE949" i="1" s="1"/>
  <c r="AE925" i="1"/>
  <c r="AE924" i="1" s="1"/>
  <c r="AE923" i="1" s="1"/>
  <c r="AE922" i="1" s="1"/>
  <c r="AE902" i="1"/>
  <c r="AE901" i="1" s="1"/>
  <c r="AE886" i="1"/>
  <c r="AE885" i="1" s="1"/>
  <c r="AE884" i="1" s="1"/>
  <c r="AE883" i="1" s="1"/>
  <c r="AE882" i="1" s="1"/>
  <c r="AE833" i="1"/>
  <c r="AE832" i="1" s="1"/>
  <c r="AE831" i="1" s="1"/>
  <c r="AE830" i="1" s="1"/>
  <c r="AE781" i="1"/>
  <c r="AE780" i="1" s="1"/>
  <c r="AE769" i="1"/>
  <c r="AE768" i="1" s="1"/>
  <c r="AE737" i="1"/>
  <c r="AE736" i="1" s="1"/>
  <c r="AE735" i="1" s="1"/>
  <c r="AE734" i="1" s="1"/>
  <c r="AE694" i="1"/>
  <c r="AE681" i="1"/>
  <c r="AE680" i="1" s="1"/>
  <c r="AE679" i="1" s="1"/>
  <c r="AE592" i="1"/>
  <c r="AE591" i="1" s="1"/>
  <c r="AE590" i="1" s="1"/>
  <c r="AE589" i="1" s="1"/>
  <c r="AE573" i="1"/>
  <c r="AE572" i="1" s="1"/>
  <c r="AE571" i="1" s="1"/>
  <c r="AE514" i="1"/>
  <c r="AE513" i="1" s="1"/>
  <c r="AE436" i="1"/>
  <c r="AE435" i="1" s="1"/>
  <c r="AE434" i="1" s="1"/>
  <c r="AE433" i="1" s="1"/>
  <c r="AE422" i="1"/>
  <c r="AE421" i="1" s="1"/>
  <c r="AE420" i="1" s="1"/>
  <c r="AE377" i="1"/>
  <c r="AE376" i="1" s="1"/>
  <c r="AE375" i="1" s="1"/>
  <c r="AE374" i="1" s="1"/>
  <c r="AE352" i="1"/>
  <c r="AE339" i="1"/>
  <c r="AE338" i="1" s="1"/>
  <c r="AE315" i="1"/>
  <c r="AE314" i="1" s="1"/>
  <c r="AE303" i="1"/>
  <c r="AE302" i="1" s="1"/>
  <c r="AE271" i="1"/>
  <c r="AE235" i="1"/>
  <c r="AE1349" i="1"/>
  <c r="AE1348" i="1" s="1"/>
  <c r="AE1347" i="1" s="1"/>
  <c r="AE1346" i="1" s="1"/>
  <c r="AE167" i="1"/>
  <c r="AE166" i="1" s="1"/>
  <c r="AE153" i="1"/>
  <c r="AE152" i="1" s="1"/>
  <c r="AE151" i="1" s="1"/>
  <c r="AE122" i="1"/>
  <c r="AE101" i="1"/>
  <c r="AE100" i="1" s="1"/>
  <c r="AE89" i="1"/>
  <c r="AE88" i="1" s="1"/>
  <c r="AE77" i="1"/>
  <c r="AE66" i="1"/>
  <c r="AE65" i="1" s="1"/>
  <c r="AE64" i="1" s="1"/>
  <c r="AE63" i="1" s="1"/>
  <c r="AE62" i="1" s="1"/>
  <c r="AE50" i="1"/>
  <c r="AE34" i="1"/>
  <c r="AE23" i="1"/>
  <c r="AE19" i="1"/>
  <c r="AG19" i="1"/>
  <c r="AF1326" i="1"/>
  <c r="AF1325" i="1" s="1"/>
  <c r="AF1310" i="1"/>
  <c r="AH1311" i="1"/>
  <c r="AF1278" i="1"/>
  <c r="AF1254" i="1"/>
  <c r="AF1238" i="1"/>
  <c r="AF1245" i="1"/>
  <c r="AF1201" i="1"/>
  <c r="AF1200" i="1" s="1"/>
  <c r="AF1163" i="1"/>
  <c r="AF1162" i="1" s="1"/>
  <c r="AH1164" i="1"/>
  <c r="AF1166" i="1"/>
  <c r="AF1165" i="1" s="1"/>
  <c r="AH1167" i="1"/>
  <c r="AF1154" i="1"/>
  <c r="AF1153" i="1" s="1"/>
  <c r="AH1155" i="1"/>
  <c r="AF1139" i="1"/>
  <c r="AF1138" i="1" s="1"/>
  <c r="AH1140" i="1"/>
  <c r="AF1127" i="1"/>
  <c r="AF1126" i="1" s="1"/>
  <c r="AH1128" i="1"/>
  <c r="AF1118" i="1"/>
  <c r="AF1117" i="1" s="1"/>
  <c r="AH1119" i="1"/>
  <c r="AF1106" i="1"/>
  <c r="AF1105" i="1" s="1"/>
  <c r="AH1107" i="1"/>
  <c r="AF1073" i="1"/>
  <c r="AF1072" i="1" s="1"/>
  <c r="AF1047" i="1"/>
  <c r="AF1046" i="1" s="1"/>
  <c r="AF1045" i="1" s="1"/>
  <c r="AF1044" i="1" s="1"/>
  <c r="AF1043" i="1" s="1"/>
  <c r="AF1024" i="1"/>
  <c r="AF1023" i="1" s="1"/>
  <c r="AF1022" i="1" s="1"/>
  <c r="AF1021" i="1" s="1"/>
  <c r="AF1010" i="1"/>
  <c r="AF1009" i="1" s="1"/>
  <c r="AF1008" i="1" s="1"/>
  <c r="AF979" i="1"/>
  <c r="AF978" i="1" s="1"/>
  <c r="AF998" i="1"/>
  <c r="AF997" i="1" s="1"/>
  <c r="AF996" i="1" s="1"/>
  <c r="AF995" i="1" s="1"/>
  <c r="AF942" i="1"/>
  <c r="AF941" i="1" s="1"/>
  <c r="AF940" i="1" s="1"/>
  <c r="AF939" i="1" s="1"/>
  <c r="AF930" i="1"/>
  <c r="AF929" i="1" s="1"/>
  <c r="AF928" i="1" s="1"/>
  <c r="AF927" i="1" s="1"/>
  <c r="AF908" i="1"/>
  <c r="AF907" i="1" s="1"/>
  <c r="AF906" i="1" s="1"/>
  <c r="AF905" i="1" s="1"/>
  <c r="AF893" i="1"/>
  <c r="AF892" i="1" s="1"/>
  <c r="AF891" i="1" s="1"/>
  <c r="AF861" i="1"/>
  <c r="AF860" i="1" s="1"/>
  <c r="AF859" i="1" s="1"/>
  <c r="AF858" i="1" s="1"/>
  <c r="AF842" i="1"/>
  <c r="AF841" i="1" s="1"/>
  <c r="AF840" i="1" s="1"/>
  <c r="AF801" i="1"/>
  <c r="AF800" i="1" s="1"/>
  <c r="AF778" i="1"/>
  <c r="AF777" i="1" s="1"/>
  <c r="AH779" i="1"/>
  <c r="AF769" i="1"/>
  <c r="AF768" i="1" s="1"/>
  <c r="AH770" i="1"/>
  <c r="AF732" i="1"/>
  <c r="AF731" i="1" s="1"/>
  <c r="AF750" i="1"/>
  <c r="AF749" i="1" s="1"/>
  <c r="AF748" i="1" s="1"/>
  <c r="AF747" i="1" s="1"/>
  <c r="AF746" i="1" s="1"/>
  <c r="AF707" i="1"/>
  <c r="AF706" i="1" s="1"/>
  <c r="AF677" i="1"/>
  <c r="AF676" i="1" s="1"/>
  <c r="AF584" i="1"/>
  <c r="AF583" i="1" s="1"/>
  <c r="AF573" i="1"/>
  <c r="AF572" i="1" s="1"/>
  <c r="AF571" i="1" s="1"/>
  <c r="AF482" i="1"/>
  <c r="AF481" i="1" s="1"/>
  <c r="AF454" i="1"/>
  <c r="AF453" i="1" s="1"/>
  <c r="AF461" i="1"/>
  <c r="AF460" i="1" s="1"/>
  <c r="AF443" i="1"/>
  <c r="AF442" i="1" s="1"/>
  <c r="AF441" i="1" s="1"/>
  <c r="AF422" i="1"/>
  <c r="AF421" i="1" s="1"/>
  <c r="AF420" i="1" s="1"/>
  <c r="AF394" i="1"/>
  <c r="AF393" i="1" s="1"/>
  <c r="AF392" i="1" s="1"/>
  <c r="AF368" i="1"/>
  <c r="AF367" i="1" s="1"/>
  <c r="AF366" i="1" s="1"/>
  <c r="AF365" i="1" s="1"/>
  <c r="AF350" i="1"/>
  <c r="AF336" i="1"/>
  <c r="AF335" i="1" s="1"/>
  <c r="AF312" i="1"/>
  <c r="AF311" i="1" s="1"/>
  <c r="AF289" i="1"/>
  <c r="AF287" i="1" s="1"/>
  <c r="AF286" i="1" s="1"/>
  <c r="AF285" i="1" s="1"/>
  <c r="AF283" i="1" s="1"/>
  <c r="AF256" i="1"/>
  <c r="AF255" i="1" s="1"/>
  <c r="AF254" i="1" s="1"/>
  <c r="AF253" i="1" s="1"/>
  <c r="AF265" i="1"/>
  <c r="AF264" i="1" s="1"/>
  <c r="AF263" i="1" s="1"/>
  <c r="AF233" i="1"/>
  <c r="AH234" i="1"/>
  <c r="AF188" i="1"/>
  <c r="AF187" i="1" s="1"/>
  <c r="AF186" i="1" s="1"/>
  <c r="AF185" i="1" s="1"/>
  <c r="AF184" i="1" s="1"/>
  <c r="AF162" i="1"/>
  <c r="AF149" i="1"/>
  <c r="AF148" i="1" s="1"/>
  <c r="AF147" i="1" s="1"/>
  <c r="AH150" i="1"/>
  <c r="AF109" i="1"/>
  <c r="AF108" i="1" s="1"/>
  <c r="AF107" i="1" s="1"/>
  <c r="AF106" i="1" s="1"/>
  <c r="AF105" i="1" s="1"/>
  <c r="AF104" i="1" s="1"/>
  <c r="AF95" i="1"/>
  <c r="AF94" i="1" s="1"/>
  <c r="AF83" i="1"/>
  <c r="AF82" i="1" s="1"/>
  <c r="AF73" i="1"/>
  <c r="AF50" i="1"/>
  <c r="AF25" i="1"/>
  <c r="AF16" i="1"/>
  <c r="AF15" i="1" s="1"/>
  <c r="AH16" i="1"/>
  <c r="AF818" i="1"/>
  <c r="AF817" i="1" s="1"/>
  <c r="AF816" i="1" s="1"/>
  <c r="AE822" i="1"/>
  <c r="AE821" i="1" s="1"/>
  <c r="AE820" i="1" s="1"/>
  <c r="AE814" i="1"/>
  <c r="AE813" i="1" s="1"/>
  <c r="AE812" i="1" s="1"/>
  <c r="AF664" i="1"/>
  <c r="AF663" i="1" s="1"/>
  <c r="AF655" i="1"/>
  <c r="AH656" i="1"/>
  <c r="AE647" i="1"/>
  <c r="AE646" i="1" s="1"/>
  <c r="AE645" i="1" s="1"/>
  <c r="AF618" i="1"/>
  <c r="AF617" i="1" s="1"/>
  <c r="AF616" i="1" s="1"/>
  <c r="AF607" i="1"/>
  <c r="AF606" i="1" s="1"/>
  <c r="AF605" i="1" s="1"/>
  <c r="AE611" i="1"/>
  <c r="AE610" i="1" s="1"/>
  <c r="H31" i="1"/>
  <c r="H30" i="1" s="1"/>
  <c r="H29" i="1" s="1"/>
  <c r="H28" i="1" s="1"/>
  <c r="M1234" i="1"/>
  <c r="K672" i="1"/>
  <c r="L1340" i="1"/>
  <c r="L1338" i="1" s="1"/>
  <c r="P1225" i="1"/>
  <c r="P1214" i="1" s="1"/>
  <c r="P1185" i="1" s="1"/>
  <c r="Q135" i="1"/>
  <c r="Q134" i="1" s="1"/>
  <c r="Q133" i="1" s="1"/>
  <c r="Q132" i="1" s="1"/>
  <c r="O330" i="1"/>
  <c r="Q400" i="1"/>
  <c r="O1057" i="1"/>
  <c r="U268" i="1"/>
  <c r="U267" i="1" s="1"/>
  <c r="U258" i="1" s="1"/>
  <c r="U247" i="1" s="1"/>
  <c r="X654" i="1"/>
  <c r="X653" i="1" s="1"/>
  <c r="W672" i="1"/>
  <c r="Y978" i="1"/>
  <c r="X1242" i="1"/>
  <c r="V1258" i="1"/>
  <c r="V807" i="1"/>
  <c r="V806" i="1" s="1"/>
  <c r="AA1253" i="1"/>
  <c r="AB1235" i="1"/>
  <c r="AB990" i="1"/>
  <c r="AB989" i="1" s="1"/>
  <c r="AB440" i="1"/>
  <c r="AB439" i="1" s="1"/>
  <c r="AB391" i="1"/>
  <c r="AB390" i="1" s="1"/>
  <c r="AC1309" i="1"/>
  <c r="AC1308" i="1" s="1"/>
  <c r="AC1307" i="1" s="1"/>
  <c r="AC1306" i="1" s="1"/>
  <c r="AC1258" i="1"/>
  <c r="AC440" i="1"/>
  <c r="AC439" i="1" s="1"/>
  <c r="AD1253" i="1"/>
  <c r="AD347" i="1"/>
  <c r="AD346" i="1" s="1"/>
  <c r="AH499" i="1"/>
  <c r="AH494" i="1"/>
  <c r="AH138" i="1"/>
  <c r="AE1329" i="1"/>
  <c r="AE1328" i="1" s="1"/>
  <c r="AE1312" i="1"/>
  <c r="AE1223" i="1"/>
  <c r="AE1222" i="1" s="1"/>
  <c r="AE1221" i="1" s="1"/>
  <c r="AE1220" i="1" s="1"/>
  <c r="AE1259" i="1"/>
  <c r="AE1283" i="1"/>
  <c r="AE1282" i="1" s="1"/>
  <c r="AE1281" i="1" s="1"/>
  <c r="AE1280" i="1" s="1"/>
  <c r="AE1247" i="1"/>
  <c r="AE1230" i="1"/>
  <c r="AE1175" i="1"/>
  <c r="AE1174" i="1" s="1"/>
  <c r="AE1169" i="1"/>
  <c r="AE1168" i="1" s="1"/>
  <c r="AE1154" i="1"/>
  <c r="AE1153" i="1" s="1"/>
  <c r="AE1127" i="1"/>
  <c r="AE1126" i="1" s="1"/>
  <c r="AE1109" i="1"/>
  <c r="AE1108" i="1" s="1"/>
  <c r="AE1093" i="1"/>
  <c r="AE1060" i="1"/>
  <c r="AE1038" i="1"/>
  <c r="AE1037" i="1" s="1"/>
  <c r="AE1036" i="1" s="1"/>
  <c r="AE1035" i="1" s="1"/>
  <c r="AE1034" i="1" s="1"/>
  <c r="AE1019" i="1"/>
  <c r="AE1018" i="1" s="1"/>
  <c r="AE1017" i="1" s="1"/>
  <c r="AE1016" i="1" s="1"/>
  <c r="AE984" i="1"/>
  <c r="AE983" i="1" s="1"/>
  <c r="AE991" i="1"/>
  <c r="AE990" i="1" s="1"/>
  <c r="AE989" i="1" s="1"/>
  <c r="AE942" i="1"/>
  <c r="AE941" i="1" s="1"/>
  <c r="AE940" i="1" s="1"/>
  <c r="AE939" i="1" s="1"/>
  <c r="AE908" i="1"/>
  <c r="AE907" i="1" s="1"/>
  <c r="AE906" i="1" s="1"/>
  <c r="AE905" i="1" s="1"/>
  <c r="AE893" i="1"/>
  <c r="AE892" i="1" s="1"/>
  <c r="AE891" i="1" s="1"/>
  <c r="AE842" i="1"/>
  <c r="AE841" i="1" s="1"/>
  <c r="AE840" i="1" s="1"/>
  <c r="AE784" i="1"/>
  <c r="AE783" i="1" s="1"/>
  <c r="AE772" i="1"/>
  <c r="AE771" i="1" s="1"/>
  <c r="AE757" i="1"/>
  <c r="AE756" i="1" s="1"/>
  <c r="AE755" i="1" s="1"/>
  <c r="AE754" i="1" s="1"/>
  <c r="AE753" i="1" s="1"/>
  <c r="AE704" i="1"/>
  <c r="AE703" i="1" s="1"/>
  <c r="AE690" i="1"/>
  <c r="AE629" i="1"/>
  <c r="AE628" i="1" s="1"/>
  <c r="AE627" i="1" s="1"/>
  <c r="AE626" i="1" s="1"/>
  <c r="AE577" i="1"/>
  <c r="AE576" i="1" s="1"/>
  <c r="AE517" i="1"/>
  <c r="AE516" i="1" s="1"/>
  <c r="AE505" i="1"/>
  <c r="AE504" i="1" s="1"/>
  <c r="AE503" i="1" s="1"/>
  <c r="AE502" i="1" s="1"/>
  <c r="AE490" i="1"/>
  <c r="AE489" i="1" s="1"/>
  <c r="AE488" i="1" s="1"/>
  <c r="AE405" i="1"/>
  <c r="AE398" i="1"/>
  <c r="AE397" i="1" s="1"/>
  <c r="AE396" i="1" s="1"/>
  <c r="AE382" i="1"/>
  <c r="AE381" i="1" s="1"/>
  <c r="AE380" i="1" s="1"/>
  <c r="AE379" i="1" s="1"/>
  <c r="AE328" i="1"/>
  <c r="AE327" i="1" s="1"/>
  <c r="AE326" i="1" s="1"/>
  <c r="AE325" i="1" s="1"/>
  <c r="AE322" i="1"/>
  <c r="AE321" i="1" s="1"/>
  <c r="AE320" i="1" s="1"/>
  <c r="AE319" i="1" s="1"/>
  <c r="AE306" i="1"/>
  <c r="AE305" i="1" s="1"/>
  <c r="AE244" i="1"/>
  <c r="AE243" i="1" s="1"/>
  <c r="AE242" i="1" s="1"/>
  <c r="AE241" i="1" s="1"/>
  <c r="AE240" i="1" s="1"/>
  <c r="AE273" i="1"/>
  <c r="AE261" i="1"/>
  <c r="AE260" i="1" s="1"/>
  <c r="AE259" i="1" s="1"/>
  <c r="AE1344" i="1"/>
  <c r="AE1343" i="1" s="1"/>
  <c r="AE1342" i="1" s="1"/>
  <c r="AE1341" i="1" s="1"/>
  <c r="AE174" i="1"/>
  <c r="AE173" i="1" s="1"/>
  <c r="AE172" i="1" s="1"/>
  <c r="AE171" i="1" s="1"/>
  <c r="AE170" i="1" s="1"/>
  <c r="AE125" i="1"/>
  <c r="AE136" i="1"/>
  <c r="AE109" i="1"/>
  <c r="AE108" i="1" s="1"/>
  <c r="AE107" i="1" s="1"/>
  <c r="AE106" i="1" s="1"/>
  <c r="AE105" i="1" s="1"/>
  <c r="AE104" i="1" s="1"/>
  <c r="AE92" i="1"/>
  <c r="AE91" i="1" s="1"/>
  <c r="AE79" i="1"/>
  <c r="AE57" i="1"/>
  <c r="AE56" i="1" s="1"/>
  <c r="AF1312" i="1"/>
  <c r="AF1223" i="1"/>
  <c r="AF1222" i="1" s="1"/>
  <c r="AF1221" i="1" s="1"/>
  <c r="AF1220" i="1" s="1"/>
  <c r="AF1271" i="1"/>
  <c r="AF1256" i="1"/>
  <c r="AF1247" i="1"/>
  <c r="AF1230" i="1"/>
  <c r="AH1231" i="1"/>
  <c r="AF1204" i="1"/>
  <c r="AF1203" i="1" s="1"/>
  <c r="AF1195" i="1"/>
  <c r="AF1194" i="1" s="1"/>
  <c r="AF1175" i="1"/>
  <c r="AF1174" i="1" s="1"/>
  <c r="AH1176" i="1"/>
  <c r="AF1169" i="1"/>
  <c r="AF1168" i="1" s="1"/>
  <c r="AH1170" i="1"/>
  <c r="AF1157" i="1"/>
  <c r="AF1156" i="1" s="1"/>
  <c r="AH1158" i="1"/>
  <c r="AF1145" i="1"/>
  <c r="AF1144" i="1" s="1"/>
  <c r="AH1146" i="1"/>
  <c r="AF1130" i="1"/>
  <c r="AF1129" i="1" s="1"/>
  <c r="AH1131" i="1"/>
  <c r="AF1121" i="1"/>
  <c r="AF1120" i="1" s="1"/>
  <c r="AH1122" i="1"/>
  <c r="AF1109" i="1"/>
  <c r="AF1108" i="1" s="1"/>
  <c r="AH1110" i="1"/>
  <c r="AF1077" i="1"/>
  <c r="AF1076" i="1" s="1"/>
  <c r="AF1075" i="1" s="1"/>
  <c r="AF1054" i="1"/>
  <c r="AF1053" i="1" s="1"/>
  <c r="AF1052" i="1" s="1"/>
  <c r="AF1031" i="1"/>
  <c r="AF1030" i="1" s="1"/>
  <c r="AF1029" i="1" s="1"/>
  <c r="AF1028" i="1" s="1"/>
  <c r="AF1027" i="1" s="1"/>
  <c r="AF1014" i="1"/>
  <c r="AF1013" i="1" s="1"/>
  <c r="AF1012" i="1" s="1"/>
  <c r="AF969" i="1"/>
  <c r="AF968" i="1" s="1"/>
  <c r="AF967" i="1" s="1"/>
  <c r="AF966" i="1" s="1"/>
  <c r="AF937" i="1"/>
  <c r="AF936" i="1" s="1"/>
  <c r="AF935" i="1" s="1"/>
  <c r="AF934" i="1" s="1"/>
  <c r="AF915" i="1"/>
  <c r="AF914" i="1" s="1"/>
  <c r="AF913" i="1" s="1"/>
  <c r="AF912" i="1" s="1"/>
  <c r="AF896" i="1"/>
  <c r="AF895" i="1" s="1"/>
  <c r="AF868" i="1"/>
  <c r="AF867" i="1" s="1"/>
  <c r="AF866" i="1" s="1"/>
  <c r="AF865" i="1" s="1"/>
  <c r="AF864" i="1" s="1"/>
  <c r="AF849" i="1"/>
  <c r="AF848" i="1" s="1"/>
  <c r="AF847" i="1" s="1"/>
  <c r="AF798" i="1"/>
  <c r="AF797" i="1" s="1"/>
  <c r="AF781" i="1"/>
  <c r="AF780" i="1" s="1"/>
  <c r="AH782" i="1"/>
  <c r="AF757" i="1"/>
  <c r="AF756" i="1" s="1"/>
  <c r="AF755" i="1" s="1"/>
  <c r="AF754" i="1" s="1"/>
  <c r="AF753" i="1" s="1"/>
  <c r="AF737" i="1"/>
  <c r="AF736" i="1" s="1"/>
  <c r="AF735" i="1" s="1"/>
  <c r="AF734" i="1" s="1"/>
  <c r="AF700" i="1"/>
  <c r="AF699" i="1" s="1"/>
  <c r="AF698" i="1" s="1"/>
  <c r="AF681" i="1"/>
  <c r="AF680" i="1" s="1"/>
  <c r="AF679" i="1" s="1"/>
  <c r="AF587" i="1"/>
  <c r="AF586" i="1" s="1"/>
  <c r="AF577" i="1"/>
  <c r="AF576" i="1" s="1"/>
  <c r="AF485" i="1"/>
  <c r="AF484" i="1" s="1"/>
  <c r="AF464" i="1"/>
  <c r="AF463" i="1" s="1"/>
  <c r="AF447" i="1"/>
  <c r="AF446" i="1" s="1"/>
  <c r="AF445" i="1" s="1"/>
  <c r="AF426" i="1"/>
  <c r="AF425" i="1" s="1"/>
  <c r="AF424" i="1" s="1"/>
  <c r="AF398" i="1"/>
  <c r="AF397" i="1" s="1"/>
  <c r="AF396" i="1" s="1"/>
  <c r="AF377" i="1"/>
  <c r="AF376" i="1" s="1"/>
  <c r="AF375" i="1" s="1"/>
  <c r="AF374" i="1" s="1"/>
  <c r="AF352" i="1"/>
  <c r="AF347" i="1" s="1"/>
  <c r="AF346" i="1" s="1"/>
  <c r="AF341" i="1" s="1"/>
  <c r="AF339" i="1"/>
  <c r="AF338" i="1" s="1"/>
  <c r="AF315" i="1"/>
  <c r="AF314" i="1" s="1"/>
  <c r="AF303" i="1"/>
  <c r="AF302" i="1" s="1"/>
  <c r="AF251" i="1"/>
  <c r="AF250" i="1" s="1"/>
  <c r="AF249" i="1" s="1"/>
  <c r="AF248" i="1" s="1"/>
  <c r="AF269" i="1"/>
  <c r="AH270" i="1"/>
  <c r="AF237" i="1"/>
  <c r="AF164" i="1"/>
  <c r="AF153" i="1"/>
  <c r="AF152" i="1" s="1"/>
  <c r="AF151" i="1" s="1"/>
  <c r="AF118" i="1"/>
  <c r="AF117" i="1" s="1"/>
  <c r="AF98" i="1"/>
  <c r="AF97" i="1" s="1"/>
  <c r="AF86" i="1"/>
  <c r="AF85" i="1" s="1"/>
  <c r="AF75" i="1"/>
  <c r="AF57" i="1"/>
  <c r="AF56" i="1" s="1"/>
  <c r="AF23" i="1"/>
  <c r="AH24" i="1"/>
  <c r="AF19" i="1"/>
  <c r="AH19" i="1"/>
  <c r="AF822" i="1"/>
  <c r="AF821" i="1" s="1"/>
  <c r="AF820" i="1" s="1"/>
  <c r="AE828" i="1"/>
  <c r="AE827" i="1" s="1"/>
  <c r="AE825" i="1"/>
  <c r="AE824" i="1" s="1"/>
  <c r="AF667" i="1"/>
  <c r="AF666" i="1" s="1"/>
  <c r="AF657" i="1"/>
  <c r="AF621" i="1"/>
  <c r="AF620" i="1" s="1"/>
  <c r="AF599" i="1"/>
  <c r="AF598" i="1" s="1"/>
  <c r="AF597" i="1" s="1"/>
  <c r="AE614" i="1"/>
  <c r="AE613" i="1" s="1"/>
  <c r="AE609" i="1" s="1"/>
  <c r="AE621" i="1"/>
  <c r="AE620" i="1" s="1"/>
  <c r="AE198" i="1"/>
  <c r="AE197" i="1" s="1"/>
  <c r="T1227" i="1"/>
  <c r="T1226" i="1" s="1"/>
  <c r="M18" i="1"/>
  <c r="M11" i="1" s="1"/>
  <c r="M10" i="1" s="1"/>
  <c r="M9" i="1" s="1"/>
  <c r="M7" i="1" s="1"/>
  <c r="M851" i="1"/>
  <c r="M846" i="1" s="1"/>
  <c r="M845" i="1" s="1"/>
  <c r="J301" i="1"/>
  <c r="J296" i="1" s="1"/>
  <c r="J295" i="1" s="1"/>
  <c r="J294" i="1" s="1"/>
  <c r="K301" i="1"/>
  <c r="K296" i="1" s="1"/>
  <c r="K295" i="1" s="1"/>
  <c r="K294" i="1" s="1"/>
  <c r="J440" i="1"/>
  <c r="J439" i="1" s="1"/>
  <c r="K509" i="1"/>
  <c r="K508" i="1" s="1"/>
  <c r="M633" i="1"/>
  <c r="M632" i="1" s="1"/>
  <c r="J1007" i="1"/>
  <c r="J1001" i="1" s="1"/>
  <c r="N1273" i="1"/>
  <c r="L1253" i="1"/>
  <c r="I1258" i="1"/>
  <c r="I1249" i="1" s="1"/>
  <c r="L1258" i="1"/>
  <c r="R633" i="1"/>
  <c r="R632" i="1" s="1"/>
  <c r="Q807" i="1"/>
  <c r="Q806" i="1" s="1"/>
  <c r="Q874" i="1"/>
  <c r="Q873" i="1" s="1"/>
  <c r="Q871" i="1" s="1"/>
  <c r="O978" i="1"/>
  <c r="O971" i="1" s="1"/>
  <c r="O955" i="1" s="1"/>
  <c r="W18" i="1"/>
  <c r="W11" i="1" s="1"/>
  <c r="W10" i="1" s="1"/>
  <c r="W9" i="1" s="1"/>
  <c r="U18" i="1"/>
  <c r="U11" i="1" s="1"/>
  <c r="U10" i="1" s="1"/>
  <c r="U9" i="1" s="1"/>
  <c r="V49" i="1"/>
  <c r="V48" i="1" s="1"/>
  <c r="V47" i="1" s="1"/>
  <c r="V40" i="1" s="1"/>
  <c r="AD49" i="1"/>
  <c r="AD48" i="1" s="1"/>
  <c r="AD47" i="1" s="1"/>
  <c r="AD40" i="1" s="1"/>
  <c r="AH475" i="1"/>
  <c r="AE667" i="1"/>
  <c r="AE666" i="1" s="1"/>
  <c r="AF198" i="1"/>
  <c r="AF197" i="1" s="1"/>
  <c r="AF193" i="1" s="1"/>
  <c r="K722" i="1"/>
  <c r="Q890" i="1"/>
  <c r="Q889" i="1" s="1"/>
  <c r="T363" i="1"/>
  <c r="T364" i="1"/>
  <c r="S363" i="1"/>
  <c r="S364" i="1"/>
  <c r="I722" i="1"/>
  <c r="M722" i="1"/>
  <c r="S722" i="1"/>
  <c r="AE1048" i="1"/>
  <c r="Y1047" i="1"/>
  <c r="Y1046" i="1" s="1"/>
  <c r="Y1045" i="1" s="1"/>
  <c r="Y1044" i="1" s="1"/>
  <c r="Y1043" i="1" s="1"/>
  <c r="AE869" i="1"/>
  <c r="Y868" i="1"/>
  <c r="Y867" i="1" s="1"/>
  <c r="Y866" i="1" s="1"/>
  <c r="Y865" i="1" s="1"/>
  <c r="Y864" i="1" s="1"/>
  <c r="AE708" i="1"/>
  <c r="Y707" i="1"/>
  <c r="Y706" i="1" s="1"/>
  <c r="Y702" i="1" s="1"/>
  <c r="AE581" i="1"/>
  <c r="AE580" i="1" s="1"/>
  <c r="AE579" i="1" s="1"/>
  <c r="Y580" i="1"/>
  <c r="Y579" i="1" s="1"/>
  <c r="AE462" i="1"/>
  <c r="Y461" i="1"/>
  <c r="Y460" i="1" s="1"/>
  <c r="AE234" i="1"/>
  <c r="Y233" i="1"/>
  <c r="AE163" i="1"/>
  <c r="Y162" i="1"/>
  <c r="AE144" i="1"/>
  <c r="AE145" i="1"/>
  <c r="AE96" i="1"/>
  <c r="Y95" i="1"/>
  <c r="Y94" i="1" s="1"/>
  <c r="AE84" i="1"/>
  <c r="Y83" i="1"/>
  <c r="Y82" i="1" s="1"/>
  <c r="AF1275" i="1"/>
  <c r="Z1274" i="1"/>
  <c r="AF1260" i="1"/>
  <c r="Z1259" i="1"/>
  <c r="AF1113" i="1"/>
  <c r="Z1112" i="1"/>
  <c r="Z1111" i="1" s="1"/>
  <c r="Z1068" i="1"/>
  <c r="T1067" i="1"/>
  <c r="T1066" i="1" s="1"/>
  <c r="AF965" i="1"/>
  <c r="Z964" i="1"/>
  <c r="Z963" i="1" s="1"/>
  <c r="Z962" i="1" s="1"/>
  <c r="Z961" i="1" s="1"/>
  <c r="AF38" i="1"/>
  <c r="Z36" i="1"/>
  <c r="AE619" i="1"/>
  <c r="Y618" i="1"/>
  <c r="Y617" i="1" s="1"/>
  <c r="Y616" i="1" s="1"/>
  <c r="Q722" i="1"/>
  <c r="H385" i="1"/>
  <c r="H384" i="1" s="1"/>
  <c r="H373" i="1" s="1"/>
  <c r="H371" i="1" s="1"/>
  <c r="H1007" i="1"/>
  <c r="H1227" i="1"/>
  <c r="H1226" i="1" s="1"/>
  <c r="G1309" i="1"/>
  <c r="G1308" i="1" s="1"/>
  <c r="G1307" i="1" s="1"/>
  <c r="G1306" i="1" s="1"/>
  <c r="H1309" i="1"/>
  <c r="H1308" i="1" s="1"/>
  <c r="H1307" i="1" s="1"/>
  <c r="H1306" i="1" s="1"/>
  <c r="M160" i="1"/>
  <c r="M159" i="1" s="1"/>
  <c r="M158" i="1" s="1"/>
  <c r="T1234" i="1"/>
  <c r="N331" i="1"/>
  <c r="N330" i="1" s="1"/>
  <c r="L373" i="1"/>
  <c r="K452" i="1"/>
  <c r="L764" i="1"/>
  <c r="L763" i="1" s="1"/>
  <c r="L762" i="1" s="1"/>
  <c r="L760" i="1" s="1"/>
  <c r="L807" i="1"/>
  <c r="L806" i="1" s="1"/>
  <c r="L911" i="1"/>
  <c r="K1324" i="1"/>
  <c r="K1323" i="1" s="1"/>
  <c r="K1317" i="1" s="1"/>
  <c r="K1304" i="1" s="1"/>
  <c r="S509" i="1"/>
  <c r="S508" i="1" s="1"/>
  <c r="S81" i="1"/>
  <c r="J81" i="1"/>
  <c r="N1253" i="1"/>
  <c r="M990" i="1"/>
  <c r="M989" i="1" s="1"/>
  <c r="T1007" i="1"/>
  <c r="T1001" i="1" s="1"/>
  <c r="P49" i="1"/>
  <c r="Q161" i="1"/>
  <c r="Q160" i="1" s="1"/>
  <c r="Q159" i="1" s="1"/>
  <c r="Q158" i="1" s="1"/>
  <c r="P331" i="1"/>
  <c r="P330" i="1" s="1"/>
  <c r="Q331" i="1"/>
  <c r="Q330" i="1" s="1"/>
  <c r="R452" i="1"/>
  <c r="R451" i="1" s="1"/>
  <c r="R450" i="1" s="1"/>
  <c r="O470" i="1"/>
  <c r="P644" i="1"/>
  <c r="P643" i="1" s="1"/>
  <c r="Q672" i="1"/>
  <c r="Q671" i="1" s="1"/>
  <c r="Q670" i="1" s="1"/>
  <c r="AA115" i="1"/>
  <c r="AA114" i="1" s="1"/>
  <c r="AA116" i="1"/>
  <c r="AE854" i="1"/>
  <c r="Y853" i="1"/>
  <c r="Y852" i="1" s="1"/>
  <c r="AE678" i="1"/>
  <c r="Y677" i="1"/>
  <c r="Y676" i="1" s="1"/>
  <c r="Y672" i="1" s="1"/>
  <c r="Y671" i="1" s="1"/>
  <c r="Y670" i="1" s="1"/>
  <c r="AE270" i="1"/>
  <c r="Y269" i="1"/>
  <c r="Y268" i="1" s="1"/>
  <c r="Y267" i="1" s="1"/>
  <c r="Y258" i="1" s="1"/>
  <c r="Y247" i="1" s="1"/>
  <c r="AE165" i="1"/>
  <c r="Y164" i="1"/>
  <c r="AE99" i="1"/>
  <c r="Y98" i="1"/>
  <c r="Y97" i="1" s="1"/>
  <c r="AE87" i="1"/>
  <c r="Y86" i="1"/>
  <c r="Y85" i="1" s="1"/>
  <c r="AF1262" i="1"/>
  <c r="Z1261" i="1"/>
  <c r="AF1252" i="1"/>
  <c r="Z1251" i="1"/>
  <c r="Z1250" i="1" s="1"/>
  <c r="AF1137" i="1"/>
  <c r="Z1136" i="1"/>
  <c r="Z1135" i="1" s="1"/>
  <c r="AF1039" i="1"/>
  <c r="Z1038" i="1"/>
  <c r="Z1037" i="1" s="1"/>
  <c r="Z1036" i="1" s="1"/>
  <c r="Z1035" i="1" s="1"/>
  <c r="Z1034" i="1" s="1"/>
  <c r="AF570" i="1"/>
  <c r="Z569" i="1"/>
  <c r="Z568" i="1" s="1"/>
  <c r="Z567" i="1" s="1"/>
  <c r="AF660" i="1"/>
  <c r="Z659" i="1"/>
  <c r="Z654" i="1" s="1"/>
  <c r="Z653" i="1" s="1"/>
  <c r="Z644" i="1" s="1"/>
  <c r="Z643" i="1" s="1"/>
  <c r="S596" i="1"/>
  <c r="S595" i="1" s="1"/>
  <c r="T807" i="1"/>
  <c r="T806" i="1" s="1"/>
  <c r="H672" i="1"/>
  <c r="S851" i="1"/>
  <c r="K391" i="1"/>
  <c r="K390" i="1" s="1"/>
  <c r="K371" i="1" s="1"/>
  <c r="L452" i="1"/>
  <c r="K470" i="1"/>
  <c r="N672" i="1"/>
  <c r="N671" i="1" s="1"/>
  <c r="N670" i="1" s="1"/>
  <c r="K764" i="1"/>
  <c r="K763" i="1" s="1"/>
  <c r="K762" i="1" s="1"/>
  <c r="K760" i="1" s="1"/>
  <c r="I851" i="1"/>
  <c r="I846" i="1" s="1"/>
  <c r="I845" i="1" s="1"/>
  <c r="K1340" i="1"/>
  <c r="K1338" i="1" s="1"/>
  <c r="L1266" i="1"/>
  <c r="P301" i="1"/>
  <c r="P296" i="1" s="1"/>
  <c r="P295" i="1" s="1"/>
  <c r="P294" i="1" s="1"/>
  <c r="Q391" i="1"/>
  <c r="Q390" i="1" s="1"/>
  <c r="Q470" i="1"/>
  <c r="AE857" i="1"/>
  <c r="Y856" i="1"/>
  <c r="Y855" i="1" s="1"/>
  <c r="AE540" i="1"/>
  <c r="Y539" i="1"/>
  <c r="Y538" i="1" s="1"/>
  <c r="Y537" i="1" s="1"/>
  <c r="AE281" i="1"/>
  <c r="Y280" i="1"/>
  <c r="Y279" i="1" s="1"/>
  <c r="Y278" i="1" s="1"/>
  <c r="Y277" i="1" s="1"/>
  <c r="Y276" i="1" s="1"/>
  <c r="AF1270" i="1"/>
  <c r="Z1269" i="1"/>
  <c r="Z1266" i="1" s="1"/>
  <c r="Z1094" i="1"/>
  <c r="T1093" i="1"/>
  <c r="O722" i="1"/>
  <c r="J595" i="1"/>
  <c r="R722" i="1"/>
  <c r="O806" i="1"/>
  <c r="H161" i="1"/>
  <c r="H875" i="1"/>
  <c r="S1309" i="1"/>
  <c r="S1308" i="1" s="1"/>
  <c r="S1307" i="1" s="1"/>
  <c r="S1306" i="1" s="1"/>
  <c r="T116" i="1"/>
  <c r="T470" i="1"/>
  <c r="M764" i="1"/>
  <c r="M763" i="1" s="1"/>
  <c r="M762" i="1" s="1"/>
  <c r="M760" i="1" s="1"/>
  <c r="N391" i="1"/>
  <c r="N390" i="1" s="1"/>
  <c r="S330" i="1"/>
  <c r="I135" i="1"/>
  <c r="I134" i="1" s="1"/>
  <c r="I133" i="1" s="1"/>
  <c r="I132" i="1" s="1"/>
  <c r="M135" i="1"/>
  <c r="M134" i="1" s="1"/>
  <c r="M133" i="1" s="1"/>
  <c r="M132" i="1" s="1"/>
  <c r="J330" i="1"/>
  <c r="I470" i="1"/>
  <c r="M509" i="1"/>
  <c r="M508" i="1" s="1"/>
  <c r="I562" i="1"/>
  <c r="I561" i="1" s="1"/>
  <c r="I764" i="1"/>
  <c r="I763" i="1" s="1"/>
  <c r="I762" i="1" s="1"/>
  <c r="I760" i="1" s="1"/>
  <c r="J911" i="1"/>
  <c r="N971" i="1"/>
  <c r="N955" i="1" s="1"/>
  <c r="L1001" i="1"/>
  <c r="M1266" i="1"/>
  <c r="I1193" i="1"/>
  <c r="I1188" i="1" s="1"/>
  <c r="I1187" i="1" s="1"/>
  <c r="Q48" i="1"/>
  <c r="Q47" i="1" s="1"/>
  <c r="Q40" i="1" s="1"/>
  <c r="R161" i="1"/>
  <c r="R160" i="1" s="1"/>
  <c r="R159" i="1" s="1"/>
  <c r="R158" i="1" s="1"/>
  <c r="O509" i="1"/>
  <c r="O508" i="1" s="1"/>
  <c r="P633" i="1"/>
  <c r="P632" i="1" s="1"/>
  <c r="O672" i="1"/>
  <c r="O671" i="1" s="1"/>
  <c r="O670" i="1" s="1"/>
  <c r="AE1074" i="1"/>
  <c r="Y1073" i="1"/>
  <c r="Y1072" i="1" s="1"/>
  <c r="AE931" i="1"/>
  <c r="Y930" i="1"/>
  <c r="Y929" i="1" s="1"/>
  <c r="Y928" i="1" s="1"/>
  <c r="Y927" i="1" s="1"/>
  <c r="Y911" i="1" s="1"/>
  <c r="AE862" i="1"/>
  <c r="Y861" i="1"/>
  <c r="Y860" i="1" s="1"/>
  <c r="Y859" i="1" s="1"/>
  <c r="Y858" i="1" s="1"/>
  <c r="AE727" i="1"/>
  <c r="Y726" i="1"/>
  <c r="Y725" i="1" s="1"/>
  <c r="Y724" i="1" s="1"/>
  <c r="AE345" i="1"/>
  <c r="Y344" i="1"/>
  <c r="Y343" i="1" s="1"/>
  <c r="Y342" i="1" s="1"/>
  <c r="Y341" i="1" s="1"/>
  <c r="AF1241" i="1"/>
  <c r="Z1240" i="1"/>
  <c r="Z1235" i="1" s="1"/>
  <c r="AF992" i="1"/>
  <c r="Z991" i="1"/>
  <c r="Z990" i="1" s="1"/>
  <c r="Z989" i="1" s="1"/>
  <c r="AF512" i="1"/>
  <c r="Z511" i="1"/>
  <c r="Z510" i="1" s="1"/>
  <c r="Z509" i="1" s="1"/>
  <c r="Z508" i="1" s="1"/>
  <c r="AF175" i="1"/>
  <c r="Z174" i="1"/>
  <c r="Z173" i="1" s="1"/>
  <c r="Z172" i="1" s="1"/>
  <c r="Z171" i="1" s="1"/>
  <c r="Z170" i="1" s="1"/>
  <c r="Z156" i="1" s="1"/>
  <c r="R686" i="1"/>
  <c r="Y723" i="1"/>
  <c r="Y722" i="1" s="1"/>
  <c r="H1234" i="1"/>
  <c r="G1007" i="1"/>
  <c r="G1001" i="1" s="1"/>
  <c r="G796" i="1"/>
  <c r="G795" i="1" s="1"/>
  <c r="G794" i="1" s="1"/>
  <c r="G11" i="1"/>
  <c r="G10" i="1" s="1"/>
  <c r="G9" i="1" s="1"/>
  <c r="G1324" i="1"/>
  <c r="G1323" i="1" s="1"/>
  <c r="G1317" i="1" s="1"/>
  <c r="G978" i="1"/>
  <c r="G971" i="1" s="1"/>
  <c r="G955" i="1" s="1"/>
  <c r="M807" i="1"/>
  <c r="M806" i="1" s="1"/>
  <c r="J70" i="1"/>
  <c r="J69" i="1" s="1"/>
  <c r="I301" i="1"/>
  <c r="I296" i="1" s="1"/>
  <c r="I295" i="1" s="1"/>
  <c r="I294" i="1" s="1"/>
  <c r="L470" i="1"/>
  <c r="K562" i="1"/>
  <c r="K561" i="1" s="1"/>
  <c r="L596" i="1"/>
  <c r="L595" i="1" s="1"/>
  <c r="I671" i="1"/>
  <c r="I670" i="1" s="1"/>
  <c r="J764" i="1"/>
  <c r="J763" i="1" s="1"/>
  <c r="J762" i="1" s="1"/>
  <c r="J1324" i="1"/>
  <c r="J1323" i="1" s="1"/>
  <c r="J1317" i="1" s="1"/>
  <c r="J1304" i="1" s="1"/>
  <c r="S1007" i="1"/>
  <c r="S1001" i="1" s="1"/>
  <c r="S1273" i="1"/>
  <c r="J1193" i="1"/>
  <c r="J1188" i="1" s="1"/>
  <c r="J1187" i="1" s="1"/>
  <c r="L1065" i="1"/>
  <c r="L1051" i="1" s="1"/>
  <c r="L1050" i="1" s="1"/>
  <c r="Q971" i="1"/>
  <c r="R81" i="1"/>
  <c r="R70" i="1" s="1"/>
  <c r="R69" i="1" s="1"/>
  <c r="R60" i="1" s="1"/>
  <c r="P452" i="1"/>
  <c r="P470" i="1"/>
  <c r="O644" i="1"/>
  <c r="O643" i="1" s="1"/>
  <c r="O764" i="1"/>
  <c r="O763" i="1" s="1"/>
  <c r="O762" i="1" s="1"/>
  <c r="O760" i="1" s="1"/>
  <c r="V702" i="1"/>
  <c r="V687" i="1" s="1"/>
  <c r="V686" i="1" s="1"/>
  <c r="R990" i="1"/>
  <c r="R989" i="1" s="1"/>
  <c r="X81" i="1"/>
  <c r="X70" i="1" s="1"/>
  <c r="X69" i="1" s="1"/>
  <c r="X60" i="1" s="1"/>
  <c r="W192" i="1"/>
  <c r="W191" i="1" s="1"/>
  <c r="V232" i="1"/>
  <c r="V231" i="1" s="1"/>
  <c r="V230" i="1" s="1"/>
  <c r="V229" i="1" s="1"/>
  <c r="V331" i="1"/>
  <c r="V330" i="1" s="1"/>
  <c r="V440" i="1"/>
  <c r="V439" i="1" s="1"/>
  <c r="V672" i="1"/>
  <c r="X702" i="1"/>
  <c r="X687" i="1" s="1"/>
  <c r="X686" i="1" s="1"/>
  <c r="X684" i="1" s="1"/>
  <c r="W851" i="1"/>
  <c r="W846" i="1" s="1"/>
  <c r="W845" i="1" s="1"/>
  <c r="U1057" i="1"/>
  <c r="U1056" i="1" s="1"/>
  <c r="X1057" i="1"/>
  <c r="X1056" i="1" s="1"/>
  <c r="U1065" i="1"/>
  <c r="U1090" i="1"/>
  <c r="U1089" i="1" s="1"/>
  <c r="U1088" i="1" s="1"/>
  <c r="U1087" i="1" s="1"/>
  <c r="X1193" i="1"/>
  <c r="X1188" i="1" s="1"/>
  <c r="X1187" i="1" s="1"/>
  <c r="V1273" i="1"/>
  <c r="AA1057" i="1"/>
  <c r="AA1056" i="1" s="1"/>
  <c r="AA911" i="1"/>
  <c r="AA135" i="1"/>
  <c r="AA134" i="1" s="1"/>
  <c r="AA133" i="1" s="1"/>
  <c r="AA132" i="1" s="1"/>
  <c r="AB1253" i="1"/>
  <c r="AB1065" i="1"/>
  <c r="AB702" i="1"/>
  <c r="AC546" i="1"/>
  <c r="AC161" i="1"/>
  <c r="AC160" i="1" s="1"/>
  <c r="AC159" i="1" s="1"/>
  <c r="AC158" i="1" s="1"/>
  <c r="AC135" i="1"/>
  <c r="AC134" i="1" s="1"/>
  <c r="AC133" i="1" s="1"/>
  <c r="AC132" i="1" s="1"/>
  <c r="AC18" i="1"/>
  <c r="AD391" i="1"/>
  <c r="AD390" i="1" s="1"/>
  <c r="AD161" i="1"/>
  <c r="AD160" i="1" s="1"/>
  <c r="AD159" i="1" s="1"/>
  <c r="AD158" i="1" s="1"/>
  <c r="AD156" i="1" s="1"/>
  <c r="M535" i="1"/>
  <c r="AC609" i="1"/>
  <c r="Q546" i="1"/>
  <c r="P575" i="1"/>
  <c r="P562" i="1" s="1"/>
  <c r="P561" i="1" s="1"/>
  <c r="W143" i="1"/>
  <c r="W142" i="1" s="1"/>
  <c r="Y301" i="1"/>
  <c r="Y296" i="1" s="1"/>
  <c r="Y295" i="1" s="1"/>
  <c r="Y294" i="1" s="1"/>
  <c r="V347" i="1"/>
  <c r="V346" i="1" s="1"/>
  <c r="V341" i="1" s="1"/>
  <c r="Z347" i="1"/>
  <c r="Z346" i="1" s="1"/>
  <c r="Z341" i="1" s="1"/>
  <c r="Z324" i="1" s="1"/>
  <c r="Z318" i="1" s="1"/>
  <c r="X672" i="1"/>
  <c r="X671" i="1" s="1"/>
  <c r="X670" i="1" s="1"/>
  <c r="V911" i="1"/>
  <c r="V990" i="1"/>
  <c r="V989" i="1" s="1"/>
  <c r="V955" i="1" s="1"/>
  <c r="U1273" i="1"/>
  <c r="Y1235" i="1"/>
  <c r="V1266" i="1"/>
  <c r="Z807" i="1"/>
  <c r="Z806" i="1" s="1"/>
  <c r="AB232" i="1"/>
  <c r="AB231" i="1" s="1"/>
  <c r="AB230" i="1" s="1"/>
  <c r="AB229" i="1" s="1"/>
  <c r="AC796" i="1"/>
  <c r="AC795" i="1" s="1"/>
  <c r="AC794" i="1" s="1"/>
  <c r="AC232" i="1"/>
  <c r="AC231" i="1" s="1"/>
  <c r="AC230" i="1" s="1"/>
  <c r="AC229" i="1" s="1"/>
  <c r="AD1273" i="1"/>
  <c r="AD1227" i="1"/>
  <c r="AD1226" i="1" s="1"/>
  <c r="AD1007" i="1"/>
  <c r="AD971" i="1"/>
  <c r="AD955" i="1" s="1"/>
  <c r="AD232" i="1"/>
  <c r="AD231" i="1" s="1"/>
  <c r="AD230" i="1" s="1"/>
  <c r="AD229" i="1" s="1"/>
  <c r="AF553" i="1"/>
  <c r="AF475" i="1"/>
  <c r="AF474" i="1" s="1"/>
  <c r="W31" i="1"/>
  <c r="W30" i="1" s="1"/>
  <c r="W29" i="1" s="1"/>
  <c r="W28" i="1" s="1"/>
  <c r="Z49" i="1"/>
  <c r="Z48" i="1" s="1"/>
  <c r="Z47" i="1" s="1"/>
  <c r="X232" i="1"/>
  <c r="X231" i="1" s="1"/>
  <c r="X230" i="1" s="1"/>
  <c r="X229" i="1" s="1"/>
  <c r="X268" i="1"/>
  <c r="X267" i="1" s="1"/>
  <c r="X258" i="1" s="1"/>
  <c r="X247" i="1" s="1"/>
  <c r="U978" i="1"/>
  <c r="U971" i="1" s="1"/>
  <c r="U955" i="1" s="1"/>
  <c r="W1007" i="1"/>
  <c r="W1001" i="1" s="1"/>
  <c r="W1057" i="1"/>
  <c r="W1056" i="1" s="1"/>
  <c r="W1309" i="1"/>
  <c r="W1308" i="1" s="1"/>
  <c r="W1307" i="1" s="1"/>
  <c r="W1306" i="1" s="1"/>
  <c r="U1309" i="1"/>
  <c r="U1308" i="1" s="1"/>
  <c r="U1307" i="1" s="1"/>
  <c r="U1306" i="1" s="1"/>
  <c r="U1266" i="1"/>
  <c r="Y1242" i="1"/>
  <c r="X1273" i="1"/>
  <c r="V1227" i="1"/>
  <c r="V1226" i="1" s="1"/>
  <c r="AA1266" i="1"/>
  <c r="AA689" i="1"/>
  <c r="AA688" i="1" s="1"/>
  <c r="AA31" i="1"/>
  <c r="AA30" i="1" s="1"/>
  <c r="AA29" i="1" s="1"/>
  <c r="AA28" i="1" s="1"/>
  <c r="AB1007" i="1"/>
  <c r="AC1193" i="1"/>
  <c r="AC1090" i="1"/>
  <c r="AC1089" i="1" s="1"/>
  <c r="AC1088" i="1" s="1"/>
  <c r="AC1087" i="1" s="1"/>
  <c r="AC1057" i="1"/>
  <c r="AC1056" i="1" s="1"/>
  <c r="AD1266" i="1"/>
  <c r="AD1057" i="1"/>
  <c r="AD268" i="1"/>
  <c r="AD267" i="1" s="1"/>
  <c r="AD135" i="1"/>
  <c r="AD134" i="1" s="1"/>
  <c r="AD133" i="1" s="1"/>
  <c r="AD132" i="1" s="1"/>
  <c r="AD31" i="1"/>
  <c r="AD30" i="1" s="1"/>
  <c r="AD29" i="1" s="1"/>
  <c r="AD28" i="1" s="1"/>
  <c r="AB609" i="1"/>
  <c r="P1098" i="1"/>
  <c r="P1097" i="1" s="1"/>
  <c r="P1096" i="1" s="1"/>
  <c r="R1340" i="1"/>
  <c r="R1338" i="1" s="1"/>
  <c r="R1056" i="1"/>
  <c r="P1056" i="1"/>
  <c r="Y470" i="1"/>
  <c r="U546" i="1"/>
  <c r="U531" i="1" s="1"/>
  <c r="U530" i="1" s="1"/>
  <c r="W671" i="1"/>
  <c r="W670" i="1" s="1"/>
  <c r="Z702" i="1"/>
  <c r="Z687" i="1" s="1"/>
  <c r="Z686" i="1" s="1"/>
  <c r="X851" i="1"/>
  <c r="X846" i="1" s="1"/>
  <c r="X845" i="1" s="1"/>
  <c r="V1007" i="1"/>
  <c r="AC452" i="1"/>
  <c r="J363" i="1"/>
  <c r="J364" i="1"/>
  <c r="H331" i="1"/>
  <c r="H330" i="1" s="1"/>
  <c r="J341" i="1"/>
  <c r="L371" i="1"/>
  <c r="K531" i="1"/>
  <c r="K530" i="1" s="1"/>
  <c r="J562" i="1"/>
  <c r="J561" i="1" s="1"/>
  <c r="I890" i="1"/>
  <c r="I889" i="1" s="1"/>
  <c r="I1098" i="1"/>
  <c r="I1097" i="1" s="1"/>
  <c r="I1096" i="1" s="1"/>
  <c r="L1098" i="1"/>
  <c r="L1097" i="1" s="1"/>
  <c r="L1096" i="1" s="1"/>
  <c r="K1098" i="1"/>
  <c r="K1097" i="1" s="1"/>
  <c r="K1096" i="1" s="1"/>
  <c r="I1340" i="1"/>
  <c r="I1338" i="1" s="1"/>
  <c r="N1340" i="1"/>
  <c r="N1338" i="1" s="1"/>
  <c r="I81" i="1"/>
  <c r="I70" i="1" s="1"/>
  <c r="I69" i="1" s="1"/>
  <c r="I60" i="1" s="1"/>
  <c r="R764" i="1"/>
  <c r="R763" i="1" s="1"/>
  <c r="R762" i="1" s="1"/>
  <c r="I364" i="1"/>
  <c r="I363" i="1"/>
  <c r="T687" i="1"/>
  <c r="T686" i="1" s="1"/>
  <c r="L531" i="1"/>
  <c r="L530" i="1" s="1"/>
  <c r="N807" i="1"/>
  <c r="N806" i="1" s="1"/>
  <c r="K1001" i="1"/>
  <c r="J1098" i="1"/>
  <c r="J1097" i="1" s="1"/>
  <c r="J1096" i="1" s="1"/>
  <c r="I1317" i="1"/>
  <c r="T764" i="1"/>
  <c r="T763" i="1" s="1"/>
  <c r="T762" i="1" s="1"/>
  <c r="L1193" i="1"/>
  <c r="L1188" i="1" s="1"/>
  <c r="L1187" i="1" s="1"/>
  <c r="R373" i="1"/>
  <c r="R371" i="1" s="1"/>
  <c r="K259" i="1"/>
  <c r="K258" i="1"/>
  <c r="K247" i="1" s="1"/>
  <c r="K227" i="1" s="1"/>
  <c r="L363" i="1"/>
  <c r="L364" i="1"/>
  <c r="O364" i="1"/>
  <c r="O363" i="1"/>
  <c r="P684" i="1"/>
  <c r="R408" i="1"/>
  <c r="Z723" i="1"/>
  <c r="Z722" i="1" s="1"/>
  <c r="H671" i="1"/>
  <c r="H670" i="1" s="1"/>
  <c r="S373" i="1"/>
  <c r="I509" i="1"/>
  <c r="I508" i="1" s="1"/>
  <c r="I633" i="1"/>
  <c r="I632" i="1" s="1"/>
  <c r="K851" i="1"/>
  <c r="K846" i="1" s="1"/>
  <c r="K845" i="1" s="1"/>
  <c r="K890" i="1"/>
  <c r="K889" i="1" s="1"/>
  <c r="K933" i="1"/>
  <c r="J1340" i="1"/>
  <c r="J1338" i="1" s="1"/>
  <c r="M1340" i="1"/>
  <c r="M1338" i="1" s="1"/>
  <c r="T81" i="1"/>
  <c r="S1193" i="1"/>
  <c r="S1188" i="1" s="1"/>
  <c r="S1187" i="1" s="1"/>
  <c r="Q258" i="1"/>
  <c r="Q247" i="1" s="1"/>
  <c r="Q227" i="1" s="1"/>
  <c r="B297" i="1"/>
  <c r="B302" i="1"/>
  <c r="B303" i="1" s="1"/>
  <c r="B304" i="1" s="1"/>
  <c r="B305" i="1" s="1"/>
  <c r="B306" i="1" s="1"/>
  <c r="J258" i="1"/>
  <c r="J247" i="1" s="1"/>
  <c r="J259" i="1"/>
  <c r="K364" i="1"/>
  <c r="K363" i="1"/>
  <c r="R363" i="1"/>
  <c r="R364" i="1"/>
  <c r="Z596" i="1"/>
  <c r="Z595" i="1" s="1"/>
  <c r="H562" i="1"/>
  <c r="H561" i="1" s="1"/>
  <c r="L633" i="1"/>
  <c r="L632" i="1" s="1"/>
  <c r="T644" i="1"/>
  <c r="T643" i="1" s="1"/>
  <c r="U687" i="1"/>
  <c r="U686" i="1" s="1"/>
  <c r="U684" i="1" s="1"/>
  <c r="G440" i="1"/>
  <c r="G439" i="1" s="1"/>
  <c r="H874" i="1"/>
  <c r="H873" i="1" s="1"/>
  <c r="H871" i="1" s="1"/>
  <c r="G531" i="1"/>
  <c r="G530" i="1" s="1"/>
  <c r="H1056" i="1"/>
  <c r="H1051" i="1" s="1"/>
  <c r="H1050" i="1" s="1"/>
  <c r="G654" i="1"/>
  <c r="G653" i="1" s="1"/>
  <c r="G644" i="1" s="1"/>
  <c r="G643" i="1" s="1"/>
  <c r="G117" i="1"/>
  <c r="G115" i="1" s="1"/>
  <c r="G114" i="1" s="1"/>
  <c r="G112" i="1" s="1"/>
  <c r="G509" i="1"/>
  <c r="G508" i="1" s="1"/>
  <c r="G764" i="1"/>
  <c r="G763" i="1" s="1"/>
  <c r="G762" i="1" s="1"/>
  <c r="G760" i="1" s="1"/>
  <c r="G373" i="1"/>
  <c r="H11" i="1"/>
  <c r="H10" i="1" s="1"/>
  <c r="H9" i="1" s="1"/>
  <c r="B301" i="1"/>
  <c r="B453" i="1"/>
  <c r="G400" i="1"/>
  <c r="G391" i="1" s="1"/>
  <c r="G390" i="1" s="1"/>
  <c r="G371" i="1" s="1"/>
  <c r="H722" i="1"/>
  <c r="M1309" i="1"/>
  <c r="M1308" i="1" s="1"/>
  <c r="M1307" i="1" s="1"/>
  <c r="M1306" i="1" s="1"/>
  <c r="M1304" i="1" s="1"/>
  <c r="S70" i="1"/>
  <c r="S69" i="1" s="1"/>
  <c r="S60" i="1" s="1"/>
  <c r="H117" i="1"/>
  <c r="S452" i="1"/>
  <c r="M911" i="1"/>
  <c r="J846" i="1"/>
  <c r="J845" i="1" s="1"/>
  <c r="I452" i="1"/>
  <c r="I451" i="1" s="1"/>
  <c r="I971" i="1"/>
  <c r="N531" i="1"/>
  <c r="N530" i="1" s="1"/>
  <c r="S890" i="1"/>
  <c r="S889" i="1" s="1"/>
  <c r="N596" i="1"/>
  <c r="N595" i="1" s="1"/>
  <c r="L143" i="1"/>
  <c r="L142" i="1" s="1"/>
  <c r="L112" i="1" s="1"/>
  <c r="J452" i="1"/>
  <c r="L875" i="1"/>
  <c r="N1193" i="1"/>
  <c r="N1188" i="1" s="1"/>
  <c r="N1187" i="1" s="1"/>
  <c r="K1266" i="1"/>
  <c r="O1304" i="1"/>
  <c r="Q117" i="1"/>
  <c r="R117" i="1"/>
  <c r="R115" i="1" s="1"/>
  <c r="R114" i="1" s="1"/>
  <c r="Q341" i="1"/>
  <c r="Q324" i="1" s="1"/>
  <c r="Q318" i="1" s="1"/>
  <c r="O347" i="1"/>
  <c r="O346" i="1" s="1"/>
  <c r="Q452" i="1"/>
  <c r="Q509" i="1"/>
  <c r="Q508" i="1" s="1"/>
  <c r="R672" i="1"/>
  <c r="R671" i="1" s="1"/>
  <c r="R670" i="1" s="1"/>
  <c r="P764" i="1"/>
  <c r="P763" i="1" s="1"/>
  <c r="P762" i="1" s="1"/>
  <c r="P760" i="1" s="1"/>
  <c r="R796" i="1"/>
  <c r="R795" i="1" s="1"/>
  <c r="R794" i="1" s="1"/>
  <c r="W796" i="1"/>
  <c r="W795" i="1" s="1"/>
  <c r="W794" i="1" s="1"/>
  <c r="W760" i="1" s="1"/>
  <c r="H633" i="1"/>
  <c r="H632" i="1" s="1"/>
  <c r="H411" i="1"/>
  <c r="H410" i="1" s="1"/>
  <c r="M596" i="1"/>
  <c r="M595" i="1" s="1"/>
  <c r="G193" i="1"/>
  <c r="G192" i="1" s="1"/>
  <c r="G191" i="1" s="1"/>
  <c r="G156" i="1" s="1"/>
  <c r="S40" i="1"/>
  <c r="K671" i="1"/>
  <c r="K670" i="1" s="1"/>
  <c r="I687" i="1"/>
  <c r="I686" i="1" s="1"/>
  <c r="J955" i="1"/>
  <c r="N40" i="1"/>
  <c r="I258" i="1"/>
  <c r="I247" i="1" s="1"/>
  <c r="I227" i="1" s="1"/>
  <c r="T845" i="1"/>
  <c r="T48" i="1"/>
  <c r="T47" i="1" s="1"/>
  <c r="T40" i="1" s="1"/>
  <c r="S258" i="1"/>
  <c r="S247" i="1" s="1"/>
  <c r="S227" i="1" s="1"/>
  <c r="S1098" i="1"/>
  <c r="S1097" i="1" s="1"/>
  <c r="S1096" i="1" s="1"/>
  <c r="S764" i="1"/>
  <c r="S763" i="1" s="1"/>
  <c r="S762" i="1" s="1"/>
  <c r="N452" i="1"/>
  <c r="M672" i="1"/>
  <c r="M671" i="1" s="1"/>
  <c r="M670" i="1" s="1"/>
  <c r="N258" i="1"/>
  <c r="N247" i="1" s="1"/>
  <c r="N31" i="1"/>
  <c r="N30" i="1" s="1"/>
  <c r="N29" i="1" s="1"/>
  <c r="N28" i="1" s="1"/>
  <c r="J11" i="1"/>
  <c r="J10" i="1" s="1"/>
  <c r="J9" i="1" s="1"/>
  <c r="N143" i="1"/>
  <c r="N142" i="1" s="1"/>
  <c r="N1065" i="1"/>
  <c r="N1051" i="1" s="1"/>
  <c r="N1050" i="1" s="1"/>
  <c r="J1249" i="1"/>
  <c r="K1273" i="1"/>
  <c r="Q70" i="1"/>
  <c r="Q69" i="1" s="1"/>
  <c r="Q60" i="1" s="1"/>
  <c r="O143" i="1"/>
  <c r="O142" i="1" s="1"/>
  <c r="R156" i="1"/>
  <c r="P258" i="1"/>
  <c r="P247" i="1" s="1"/>
  <c r="P227" i="1" s="1"/>
  <c r="R301" i="1"/>
  <c r="R296" i="1" s="1"/>
  <c r="R295" i="1" s="1"/>
  <c r="R294" i="1" s="1"/>
  <c r="R330" i="1"/>
  <c r="O373" i="1"/>
  <c r="Q596" i="1"/>
  <c r="R851" i="1"/>
  <c r="R846" i="1" s="1"/>
  <c r="R845" i="1" s="1"/>
  <c r="AA723" i="1"/>
  <c r="Y689" i="1"/>
  <c r="Y688" i="1" s="1"/>
  <c r="Y687" i="1" s="1"/>
  <c r="G301" i="1"/>
  <c r="G296" i="1" s="1"/>
  <c r="G295" i="1" s="1"/>
  <c r="G294" i="1" s="1"/>
  <c r="H160" i="1"/>
  <c r="H159" i="1" s="1"/>
  <c r="H158" i="1" s="1"/>
  <c r="H156" i="1" s="1"/>
  <c r="G933" i="1"/>
  <c r="G562" i="1"/>
  <c r="G561" i="1" s="1"/>
  <c r="G49" i="1"/>
  <c r="G48" i="1" s="1"/>
  <c r="G47" i="1" s="1"/>
  <c r="G40" i="1" s="1"/>
  <c r="G7" i="1" s="1"/>
  <c r="G347" i="1"/>
  <c r="G346" i="1" s="1"/>
  <c r="G341" i="1" s="1"/>
  <c r="G324" i="1" s="1"/>
  <c r="G318" i="1" s="1"/>
  <c r="H440" i="1"/>
  <c r="H439" i="1" s="1"/>
  <c r="G671" i="1"/>
  <c r="G670" i="1" s="1"/>
  <c r="H851" i="1"/>
  <c r="H846" i="1" s="1"/>
  <c r="H845" i="1" s="1"/>
  <c r="B394" i="1"/>
  <c r="B378" i="1" s="1"/>
  <c r="B379" i="1" s="1"/>
  <c r="B380" i="1" s="1"/>
  <c r="B381" i="1" s="1"/>
  <c r="B382" i="1" s="1"/>
  <c r="B383" i="1" s="1"/>
  <c r="G470" i="1"/>
  <c r="B311" i="1"/>
  <c r="S411" i="1"/>
  <c r="S410" i="1" s="1"/>
  <c r="J115" i="1"/>
  <c r="J114" i="1" s="1"/>
  <c r="I156" i="1"/>
  <c r="L1304" i="1"/>
  <c r="J644" i="1"/>
  <c r="J643" i="1" s="1"/>
  <c r="J1056" i="1"/>
  <c r="T247" i="1"/>
  <c r="T227" i="1" s="1"/>
  <c r="N301" i="1"/>
  <c r="N296" i="1" s="1"/>
  <c r="N295" i="1" s="1"/>
  <c r="N294" i="1" s="1"/>
  <c r="M890" i="1"/>
  <c r="M889" i="1" s="1"/>
  <c r="N1234" i="1"/>
  <c r="M301" i="1"/>
  <c r="M296" i="1" s="1"/>
  <c r="M295" i="1" s="1"/>
  <c r="M294" i="1" s="1"/>
  <c r="N1324" i="1"/>
  <c r="N1323" i="1" s="1"/>
  <c r="N1317" i="1" s="1"/>
  <c r="I11" i="1"/>
  <c r="I10" i="1" s="1"/>
  <c r="I9" i="1" s="1"/>
  <c r="L11" i="1"/>
  <c r="L10" i="1" s="1"/>
  <c r="L9" i="1" s="1"/>
  <c r="K31" i="1"/>
  <c r="K30" i="1" s="1"/>
  <c r="K29" i="1" s="1"/>
  <c r="K28" i="1" s="1"/>
  <c r="J143" i="1"/>
  <c r="J142" i="1" s="1"/>
  <c r="J672" i="1"/>
  <c r="J671" i="1" s="1"/>
  <c r="J670" i="1" s="1"/>
  <c r="T1340" i="1"/>
  <c r="T1338" i="1" s="1"/>
  <c r="M1258" i="1"/>
  <c r="T1253" i="1"/>
  <c r="N1258" i="1"/>
  <c r="N1249" i="1" s="1"/>
  <c r="K1193" i="1"/>
  <c r="K1188" i="1" s="1"/>
  <c r="K1187" i="1" s="1"/>
  <c r="T990" i="1"/>
  <c r="T989" i="1" s="1"/>
  <c r="Q11" i="1"/>
  <c r="Q10" i="1" s="1"/>
  <c r="Q9" i="1" s="1"/>
  <c r="O49" i="1"/>
  <c r="O48" i="1" s="1"/>
  <c r="O47" i="1" s="1"/>
  <c r="O40" i="1" s="1"/>
  <c r="P117" i="1"/>
  <c r="Q143" i="1"/>
  <c r="Q142" i="1" s="1"/>
  <c r="O341" i="1"/>
  <c r="O324" i="1" s="1"/>
  <c r="O318" i="1" s="1"/>
  <c r="P347" i="1"/>
  <c r="P346" i="1" s="1"/>
  <c r="P341" i="1" s="1"/>
  <c r="P324" i="1" s="1"/>
  <c r="P318" i="1" s="1"/>
  <c r="O440" i="1"/>
  <c r="O439" i="1" s="1"/>
  <c r="Q440" i="1"/>
  <c r="Q439" i="1" s="1"/>
  <c r="O452" i="1"/>
  <c r="O890" i="1"/>
  <c r="O889" i="1" s="1"/>
  <c r="U192" i="1"/>
  <c r="U191" i="1" s="1"/>
  <c r="V764" i="1"/>
  <c r="V763" i="1" s="1"/>
  <c r="V762" i="1" s="1"/>
  <c r="V760" i="1" s="1"/>
  <c r="X1324" i="1"/>
  <c r="X1323" i="1" s="1"/>
  <c r="X1317" i="1" s="1"/>
  <c r="G1234" i="1"/>
  <c r="G1225" i="1" s="1"/>
  <c r="G1214" i="1" s="1"/>
  <c r="G1185" i="1" s="1"/>
  <c r="H470" i="1"/>
  <c r="H644" i="1"/>
  <c r="H643" i="1" s="1"/>
  <c r="M193" i="1"/>
  <c r="M192" i="1" s="1"/>
  <c r="M191" i="1" s="1"/>
  <c r="I341" i="1"/>
  <c r="L156" i="1"/>
  <c r="J48" i="1"/>
  <c r="J47" i="1" s="1"/>
  <c r="J40" i="1" s="1"/>
  <c r="S644" i="1"/>
  <c r="S643" i="1" s="1"/>
  <c r="N846" i="1"/>
  <c r="N845" i="1" s="1"/>
  <c r="N804" i="1" s="1"/>
  <c r="M411" i="1"/>
  <c r="M410" i="1" s="1"/>
  <c r="L48" i="1"/>
  <c r="L47" i="1" s="1"/>
  <c r="L40" i="1" s="1"/>
  <c r="I117" i="1"/>
  <c r="I115" i="1" s="1"/>
  <c r="I114" i="1" s="1"/>
  <c r="L232" i="1"/>
  <c r="L231" i="1" s="1"/>
  <c r="L230" i="1" s="1"/>
  <c r="L229" i="1" s="1"/>
  <c r="L331" i="1"/>
  <c r="L330" i="1" s="1"/>
  <c r="K633" i="1"/>
  <c r="K632" i="1" s="1"/>
  <c r="I807" i="1"/>
  <c r="I806" i="1" s="1"/>
  <c r="K81" i="1"/>
  <c r="K70" i="1" s="1"/>
  <c r="K69" i="1" s="1"/>
  <c r="K60" i="1" s="1"/>
  <c r="S1258" i="1"/>
  <c r="O301" i="1"/>
  <c r="O296" i="1" s="1"/>
  <c r="O295" i="1" s="1"/>
  <c r="O294" i="1" s="1"/>
  <c r="R341" i="1"/>
  <c r="Q644" i="1"/>
  <c r="Q643" i="1" s="1"/>
  <c r="P971" i="1"/>
  <c r="R933" i="1"/>
  <c r="R971" i="1"/>
  <c r="R955" i="1" s="1"/>
  <c r="P1001" i="1"/>
  <c r="R575" i="1"/>
  <c r="R562" i="1" s="1"/>
  <c r="R561" i="1" s="1"/>
  <c r="V11" i="1"/>
  <c r="V10" i="1" s="1"/>
  <c r="V9" i="1" s="1"/>
  <c r="U135" i="1"/>
  <c r="U134" i="1" s="1"/>
  <c r="U133" i="1" s="1"/>
  <c r="U132" i="1" s="1"/>
  <c r="W331" i="1"/>
  <c r="W330" i="1" s="1"/>
  <c r="X331" i="1"/>
  <c r="X330" i="1" s="1"/>
  <c r="Z386" i="1"/>
  <c r="V452" i="1"/>
  <c r="U633" i="1"/>
  <c r="U632" i="1" s="1"/>
  <c r="U890" i="1"/>
  <c r="U889" i="1" s="1"/>
  <c r="V1065" i="1"/>
  <c r="V1193" i="1"/>
  <c r="V1188" i="1" s="1"/>
  <c r="V1187" i="1" s="1"/>
  <c r="Z1309" i="1"/>
  <c r="Z1308" i="1" s="1"/>
  <c r="Z1307" i="1" s="1"/>
  <c r="Z1306" i="1" s="1"/>
  <c r="V575" i="1"/>
  <c r="U1235" i="1"/>
  <c r="U1234" i="1" s="1"/>
  <c r="AA672" i="1"/>
  <c r="AA671" i="1" s="1"/>
  <c r="AA670" i="1" s="1"/>
  <c r="AA633" i="1"/>
  <c r="AA632" i="1" s="1"/>
  <c r="AA400" i="1"/>
  <c r="AA232" i="1"/>
  <c r="AA231" i="1" s="1"/>
  <c r="AA230" i="1" s="1"/>
  <c r="AA229" i="1" s="1"/>
  <c r="AB1266" i="1"/>
  <c r="AB890" i="1"/>
  <c r="AB889" i="1" s="1"/>
  <c r="AB687" i="1"/>
  <c r="AB686" i="1" s="1"/>
  <c r="AB143" i="1"/>
  <c r="AB142" i="1" s="1"/>
  <c r="AD452" i="1"/>
  <c r="Q990" i="1"/>
  <c r="Q989" i="1" s="1"/>
  <c r="O1227" i="1"/>
  <c r="O1226" i="1" s="1"/>
  <c r="O1225" i="1" s="1"/>
  <c r="O1214" i="1" s="1"/>
  <c r="Q1258" i="1"/>
  <c r="Q1249" i="1" s="1"/>
  <c r="S575" i="1"/>
  <c r="Q1065" i="1"/>
  <c r="P1090" i="1"/>
  <c r="P1089" i="1" s="1"/>
  <c r="P1088" i="1" s="1"/>
  <c r="P1087" i="1" s="1"/>
  <c r="Q1090" i="1"/>
  <c r="Q1089" i="1" s="1"/>
  <c r="Q1088" i="1" s="1"/>
  <c r="Q1087" i="1" s="1"/>
  <c r="O192" i="1"/>
  <c r="O191" i="1" s="1"/>
  <c r="U49" i="1"/>
  <c r="U48" i="1" s="1"/>
  <c r="U47" i="1" s="1"/>
  <c r="U40" i="1" s="1"/>
  <c r="W161" i="1"/>
  <c r="W160" i="1" s="1"/>
  <c r="W159" i="1" s="1"/>
  <c r="W158" i="1" s="1"/>
  <c r="U161" i="1"/>
  <c r="U160" i="1" s="1"/>
  <c r="U159" i="1" s="1"/>
  <c r="U158" i="1" s="1"/>
  <c r="U301" i="1"/>
  <c r="U296" i="1" s="1"/>
  <c r="U295" i="1" s="1"/>
  <c r="U294" i="1" s="1"/>
  <c r="U341" i="1"/>
  <c r="U324" i="1" s="1"/>
  <c r="U318" i="1" s="1"/>
  <c r="W452" i="1"/>
  <c r="W451" i="1" s="1"/>
  <c r="W450" i="1" s="1"/>
  <c r="V470" i="1"/>
  <c r="X633" i="1"/>
  <c r="X632" i="1" s="1"/>
  <c r="X644" i="1"/>
  <c r="X643" i="1" s="1"/>
  <c r="W702" i="1"/>
  <c r="W687" i="1" s="1"/>
  <c r="W686" i="1" s="1"/>
  <c r="W684" i="1" s="1"/>
  <c r="V851" i="1"/>
  <c r="V846" i="1" s="1"/>
  <c r="V845" i="1" s="1"/>
  <c r="V804" i="1" s="1"/>
  <c r="Z1007" i="1"/>
  <c r="Z1001" i="1" s="1"/>
  <c r="V1056" i="1"/>
  <c r="X1309" i="1"/>
  <c r="X1308" i="1" s="1"/>
  <c r="X1307" i="1" s="1"/>
  <c r="X1306" i="1" s="1"/>
  <c r="U1324" i="1"/>
  <c r="U1323" i="1" s="1"/>
  <c r="U1317" i="1" s="1"/>
  <c r="U1227" i="1"/>
  <c r="U1226" i="1" s="1"/>
  <c r="X1266" i="1"/>
  <c r="X1253" i="1"/>
  <c r="X1227" i="1"/>
  <c r="X1226" i="1" s="1"/>
  <c r="W1235" i="1"/>
  <c r="AA1309" i="1"/>
  <c r="AA1308" i="1" s="1"/>
  <c r="AA1307" i="1" s="1"/>
  <c r="AA1306" i="1" s="1"/>
  <c r="AA1273" i="1"/>
  <c r="AA1258" i="1"/>
  <c r="AA1235" i="1"/>
  <c r="AA1227" i="1"/>
  <c r="AA1226" i="1" s="1"/>
  <c r="AA1090" i="1"/>
  <c r="AA1089" i="1" s="1"/>
  <c r="AA1088" i="1" s="1"/>
  <c r="AA1087" i="1" s="1"/>
  <c r="AA1065" i="1"/>
  <c r="AA1051" i="1" s="1"/>
  <c r="AA1050" i="1" s="1"/>
  <c r="AA973" i="1"/>
  <c r="AA972" i="1" s="1"/>
  <c r="AA971" i="1" s="1"/>
  <c r="AA955" i="1" s="1"/>
  <c r="AA851" i="1"/>
  <c r="AA846" i="1" s="1"/>
  <c r="AA845" i="1" s="1"/>
  <c r="AA575" i="1"/>
  <c r="AA546" i="1"/>
  <c r="AA452" i="1"/>
  <c r="AA347" i="1"/>
  <c r="AA346" i="1" s="1"/>
  <c r="AA341" i="1" s="1"/>
  <c r="AA143" i="1"/>
  <c r="AA142" i="1" s="1"/>
  <c r="AB1227" i="1"/>
  <c r="AB1226" i="1" s="1"/>
  <c r="AC331" i="1"/>
  <c r="AC330" i="1" s="1"/>
  <c r="P990" i="1"/>
  <c r="P989" i="1" s="1"/>
  <c r="O1007" i="1"/>
  <c r="O1001" i="1" s="1"/>
  <c r="R1001" i="1"/>
  <c r="P1065" i="1"/>
  <c r="P1051" i="1" s="1"/>
  <c r="P1050" i="1" s="1"/>
  <c r="V117" i="1"/>
  <c r="U232" i="1"/>
  <c r="U231" i="1" s="1"/>
  <c r="U230" i="1" s="1"/>
  <c r="U229" i="1" s="1"/>
  <c r="U227" i="1" s="1"/>
  <c r="X470" i="1"/>
  <c r="X451" i="1" s="1"/>
  <c r="X450" i="1" s="1"/>
  <c r="X408" i="1" s="1"/>
  <c r="W633" i="1"/>
  <c r="W632" i="1" s="1"/>
  <c r="W654" i="1"/>
  <c r="W653" i="1" s="1"/>
  <c r="W644" i="1" s="1"/>
  <c r="W643" i="1" s="1"/>
  <c r="V654" i="1"/>
  <c r="V653" i="1" s="1"/>
  <c r="V644" i="1" s="1"/>
  <c r="V643" i="1" s="1"/>
  <c r="U876" i="1"/>
  <c r="W1065" i="1"/>
  <c r="W1253" i="1"/>
  <c r="W1242" i="1"/>
  <c r="W1227" i="1"/>
  <c r="W1226" i="1" s="1"/>
  <c r="V1235" i="1"/>
  <c r="X890" i="1"/>
  <c r="X889" i="1" s="1"/>
  <c r="AA1242" i="1"/>
  <c r="AA268" i="1"/>
  <c r="AA267" i="1" s="1"/>
  <c r="AA258" i="1" s="1"/>
  <c r="AA247" i="1" s="1"/>
  <c r="AA227" i="1" s="1"/>
  <c r="AA48" i="1"/>
  <c r="AA47" i="1" s="1"/>
  <c r="AA40" i="1" s="1"/>
  <c r="Q933" i="1"/>
  <c r="R1098" i="1"/>
  <c r="R1097" i="1" s="1"/>
  <c r="R1096" i="1" s="1"/>
  <c r="O546" i="1"/>
  <c r="O531" i="1" s="1"/>
  <c r="O530" i="1" s="1"/>
  <c r="W49" i="1"/>
  <c r="W48" i="1" s="1"/>
  <c r="W47" i="1" s="1"/>
  <c r="W40" i="1" s="1"/>
  <c r="X49" i="1"/>
  <c r="X48" i="1" s="1"/>
  <c r="X47" i="1" s="1"/>
  <c r="X40" i="1" s="1"/>
  <c r="Y49" i="1"/>
  <c r="Y48" i="1" s="1"/>
  <c r="Y47" i="1" s="1"/>
  <c r="W72" i="1"/>
  <c r="W71" i="1" s="1"/>
  <c r="V72" i="1"/>
  <c r="V71" i="1" s="1"/>
  <c r="V70" i="1" s="1"/>
  <c r="V69" i="1" s="1"/>
  <c r="V60" i="1" s="1"/>
  <c r="W440" i="1"/>
  <c r="W439" i="1" s="1"/>
  <c r="V633" i="1"/>
  <c r="V632" i="1" s="1"/>
  <c r="W1324" i="1"/>
  <c r="W1323" i="1" s="1"/>
  <c r="W1317" i="1" s="1"/>
  <c r="W1304" i="1" s="1"/>
  <c r="Z575" i="1"/>
  <c r="W575" i="1"/>
  <c r="W562" i="1" s="1"/>
  <c r="W561" i="1" s="1"/>
  <c r="X1234" i="1"/>
  <c r="AA331" i="1"/>
  <c r="AA330" i="1" s="1"/>
  <c r="AB1234" i="1"/>
  <c r="AB81" i="1"/>
  <c r="AE494" i="1"/>
  <c r="AE493" i="1" s="1"/>
  <c r="AE492" i="1" s="1"/>
  <c r="AF1309" i="1"/>
  <c r="AF1308" i="1" s="1"/>
  <c r="AF1307" i="1" s="1"/>
  <c r="AF1306" i="1" s="1"/>
  <c r="AA161" i="1"/>
  <c r="AA160" i="1" s="1"/>
  <c r="AA159" i="1" s="1"/>
  <c r="AA158" i="1" s="1"/>
  <c r="AA72" i="1"/>
  <c r="AA71" i="1" s="1"/>
  <c r="AA18" i="1"/>
  <c r="AA11" i="1" s="1"/>
  <c r="AA10" i="1" s="1"/>
  <c r="AA9" i="1" s="1"/>
  <c r="AB1324" i="1"/>
  <c r="AB1323" i="1" s="1"/>
  <c r="AB1273" i="1"/>
  <c r="AB1193" i="1"/>
  <c r="AB1188" i="1" s="1"/>
  <c r="AB1187" i="1" s="1"/>
  <c r="AB268" i="1"/>
  <c r="AB267" i="1" s="1"/>
  <c r="AB258" i="1" s="1"/>
  <c r="AB247" i="1" s="1"/>
  <c r="AB227" i="1" s="1"/>
  <c r="AB117" i="1"/>
  <c r="AB72" i="1"/>
  <c r="AB71" i="1" s="1"/>
  <c r="AC1273" i="1"/>
  <c r="AC1253" i="1"/>
  <c r="AC978" i="1"/>
  <c r="AC990" i="1"/>
  <c r="AC989" i="1" s="1"/>
  <c r="AC851" i="1"/>
  <c r="AC846" i="1" s="1"/>
  <c r="AC845" i="1" s="1"/>
  <c r="AC702" i="1"/>
  <c r="AC347" i="1"/>
  <c r="AC346" i="1" s="1"/>
  <c r="AC341" i="1" s="1"/>
  <c r="AC117" i="1"/>
  <c r="AC115" i="1" s="1"/>
  <c r="AC114" i="1" s="1"/>
  <c r="AC49" i="1"/>
  <c r="AC48" i="1" s="1"/>
  <c r="AC47" i="1" s="1"/>
  <c r="AC40" i="1" s="1"/>
  <c r="AD1235" i="1"/>
  <c r="AD117" i="1"/>
  <c r="AA654" i="1"/>
  <c r="AA653" i="1" s="1"/>
  <c r="AB851" i="1"/>
  <c r="AB846" i="1" s="1"/>
  <c r="AB845" i="1" s="1"/>
  <c r="AB452" i="1"/>
  <c r="AB347" i="1"/>
  <c r="AB346" i="1" s="1"/>
  <c r="AB341" i="1" s="1"/>
  <c r="AB18" i="1"/>
  <c r="AC1324" i="1"/>
  <c r="AC1323" i="1" s="1"/>
  <c r="AC400" i="1"/>
  <c r="AC391" i="1" s="1"/>
  <c r="AC390" i="1" s="1"/>
  <c r="AC373" i="1"/>
  <c r="AC31" i="1"/>
  <c r="AC30" i="1" s="1"/>
  <c r="AC29" i="1" s="1"/>
  <c r="AC28" i="1" s="1"/>
  <c r="AD1242" i="1"/>
  <c r="AD575" i="1"/>
  <c r="AD562" i="1" s="1"/>
  <c r="AD561" i="1" s="1"/>
  <c r="AD546" i="1"/>
  <c r="AD531" i="1" s="1"/>
  <c r="AD530" i="1" s="1"/>
  <c r="AD72" i="1"/>
  <c r="AD71" i="1" s="1"/>
  <c r="AE548" i="1"/>
  <c r="AE547" i="1" s="1"/>
  <c r="AE539" i="1"/>
  <c r="AE538" i="1" s="1"/>
  <c r="AE537" i="1" s="1"/>
  <c r="AE373" i="1"/>
  <c r="AA644" i="1"/>
  <c r="AA643" i="1" s="1"/>
  <c r="AB1258" i="1"/>
  <c r="AB1057" i="1"/>
  <c r="AB1056" i="1" s="1"/>
  <c r="AB1051" i="1" s="1"/>
  <c r="AB1050" i="1" s="1"/>
  <c r="AB672" i="1"/>
  <c r="AB671" i="1" s="1"/>
  <c r="AB670" i="1" s="1"/>
  <c r="AB531" i="1"/>
  <c r="AB530" i="1" s="1"/>
  <c r="AB470" i="1"/>
  <c r="AB331" i="1"/>
  <c r="AB330" i="1" s="1"/>
  <c r="AB301" i="1"/>
  <c r="AB296" i="1" s="1"/>
  <c r="AB295" i="1" s="1"/>
  <c r="AB294" i="1" s="1"/>
  <c r="AB11" i="1"/>
  <c r="AB10" i="1" s="1"/>
  <c r="AB9" i="1" s="1"/>
  <c r="AC973" i="1"/>
  <c r="AC972" i="1" s="1"/>
  <c r="AC764" i="1"/>
  <c r="AC763" i="1" s="1"/>
  <c r="AC762" i="1" s="1"/>
  <c r="AC689" i="1"/>
  <c r="AC688" i="1" s="1"/>
  <c r="AC509" i="1"/>
  <c r="AC508" i="1" s="1"/>
  <c r="AC411" i="1"/>
  <c r="AC410" i="1" s="1"/>
  <c r="AC268" i="1"/>
  <c r="AC267" i="1" s="1"/>
  <c r="AD1309" i="1"/>
  <c r="AD1308" i="1" s="1"/>
  <c r="AD1307" i="1" s="1"/>
  <c r="AD1306" i="1" s="1"/>
  <c r="AD1193" i="1"/>
  <c r="AD1188" i="1" s="1"/>
  <c r="AD1187" i="1" s="1"/>
  <c r="AD1098" i="1"/>
  <c r="AD1097" i="1" s="1"/>
  <c r="AD1096" i="1" s="1"/>
  <c r="AD890" i="1"/>
  <c r="AD889" i="1" s="1"/>
  <c r="AD723" i="1"/>
  <c r="AD722" i="1" s="1"/>
  <c r="AD672" i="1"/>
  <c r="AD671" i="1" s="1"/>
  <c r="AD670" i="1" s="1"/>
  <c r="AD143" i="1"/>
  <c r="AD142" i="1" s="1"/>
  <c r="AD18" i="1"/>
  <c r="AD11" i="1" s="1"/>
  <c r="AD10" i="1" s="1"/>
  <c r="AD9" i="1" s="1"/>
  <c r="AE1090" i="1"/>
  <c r="AE1089" i="1" s="1"/>
  <c r="AE1088" i="1" s="1"/>
  <c r="AE1087" i="1" s="1"/>
  <c r="S139" i="1"/>
  <c r="AF467" i="1"/>
  <c r="AF466" i="1" s="1"/>
  <c r="AF457" i="1"/>
  <c r="AF456" i="1" s="1"/>
  <c r="AF232" i="1"/>
  <c r="AF231" i="1" s="1"/>
  <c r="AF230" i="1" s="1"/>
  <c r="AF229" i="1" s="1"/>
  <c r="AD654" i="1"/>
  <c r="AD653" i="1" s="1"/>
  <c r="AB654" i="1"/>
  <c r="AB653" i="1" s="1"/>
  <c r="AC890" i="1"/>
  <c r="AC889" i="1" s="1"/>
  <c r="AD1001" i="1"/>
  <c r="AD764" i="1"/>
  <c r="AD763" i="1" s="1"/>
  <c r="AD762" i="1" s="1"/>
  <c r="AD258" i="1"/>
  <c r="AD247" i="1" s="1"/>
  <c r="AD227" i="1" s="1"/>
  <c r="AF1253" i="1"/>
  <c r="AF796" i="1"/>
  <c r="AF795" i="1" s="1"/>
  <c r="AF794" i="1" s="1"/>
  <c r="AF552" i="1"/>
  <c r="AF551" i="1" s="1"/>
  <c r="AF548" i="1"/>
  <c r="AF547" i="1" s="1"/>
  <c r="AF539" i="1"/>
  <c r="AF538" i="1" s="1"/>
  <c r="AF537" i="1" s="1"/>
  <c r="AC654" i="1"/>
  <c r="AC653" i="1" s="1"/>
  <c r="Q192" i="1"/>
  <c r="Q191" i="1" s="1"/>
  <c r="Q156" i="1" s="1"/>
  <c r="Y192" i="1"/>
  <c r="Y191" i="1" s="1"/>
  <c r="B454" i="1"/>
  <c r="B455" i="1" s="1"/>
  <c r="B456" i="1"/>
  <c r="B457" i="1" s="1"/>
  <c r="B458" i="1" s="1"/>
  <c r="B271" i="1"/>
  <c r="B273" i="1" s="1"/>
  <c r="B259" i="1" s="1"/>
  <c r="B261" i="1" s="1"/>
  <c r="B263" i="1" s="1"/>
  <c r="B265" i="1" s="1"/>
  <c r="B270" i="1"/>
  <c r="B272" i="1" s="1"/>
  <c r="B274" i="1" s="1"/>
  <c r="B260" i="1" s="1"/>
  <c r="B262" i="1" s="1"/>
  <c r="B264" i="1" s="1"/>
  <c r="B266" i="1" s="1"/>
  <c r="G596" i="1"/>
  <c r="G595" i="1" s="1"/>
  <c r="G452" i="1"/>
  <c r="G451" i="1" s="1"/>
  <c r="G450" i="1" s="1"/>
  <c r="G408" i="1" s="1"/>
  <c r="H531" i="1"/>
  <c r="H530" i="1" s="1"/>
  <c r="Z411" i="1"/>
  <c r="Z410" i="1" s="1"/>
  <c r="H807" i="1"/>
  <c r="H806" i="1" s="1"/>
  <c r="G60" i="1"/>
  <c r="G890" i="1"/>
  <c r="G889" i="1" s="1"/>
  <c r="G1340" i="1"/>
  <c r="G1338" i="1" s="1"/>
  <c r="H596" i="1"/>
  <c r="H595" i="1" s="1"/>
  <c r="H452" i="1"/>
  <c r="H451" i="1" s="1"/>
  <c r="H450" i="1" s="1"/>
  <c r="H60" i="1"/>
  <c r="H301" i="1"/>
  <c r="H296" i="1" s="1"/>
  <c r="H295" i="1" s="1"/>
  <c r="H294" i="1" s="1"/>
  <c r="H764" i="1"/>
  <c r="H763" i="1" s="1"/>
  <c r="H762" i="1" s="1"/>
  <c r="H1317" i="1"/>
  <c r="S807" i="1"/>
  <c r="S806" i="1" s="1"/>
  <c r="K40" i="1"/>
  <c r="J760" i="1"/>
  <c r="M562" i="1"/>
  <c r="M561" i="1" s="1"/>
  <c r="N911" i="1"/>
  <c r="G258" i="1"/>
  <c r="G247" i="1" s="1"/>
  <c r="G227" i="1" s="1"/>
  <c r="G259" i="1"/>
  <c r="B52" i="1"/>
  <c r="B55" i="1" s="1"/>
  <c r="B50" i="1"/>
  <c r="B535" i="1"/>
  <c r="B536" i="1" s="1"/>
  <c r="B537" i="1"/>
  <c r="H115" i="1"/>
  <c r="H114" i="1" s="1"/>
  <c r="H112" i="1" s="1"/>
  <c r="H116" i="1"/>
  <c r="G1098" i="1"/>
  <c r="G1097" i="1" s="1"/>
  <c r="G1096" i="1" s="1"/>
  <c r="G851" i="1"/>
  <c r="G846" i="1" s="1"/>
  <c r="G845" i="1" s="1"/>
  <c r="G911" i="1"/>
  <c r="H1340" i="1"/>
  <c r="H1338" i="1" s="1"/>
  <c r="G633" i="1"/>
  <c r="G632" i="1" s="1"/>
  <c r="G807" i="1"/>
  <c r="G806" i="1" s="1"/>
  <c r="K112" i="1"/>
  <c r="M933" i="1"/>
  <c r="N470" i="1"/>
  <c r="S156" i="1"/>
  <c r="M1098" i="1"/>
  <c r="M1097" i="1" s="1"/>
  <c r="M1096" i="1" s="1"/>
  <c r="M373" i="1"/>
  <c r="G364" i="1"/>
  <c r="G363" i="1"/>
  <c r="B445" i="1"/>
  <c r="B446" i="1" s="1"/>
  <c r="B447" i="1" s="1"/>
  <c r="B448" i="1" s="1"/>
  <c r="B444" i="1"/>
  <c r="B33" i="1"/>
  <c r="B35" i="1" s="1"/>
  <c r="B37" i="1" s="1"/>
  <c r="B34" i="1"/>
  <c r="B36" i="1" s="1"/>
  <c r="B69" i="1"/>
  <c r="B70" i="1" s="1"/>
  <c r="B71" i="1" s="1"/>
  <c r="B72" i="1" s="1"/>
  <c r="B73" i="1" s="1"/>
  <c r="B67" i="1"/>
  <c r="S116" i="1"/>
  <c r="S115" i="1"/>
  <c r="S114" i="1" s="1"/>
  <c r="N364" i="1"/>
  <c r="N363" i="1"/>
  <c r="H687" i="1"/>
  <c r="H686" i="1" s="1"/>
  <c r="H684" i="1" s="1"/>
  <c r="H1098" i="1"/>
  <c r="H1097" i="1" s="1"/>
  <c r="H1096" i="1" s="1"/>
  <c r="T373" i="1"/>
  <c r="T371" i="1" s="1"/>
  <c r="S324" i="1"/>
  <c r="S318" i="1" s="1"/>
  <c r="J60" i="1"/>
  <c r="H258" i="1"/>
  <c r="H247" i="1" s="1"/>
  <c r="H227" i="1" s="1"/>
  <c r="H259" i="1"/>
  <c r="H363" i="1"/>
  <c r="H364" i="1"/>
  <c r="B415" i="1"/>
  <c r="B416" i="1"/>
  <c r="B417" i="1" s="1"/>
  <c r="B14" i="1"/>
  <c r="B21" i="1" s="1"/>
  <c r="B15" i="1"/>
  <c r="B16" i="1" s="1"/>
  <c r="M259" i="1"/>
  <c r="H911" i="1"/>
  <c r="H1001" i="1"/>
  <c r="H933" i="1"/>
  <c r="G722" i="1"/>
  <c r="G684" i="1" s="1"/>
  <c r="S933" i="1"/>
  <c r="T596" i="1"/>
  <c r="T595" i="1" s="1"/>
  <c r="R258" i="1"/>
  <c r="R247" i="1" s="1"/>
  <c r="R227" i="1" s="1"/>
  <c r="R259" i="1"/>
  <c r="B298" i="1"/>
  <c r="B299" i="1" s="1"/>
  <c r="B300" i="1" s="1"/>
  <c r="K116" i="1"/>
  <c r="M117" i="1"/>
  <c r="J722" i="1"/>
  <c r="L722" i="1"/>
  <c r="L684" i="1" s="1"/>
  <c r="T301" i="1"/>
  <c r="T296" i="1" s="1"/>
  <c r="T295" i="1" s="1"/>
  <c r="T294" i="1" s="1"/>
  <c r="S633" i="1"/>
  <c r="S632" i="1" s="1"/>
  <c r="M1193" i="1"/>
  <c r="M1188" i="1" s="1"/>
  <c r="M1187" i="1" s="1"/>
  <c r="I1065" i="1"/>
  <c r="I1051" i="1" s="1"/>
  <c r="I1050" i="1" s="1"/>
  <c r="I1041" i="1" s="1"/>
  <c r="T911" i="1"/>
  <c r="T971" i="1"/>
  <c r="T955" i="1" s="1"/>
  <c r="P373" i="1"/>
  <c r="P371" i="1" s="1"/>
  <c r="Q116" i="1"/>
  <c r="Q115" i="1"/>
  <c r="Q114" i="1" s="1"/>
  <c r="Q112" i="1" s="1"/>
  <c r="N1227" i="1"/>
  <c r="N1226" i="1" s="1"/>
  <c r="I411" i="1"/>
  <c r="I410" i="1" s="1"/>
  <c r="J470" i="1"/>
  <c r="I644" i="1"/>
  <c r="I643" i="1" s="1"/>
  <c r="I528" i="1" s="1"/>
  <c r="K644" i="1"/>
  <c r="K643" i="1" s="1"/>
  <c r="K528" i="1" s="1"/>
  <c r="S440" i="1"/>
  <c r="S439" i="1" s="1"/>
  <c r="T796" i="1"/>
  <c r="T795" i="1" s="1"/>
  <c r="T794" i="1" s="1"/>
  <c r="T760" i="1" s="1"/>
  <c r="M81" i="1"/>
  <c r="N81" i="1"/>
  <c r="N70" i="1" s="1"/>
  <c r="N69" i="1" s="1"/>
  <c r="N60" i="1" s="1"/>
  <c r="L81" i="1"/>
  <c r="L70" i="1" s="1"/>
  <c r="L69" i="1" s="1"/>
  <c r="L60" i="1" s="1"/>
  <c r="K1065" i="1"/>
  <c r="K1051" i="1" s="1"/>
  <c r="K1050" i="1" s="1"/>
  <c r="K1041" i="1" s="1"/>
  <c r="O160" i="1"/>
  <c r="O159" i="1" s="1"/>
  <c r="O158" i="1" s="1"/>
  <c r="Q363" i="1"/>
  <c r="Q364" i="1"/>
  <c r="S846" i="1"/>
  <c r="S845" i="1" s="1"/>
  <c r="R1249" i="1"/>
  <c r="R1225" i="1" s="1"/>
  <c r="R1214" i="1" s="1"/>
  <c r="P115" i="1"/>
  <c r="P114" i="1" s="1"/>
  <c r="P112" i="1" s="1"/>
  <c r="P116" i="1"/>
  <c r="P363" i="1"/>
  <c r="P364" i="1"/>
  <c r="S301" i="1"/>
  <c r="S296" i="1" s="1"/>
  <c r="S295" i="1" s="1"/>
  <c r="S294" i="1" s="1"/>
  <c r="I143" i="1"/>
  <c r="I142" i="1" s="1"/>
  <c r="M143" i="1"/>
  <c r="M142" i="1" s="1"/>
  <c r="I391" i="1"/>
  <c r="I390" i="1" s="1"/>
  <c r="I371" i="1" s="1"/>
  <c r="T1193" i="1"/>
  <c r="T1188" i="1" s="1"/>
  <c r="T1187" i="1" s="1"/>
  <c r="T933" i="1"/>
  <c r="Q373" i="1"/>
  <c r="Q371" i="1" s="1"/>
  <c r="S978" i="1"/>
  <c r="O258" i="1"/>
  <c r="O247" i="1" s="1"/>
  <c r="O227" i="1" s="1"/>
  <c r="O11" i="1"/>
  <c r="O10" i="1" s="1"/>
  <c r="O9" i="1" s="1"/>
  <c r="P31" i="1"/>
  <c r="P30" i="1" s="1"/>
  <c r="P29" i="1" s="1"/>
  <c r="P28" i="1" s="1"/>
  <c r="P81" i="1"/>
  <c r="O117" i="1"/>
  <c r="R143" i="1"/>
  <c r="R142" i="1" s="1"/>
  <c r="P672" i="1"/>
  <c r="P671" i="1" s="1"/>
  <c r="P670" i="1" s="1"/>
  <c r="R807" i="1"/>
  <c r="R806" i="1" s="1"/>
  <c r="P846" i="1"/>
  <c r="P845" i="1" s="1"/>
  <c r="P804" i="1" s="1"/>
  <c r="Q911" i="1"/>
  <c r="P911" i="1"/>
  <c r="T546" i="1"/>
  <c r="T531" i="1" s="1"/>
  <c r="T530" i="1" s="1"/>
  <c r="R546" i="1"/>
  <c r="R531" i="1" s="1"/>
  <c r="R530" i="1" s="1"/>
  <c r="O575" i="1"/>
  <c r="O562" i="1" s="1"/>
  <c r="O561" i="1" s="1"/>
  <c r="O1065" i="1"/>
  <c r="R1051" i="1"/>
  <c r="R1050" i="1" s="1"/>
  <c r="R1041" i="1" s="1"/>
  <c r="Y40" i="1"/>
  <c r="W81" i="1"/>
  <c r="S973" i="1"/>
  <c r="S972" i="1" s="1"/>
  <c r="O391" i="1"/>
  <c r="O390" i="1" s="1"/>
  <c r="O371" i="1" s="1"/>
  <c r="Q531" i="1"/>
  <c r="Q530" i="1" s="1"/>
  <c r="O633" i="1"/>
  <c r="O632" i="1" s="1"/>
  <c r="Q633" i="1"/>
  <c r="Q632" i="1" s="1"/>
  <c r="R644" i="1"/>
  <c r="R643" i="1" s="1"/>
  <c r="Q764" i="1"/>
  <c r="Q763" i="1" s="1"/>
  <c r="Q762" i="1" s="1"/>
  <c r="P933" i="1"/>
  <c r="P955" i="1"/>
  <c r="R911" i="1"/>
  <c r="Q1188" i="1"/>
  <c r="Q1187" i="1" s="1"/>
  <c r="P546" i="1"/>
  <c r="P531" i="1" s="1"/>
  <c r="P530" i="1" s="1"/>
  <c r="Q575" i="1"/>
  <c r="Q562" i="1" s="1"/>
  <c r="Q561" i="1" s="1"/>
  <c r="O1056" i="1"/>
  <c r="T1065" i="1"/>
  <c r="Q1225" i="1"/>
  <c r="Q1214" i="1" s="1"/>
  <c r="P11" i="1"/>
  <c r="P10" i="1" s="1"/>
  <c r="P9" i="1" s="1"/>
  <c r="P48" i="1"/>
  <c r="P47" i="1" s="1"/>
  <c r="P40" i="1" s="1"/>
  <c r="O81" i="1"/>
  <c r="O70" i="1" s="1"/>
  <c r="O69" i="1" s="1"/>
  <c r="O60" i="1" s="1"/>
  <c r="Q301" i="1"/>
  <c r="Q296" i="1" s="1"/>
  <c r="Q295" i="1" s="1"/>
  <c r="Q294" i="1" s="1"/>
  <c r="Q595" i="1"/>
  <c r="Q796" i="1"/>
  <c r="Q795" i="1" s="1"/>
  <c r="Q794" i="1" s="1"/>
  <c r="Q846" i="1"/>
  <c r="Q845" i="1" s="1"/>
  <c r="O911" i="1"/>
  <c r="O1193" i="1"/>
  <c r="O1188" i="1" s="1"/>
  <c r="O1187" i="1" s="1"/>
  <c r="O1185" i="1" s="1"/>
  <c r="T1056" i="1"/>
  <c r="S1065" i="1"/>
  <c r="I990" i="1"/>
  <c r="I989" i="1" s="1"/>
  <c r="S990" i="1"/>
  <c r="S989" i="1" s="1"/>
  <c r="R49" i="1"/>
  <c r="R48" i="1" s="1"/>
  <c r="R47" i="1" s="1"/>
  <c r="R40" i="1" s="1"/>
  <c r="R7" i="1" s="1"/>
  <c r="P72" i="1"/>
  <c r="P71" i="1" s="1"/>
  <c r="R1188" i="1"/>
  <c r="R1187" i="1" s="1"/>
  <c r="Q1317" i="1"/>
  <c r="Q1304" i="1" s="1"/>
  <c r="S1090" i="1"/>
  <c r="S1089" i="1" s="1"/>
  <c r="S1088" i="1" s="1"/>
  <c r="S1087" i="1" s="1"/>
  <c r="Y31" i="1"/>
  <c r="Y30" i="1" s="1"/>
  <c r="Y29" i="1" s="1"/>
  <c r="Y28" i="1" s="1"/>
  <c r="Y232" i="1"/>
  <c r="Y231" i="1" s="1"/>
  <c r="Y230" i="1" s="1"/>
  <c r="Y229" i="1" s="1"/>
  <c r="Y227" i="1" s="1"/>
  <c r="V268" i="1"/>
  <c r="V267" i="1" s="1"/>
  <c r="V258" i="1" s="1"/>
  <c r="V247" i="1" s="1"/>
  <c r="V227" i="1" s="1"/>
  <c r="X341" i="1"/>
  <c r="X324" i="1" s="1"/>
  <c r="X318" i="1" s="1"/>
  <c r="X292" i="1" s="1"/>
  <c r="U391" i="1"/>
  <c r="U390" i="1" s="1"/>
  <c r="U371" i="1" s="1"/>
  <c r="X531" i="1"/>
  <c r="X530" i="1" s="1"/>
  <c r="V671" i="1"/>
  <c r="V670" i="1" s="1"/>
  <c r="Y764" i="1"/>
  <c r="Y763" i="1" s="1"/>
  <c r="Y762" i="1" s="1"/>
  <c r="U933" i="1"/>
  <c r="X971" i="1"/>
  <c r="X955" i="1" s="1"/>
  <c r="U1007" i="1"/>
  <c r="U1001" i="1" s="1"/>
  <c r="X1007" i="1"/>
  <c r="X1001" i="1" s="1"/>
  <c r="V1324" i="1"/>
  <c r="V1323" i="1" s="1"/>
  <c r="V1317" i="1" s="1"/>
  <c r="U575" i="1"/>
  <c r="U562" i="1" s="1"/>
  <c r="U561" i="1" s="1"/>
  <c r="X18" i="1"/>
  <c r="X11" i="1" s="1"/>
  <c r="X10" i="1" s="1"/>
  <c r="X9" i="1" s="1"/>
  <c r="Z135" i="1"/>
  <c r="Z134" i="1" s="1"/>
  <c r="Z133" i="1" s="1"/>
  <c r="Z132" i="1" s="1"/>
  <c r="W341" i="1"/>
  <c r="W391" i="1"/>
  <c r="W390" i="1" s="1"/>
  <c r="W371" i="1" s="1"/>
  <c r="Z440" i="1"/>
  <c r="Z439" i="1" s="1"/>
  <c r="U470" i="1"/>
  <c r="U451" i="1" s="1"/>
  <c r="U509" i="1"/>
  <c r="U508" i="1" s="1"/>
  <c r="V562" i="1"/>
  <c r="V561" i="1" s="1"/>
  <c r="U671" i="1"/>
  <c r="U670" i="1" s="1"/>
  <c r="U764" i="1"/>
  <c r="U763" i="1" s="1"/>
  <c r="U762" i="1" s="1"/>
  <c r="U760" i="1" s="1"/>
  <c r="Z911" i="1"/>
  <c r="V1001" i="1"/>
  <c r="U1098" i="1"/>
  <c r="U1097" i="1" s="1"/>
  <c r="U1096" i="1" s="1"/>
  <c r="W1098" i="1"/>
  <c r="W1097" i="1" s="1"/>
  <c r="W1096" i="1" s="1"/>
  <c r="U81" i="1"/>
  <c r="U70" i="1" s="1"/>
  <c r="U69" i="1" s="1"/>
  <c r="U60" i="1" s="1"/>
  <c r="X796" i="1"/>
  <c r="X795" i="1" s="1"/>
  <c r="X794" i="1" s="1"/>
  <c r="X760" i="1" s="1"/>
  <c r="Y933" i="1"/>
  <c r="Y575" i="1"/>
  <c r="U117" i="1"/>
  <c r="X117" i="1"/>
  <c r="Y373" i="1"/>
  <c r="AA364" i="1"/>
  <c r="AA363" i="1"/>
  <c r="AC116" i="1"/>
  <c r="U874" i="1"/>
  <c r="U873" i="1" s="1"/>
  <c r="U871" i="1" s="1"/>
  <c r="W1090" i="1"/>
  <c r="W1089" i="1" s="1"/>
  <c r="W1088" i="1" s="1"/>
  <c r="W1087" i="1" s="1"/>
  <c r="X575" i="1"/>
  <c r="X562" i="1" s="1"/>
  <c r="X561" i="1" s="1"/>
  <c r="Z1242" i="1"/>
  <c r="Y1227" i="1"/>
  <c r="Y1226" i="1" s="1"/>
  <c r="V1242" i="1"/>
  <c r="Y890" i="1"/>
  <c r="Y889" i="1" s="1"/>
  <c r="V890" i="1"/>
  <c r="V889" i="1" s="1"/>
  <c r="AA1193" i="1"/>
  <c r="AA1188" i="1" s="1"/>
  <c r="AA1187" i="1" s="1"/>
  <c r="AA890" i="1"/>
  <c r="AA889" i="1" s="1"/>
  <c r="AA722" i="1"/>
  <c r="AA509" i="1"/>
  <c r="AA508" i="1" s="1"/>
  <c r="AA440" i="1"/>
  <c r="AA439" i="1" s="1"/>
  <c r="AA391" i="1"/>
  <c r="AA390" i="1" s="1"/>
  <c r="AA112" i="1"/>
  <c r="AA81" i="1"/>
  <c r="AB1317" i="1"/>
  <c r="AB1304" i="1" s="1"/>
  <c r="AB971" i="1"/>
  <c r="AB955" i="1" s="1"/>
  <c r="AB796" i="1"/>
  <c r="AB795" i="1" s="1"/>
  <c r="AB794" i="1" s="1"/>
  <c r="AB764" i="1"/>
  <c r="AB763" i="1" s="1"/>
  <c r="AB762" i="1" s="1"/>
  <c r="AB1340" i="1"/>
  <c r="AB1338" i="1" s="1"/>
  <c r="AC1317" i="1"/>
  <c r="AC1304" i="1" s="1"/>
  <c r="AC1188" i="1"/>
  <c r="AC1187" i="1" s="1"/>
  <c r="AC575" i="1"/>
  <c r="AC562" i="1" s="1"/>
  <c r="AC561" i="1" s="1"/>
  <c r="AC1340" i="1"/>
  <c r="AC1338" i="1" s="1"/>
  <c r="AC363" i="1"/>
  <c r="AC364" i="1"/>
  <c r="V1309" i="1"/>
  <c r="V1308" i="1" s="1"/>
  <c r="V1307" i="1" s="1"/>
  <c r="V1306" i="1" s="1"/>
  <c r="U807" i="1"/>
  <c r="U806" i="1" s="1"/>
  <c r="AA764" i="1"/>
  <c r="AA763" i="1" s="1"/>
  <c r="AA762" i="1" s="1"/>
  <c r="AA760" i="1" s="1"/>
  <c r="AA373" i="1"/>
  <c r="AA301" i="1"/>
  <c r="AA296" i="1" s="1"/>
  <c r="AA295" i="1" s="1"/>
  <c r="AA294" i="1" s="1"/>
  <c r="AB411" i="1"/>
  <c r="AB410" i="1" s="1"/>
  <c r="AC633" i="1"/>
  <c r="AC632" i="1" s="1"/>
  <c r="AC143" i="1"/>
  <c r="AC142" i="1" s="1"/>
  <c r="AD1324" i="1"/>
  <c r="AD1323" i="1" s="1"/>
  <c r="AD1317" i="1" s="1"/>
  <c r="W875" i="1"/>
  <c r="X1065" i="1"/>
  <c r="U1258" i="1"/>
  <c r="W1258" i="1"/>
  <c r="W1249" i="1" s="1"/>
  <c r="Z890" i="1"/>
  <c r="Z889" i="1" s="1"/>
  <c r="X807" i="1"/>
  <c r="X806" i="1" s="1"/>
  <c r="X804" i="1" s="1"/>
  <c r="W807" i="1"/>
  <c r="W806" i="1" s="1"/>
  <c r="W804" i="1" s="1"/>
  <c r="AA1324" i="1"/>
  <c r="AA1323" i="1" s="1"/>
  <c r="AA1317" i="1" s="1"/>
  <c r="AA1304" i="1" s="1"/>
  <c r="AA1007" i="1"/>
  <c r="AA1001" i="1" s="1"/>
  <c r="AA933" i="1"/>
  <c r="AA702" i="1"/>
  <c r="AA687" i="1" s="1"/>
  <c r="AA686" i="1" s="1"/>
  <c r="AA562" i="1"/>
  <c r="AA561" i="1" s="1"/>
  <c r="AA531" i="1"/>
  <c r="AA530" i="1" s="1"/>
  <c r="AA1340" i="1"/>
  <c r="AA1338" i="1" s="1"/>
  <c r="AB723" i="1"/>
  <c r="AB722" i="1" s="1"/>
  <c r="AB684" i="1" s="1"/>
  <c r="AB373" i="1"/>
  <c r="AC1098" i="1"/>
  <c r="AC1097" i="1" s="1"/>
  <c r="AC1096" i="1" s="1"/>
  <c r="AC911" i="1"/>
  <c r="AB363" i="1"/>
  <c r="AB364" i="1"/>
  <c r="Y1065" i="1"/>
  <c r="Z1193" i="1"/>
  <c r="AA1249" i="1"/>
  <c r="AA470" i="1"/>
  <c r="AA411" i="1"/>
  <c r="AA410" i="1" s="1"/>
  <c r="AB1098" i="1"/>
  <c r="AB1097" i="1" s="1"/>
  <c r="AB1096" i="1" s="1"/>
  <c r="AB1001" i="1"/>
  <c r="AC933" i="1"/>
  <c r="AC531" i="1"/>
  <c r="AC530" i="1" s="1"/>
  <c r="AB911" i="1"/>
  <c r="AB575" i="1"/>
  <c r="AB562" i="1" s="1"/>
  <c r="AB561" i="1" s="1"/>
  <c r="AB161" i="1"/>
  <c r="AB160" i="1" s="1"/>
  <c r="AB159" i="1" s="1"/>
  <c r="AB158" i="1" s="1"/>
  <c r="AB156" i="1" s="1"/>
  <c r="AB31" i="1"/>
  <c r="AB30" i="1" s="1"/>
  <c r="AB29" i="1" s="1"/>
  <c r="AB28" i="1" s="1"/>
  <c r="AC1266" i="1"/>
  <c r="AC1227" i="1"/>
  <c r="AC1226" i="1" s="1"/>
  <c r="AC72" i="1"/>
  <c r="AC71" i="1" s="1"/>
  <c r="AD1056" i="1"/>
  <c r="AD911" i="1"/>
  <c r="AD702" i="1"/>
  <c r="AD687" i="1" s="1"/>
  <c r="AD686" i="1" s="1"/>
  <c r="AD633" i="1"/>
  <c r="AD632" i="1" s="1"/>
  <c r="AD411" i="1"/>
  <c r="AD410" i="1" s="1"/>
  <c r="AD373" i="1"/>
  <c r="AD371" i="1" s="1"/>
  <c r="AD341" i="1"/>
  <c r="AD331" i="1"/>
  <c r="AD330" i="1" s="1"/>
  <c r="AD1340" i="1"/>
  <c r="AD1338" i="1" s="1"/>
  <c r="AE1057" i="1"/>
  <c r="AE1056" i="1" s="1"/>
  <c r="AE978" i="1"/>
  <c r="AA193" i="1"/>
  <c r="AB933" i="1"/>
  <c r="AB135" i="1"/>
  <c r="AB134" i="1" s="1"/>
  <c r="AB133" i="1" s="1"/>
  <c r="AB132" i="1" s="1"/>
  <c r="AC1065" i="1"/>
  <c r="AC672" i="1"/>
  <c r="AC671" i="1" s="1"/>
  <c r="AC670" i="1" s="1"/>
  <c r="AC470" i="1"/>
  <c r="AC451" i="1" s="1"/>
  <c r="AC450" i="1" s="1"/>
  <c r="AC81" i="1"/>
  <c r="AD851" i="1"/>
  <c r="AD846" i="1" s="1"/>
  <c r="AD845" i="1" s="1"/>
  <c r="AD470" i="1"/>
  <c r="AD440" i="1"/>
  <c r="AD439" i="1" s="1"/>
  <c r="AE1258" i="1"/>
  <c r="AC1001" i="1"/>
  <c r="AC723" i="1"/>
  <c r="AC722" i="1" s="1"/>
  <c r="AC301" i="1"/>
  <c r="AC296" i="1" s="1"/>
  <c r="AC295" i="1" s="1"/>
  <c r="AC294" i="1" s="1"/>
  <c r="AC258" i="1"/>
  <c r="AC247" i="1" s="1"/>
  <c r="AD301" i="1"/>
  <c r="AD296" i="1" s="1"/>
  <c r="AD295" i="1" s="1"/>
  <c r="AD294" i="1" s="1"/>
  <c r="AE1273" i="1"/>
  <c r="AE933" i="1"/>
  <c r="AB1090" i="1"/>
  <c r="AB1089" i="1" s="1"/>
  <c r="AB1088" i="1" s="1"/>
  <c r="AB1087" i="1" s="1"/>
  <c r="AC11" i="1"/>
  <c r="AC10" i="1" s="1"/>
  <c r="AC9" i="1" s="1"/>
  <c r="AD1065" i="1"/>
  <c r="AD933" i="1"/>
  <c r="AD760" i="1"/>
  <c r="AD81" i="1"/>
  <c r="AE1227" i="1"/>
  <c r="AE1226" i="1" s="1"/>
  <c r="AB49" i="1"/>
  <c r="AB48" i="1" s="1"/>
  <c r="AB47" i="1" s="1"/>
  <c r="AB40" i="1" s="1"/>
  <c r="AE689" i="1"/>
  <c r="AE688" i="1" s="1"/>
  <c r="AE552" i="1"/>
  <c r="AE551" i="1" s="1"/>
  <c r="AE546" i="1" s="1"/>
  <c r="AE457" i="1"/>
  <c r="AE456" i="1" s="1"/>
  <c r="AE331" i="1"/>
  <c r="AE330" i="1" s="1"/>
  <c r="AF1057" i="1"/>
  <c r="AE18" i="1"/>
  <c r="AE485" i="1"/>
  <c r="AE484" i="1" s="1"/>
  <c r="AE475" i="1"/>
  <c r="AE474" i="1" s="1"/>
  <c r="AE467" i="1"/>
  <c r="AE466" i="1" s="1"/>
  <c r="AE347" i="1"/>
  <c r="AE346" i="1" s="1"/>
  <c r="AE49" i="1"/>
  <c r="AE48" i="1" s="1"/>
  <c r="AE47" i="1" s="1"/>
  <c r="AE40" i="1" s="1"/>
  <c r="AE36" i="1"/>
  <c r="AE31" i="1" s="1"/>
  <c r="AE30" i="1" s="1"/>
  <c r="AE29" i="1" s="1"/>
  <c r="AE28" i="1" s="1"/>
  <c r="AE143" i="1"/>
  <c r="AE142" i="1" s="1"/>
  <c r="AE72" i="1"/>
  <c r="AE71" i="1" s="1"/>
  <c r="AF1242" i="1"/>
  <c r="AF1007" i="1"/>
  <c r="AF1001" i="1" s="1"/>
  <c r="AF580" i="1"/>
  <c r="AF579" i="1" s="1"/>
  <c r="AF575" i="1" s="1"/>
  <c r="AF1193" i="1"/>
  <c r="AF499" i="1"/>
  <c r="AF498" i="1" s="1"/>
  <c r="AF497" i="1" s="1"/>
  <c r="AF494" i="1"/>
  <c r="AF493" i="1" s="1"/>
  <c r="AF492" i="1" s="1"/>
  <c r="AF440" i="1"/>
  <c r="AF439" i="1" s="1"/>
  <c r="AF36" i="1"/>
  <c r="AA807" i="1"/>
  <c r="AA806" i="1" s="1"/>
  <c r="AC596" i="1"/>
  <c r="AC595" i="1" s="1"/>
  <c r="AB596" i="1"/>
  <c r="AB595" i="1" s="1"/>
  <c r="AF470" i="1"/>
  <c r="AF143" i="1"/>
  <c r="AF142" i="1" s="1"/>
  <c r="AF138" i="1"/>
  <c r="AF135" i="1" s="1"/>
  <c r="AF134" i="1" s="1"/>
  <c r="AF133" i="1" s="1"/>
  <c r="AF132" i="1" s="1"/>
  <c r="AD807" i="1"/>
  <c r="AD806" i="1" s="1"/>
  <c r="AD596" i="1"/>
  <c r="AD595" i="1" s="1"/>
  <c r="AC807" i="1"/>
  <c r="AC806" i="1" s="1"/>
  <c r="AB807" i="1"/>
  <c r="AB806" i="1" s="1"/>
  <c r="AC644" i="1"/>
  <c r="AC643" i="1" s="1"/>
  <c r="AF301" i="1"/>
  <c r="AF296" i="1" s="1"/>
  <c r="AF295" i="1" s="1"/>
  <c r="AF294" i="1" s="1"/>
  <c r="AF161" i="1"/>
  <c r="AF160" i="1" s="1"/>
  <c r="AF159" i="1" s="1"/>
  <c r="AF158" i="1" s="1"/>
  <c r="AD644" i="1"/>
  <c r="AD643" i="1" s="1"/>
  <c r="AB644" i="1"/>
  <c r="AB643" i="1" s="1"/>
  <c r="AA1098" i="1"/>
  <c r="AA1097" i="1" s="1"/>
  <c r="AA1096" i="1" s="1"/>
  <c r="J371" i="1" l="1"/>
  <c r="Y570" i="1"/>
  <c r="S569" i="1"/>
  <c r="S568" i="1" s="1"/>
  <c r="S567" i="1" s="1"/>
  <c r="S562" i="1" s="1"/>
  <c r="S561" i="1" s="1"/>
  <c r="Y802" i="1"/>
  <c r="S801" i="1"/>
  <c r="S800" i="1" s="1"/>
  <c r="S796" i="1" s="1"/>
  <c r="S795" i="1" s="1"/>
  <c r="S794" i="1" s="1"/>
  <c r="S760" i="1" s="1"/>
  <c r="J684" i="1"/>
  <c r="K1234" i="1"/>
  <c r="N227" i="1"/>
  <c r="K324" i="1"/>
  <c r="K318" i="1" s="1"/>
  <c r="Y1253" i="1"/>
  <c r="L1234" i="1"/>
  <c r="Z845" i="1"/>
  <c r="Z804" i="1" s="1"/>
  <c r="M70" i="1"/>
  <c r="M69" i="1" s="1"/>
  <c r="M60" i="1" s="1"/>
  <c r="Z1258" i="1"/>
  <c r="AF331" i="1"/>
  <c r="AF330" i="1" s="1"/>
  <c r="AF324" i="1" s="1"/>
  <c r="AF318" i="1" s="1"/>
  <c r="M971" i="1"/>
  <c r="M955" i="1" s="1"/>
  <c r="M880" i="1" s="1"/>
  <c r="AC324" i="1"/>
  <c r="AC318" i="1" s="1"/>
  <c r="AE411" i="1"/>
  <c r="M324" i="1"/>
  <c r="M318" i="1" s="1"/>
  <c r="S687" i="1"/>
  <c r="S686" i="1" s="1"/>
  <c r="S684" i="1" s="1"/>
  <c r="AC156" i="1"/>
  <c r="J1234" i="1"/>
  <c r="N116" i="1"/>
  <c r="N115" i="1"/>
  <c r="N114" i="1" s="1"/>
  <c r="N112" i="1" s="1"/>
  <c r="X371" i="1"/>
  <c r="T561" i="1"/>
  <c r="W324" i="1"/>
  <c r="W318" i="1" s="1"/>
  <c r="W292" i="1" s="1"/>
  <c r="AE1309" i="1"/>
  <c r="AE1308" i="1" s="1"/>
  <c r="AE1307" i="1" s="1"/>
  <c r="AE1306" i="1" s="1"/>
  <c r="G1304" i="1"/>
  <c r="AF268" i="1"/>
  <c r="AF267" i="1" s="1"/>
  <c r="AF258" i="1" s="1"/>
  <c r="AF247" i="1" s="1"/>
  <c r="AF227" i="1" s="1"/>
  <c r="AD70" i="1"/>
  <c r="AD69" i="1" s="1"/>
  <c r="AD60" i="1" s="1"/>
  <c r="W156" i="1"/>
  <c r="V1249" i="1"/>
  <c r="AE410" i="1"/>
  <c r="O156" i="1"/>
  <c r="J7" i="1"/>
  <c r="Y1051" i="1"/>
  <c r="Y1050" i="1" s="1"/>
  <c r="R116" i="1"/>
  <c r="I116" i="1"/>
  <c r="W1051" i="1"/>
  <c r="W1050" i="1" s="1"/>
  <c r="J528" i="1"/>
  <c r="AC1249" i="1"/>
  <c r="N451" i="1"/>
  <c r="N450" i="1" s="1"/>
  <c r="N408" i="1" s="1"/>
  <c r="G116" i="1"/>
  <c r="M804" i="1"/>
  <c r="Y81" i="1"/>
  <c r="Y70" i="1" s="1"/>
  <c r="Y69" i="1" s="1"/>
  <c r="Y60" i="1" s="1"/>
  <c r="M687" i="1"/>
  <c r="M686" i="1" s="1"/>
  <c r="X1304" i="1"/>
  <c r="AE1235" i="1"/>
  <c r="Y116" i="1"/>
  <c r="Y115" i="1"/>
  <c r="Y114" i="1" s="1"/>
  <c r="AF546" i="1"/>
  <c r="AF531" i="1" s="1"/>
  <c r="AF530" i="1" s="1"/>
  <c r="AE764" i="1"/>
  <c r="AE763" i="1" s="1"/>
  <c r="AE762" i="1" s="1"/>
  <c r="AF933" i="1"/>
  <c r="AE117" i="1"/>
  <c r="AE890" i="1"/>
  <c r="AE889" i="1" s="1"/>
  <c r="AE1324" i="1"/>
  <c r="AE1323" i="1" s="1"/>
  <c r="AE1317" i="1" s="1"/>
  <c r="S391" i="1"/>
  <c r="S390" i="1" s="1"/>
  <c r="S371" i="1" s="1"/>
  <c r="N684" i="1"/>
  <c r="Y807" i="1"/>
  <c r="Y806" i="1" s="1"/>
  <c r="T1098" i="1"/>
  <c r="T1097" i="1" s="1"/>
  <c r="T1096" i="1" s="1"/>
  <c r="M258" i="1"/>
  <c r="M247" i="1" s="1"/>
  <c r="M227" i="1" s="1"/>
  <c r="M452" i="1"/>
  <c r="M451" i="1" s="1"/>
  <c r="M450" i="1" s="1"/>
  <c r="M408" i="1" s="1"/>
  <c r="AA1234" i="1"/>
  <c r="W1234" i="1"/>
  <c r="AB1249" i="1"/>
  <c r="AB1225" i="1" s="1"/>
  <c r="AB1214" i="1" s="1"/>
  <c r="W880" i="1"/>
  <c r="AE509" i="1"/>
  <c r="AE508" i="1" s="1"/>
  <c r="AF609" i="1"/>
  <c r="AF596" i="1" s="1"/>
  <c r="AF595" i="1" s="1"/>
  <c r="AF807" i="1"/>
  <c r="AF806" i="1" s="1"/>
  <c r="K1249" i="1"/>
  <c r="AC1234" i="1"/>
  <c r="H324" i="1"/>
  <c r="H318" i="1" s="1"/>
  <c r="J1225" i="1"/>
  <c r="J1214" i="1" s="1"/>
  <c r="K156" i="1"/>
  <c r="AD1249" i="1"/>
  <c r="H7" i="1"/>
  <c r="AE807" i="1"/>
  <c r="AE806" i="1" s="1"/>
  <c r="AF72" i="1"/>
  <c r="AF71" i="1" s="1"/>
  <c r="AF452" i="1"/>
  <c r="AF890" i="1"/>
  <c r="AF889" i="1" s="1"/>
  <c r="AF1340" i="1"/>
  <c r="AF1338" i="1" s="1"/>
  <c r="AF411" i="1"/>
  <c r="AF410" i="1" s="1"/>
  <c r="AF723" i="1"/>
  <c r="AF722" i="1" s="1"/>
  <c r="AF851" i="1"/>
  <c r="AF846" i="1" s="1"/>
  <c r="AF845" i="1" s="1"/>
  <c r="AF911" i="1"/>
  <c r="L880" i="1"/>
  <c r="K880" i="1"/>
  <c r="N7" i="1"/>
  <c r="T70" i="1"/>
  <c r="T69" i="1" s="1"/>
  <c r="T60" i="1" s="1"/>
  <c r="T112" i="1"/>
  <c r="N371" i="1"/>
  <c r="T1249" i="1"/>
  <c r="T1225" i="1" s="1"/>
  <c r="T1214" i="1" s="1"/>
  <c r="S11" i="1"/>
  <c r="S10" i="1" s="1"/>
  <c r="S9" i="1" s="1"/>
  <c r="S7" i="1" s="1"/>
  <c r="S1304" i="1"/>
  <c r="T451" i="1"/>
  <c r="T450" i="1" s="1"/>
  <c r="T408" i="1" s="1"/>
  <c r="N764" i="1"/>
  <c r="N763" i="1" s="1"/>
  <c r="N762" i="1" s="1"/>
  <c r="N760" i="1" s="1"/>
  <c r="N1098" i="1"/>
  <c r="N1097" i="1" s="1"/>
  <c r="N1096" i="1" s="1"/>
  <c r="L7" i="1"/>
  <c r="L1041" i="1"/>
  <c r="Q7" i="1"/>
  <c r="AE1340" i="1"/>
  <c r="AE1338" i="1" s="1"/>
  <c r="AE301" i="1"/>
  <c r="AE296" i="1" s="1"/>
  <c r="AE295" i="1" s="1"/>
  <c r="AE294" i="1" s="1"/>
  <c r="AF702" i="1"/>
  <c r="AF687" i="1" s="1"/>
  <c r="AF686" i="1" s="1"/>
  <c r="AE1007" i="1"/>
  <c r="AE1001" i="1" s="1"/>
  <c r="AE1242" i="1"/>
  <c r="X1249" i="1"/>
  <c r="Q1051" i="1"/>
  <c r="Q1050" i="1" s="1"/>
  <c r="Q1041" i="1" s="1"/>
  <c r="AE193" i="1"/>
  <c r="M1051" i="1"/>
  <c r="M1050" i="1" s="1"/>
  <c r="M1041" i="1" s="1"/>
  <c r="T324" i="1"/>
  <c r="T318" i="1" s="1"/>
  <c r="Z363" i="1"/>
  <c r="Z292" i="1" s="1"/>
  <c r="Z364" i="1"/>
  <c r="AC227" i="1"/>
  <c r="Z1234" i="1"/>
  <c r="S292" i="1"/>
  <c r="Z562" i="1"/>
  <c r="Z561" i="1" s="1"/>
  <c r="U7" i="1"/>
  <c r="I1304" i="1"/>
  <c r="Z40" i="1"/>
  <c r="O804" i="1"/>
  <c r="T1090" i="1"/>
  <c r="T1089" i="1" s="1"/>
  <c r="T1088" i="1" s="1"/>
  <c r="T1087" i="1" s="1"/>
  <c r="Z1273" i="1"/>
  <c r="Z1249" i="1" s="1"/>
  <c r="Z452" i="1"/>
  <c r="S451" i="1"/>
  <c r="S450" i="1" s="1"/>
  <c r="S408" i="1" s="1"/>
  <c r="X1051" i="1"/>
  <c r="X1050" i="1" s="1"/>
  <c r="X1041" i="1" s="1"/>
  <c r="S1051" i="1"/>
  <c r="S1050" i="1" s="1"/>
  <c r="G1041" i="1"/>
  <c r="H760" i="1"/>
  <c r="J1051" i="1"/>
  <c r="J1050" i="1" s="1"/>
  <c r="J1041" i="1" s="1"/>
  <c r="I684" i="1"/>
  <c r="J227" i="1"/>
  <c r="Y324" i="1"/>
  <c r="Y318" i="1" s="1"/>
  <c r="Y292" i="1" s="1"/>
  <c r="H1225" i="1"/>
  <c r="H1214" i="1" s="1"/>
  <c r="H1185" i="1" s="1"/>
  <c r="K684" i="1"/>
  <c r="L1249" i="1"/>
  <c r="L1225" i="1" s="1"/>
  <c r="L1214" i="1" s="1"/>
  <c r="L1185" i="1" s="1"/>
  <c r="AE587" i="1"/>
  <c r="AE586" i="1" s="1"/>
  <c r="AE575" i="1" s="1"/>
  <c r="Y1324" i="1"/>
  <c r="Y1323" i="1" s="1"/>
  <c r="Y1317" i="1" s="1"/>
  <c r="Y1304" i="1" s="1"/>
  <c r="I1234" i="1"/>
  <c r="I1225" i="1" s="1"/>
  <c r="I1214" i="1" s="1"/>
  <c r="I1185" i="1" s="1"/>
  <c r="I324" i="1"/>
  <c r="I318" i="1" s="1"/>
  <c r="I292" i="1" s="1"/>
  <c r="T684" i="1"/>
  <c r="AD451" i="1"/>
  <c r="AD450" i="1" s="1"/>
  <c r="AB371" i="1"/>
  <c r="AA324" i="1"/>
  <c r="AA318" i="1" s="1"/>
  <c r="AA292" i="1" s="1"/>
  <c r="U1249" i="1"/>
  <c r="U1225" i="1" s="1"/>
  <c r="U1214" i="1" s="1"/>
  <c r="U1185" i="1" s="1"/>
  <c r="V1234" i="1"/>
  <c r="I955" i="1"/>
  <c r="I880" i="1" s="1"/>
  <c r="H1304" i="1"/>
  <c r="AC371" i="1"/>
  <c r="U1304" i="1"/>
  <c r="V7" i="1"/>
  <c r="L324" i="1"/>
  <c r="L318" i="1" s="1"/>
  <c r="N1304" i="1"/>
  <c r="J804" i="1"/>
  <c r="V684" i="1"/>
  <c r="R684" i="1"/>
  <c r="L804" i="1"/>
  <c r="Z227" i="1"/>
  <c r="T7" i="1"/>
  <c r="K804" i="1"/>
  <c r="W70" i="1"/>
  <c r="W69" i="1" s="1"/>
  <c r="W60" i="1" s="1"/>
  <c r="W7" i="1"/>
  <c r="Q955" i="1"/>
  <c r="Q880" i="1" s="1"/>
  <c r="N324" i="1"/>
  <c r="N318" i="1" s="1"/>
  <c r="AE976" i="1"/>
  <c r="T1324" i="1"/>
  <c r="T1323" i="1" s="1"/>
  <c r="T1317" i="1" s="1"/>
  <c r="T1304" i="1" s="1"/>
  <c r="AC1051" i="1"/>
  <c r="AC1050" i="1" s="1"/>
  <c r="AC1041" i="1" s="1"/>
  <c r="X1225" i="1"/>
  <c r="X1214" i="1" s="1"/>
  <c r="L227" i="1"/>
  <c r="M1249" i="1"/>
  <c r="M1225" i="1" s="1"/>
  <c r="M1214" i="1" s="1"/>
  <c r="M1185" i="1" s="1"/>
  <c r="Q451" i="1"/>
  <c r="O451" i="1"/>
  <c r="O450" i="1" s="1"/>
  <c r="O408" i="1" s="1"/>
  <c r="J324" i="1"/>
  <c r="J318" i="1" s="1"/>
  <c r="J292" i="1" s="1"/>
  <c r="M684" i="1"/>
  <c r="AF192" i="1"/>
  <c r="AF191" i="1" s="1"/>
  <c r="Q804" i="1"/>
  <c r="I7" i="1"/>
  <c r="O684" i="1"/>
  <c r="AE444" i="1"/>
  <c r="Y443" i="1"/>
  <c r="Y442" i="1" s="1"/>
  <c r="Y441" i="1" s="1"/>
  <c r="Y440" i="1" s="1"/>
  <c r="Y439" i="1" s="1"/>
  <c r="AC971" i="1"/>
  <c r="AC955" i="1" s="1"/>
  <c r="U156" i="1"/>
  <c r="P1041" i="1"/>
  <c r="AB70" i="1"/>
  <c r="AB69" i="1" s="1"/>
  <c r="AB60" i="1" s="1"/>
  <c r="AF35" i="1"/>
  <c r="Z34" i="1"/>
  <c r="Z31" i="1" s="1"/>
  <c r="Z30" i="1" s="1"/>
  <c r="Z29" i="1" s="1"/>
  <c r="Z28" i="1" s="1"/>
  <c r="AE189" i="1"/>
  <c r="Y188" i="1"/>
  <c r="Y187" i="1" s="1"/>
  <c r="Y186" i="1" s="1"/>
  <c r="Y185" i="1" s="1"/>
  <c r="Y184" i="1" s="1"/>
  <c r="AF773" i="1"/>
  <c r="Z772" i="1"/>
  <c r="Z771" i="1" s="1"/>
  <c r="Z764" i="1" s="1"/>
  <c r="Z763" i="1" s="1"/>
  <c r="Z762" i="1" s="1"/>
  <c r="Z760" i="1" s="1"/>
  <c r="AF1330" i="1"/>
  <c r="Z1329" i="1"/>
  <c r="Z1328" i="1" s="1"/>
  <c r="AE404" i="1"/>
  <c r="Y403" i="1"/>
  <c r="Y400" i="1" s="1"/>
  <c r="AC687" i="1"/>
  <c r="AC686" i="1" s="1"/>
  <c r="AF1125" i="1"/>
  <c r="Z1124" i="1"/>
  <c r="Z1123" i="1" s="1"/>
  <c r="AE395" i="1"/>
  <c r="Y394" i="1"/>
  <c r="Y393" i="1" s="1"/>
  <c r="Y392" i="1" s="1"/>
  <c r="N1225" i="1"/>
  <c r="N1214" i="1" s="1"/>
  <c r="AF1101" i="1"/>
  <c r="Z1100" i="1"/>
  <c r="Z1099" i="1" s="1"/>
  <c r="V880" i="1"/>
  <c r="AF637" i="1"/>
  <c r="Z636" i="1"/>
  <c r="Z635" i="1" s="1"/>
  <c r="Z634" i="1" s="1"/>
  <c r="Z633" i="1" s="1"/>
  <c r="Z632" i="1" s="1"/>
  <c r="Z528" i="1" s="1"/>
  <c r="AD1234" i="1"/>
  <c r="AD1225" i="1" s="1"/>
  <c r="AD1214" i="1" s="1"/>
  <c r="AD1185" i="1" s="1"/>
  <c r="W528" i="1"/>
  <c r="AD684" i="1"/>
  <c r="X7" i="1"/>
  <c r="Y7" i="1"/>
  <c r="AA1041" i="1"/>
  <c r="AD1304" i="1"/>
  <c r="O7" i="1"/>
  <c r="AF1333" i="1"/>
  <c r="Z1332" i="1"/>
  <c r="Z1331" i="1" s="1"/>
  <c r="V1051" i="1"/>
  <c r="V1050" i="1" s="1"/>
  <c r="V1041" i="1" s="1"/>
  <c r="V371" i="1"/>
  <c r="Y1234" i="1"/>
  <c r="AB451" i="1"/>
  <c r="AB450" i="1" s="1"/>
  <c r="H408" i="1"/>
  <c r="AG261" i="1"/>
  <c r="AI262" i="1"/>
  <c r="AG244" i="1"/>
  <c r="AI245" i="1"/>
  <c r="AG322" i="1"/>
  <c r="AI323" i="1"/>
  <c r="AG382" i="1"/>
  <c r="AI383" i="1"/>
  <c r="AG405" i="1"/>
  <c r="AI405" i="1" s="1"/>
  <c r="AI406" i="1"/>
  <c r="AG517" i="1"/>
  <c r="AI518" i="1"/>
  <c r="AG629" i="1"/>
  <c r="AI630" i="1"/>
  <c r="AG704" i="1"/>
  <c r="AI705" i="1"/>
  <c r="AG772" i="1"/>
  <c r="AI773" i="1"/>
  <c r="AG842" i="1"/>
  <c r="AI843" i="1"/>
  <c r="AG908" i="1"/>
  <c r="AI909" i="1"/>
  <c r="AG1109" i="1"/>
  <c r="AI1110" i="1"/>
  <c r="AG1154" i="1"/>
  <c r="AI1155" i="1"/>
  <c r="AG1175" i="1"/>
  <c r="AI1176" i="1"/>
  <c r="AG1247" i="1"/>
  <c r="AI1247" i="1" s="1"/>
  <c r="AI1248" i="1"/>
  <c r="AG651" i="1"/>
  <c r="AI652" i="1"/>
  <c r="AG548" i="1"/>
  <c r="AI549" i="1"/>
  <c r="AG611" i="1"/>
  <c r="AI612" i="1"/>
  <c r="AH618" i="1"/>
  <c r="AJ619" i="1"/>
  <c r="AH655" i="1"/>
  <c r="AG814" i="1"/>
  <c r="AI815" i="1"/>
  <c r="AH818" i="1"/>
  <c r="AJ819" i="1"/>
  <c r="AH25" i="1"/>
  <c r="AH50" i="1"/>
  <c r="AH83" i="1"/>
  <c r="AJ84" i="1"/>
  <c r="AH109" i="1"/>
  <c r="AH162" i="1"/>
  <c r="AH233" i="1"/>
  <c r="AH256" i="1"/>
  <c r="AH312" i="1"/>
  <c r="AH350" i="1"/>
  <c r="AH394" i="1"/>
  <c r="AH443" i="1"/>
  <c r="AH454" i="1"/>
  <c r="AH573" i="1"/>
  <c r="AH677" i="1"/>
  <c r="AH750" i="1"/>
  <c r="AH769" i="1"/>
  <c r="AH801" i="1"/>
  <c r="AH861" i="1"/>
  <c r="AH908" i="1"/>
  <c r="AH942" i="1"/>
  <c r="AH979" i="1"/>
  <c r="AH1024" i="1"/>
  <c r="AH1073" i="1"/>
  <c r="AH1118" i="1"/>
  <c r="AH1139" i="1"/>
  <c r="AH1166" i="1"/>
  <c r="AH1238" i="1"/>
  <c r="AH1278" i="1"/>
  <c r="AJ1278" i="1" s="1"/>
  <c r="AJ1279" i="1"/>
  <c r="AH1326" i="1"/>
  <c r="AG66" i="1"/>
  <c r="AI67" i="1"/>
  <c r="AG89" i="1"/>
  <c r="AI90" i="1"/>
  <c r="AG1278" i="1"/>
  <c r="AI1278" i="1" s="1"/>
  <c r="AI1279" i="1"/>
  <c r="AG1326" i="1"/>
  <c r="AI1327" i="1"/>
  <c r="AG603" i="1"/>
  <c r="AI604" i="1"/>
  <c r="AG201" i="1"/>
  <c r="AI202" i="1"/>
  <c r="AG599" i="1"/>
  <c r="AI600" i="1"/>
  <c r="AH614" i="1"/>
  <c r="AJ615" i="1"/>
  <c r="AG664" i="1"/>
  <c r="AI665" i="1"/>
  <c r="AG818" i="1"/>
  <c r="AI819" i="1"/>
  <c r="AH825" i="1"/>
  <c r="AJ826" i="1"/>
  <c r="AH66" i="1"/>
  <c r="AH92" i="1"/>
  <c r="AJ93" i="1"/>
  <c r="AH181" i="1"/>
  <c r="AH261" i="1"/>
  <c r="AH244" i="1"/>
  <c r="AH333" i="1"/>
  <c r="AH360" i="1"/>
  <c r="AH418" i="1"/>
  <c r="AH479" i="1"/>
  <c r="AH534" i="1"/>
  <c r="AH629" i="1"/>
  <c r="AH704" i="1"/>
  <c r="AH729" i="1"/>
  <c r="AJ730" i="1"/>
  <c r="AH775" i="1"/>
  <c r="AH833" i="1"/>
  <c r="AH886" i="1"/>
  <c r="AH925" i="1"/>
  <c r="AH959" i="1"/>
  <c r="AH987" i="1"/>
  <c r="AH1060" i="1"/>
  <c r="AH1091" i="1"/>
  <c r="AH1115" i="1"/>
  <c r="AH1151" i="1"/>
  <c r="AH1301" i="1"/>
  <c r="AG25" i="1"/>
  <c r="AI25" i="1" s="1"/>
  <c r="AI26" i="1"/>
  <c r="AG75" i="1"/>
  <c r="AI75" i="1" s="1"/>
  <c r="AI76" i="1"/>
  <c r="AG149" i="1"/>
  <c r="AG237" i="1"/>
  <c r="AI237" i="1" s="1"/>
  <c r="AI238" i="1"/>
  <c r="AG299" i="1"/>
  <c r="AI300" i="1"/>
  <c r="AG336" i="1"/>
  <c r="AI337" i="1"/>
  <c r="AG368" i="1"/>
  <c r="AI369" i="1"/>
  <c r="AG431" i="1"/>
  <c r="AI432" i="1"/>
  <c r="AG464" i="1"/>
  <c r="AI465" i="1"/>
  <c r="AG499" i="1"/>
  <c r="AI500" i="1"/>
  <c r="AG587" i="1"/>
  <c r="AI588" i="1"/>
  <c r="AG696" i="1"/>
  <c r="AI696" i="1" s="1"/>
  <c r="AI697" i="1"/>
  <c r="AG750" i="1"/>
  <c r="AI751" i="1"/>
  <c r="AG778" i="1"/>
  <c r="AI779" i="1"/>
  <c r="AG877" i="1"/>
  <c r="AI877" i="1" s="1"/>
  <c r="AI878" i="1"/>
  <c r="AG920" i="1"/>
  <c r="AI921" i="1"/>
  <c r="AG979" i="1"/>
  <c r="AG1024" i="1"/>
  <c r="AI1025" i="1"/>
  <c r="AG624" i="1"/>
  <c r="AI625" i="1"/>
  <c r="AH624" i="1"/>
  <c r="AJ625" i="1"/>
  <c r="AG32" i="1"/>
  <c r="AI32" i="1" s="1"/>
  <c r="AI33" i="1"/>
  <c r="AG73" i="1"/>
  <c r="AI73" i="1" s="1"/>
  <c r="AI74" i="1"/>
  <c r="AG195" i="1"/>
  <c r="AG256" i="1"/>
  <c r="AI257" i="1"/>
  <c r="AG309" i="1"/>
  <c r="AI310" i="1"/>
  <c r="AG348" i="1"/>
  <c r="AI348" i="1" s="1"/>
  <c r="AI349" i="1"/>
  <c r="AG387" i="1"/>
  <c r="AI388" i="1"/>
  <c r="AG414" i="1"/>
  <c r="AI415" i="1"/>
  <c r="AG472" i="1"/>
  <c r="AI473" i="1"/>
  <c r="AG674" i="1"/>
  <c r="AI675" i="1"/>
  <c r="AG719" i="1"/>
  <c r="AI720" i="1"/>
  <c r="AG743" i="1"/>
  <c r="AI744" i="1"/>
  <c r="AG791" i="1"/>
  <c r="AI792" i="1"/>
  <c r="AG849" i="1"/>
  <c r="AI850" i="1"/>
  <c r="AG915" i="1"/>
  <c r="AI916" i="1"/>
  <c r="AG969" i="1"/>
  <c r="AI970" i="1"/>
  <c r="AG993" i="1"/>
  <c r="AI993" i="1" s="1"/>
  <c r="AI994" i="1"/>
  <c r="AG987" i="1"/>
  <c r="AI988" i="1"/>
  <c r="AG1100" i="1"/>
  <c r="AI1101" i="1"/>
  <c r="AG1157" i="1"/>
  <c r="AI1158" i="1"/>
  <c r="AG1182" i="1"/>
  <c r="AI1183" i="1"/>
  <c r="AG1211" i="1"/>
  <c r="AI1212" i="1"/>
  <c r="AG1236" i="1"/>
  <c r="AI1236" i="1" s="1"/>
  <c r="AI1237" i="1"/>
  <c r="AH538" i="1"/>
  <c r="AG474" i="1"/>
  <c r="AI475" i="1"/>
  <c r="AF130" i="1"/>
  <c r="Z129" i="1"/>
  <c r="Z126" i="1"/>
  <c r="Z127" i="1"/>
  <c r="Z128" i="1"/>
  <c r="Z125" i="1"/>
  <c r="Z112" i="1" s="1"/>
  <c r="AE637" i="1"/>
  <c r="Y636" i="1"/>
  <c r="Y635" i="1" s="1"/>
  <c r="Y634" i="1" s="1"/>
  <c r="T1051" i="1"/>
  <c r="T1050" i="1" s="1"/>
  <c r="AA371" i="1"/>
  <c r="AB760" i="1"/>
  <c r="S1041" i="1"/>
  <c r="AC7" i="1"/>
  <c r="AA451" i="1"/>
  <c r="AA450" i="1" s="1"/>
  <c r="AA408" i="1" s="1"/>
  <c r="U804" i="1"/>
  <c r="AA70" i="1"/>
  <c r="AA69" i="1" s="1"/>
  <c r="AA60" i="1" s="1"/>
  <c r="J451" i="1"/>
  <c r="J450" i="1" s="1"/>
  <c r="J408" i="1" s="1"/>
  <c r="K7" i="1"/>
  <c r="AC760" i="1"/>
  <c r="L292" i="1"/>
  <c r="M156" i="1"/>
  <c r="T804" i="1"/>
  <c r="L528" i="1"/>
  <c r="V324" i="1"/>
  <c r="V318" i="1" s="1"/>
  <c r="V292" i="1" s="1"/>
  <c r="AI19" i="1"/>
  <c r="AI144" i="1"/>
  <c r="AG174" i="1"/>
  <c r="AI175" i="1"/>
  <c r="AG539" i="1"/>
  <c r="AI540" i="1"/>
  <c r="AG1112" i="1"/>
  <c r="AI1113" i="1"/>
  <c r="AG1274" i="1"/>
  <c r="AI1275" i="1"/>
  <c r="AG198" i="1"/>
  <c r="AI199" i="1"/>
  <c r="AG614" i="1"/>
  <c r="AI615" i="1"/>
  <c r="AH621" i="1"/>
  <c r="AJ622" i="1"/>
  <c r="AH667" i="1"/>
  <c r="AJ668" i="1"/>
  <c r="AG828" i="1"/>
  <c r="AI829" i="1"/>
  <c r="AH57" i="1"/>
  <c r="AH86" i="1"/>
  <c r="AJ87" i="1"/>
  <c r="AH118" i="1"/>
  <c r="AH164" i="1"/>
  <c r="AH269" i="1"/>
  <c r="AH303" i="1"/>
  <c r="AH339" i="1"/>
  <c r="AH377" i="1"/>
  <c r="AH426" i="1"/>
  <c r="AH464" i="1"/>
  <c r="AH577" i="1"/>
  <c r="AJ578" i="1"/>
  <c r="AH700" i="1"/>
  <c r="AH757" i="1"/>
  <c r="AH798" i="1"/>
  <c r="AH868" i="1"/>
  <c r="AH915" i="1"/>
  <c r="AH969" i="1"/>
  <c r="AH1031" i="1"/>
  <c r="AH1109" i="1"/>
  <c r="AH1130" i="1"/>
  <c r="AH1157" i="1"/>
  <c r="AH1175" i="1"/>
  <c r="AH1204" i="1"/>
  <c r="AJ1205" i="1"/>
  <c r="AH1247" i="1"/>
  <c r="AH1271" i="1"/>
  <c r="AJ1271" i="1" s="1"/>
  <c r="AJ1272" i="1"/>
  <c r="AH1312" i="1"/>
  <c r="AG79" i="1"/>
  <c r="AI79" i="1" s="1"/>
  <c r="AI80" i="1"/>
  <c r="AG109" i="1"/>
  <c r="AI110" i="1"/>
  <c r="AG1312" i="1"/>
  <c r="AI1312" i="1" s="1"/>
  <c r="AI1313" i="1"/>
  <c r="AH498" i="1"/>
  <c r="AG122" i="1"/>
  <c r="AI122" i="1" s="1"/>
  <c r="AI123" i="1"/>
  <c r="AG167" i="1"/>
  <c r="AI168" i="1"/>
  <c r="AG1349" i="1"/>
  <c r="AI1350" i="1"/>
  <c r="AG271" i="1"/>
  <c r="AI271" i="1" s="1"/>
  <c r="AI272" i="1"/>
  <c r="AG315" i="1"/>
  <c r="AI316" i="1"/>
  <c r="AG352" i="1"/>
  <c r="AI352" i="1" s="1"/>
  <c r="AI353" i="1"/>
  <c r="AG422" i="1"/>
  <c r="AG514" i="1"/>
  <c r="AI515" i="1"/>
  <c r="AG592" i="1"/>
  <c r="AI593" i="1"/>
  <c r="AG694" i="1"/>
  <c r="AI694" i="1" s="1"/>
  <c r="AI695" i="1"/>
  <c r="AG769" i="1"/>
  <c r="AI770" i="1"/>
  <c r="AG801" i="1"/>
  <c r="AG886" i="1"/>
  <c r="AI887" i="1"/>
  <c r="AG925" i="1"/>
  <c r="AI926" i="1"/>
  <c r="AG998" i="1"/>
  <c r="AI999" i="1"/>
  <c r="AG981" i="1"/>
  <c r="AG1031" i="1"/>
  <c r="AI1032" i="1"/>
  <c r="AG1070" i="1"/>
  <c r="AI1071" i="1"/>
  <c r="AG1106" i="1"/>
  <c r="AI1107" i="1"/>
  <c r="AG1151" i="1"/>
  <c r="AI1152" i="1"/>
  <c r="AG1163" i="1"/>
  <c r="AI1164" i="1"/>
  <c r="AG1245" i="1"/>
  <c r="AI1245" i="1" s="1"/>
  <c r="AI1246" i="1"/>
  <c r="AG493" i="1"/>
  <c r="AG525" i="1"/>
  <c r="AI526" i="1"/>
  <c r="AG1103" i="1"/>
  <c r="AI1104" i="1"/>
  <c r="AG1139" i="1"/>
  <c r="AI1140" i="1"/>
  <c r="AG1142" i="1"/>
  <c r="AI1143" i="1"/>
  <c r="AG1201" i="1"/>
  <c r="AI1202" i="1"/>
  <c r="AI1243" i="1"/>
  <c r="AI1244" i="1"/>
  <c r="AG1254" i="1"/>
  <c r="AI1254" i="1" s="1"/>
  <c r="AI1255" i="1"/>
  <c r="AG1276" i="1"/>
  <c r="AI1276" i="1" s="1"/>
  <c r="AI1277" i="1"/>
  <c r="AG1321" i="1"/>
  <c r="AI1322" i="1"/>
  <c r="AH466" i="1"/>
  <c r="AH661" i="1"/>
  <c r="AH810" i="1"/>
  <c r="AH32" i="1"/>
  <c r="AH77" i="1"/>
  <c r="AH120" i="1"/>
  <c r="AH167" i="1"/>
  <c r="AH235" i="1"/>
  <c r="AH280" i="1"/>
  <c r="AH322" i="1"/>
  <c r="AH328" i="1"/>
  <c r="AH414" i="1"/>
  <c r="AH565" i="1"/>
  <c r="AH640" i="1"/>
  <c r="AH712" i="1"/>
  <c r="AH743" i="1"/>
  <c r="AJ744" i="1"/>
  <c r="AH784" i="1"/>
  <c r="AH853" i="1"/>
  <c r="AH899" i="1"/>
  <c r="AJ900" i="1"/>
  <c r="AH947" i="1"/>
  <c r="AH1019" i="1"/>
  <c r="AH1084" i="1"/>
  <c r="AH1133" i="1"/>
  <c r="AH1172" i="1"/>
  <c r="AH1218" i="1"/>
  <c r="AH1283" i="1"/>
  <c r="AH1294" i="1"/>
  <c r="AG1314" i="1"/>
  <c r="AI1314" i="1" s="1"/>
  <c r="AI1315" i="1"/>
  <c r="AH1160" i="1"/>
  <c r="AG667" i="1"/>
  <c r="AI668" i="1"/>
  <c r="AJ207" i="1"/>
  <c r="AH1286" i="1"/>
  <c r="AJ1287" i="1"/>
  <c r="AH197" i="1"/>
  <c r="AH1197" i="1"/>
  <c r="AJ1197" i="1" s="1"/>
  <c r="AJ1198" i="1"/>
  <c r="W115" i="1"/>
  <c r="W114" i="1" s="1"/>
  <c r="W112" i="1" s="1"/>
  <c r="W116" i="1"/>
  <c r="AG222" i="1"/>
  <c r="AI223" i="1"/>
  <c r="AH579" i="1"/>
  <c r="AJ579" i="1" s="1"/>
  <c r="AJ580" i="1"/>
  <c r="AG456" i="1"/>
  <c r="AI456" i="1" s="1"/>
  <c r="AI457" i="1"/>
  <c r="AF1192" i="1"/>
  <c r="Z1191" i="1"/>
  <c r="Z1190" i="1" s="1"/>
  <c r="Z1189" i="1" s="1"/>
  <c r="Z1188" i="1" s="1"/>
  <c r="Z1187" i="1" s="1"/>
  <c r="AF1064" i="1"/>
  <c r="Z1063" i="1"/>
  <c r="Z1062" i="1" s="1"/>
  <c r="Z1056" i="1" s="1"/>
  <c r="AE960" i="1"/>
  <c r="Y959" i="1"/>
  <c r="Y958" i="1" s="1"/>
  <c r="Y957" i="1" s="1"/>
  <c r="Y956" i="1" s="1"/>
  <c r="X1185" i="1"/>
  <c r="G880" i="1"/>
  <c r="AH552" i="1"/>
  <c r="AJ553" i="1"/>
  <c r="AG1344" i="1"/>
  <c r="AI1345" i="1"/>
  <c r="AG273" i="1"/>
  <c r="AI273" i="1" s="1"/>
  <c r="AI274" i="1"/>
  <c r="AG306" i="1"/>
  <c r="AI307" i="1"/>
  <c r="AG328" i="1"/>
  <c r="AI329" i="1"/>
  <c r="AG398" i="1"/>
  <c r="AI399" i="1"/>
  <c r="AG577" i="1"/>
  <c r="AI578" i="1"/>
  <c r="AG690" i="1"/>
  <c r="AI691" i="1"/>
  <c r="AG757" i="1"/>
  <c r="AI758" i="1"/>
  <c r="AG784" i="1"/>
  <c r="AI785" i="1"/>
  <c r="AG893" i="1"/>
  <c r="AI894" i="1"/>
  <c r="AG942" i="1"/>
  <c r="AI943" i="1"/>
  <c r="AG1019" i="1"/>
  <c r="AI1020" i="1"/>
  <c r="AG1127" i="1"/>
  <c r="AI1128" i="1"/>
  <c r="AG1169" i="1"/>
  <c r="AI1170" i="1"/>
  <c r="AG1230" i="1"/>
  <c r="AI1230" i="1" s="1"/>
  <c r="AI1231" i="1"/>
  <c r="AG1283" i="1"/>
  <c r="AI1284" i="1"/>
  <c r="AH493" i="1"/>
  <c r="AH607" i="1"/>
  <c r="AG647" i="1"/>
  <c r="AI648" i="1"/>
  <c r="AH664" i="1"/>
  <c r="AJ665" i="1"/>
  <c r="AG822" i="1"/>
  <c r="AI823" i="1"/>
  <c r="AH73" i="1"/>
  <c r="AH95" i="1"/>
  <c r="AJ96" i="1"/>
  <c r="AH149" i="1"/>
  <c r="AH188" i="1"/>
  <c r="AH265" i="1"/>
  <c r="AH289" i="1"/>
  <c r="AH336" i="1"/>
  <c r="AH368" i="1"/>
  <c r="AH422" i="1"/>
  <c r="AH461" i="1"/>
  <c r="AH482" i="1"/>
  <c r="AH584" i="1"/>
  <c r="AJ585" i="1"/>
  <c r="AH707" i="1"/>
  <c r="AH732" i="1"/>
  <c r="AJ733" i="1"/>
  <c r="AH778" i="1"/>
  <c r="AH842" i="1"/>
  <c r="AH893" i="1"/>
  <c r="AH930" i="1"/>
  <c r="AH998" i="1"/>
  <c r="AH1010" i="1"/>
  <c r="AH1047" i="1"/>
  <c r="AH1106" i="1"/>
  <c r="AH1127" i="1"/>
  <c r="AH1154" i="1"/>
  <c r="AH1163" i="1"/>
  <c r="AH1201" i="1"/>
  <c r="AJ1202" i="1"/>
  <c r="AH1245" i="1"/>
  <c r="AH1254" i="1"/>
  <c r="AJ1254" i="1" s="1"/>
  <c r="AJ1255" i="1"/>
  <c r="AH1310" i="1"/>
  <c r="AG23" i="1"/>
  <c r="AI23" i="1" s="1"/>
  <c r="AI24" i="1"/>
  <c r="AG50" i="1"/>
  <c r="AI50" i="1" s="1"/>
  <c r="AI51" i="1"/>
  <c r="AG77" i="1"/>
  <c r="AI77" i="1" s="1"/>
  <c r="AI78" i="1"/>
  <c r="AG1256" i="1"/>
  <c r="AI1256" i="1" s="1"/>
  <c r="AI1257" i="1"/>
  <c r="AG1310" i="1"/>
  <c r="AI1310" i="1" s="1"/>
  <c r="AI1311" i="1"/>
  <c r="AH195" i="1"/>
  <c r="AH54" i="1"/>
  <c r="AH603" i="1"/>
  <c r="AG657" i="1"/>
  <c r="AI657" i="1" s="1"/>
  <c r="AI658" i="1"/>
  <c r="AH651" i="1"/>
  <c r="AH814" i="1"/>
  <c r="AH52" i="1"/>
  <c r="AH79" i="1"/>
  <c r="AH122" i="1"/>
  <c r="AH1344" i="1"/>
  <c r="AH273" i="1"/>
  <c r="AH309" i="1"/>
  <c r="AH348" i="1"/>
  <c r="AH387" i="1"/>
  <c r="AH436" i="1"/>
  <c r="AH472" i="1"/>
  <c r="AH544" i="1"/>
  <c r="AH674" i="1"/>
  <c r="AH719" i="1"/>
  <c r="AH766" i="1"/>
  <c r="AH791" i="1"/>
  <c r="AJ792" i="1"/>
  <c r="AH856" i="1"/>
  <c r="AH902" i="1"/>
  <c r="AJ903" i="1"/>
  <c r="AH952" i="1"/>
  <c r="AH974" i="1"/>
  <c r="AH1005" i="1"/>
  <c r="AH1070" i="1"/>
  <c r="AJ1071" i="1"/>
  <c r="AH1103" i="1"/>
  <c r="AH1142" i="1"/>
  <c r="AH1276" i="1"/>
  <c r="AJ1276" i="1" s="1"/>
  <c r="AJ1277" i="1"/>
  <c r="AH1321" i="1"/>
  <c r="AG52" i="1"/>
  <c r="AI52" i="1" s="1"/>
  <c r="AI53" i="1"/>
  <c r="AG120" i="1"/>
  <c r="AI120" i="1" s="1"/>
  <c r="AI121" i="1"/>
  <c r="AG204" i="1"/>
  <c r="AI205" i="1"/>
  <c r="AG251" i="1"/>
  <c r="AI252" i="1"/>
  <c r="AG312" i="1"/>
  <c r="AI313" i="1"/>
  <c r="AG350" i="1"/>
  <c r="AI350" i="1" s="1"/>
  <c r="AI351" i="1"/>
  <c r="AG418" i="1"/>
  <c r="AI419" i="1"/>
  <c r="AG447" i="1"/>
  <c r="AI448" i="1"/>
  <c r="AG482" i="1"/>
  <c r="AI483" i="1"/>
  <c r="AG700" i="1"/>
  <c r="AI701" i="1"/>
  <c r="AG766" i="1"/>
  <c r="AI767" i="1"/>
  <c r="AG838" i="1"/>
  <c r="AI839" i="1"/>
  <c r="AG899" i="1"/>
  <c r="AI900" i="1"/>
  <c r="AG947" i="1"/>
  <c r="AI948" i="1"/>
  <c r="AG1010" i="1"/>
  <c r="AI1011" i="1"/>
  <c r="AG1054" i="1"/>
  <c r="AI1055" i="1"/>
  <c r="AH456" i="1"/>
  <c r="AH201" i="1"/>
  <c r="AJ202" i="1"/>
  <c r="AH611" i="1"/>
  <c r="AJ612" i="1"/>
  <c r="AG655" i="1"/>
  <c r="AI655" i="1" s="1"/>
  <c r="AI656" i="1"/>
  <c r="AG45" i="1"/>
  <c r="AI46" i="1"/>
  <c r="AG118" i="1"/>
  <c r="AI118" i="1" s="1"/>
  <c r="AI119" i="1"/>
  <c r="AG181" i="1"/>
  <c r="AI182" i="1"/>
  <c r="AG265" i="1"/>
  <c r="AI266" i="1"/>
  <c r="AG289" i="1"/>
  <c r="AI290" i="1"/>
  <c r="AG333" i="1"/>
  <c r="AI334" i="1"/>
  <c r="AG360" i="1"/>
  <c r="AI361" i="1"/>
  <c r="AG401" i="1"/>
  <c r="AI401" i="1" s="1"/>
  <c r="AI402" i="1"/>
  <c r="AG426" i="1"/>
  <c r="AI427" i="1"/>
  <c r="AG479" i="1"/>
  <c r="AI480" i="1"/>
  <c r="AG544" i="1"/>
  <c r="AI545" i="1"/>
  <c r="AG692" i="1"/>
  <c r="AI692" i="1" s="1"/>
  <c r="AI693" i="1"/>
  <c r="AG729" i="1"/>
  <c r="AI730" i="1"/>
  <c r="AG775" i="1"/>
  <c r="AI776" i="1"/>
  <c r="AG896" i="1"/>
  <c r="AI897" i="1"/>
  <c r="AG937" i="1"/>
  <c r="AI938" i="1"/>
  <c r="AG976" i="1"/>
  <c r="AI976" i="1" s="1"/>
  <c r="AI977" i="1"/>
  <c r="AG1005" i="1"/>
  <c r="AI1006" i="1"/>
  <c r="AG1077" i="1"/>
  <c r="AI1078" i="1"/>
  <c r="AG1172" i="1"/>
  <c r="AI1173" i="1"/>
  <c r="AG1198" i="1"/>
  <c r="AI1199" i="1"/>
  <c r="AG1232" i="1"/>
  <c r="AI1232" i="1" s="1"/>
  <c r="AI1233" i="1"/>
  <c r="AG1286" i="1"/>
  <c r="AI1287" i="1"/>
  <c r="AH547" i="1"/>
  <c r="AJ547" i="1" s="1"/>
  <c r="AJ548" i="1"/>
  <c r="AG484" i="1"/>
  <c r="AI484" i="1" s="1"/>
  <c r="AI485" i="1"/>
  <c r="AF1229" i="1"/>
  <c r="Z1228" i="1"/>
  <c r="Z1227" i="1" s="1"/>
  <c r="Z1226" i="1" s="1"/>
  <c r="AE799" i="1"/>
  <c r="Y798" i="1"/>
  <c r="Y797" i="1" s="1"/>
  <c r="I804" i="1"/>
  <c r="K292" i="1"/>
  <c r="AG1038" i="1"/>
  <c r="AI1039" i="1"/>
  <c r="AG1251" i="1"/>
  <c r="AI1252" i="1"/>
  <c r="AH36" i="1"/>
  <c r="AG580" i="1"/>
  <c r="AI581" i="1"/>
  <c r="AH474" i="1"/>
  <c r="AG621" i="1"/>
  <c r="AI622" i="1"/>
  <c r="AH599" i="1"/>
  <c r="AH657" i="1"/>
  <c r="AG825" i="1"/>
  <c r="AI826" i="1"/>
  <c r="AH822" i="1"/>
  <c r="AJ823" i="1"/>
  <c r="AH23" i="1"/>
  <c r="AH75" i="1"/>
  <c r="AH98" i="1"/>
  <c r="AJ99" i="1"/>
  <c r="AH153" i="1"/>
  <c r="AH237" i="1"/>
  <c r="AH251" i="1"/>
  <c r="AH315" i="1"/>
  <c r="AH352" i="1"/>
  <c r="AH398" i="1"/>
  <c r="AH447" i="1"/>
  <c r="AH485" i="1"/>
  <c r="AH587" i="1"/>
  <c r="AJ588" i="1"/>
  <c r="AH681" i="1"/>
  <c r="AH737" i="1"/>
  <c r="AH781" i="1"/>
  <c r="AH849" i="1"/>
  <c r="AH896" i="1"/>
  <c r="AJ897" i="1"/>
  <c r="AH937" i="1"/>
  <c r="AH1014" i="1"/>
  <c r="AH1054" i="1"/>
  <c r="AH1077" i="1"/>
  <c r="AH1121" i="1"/>
  <c r="AH1145" i="1"/>
  <c r="AH1169" i="1"/>
  <c r="AH1195" i="1"/>
  <c r="AJ1196" i="1"/>
  <c r="AH1230" i="1"/>
  <c r="AH1256" i="1"/>
  <c r="AJ1256" i="1" s="1"/>
  <c r="AJ1257" i="1"/>
  <c r="AH1223" i="1"/>
  <c r="AG57" i="1"/>
  <c r="AI58" i="1"/>
  <c r="AG92" i="1"/>
  <c r="AI93" i="1"/>
  <c r="AG136" i="1"/>
  <c r="AI136" i="1" s="1"/>
  <c r="AI137" i="1"/>
  <c r="AG1060" i="1"/>
  <c r="AI1060" i="1" s="1"/>
  <c r="AI1061" i="1"/>
  <c r="AG1223" i="1"/>
  <c r="AI1224" i="1"/>
  <c r="AG153" i="1"/>
  <c r="AG235" i="1"/>
  <c r="AI235" i="1" s="1"/>
  <c r="AI236" i="1"/>
  <c r="AG303" i="1"/>
  <c r="AI304" i="1"/>
  <c r="AG339" i="1"/>
  <c r="AI340" i="1"/>
  <c r="AG377" i="1"/>
  <c r="AI378" i="1"/>
  <c r="AG436" i="1"/>
  <c r="AI437" i="1"/>
  <c r="AG573" i="1"/>
  <c r="AI574" i="1"/>
  <c r="AG681" i="1"/>
  <c r="AI682" i="1"/>
  <c r="AG737" i="1"/>
  <c r="AI738" i="1"/>
  <c r="AG781" i="1"/>
  <c r="AI782" i="1"/>
  <c r="AG833" i="1"/>
  <c r="AI834" i="1"/>
  <c r="AG902" i="1"/>
  <c r="AI903" i="1"/>
  <c r="AG952" i="1"/>
  <c r="AI953" i="1"/>
  <c r="AG1014" i="1"/>
  <c r="AI1015" i="1"/>
  <c r="AG1058" i="1"/>
  <c r="AI1058" i="1" s="1"/>
  <c r="AI1059" i="1"/>
  <c r="AG1091" i="1"/>
  <c r="AI1091" i="1" s="1"/>
  <c r="AI1092" i="1"/>
  <c r="AG1124" i="1"/>
  <c r="AI1125" i="1"/>
  <c r="AG1166" i="1"/>
  <c r="AI1167" i="1"/>
  <c r="AG558" i="1"/>
  <c r="AI559" i="1"/>
  <c r="AG1084" i="1"/>
  <c r="AI1085" i="1"/>
  <c r="AG1115" i="1"/>
  <c r="AI1116" i="1"/>
  <c r="AG1160" i="1"/>
  <c r="AI1161" i="1"/>
  <c r="AG1218" i="1"/>
  <c r="AI1219" i="1"/>
  <c r="AG1238" i="1"/>
  <c r="AI1238" i="1" s="1"/>
  <c r="AI1239" i="1"/>
  <c r="AG1264" i="1"/>
  <c r="AI1265" i="1"/>
  <c r="AG1301" i="1"/>
  <c r="AI1302" i="1"/>
  <c r="AG1335" i="1"/>
  <c r="AI1336" i="1"/>
  <c r="AG584" i="1"/>
  <c r="AI585" i="1"/>
  <c r="AH647" i="1"/>
  <c r="AG810" i="1"/>
  <c r="AI811" i="1"/>
  <c r="AH828" i="1"/>
  <c r="AJ829" i="1"/>
  <c r="AH45" i="1"/>
  <c r="AH89" i="1"/>
  <c r="AJ90" i="1"/>
  <c r="AH136" i="1"/>
  <c r="AH1349" i="1"/>
  <c r="AH271" i="1"/>
  <c r="AH306" i="1"/>
  <c r="AH344" i="1"/>
  <c r="AH382" i="1"/>
  <c r="AH525" i="1"/>
  <c r="AH592" i="1"/>
  <c r="AH690" i="1"/>
  <c r="AH726" i="1"/>
  <c r="AJ727" i="1"/>
  <c r="AH838" i="1"/>
  <c r="AH877" i="1"/>
  <c r="AH920" i="1"/>
  <c r="AH993" i="1"/>
  <c r="AJ993" i="1" s="1"/>
  <c r="AJ994" i="1"/>
  <c r="AH1058" i="1"/>
  <c r="AH1148" i="1"/>
  <c r="AH1182" i="1"/>
  <c r="AH1232" i="1"/>
  <c r="AH1267" i="1"/>
  <c r="AJ1267" i="1" s="1"/>
  <c r="AJ1268" i="1"/>
  <c r="AH1314" i="1"/>
  <c r="AG1294" i="1"/>
  <c r="AI1295" i="1"/>
  <c r="AH221" i="1"/>
  <c r="AJ221" i="1" s="1"/>
  <c r="AJ222" i="1"/>
  <c r="AI207" i="1"/>
  <c r="AG206" i="1"/>
  <c r="AI206" i="1" s="1"/>
  <c r="AF12" i="1"/>
  <c r="AE12" i="1"/>
  <c r="AI12" i="1" s="1"/>
  <c r="AI13" i="1"/>
  <c r="AH216" i="1"/>
  <c r="AJ216" i="1" s="1"/>
  <c r="AJ217" i="1"/>
  <c r="AG466" i="1"/>
  <c r="AI466" i="1" s="1"/>
  <c r="AI467" i="1"/>
  <c r="AE975" i="1"/>
  <c r="Y974" i="1"/>
  <c r="Y973" i="1" s="1"/>
  <c r="Y972" i="1" s="1"/>
  <c r="Y971" i="1" s="1"/>
  <c r="H880" i="1"/>
  <c r="J880" i="1"/>
  <c r="Q684" i="1"/>
  <c r="AI145" i="1"/>
  <c r="AH15" i="1"/>
  <c r="AG15" i="1"/>
  <c r="AI15" i="1" s="1"/>
  <c r="AI16" i="1"/>
  <c r="AE192" i="1"/>
  <c r="AE191" i="1" s="1"/>
  <c r="AF511" i="1"/>
  <c r="AF510" i="1" s="1"/>
  <c r="AF509" i="1" s="1"/>
  <c r="AF508" i="1" s="1"/>
  <c r="AF1240" i="1"/>
  <c r="AF1235" i="1" s="1"/>
  <c r="AE726" i="1"/>
  <c r="AE725" i="1" s="1"/>
  <c r="AE724" i="1" s="1"/>
  <c r="AE930" i="1"/>
  <c r="AE929" i="1" s="1"/>
  <c r="AE928" i="1" s="1"/>
  <c r="AE927" i="1" s="1"/>
  <c r="AE911" i="1" s="1"/>
  <c r="AF1269" i="1"/>
  <c r="AF1266" i="1" s="1"/>
  <c r="AF569" i="1"/>
  <c r="AF568" i="1" s="1"/>
  <c r="AF567" i="1" s="1"/>
  <c r="AF562" i="1" s="1"/>
  <c r="AF561" i="1" s="1"/>
  <c r="AF1136" i="1"/>
  <c r="AF1135" i="1" s="1"/>
  <c r="AH1137" i="1"/>
  <c r="AF1261" i="1"/>
  <c r="AE98" i="1"/>
  <c r="AE97" i="1" s="1"/>
  <c r="AE269" i="1"/>
  <c r="AE268" i="1" s="1"/>
  <c r="AE267" i="1" s="1"/>
  <c r="AE258" i="1" s="1"/>
  <c r="AE247" i="1" s="1"/>
  <c r="AE853" i="1"/>
  <c r="AE852" i="1" s="1"/>
  <c r="AE363" i="1"/>
  <c r="AE364" i="1"/>
  <c r="AH876" i="1"/>
  <c r="AF22" i="1"/>
  <c r="Z21" i="1"/>
  <c r="Z18" i="1" s="1"/>
  <c r="Z11" i="1" s="1"/>
  <c r="Z10" i="1" s="1"/>
  <c r="Z9" i="1" s="1"/>
  <c r="Z7" i="1" s="1"/>
  <c r="AF491" i="1"/>
  <c r="Z490" i="1"/>
  <c r="Z489" i="1" s="1"/>
  <c r="Z488" i="1" s="1"/>
  <c r="Z451" i="1" s="1"/>
  <c r="AE455" i="1"/>
  <c r="Y454" i="1"/>
  <c r="Y453" i="1" s="1"/>
  <c r="Y452" i="1" s="1"/>
  <c r="Y451" i="1" s="1"/>
  <c r="Y450" i="1" s="1"/>
  <c r="AE732" i="1"/>
  <c r="AE731" i="1" s="1"/>
  <c r="AE1134" i="1"/>
  <c r="Y1133" i="1"/>
  <c r="Y1132" i="1" s="1"/>
  <c r="AE1205" i="1"/>
  <c r="Y1204" i="1"/>
  <c r="Y1203" i="1" s="1"/>
  <c r="I450" i="1"/>
  <c r="I408" i="1" s="1"/>
  <c r="AF1259" i="1"/>
  <c r="AE83" i="1"/>
  <c r="AE82" i="1" s="1"/>
  <c r="AE233" i="1"/>
  <c r="AE232" i="1" s="1"/>
  <c r="AE231" i="1" s="1"/>
  <c r="AE230" i="1" s="1"/>
  <c r="AE229" i="1" s="1"/>
  <c r="AE868" i="1"/>
  <c r="AE867" i="1" s="1"/>
  <c r="AE866" i="1" s="1"/>
  <c r="AE865" i="1" s="1"/>
  <c r="AE864" i="1" s="1"/>
  <c r="AH145" i="1"/>
  <c r="AH144" i="1"/>
  <c r="AF1264" i="1"/>
  <c r="AF1263" i="1" s="1"/>
  <c r="AE965" i="1"/>
  <c r="Y964" i="1"/>
  <c r="Y963" i="1" s="1"/>
  <c r="Y962" i="1" s="1"/>
  <c r="Y961" i="1" s="1"/>
  <c r="Y955" i="1" s="1"/>
  <c r="Y880" i="1" s="1"/>
  <c r="AE1130" i="1"/>
  <c r="AE1129" i="1" s="1"/>
  <c r="AE1267" i="1"/>
  <c r="AF985" i="1"/>
  <c r="Z984" i="1"/>
  <c r="Z983" i="1" s="1"/>
  <c r="Z971" i="1" s="1"/>
  <c r="Z955" i="1" s="1"/>
  <c r="Z880" i="1" s="1"/>
  <c r="AE566" i="1"/>
  <c r="Y565" i="1"/>
  <c r="Y564" i="1" s="1"/>
  <c r="Y563" i="1" s="1"/>
  <c r="AE1272" i="1"/>
  <c r="Y1271" i="1"/>
  <c r="P292" i="1"/>
  <c r="M371" i="1"/>
  <c r="AF391" i="1"/>
  <c r="AF390" i="1" s="1"/>
  <c r="AA192" i="1"/>
  <c r="AA191" i="1" s="1"/>
  <c r="AA156" i="1" s="1"/>
  <c r="AF174" i="1"/>
  <c r="AF173" i="1" s="1"/>
  <c r="AF172" i="1" s="1"/>
  <c r="AF171" i="1" s="1"/>
  <c r="AF170" i="1" s="1"/>
  <c r="AF156" i="1" s="1"/>
  <c r="AF991" i="1"/>
  <c r="AF990" i="1" s="1"/>
  <c r="AF989" i="1" s="1"/>
  <c r="AE344" i="1"/>
  <c r="AE343" i="1" s="1"/>
  <c r="AE342" i="1" s="1"/>
  <c r="AE341" i="1" s="1"/>
  <c r="AE324" i="1" s="1"/>
  <c r="AE318" i="1" s="1"/>
  <c r="AE861" i="1"/>
  <c r="AE860" i="1" s="1"/>
  <c r="AE859" i="1" s="1"/>
  <c r="AE858" i="1" s="1"/>
  <c r="AE1073" i="1"/>
  <c r="AE1072" i="1" s="1"/>
  <c r="AE1065" i="1" s="1"/>
  <c r="AE1051" i="1" s="1"/>
  <c r="AE1050" i="1" s="1"/>
  <c r="AE280" i="1"/>
  <c r="AE279" i="1" s="1"/>
  <c r="AE278" i="1" s="1"/>
  <c r="AE277" i="1" s="1"/>
  <c r="AE276" i="1" s="1"/>
  <c r="AE856" i="1"/>
  <c r="AE855" i="1" s="1"/>
  <c r="AF659" i="1"/>
  <c r="AF654" i="1" s="1"/>
  <c r="AF653" i="1" s="1"/>
  <c r="AF644" i="1" s="1"/>
  <c r="AF643" i="1" s="1"/>
  <c r="AF1038" i="1"/>
  <c r="AF1037" i="1" s="1"/>
  <c r="AF1036" i="1" s="1"/>
  <c r="AF1035" i="1" s="1"/>
  <c r="AF1034" i="1" s="1"/>
  <c r="AF1251" i="1"/>
  <c r="AF1250" i="1" s="1"/>
  <c r="AE86" i="1"/>
  <c r="AE85" i="1" s="1"/>
  <c r="AE164" i="1"/>
  <c r="AE677" i="1"/>
  <c r="AE676" i="1" s="1"/>
  <c r="AE672" i="1" s="1"/>
  <c r="AE671" i="1" s="1"/>
  <c r="AE670" i="1" s="1"/>
  <c r="AF385" i="1"/>
  <c r="AF384" i="1" s="1"/>
  <c r="AF373" i="1" s="1"/>
  <c r="AF386" i="1"/>
  <c r="AE874" i="1"/>
  <c r="AE873" i="1" s="1"/>
  <c r="AE871" i="1" s="1"/>
  <c r="AE876" i="1"/>
  <c r="AE875" i="1"/>
  <c r="AE662" i="1"/>
  <c r="Y661" i="1"/>
  <c r="Y654" i="1" s="1"/>
  <c r="Y653" i="1" s="1"/>
  <c r="Y644" i="1" s="1"/>
  <c r="Y643" i="1" s="1"/>
  <c r="AE713" i="1"/>
  <c r="Y712" i="1"/>
  <c r="Y711" i="1" s="1"/>
  <c r="Y710" i="1" s="1"/>
  <c r="Y709" i="1" s="1"/>
  <c r="Y686" i="1" s="1"/>
  <c r="Y684" i="1" s="1"/>
  <c r="AE608" i="1"/>
  <c r="Y607" i="1"/>
  <c r="Y606" i="1" s="1"/>
  <c r="Y605" i="1" s="1"/>
  <c r="Y596" i="1" s="1"/>
  <c r="Y595" i="1" s="1"/>
  <c r="AE1122" i="1"/>
  <c r="Y1121" i="1"/>
  <c r="Y1120" i="1" s="1"/>
  <c r="AE1149" i="1"/>
  <c r="Y1148" i="1"/>
  <c r="Y1147" i="1" s="1"/>
  <c r="AE1270" i="1"/>
  <c r="Y1269" i="1"/>
  <c r="O880" i="1"/>
  <c r="AH161" i="1"/>
  <c r="AG1309" i="1"/>
  <c r="AF49" i="1"/>
  <c r="AF48" i="1" s="1"/>
  <c r="AF47" i="1" s="1"/>
  <c r="AF40" i="1" s="1"/>
  <c r="AF672" i="1"/>
  <c r="AF671" i="1" s="1"/>
  <c r="AF670" i="1" s="1"/>
  <c r="AE1253" i="1"/>
  <c r="AG117" i="1"/>
  <c r="AI117" i="1" s="1"/>
  <c r="AE618" i="1"/>
  <c r="AE617" i="1" s="1"/>
  <c r="AE616" i="1" s="1"/>
  <c r="AF964" i="1"/>
  <c r="AF963" i="1" s="1"/>
  <c r="AF962" i="1" s="1"/>
  <c r="AF961" i="1" s="1"/>
  <c r="AF1112" i="1"/>
  <c r="AF1111" i="1" s="1"/>
  <c r="AH1113" i="1"/>
  <c r="AF1274" i="1"/>
  <c r="AF1273" i="1" s="1"/>
  <c r="AE95" i="1"/>
  <c r="AE94" i="1" s="1"/>
  <c r="AE162" i="1"/>
  <c r="AE461" i="1"/>
  <c r="AE460" i="1" s="1"/>
  <c r="AE707" i="1"/>
  <c r="AE706" i="1" s="1"/>
  <c r="AE702" i="1" s="1"/>
  <c r="AE687" i="1" s="1"/>
  <c r="AE1047" i="1"/>
  <c r="AE1046" i="1" s="1"/>
  <c r="AE1045" i="1" s="1"/>
  <c r="AE1044" i="1" s="1"/>
  <c r="AE1043" i="1" s="1"/>
  <c r="AF363" i="1"/>
  <c r="AF364" i="1"/>
  <c r="AH385" i="1"/>
  <c r="AH386" i="1"/>
  <c r="AF874" i="1"/>
  <c r="AF873" i="1" s="1"/>
  <c r="AF871" i="1" s="1"/>
  <c r="AF875" i="1"/>
  <c r="AF876" i="1"/>
  <c r="AF506" i="1"/>
  <c r="Z505" i="1"/>
  <c r="Z504" i="1" s="1"/>
  <c r="Z503" i="1" s="1"/>
  <c r="Z502" i="1" s="1"/>
  <c r="AE641" i="1"/>
  <c r="Y640" i="1"/>
  <c r="Y639" i="1" s="1"/>
  <c r="Y638" i="1" s="1"/>
  <c r="Y633" i="1" s="1"/>
  <c r="Y632" i="1" s="1"/>
  <c r="AE1118" i="1"/>
  <c r="AE1117" i="1" s="1"/>
  <c r="AE1145" i="1"/>
  <c r="AE1144" i="1" s="1"/>
  <c r="AF102" i="1"/>
  <c r="Z101" i="1"/>
  <c r="Z100" i="1" s="1"/>
  <c r="Z81" i="1" s="1"/>
  <c r="Z70" i="1" s="1"/>
  <c r="Z69" i="1" s="1"/>
  <c r="Z60" i="1" s="1"/>
  <c r="AE1196" i="1"/>
  <c r="Y1195" i="1"/>
  <c r="Y1194" i="1" s="1"/>
  <c r="AF1234" i="1"/>
  <c r="AD7" i="1"/>
  <c r="AD1051" i="1"/>
  <c r="AD1050" i="1" s="1"/>
  <c r="AD1041" i="1" s="1"/>
  <c r="V528" i="1"/>
  <c r="AA7" i="1"/>
  <c r="W408" i="1"/>
  <c r="N1041" i="1"/>
  <c r="U1051" i="1"/>
  <c r="U1050" i="1" s="1"/>
  <c r="U1041" i="1" s="1"/>
  <c r="AH49" i="1"/>
  <c r="AG978" i="1"/>
  <c r="AG1242" i="1"/>
  <c r="AI1242" i="1" s="1"/>
  <c r="S1266" i="1"/>
  <c r="S1249" i="1" s="1"/>
  <c r="S1225" i="1" s="1"/>
  <c r="S1214" i="1" s="1"/>
  <c r="S1185" i="1" s="1"/>
  <c r="AB324" i="1"/>
  <c r="AB318" i="1" s="1"/>
  <c r="AB292" i="1" s="1"/>
  <c r="AF115" i="1"/>
  <c r="AF114" i="1" s="1"/>
  <c r="AF116" i="1"/>
  <c r="AF1094" i="1"/>
  <c r="Z1093" i="1"/>
  <c r="Z1090" i="1" s="1"/>
  <c r="Z1089" i="1" s="1"/>
  <c r="Z1088" i="1" s="1"/>
  <c r="Z1087" i="1" s="1"/>
  <c r="U880" i="1"/>
  <c r="P70" i="1"/>
  <c r="P69" i="1" s="1"/>
  <c r="P60" i="1" s="1"/>
  <c r="R880" i="1"/>
  <c r="O292" i="1"/>
  <c r="Z684" i="1"/>
  <c r="X227" i="1"/>
  <c r="L451" i="1"/>
  <c r="L450" i="1" s="1"/>
  <c r="L408" i="1" s="1"/>
  <c r="K451" i="1"/>
  <c r="K450" i="1" s="1"/>
  <c r="K408" i="1" s="1"/>
  <c r="S535" i="1"/>
  <c r="M534" i="1"/>
  <c r="M533" i="1" s="1"/>
  <c r="M532" i="1" s="1"/>
  <c r="M531" i="1" s="1"/>
  <c r="M530" i="1" s="1"/>
  <c r="M528" i="1" s="1"/>
  <c r="S971" i="1"/>
  <c r="S955" i="1" s="1"/>
  <c r="S880" i="1" s="1"/>
  <c r="M292" i="1"/>
  <c r="Y851" i="1"/>
  <c r="Y846" i="1" s="1"/>
  <c r="Y845" i="1" s="1"/>
  <c r="Y804" i="1" s="1"/>
  <c r="AC112" i="1"/>
  <c r="P528" i="1"/>
  <c r="P880" i="1"/>
  <c r="J1185" i="1"/>
  <c r="P451" i="1"/>
  <c r="P450" i="1" s="1"/>
  <c r="P408" i="1" s="1"/>
  <c r="Y161" i="1"/>
  <c r="Y160" i="1" s="1"/>
  <c r="Y159" i="1" s="1"/>
  <c r="Y158" i="1" s="1"/>
  <c r="Y156" i="1" s="1"/>
  <c r="AF1068" i="1"/>
  <c r="Z1067" i="1"/>
  <c r="Z1066" i="1" s="1"/>
  <c r="Z1065" i="1" s="1"/>
  <c r="Z1051" i="1" s="1"/>
  <c r="Z1050" i="1" s="1"/>
  <c r="G292" i="1"/>
  <c r="AF1258" i="1"/>
  <c r="AF1249" i="1" s="1"/>
  <c r="V115" i="1"/>
  <c r="V114" i="1" s="1"/>
  <c r="V112" i="1" s="1"/>
  <c r="V116" i="1"/>
  <c r="B312" i="1"/>
  <c r="B321" i="1"/>
  <c r="AD880" i="1"/>
  <c r="AC70" i="1"/>
  <c r="AC69" i="1" s="1"/>
  <c r="AC60" i="1" s="1"/>
  <c r="AB7" i="1"/>
  <c r="AB880" i="1"/>
  <c r="X880" i="1"/>
  <c r="Q760" i="1"/>
  <c r="U292" i="1"/>
  <c r="J112" i="1"/>
  <c r="Q450" i="1"/>
  <c r="Q408" i="1" s="1"/>
  <c r="Y139" i="1"/>
  <c r="S138" i="1"/>
  <c r="S135" i="1" s="1"/>
  <c r="S134" i="1" s="1"/>
  <c r="S133" i="1" s="1"/>
  <c r="S132" i="1" s="1"/>
  <c r="S112" i="1" s="1"/>
  <c r="AD115" i="1"/>
  <c r="AD114" i="1" s="1"/>
  <c r="AD112" i="1" s="1"/>
  <c r="AD116" i="1"/>
  <c r="AB115" i="1"/>
  <c r="AB114" i="1" s="1"/>
  <c r="AB112" i="1" s="1"/>
  <c r="AB116" i="1"/>
  <c r="AC880" i="1"/>
  <c r="AA684" i="1"/>
  <c r="O528" i="1"/>
  <c r="N292" i="1"/>
  <c r="G528" i="1"/>
  <c r="N528" i="1"/>
  <c r="AB804" i="1"/>
  <c r="AB528" i="1"/>
  <c r="AA1225" i="1"/>
  <c r="AA1214" i="1" s="1"/>
  <c r="AA1185" i="1" s="1"/>
  <c r="V1225" i="1"/>
  <c r="V1214" i="1" s="1"/>
  <c r="V1185" i="1" s="1"/>
  <c r="R1185" i="1"/>
  <c r="N1185" i="1"/>
  <c r="T880" i="1"/>
  <c r="H1041" i="1"/>
  <c r="V451" i="1"/>
  <c r="V450" i="1" s="1"/>
  <c r="V408" i="1" s="1"/>
  <c r="AA880" i="1"/>
  <c r="W1041" i="1"/>
  <c r="U450" i="1"/>
  <c r="U408" i="1" s="1"/>
  <c r="W1225" i="1"/>
  <c r="W1214" i="1" s="1"/>
  <c r="W1185" i="1" s="1"/>
  <c r="Q292" i="1"/>
  <c r="O1051" i="1"/>
  <c r="O1050" i="1" s="1"/>
  <c r="O1041" i="1" s="1"/>
  <c r="R804" i="1"/>
  <c r="N880" i="1"/>
  <c r="H804" i="1"/>
  <c r="R324" i="1"/>
  <c r="R318" i="1" s="1"/>
  <c r="R292" i="1" s="1"/>
  <c r="R760" i="1"/>
  <c r="AF684" i="1"/>
  <c r="T528" i="1"/>
  <c r="AE115" i="1"/>
  <c r="AE114" i="1" s="1"/>
  <c r="AE116" i="1"/>
  <c r="O115" i="1"/>
  <c r="O114" i="1" s="1"/>
  <c r="O112" i="1" s="1"/>
  <c r="O116" i="1"/>
  <c r="B428" i="1"/>
  <c r="B433" i="1"/>
  <c r="B418" i="1"/>
  <c r="B81" i="1"/>
  <c r="B83" i="1" s="1"/>
  <c r="B85" i="1" s="1"/>
  <c r="B87" i="1" s="1"/>
  <c r="B89" i="1" s="1"/>
  <c r="B91" i="1" s="1"/>
  <c r="B93" i="1" s="1"/>
  <c r="B95" i="1" s="1"/>
  <c r="B97" i="1" s="1"/>
  <c r="B99" i="1" s="1"/>
  <c r="B101" i="1" s="1"/>
  <c r="B75" i="1"/>
  <c r="B77" i="1" s="1"/>
  <c r="B74" i="1"/>
  <c r="AF804" i="1"/>
  <c r="AD324" i="1"/>
  <c r="AD318" i="1" s="1"/>
  <c r="AD292" i="1" s="1"/>
  <c r="AC1225" i="1"/>
  <c r="AC1214" i="1" s="1"/>
  <c r="AC1185" i="1" s="1"/>
  <c r="AC804" i="1"/>
  <c r="AA804" i="1"/>
  <c r="AB1041" i="1"/>
  <c r="AE1304" i="1"/>
  <c r="AD408" i="1"/>
  <c r="AB408" i="1"/>
  <c r="Q1185" i="1"/>
  <c r="S804" i="1"/>
  <c r="H292" i="1"/>
  <c r="H528" i="1"/>
  <c r="I112" i="1"/>
  <c r="B53" i="1"/>
  <c r="B56" i="1" s="1"/>
  <c r="B57" i="1" s="1"/>
  <c r="B51" i="1"/>
  <c r="B54" i="1" s="1"/>
  <c r="B460" i="1"/>
  <c r="B461" i="1" s="1"/>
  <c r="B462" i="1" s="1"/>
  <c r="B463" i="1" s="1"/>
  <c r="B464" i="1" s="1"/>
  <c r="B465" i="1" s="1"/>
  <c r="B466" i="1" s="1"/>
  <c r="B467" i="1" s="1"/>
  <c r="B468" i="1" s="1"/>
  <c r="B459" i="1"/>
  <c r="AC684" i="1"/>
  <c r="U115" i="1"/>
  <c r="U114" i="1" s="1"/>
  <c r="U112" i="1" s="1"/>
  <c r="U116" i="1"/>
  <c r="M115" i="1"/>
  <c r="M114" i="1" s="1"/>
  <c r="M112" i="1" s="1"/>
  <c r="M116" i="1"/>
  <c r="B17" i="1"/>
  <c r="B18" i="1"/>
  <c r="B19" i="1" s="1"/>
  <c r="B20" i="1" s="1"/>
  <c r="AE470" i="1"/>
  <c r="AD528" i="1"/>
  <c r="AC292" i="1"/>
  <c r="AC528" i="1"/>
  <c r="AA528" i="1"/>
  <c r="AB1185" i="1"/>
  <c r="X115" i="1"/>
  <c r="X114" i="1" s="1"/>
  <c r="X112" i="1" s="1"/>
  <c r="X116" i="1"/>
  <c r="B538" i="1"/>
  <c r="B539" i="1" s="1"/>
  <c r="B540" i="1" s="1"/>
  <c r="B541" i="1"/>
  <c r="AE1234" i="1"/>
  <c r="AD804" i="1"/>
  <c r="AC408" i="1"/>
  <c r="V1304" i="1"/>
  <c r="U528" i="1"/>
  <c r="X528" i="1"/>
  <c r="P7" i="1"/>
  <c r="Q528" i="1"/>
  <c r="R528" i="1"/>
  <c r="T1185" i="1"/>
  <c r="R112" i="1"/>
  <c r="T292" i="1"/>
  <c r="G804" i="1"/>
  <c r="AE802" i="1" l="1"/>
  <c r="Y801" i="1"/>
  <c r="Y800" i="1" s="1"/>
  <c r="AE570" i="1"/>
  <c r="AE569" i="1" s="1"/>
  <c r="AE568" i="1" s="1"/>
  <c r="AE567" i="1" s="1"/>
  <c r="Y569" i="1"/>
  <c r="Y568" i="1" s="1"/>
  <c r="Y567" i="1" s="1"/>
  <c r="Y562" i="1" s="1"/>
  <c r="Y561" i="1" s="1"/>
  <c r="Y796" i="1"/>
  <c r="Y795" i="1" s="1"/>
  <c r="Y794" i="1" s="1"/>
  <c r="Y760" i="1" s="1"/>
  <c r="K1225" i="1"/>
  <c r="K1214" i="1" s="1"/>
  <c r="K1185" i="1" s="1"/>
  <c r="AH1242" i="1"/>
  <c r="AG876" i="1"/>
  <c r="AG1057" i="1"/>
  <c r="AF292" i="1"/>
  <c r="G1352" i="1"/>
  <c r="AH874" i="1"/>
  <c r="AI876" i="1"/>
  <c r="Z1098" i="1"/>
  <c r="Z1097" i="1" s="1"/>
  <c r="Z1096" i="1" s="1"/>
  <c r="Z1324" i="1"/>
  <c r="Z1323" i="1" s="1"/>
  <c r="Z1317" i="1" s="1"/>
  <c r="Z1304" i="1" s="1"/>
  <c r="Z1225" i="1"/>
  <c r="Z1214" i="1" s="1"/>
  <c r="Z1185" i="1" s="1"/>
  <c r="AG874" i="1"/>
  <c r="AI874" i="1" s="1"/>
  <c r="AE292" i="1"/>
  <c r="AH347" i="1"/>
  <c r="AH1057" i="1"/>
  <c r="AH72" i="1"/>
  <c r="Y408" i="1"/>
  <c r="K1352" i="1"/>
  <c r="AG1253" i="1"/>
  <c r="AI1253" i="1" s="1"/>
  <c r="AG49" i="1"/>
  <c r="AG875" i="1"/>
  <c r="AI875" i="1" s="1"/>
  <c r="AH232" i="1"/>
  <c r="AG347" i="1"/>
  <c r="AG346" i="1" s="1"/>
  <c r="AI346" i="1" s="1"/>
  <c r="AH1309" i="1"/>
  <c r="T1041" i="1"/>
  <c r="T1352" i="1" s="1"/>
  <c r="AE443" i="1"/>
  <c r="AE442" i="1" s="1"/>
  <c r="AE441" i="1" s="1"/>
  <c r="AE440" i="1" s="1"/>
  <c r="AE439" i="1" s="1"/>
  <c r="AF34" i="1"/>
  <c r="AF31" i="1" s="1"/>
  <c r="AF30" i="1" s="1"/>
  <c r="AF29" i="1" s="1"/>
  <c r="AF28" i="1" s="1"/>
  <c r="AH773" i="1"/>
  <c r="AF772" i="1"/>
  <c r="AF771" i="1" s="1"/>
  <c r="AF764" i="1" s="1"/>
  <c r="AF763" i="1" s="1"/>
  <c r="AF762" i="1" s="1"/>
  <c r="AF760" i="1" s="1"/>
  <c r="AE188" i="1"/>
  <c r="AE187" i="1" s="1"/>
  <c r="AE186" i="1" s="1"/>
  <c r="AE185" i="1" s="1"/>
  <c r="AE184" i="1" s="1"/>
  <c r="W1352" i="1"/>
  <c r="AF1329" i="1"/>
  <c r="AF1328" i="1" s="1"/>
  <c r="AH1125" i="1"/>
  <c r="AF1124" i="1"/>
  <c r="AF1123" i="1" s="1"/>
  <c r="AE403" i="1"/>
  <c r="AE400" i="1" s="1"/>
  <c r="AE394" i="1"/>
  <c r="AE393" i="1" s="1"/>
  <c r="AE392" i="1" s="1"/>
  <c r="Y391" i="1"/>
  <c r="Y390" i="1" s="1"/>
  <c r="Y371" i="1" s="1"/>
  <c r="AH1101" i="1"/>
  <c r="AF1100" i="1"/>
  <c r="AF1099" i="1" s="1"/>
  <c r="AF636" i="1"/>
  <c r="AF635" i="1" s="1"/>
  <c r="AF634" i="1" s="1"/>
  <c r="AF633" i="1" s="1"/>
  <c r="AF632" i="1" s="1"/>
  <c r="AF528" i="1" s="1"/>
  <c r="AF1332" i="1"/>
  <c r="AF1331" i="1" s="1"/>
  <c r="Z1041" i="1"/>
  <c r="AE227" i="1"/>
  <c r="AG1259" i="1"/>
  <c r="AI1260" i="1"/>
  <c r="AG1118" i="1"/>
  <c r="AI1119" i="1"/>
  <c r="AG95" i="1"/>
  <c r="AI96" i="1"/>
  <c r="AG618" i="1"/>
  <c r="AI619" i="1"/>
  <c r="AG659" i="1"/>
  <c r="AI659" i="1" s="1"/>
  <c r="AI660" i="1"/>
  <c r="AG164" i="1"/>
  <c r="AI164" i="1" s="1"/>
  <c r="AI165" i="1"/>
  <c r="AH1251" i="1"/>
  <c r="AJ1252" i="1"/>
  <c r="AH659" i="1"/>
  <c r="AG861" i="1"/>
  <c r="AI862" i="1"/>
  <c r="AH991" i="1"/>
  <c r="AG552" i="1"/>
  <c r="AI553" i="1"/>
  <c r="AG1130" i="1"/>
  <c r="AI1131" i="1"/>
  <c r="AH1264" i="1"/>
  <c r="AJ1265" i="1"/>
  <c r="AG868" i="1"/>
  <c r="AI869" i="1"/>
  <c r="AG83" i="1"/>
  <c r="AI84" i="1"/>
  <c r="AG1136" i="1"/>
  <c r="AI1137" i="1"/>
  <c r="AG732" i="1"/>
  <c r="AI733" i="1"/>
  <c r="AF129" i="1"/>
  <c r="AF127" i="1"/>
  <c r="AF128" i="1"/>
  <c r="AF126" i="1"/>
  <c r="AH130" i="1"/>
  <c r="AF125" i="1"/>
  <c r="AF112" i="1" s="1"/>
  <c r="AH537" i="1"/>
  <c r="AG1210" i="1"/>
  <c r="AI1211" i="1"/>
  <c r="AG1156" i="1"/>
  <c r="AI1156" i="1" s="1"/>
  <c r="AI1157" i="1"/>
  <c r="AG986" i="1"/>
  <c r="AI986" i="1" s="1"/>
  <c r="AI987" i="1"/>
  <c r="AG968" i="1"/>
  <c r="AI969" i="1"/>
  <c r="AG848" i="1"/>
  <c r="AI849" i="1"/>
  <c r="AG742" i="1"/>
  <c r="AI743" i="1"/>
  <c r="AG673" i="1"/>
  <c r="AI674" i="1"/>
  <c r="AG386" i="1"/>
  <c r="AI387" i="1"/>
  <c r="AG308" i="1"/>
  <c r="AI308" i="1" s="1"/>
  <c r="AI309" i="1"/>
  <c r="AG194" i="1"/>
  <c r="AG623" i="1"/>
  <c r="AI623" i="1" s="1"/>
  <c r="AI624" i="1"/>
  <c r="AG749" i="1"/>
  <c r="AI750" i="1"/>
  <c r="AG586" i="1"/>
  <c r="AI586" i="1" s="1"/>
  <c r="AI587" i="1"/>
  <c r="AG463" i="1"/>
  <c r="AI463" i="1" s="1"/>
  <c r="AI464" i="1"/>
  <c r="AG367" i="1"/>
  <c r="AI368" i="1"/>
  <c r="AG298" i="1"/>
  <c r="AI299" i="1"/>
  <c r="AG148" i="1"/>
  <c r="AH1114" i="1"/>
  <c r="AH958" i="1"/>
  <c r="AH885" i="1"/>
  <c r="AH774" i="1"/>
  <c r="AH703" i="1"/>
  <c r="AH533" i="1"/>
  <c r="AH417" i="1"/>
  <c r="AH332" i="1"/>
  <c r="AH260" i="1"/>
  <c r="AH91" i="1"/>
  <c r="AJ91" i="1" s="1"/>
  <c r="AJ92" i="1"/>
  <c r="AH824" i="1"/>
  <c r="AJ824" i="1" s="1"/>
  <c r="AJ825" i="1"/>
  <c r="AG663" i="1"/>
  <c r="AI663" i="1" s="1"/>
  <c r="AI664" i="1"/>
  <c r="AG598" i="1"/>
  <c r="AI599" i="1"/>
  <c r="AG602" i="1"/>
  <c r="AI603" i="1"/>
  <c r="AG65" i="1"/>
  <c r="AI66" i="1"/>
  <c r="AH1325" i="1"/>
  <c r="AH1138" i="1"/>
  <c r="AH1072" i="1"/>
  <c r="AJ1072" i="1" s="1"/>
  <c r="AH978" i="1"/>
  <c r="AH907" i="1"/>
  <c r="AH800" i="1"/>
  <c r="AH749" i="1"/>
  <c r="AH572" i="1"/>
  <c r="AH442" i="1"/>
  <c r="AH255" i="1"/>
  <c r="AH82" i="1"/>
  <c r="AJ82" i="1" s="1"/>
  <c r="AJ83" i="1"/>
  <c r="AG813" i="1"/>
  <c r="AI814" i="1"/>
  <c r="AH617" i="1"/>
  <c r="AJ618" i="1"/>
  <c r="AG547" i="1"/>
  <c r="AI547" i="1" s="1"/>
  <c r="AI548" i="1"/>
  <c r="AG1153" i="1"/>
  <c r="AI1153" i="1" s="1"/>
  <c r="AI1154" i="1"/>
  <c r="AG907" i="1"/>
  <c r="AI908" i="1"/>
  <c r="AG771" i="1"/>
  <c r="AI771" i="1" s="1"/>
  <c r="AI772" i="1"/>
  <c r="AG628" i="1"/>
  <c r="AI629" i="1"/>
  <c r="AG321" i="1"/>
  <c r="AI322" i="1"/>
  <c r="AG260" i="1"/>
  <c r="AI261" i="1"/>
  <c r="AE161" i="1"/>
  <c r="AE160" i="1" s="1"/>
  <c r="AE159" i="1" s="1"/>
  <c r="AE158" i="1" s="1"/>
  <c r="Y1098" i="1"/>
  <c r="Y1097" i="1" s="1"/>
  <c r="Y1096" i="1" s="1"/>
  <c r="Y1041" i="1" s="1"/>
  <c r="AG72" i="1"/>
  <c r="AH875" i="1"/>
  <c r="AE723" i="1"/>
  <c r="AE722" i="1" s="1"/>
  <c r="AG511" i="1"/>
  <c r="AI512" i="1"/>
  <c r="AG1047" i="1"/>
  <c r="AI1048" i="1"/>
  <c r="AH1112" i="1"/>
  <c r="AG1145" i="1"/>
  <c r="AI1146" i="1"/>
  <c r="AG707" i="1"/>
  <c r="AI708" i="1"/>
  <c r="AG162" i="1"/>
  <c r="AI162" i="1" s="1"/>
  <c r="AI163" i="1"/>
  <c r="AH1274" i="1"/>
  <c r="AJ1275" i="1"/>
  <c r="AH964" i="1"/>
  <c r="AG1261" i="1"/>
  <c r="AI1261" i="1" s="1"/>
  <c r="AI1262" i="1"/>
  <c r="AG677" i="1"/>
  <c r="AI678" i="1"/>
  <c r="AG86" i="1"/>
  <c r="AI87" i="1"/>
  <c r="AH1038" i="1"/>
  <c r="AG856" i="1"/>
  <c r="AI857" i="1"/>
  <c r="AG1073" i="1"/>
  <c r="AI1074" i="1"/>
  <c r="AG344" i="1"/>
  <c r="AI345" i="1"/>
  <c r="AH174" i="1"/>
  <c r="AI1057" i="1"/>
  <c r="AG853" i="1"/>
  <c r="AI854" i="1"/>
  <c r="AG98" i="1"/>
  <c r="AI99" i="1"/>
  <c r="AH1136" i="1"/>
  <c r="AH1269" i="1"/>
  <c r="AJ1270" i="1"/>
  <c r="AG726" i="1"/>
  <c r="AI727" i="1"/>
  <c r="AH511" i="1"/>
  <c r="AH1147" i="1"/>
  <c r="AH919" i="1"/>
  <c r="AH837" i="1"/>
  <c r="AH725" i="1"/>
  <c r="AJ726" i="1"/>
  <c r="AH591" i="1"/>
  <c r="AH381" i="1"/>
  <c r="AH305" i="1"/>
  <c r="AH1348" i="1"/>
  <c r="AH88" i="1"/>
  <c r="AJ88" i="1" s="1"/>
  <c r="AJ89" i="1"/>
  <c r="AH827" i="1"/>
  <c r="AJ827" i="1" s="1"/>
  <c r="AJ828" i="1"/>
  <c r="AH646" i="1"/>
  <c r="AG1334" i="1"/>
  <c r="AI1334" i="1" s="1"/>
  <c r="AI1335" i="1"/>
  <c r="AG1263" i="1"/>
  <c r="AI1263" i="1" s="1"/>
  <c r="AI1264" i="1"/>
  <c r="AG1217" i="1"/>
  <c r="AI1218" i="1"/>
  <c r="AG1114" i="1"/>
  <c r="AI1114" i="1" s="1"/>
  <c r="AI1115" i="1"/>
  <c r="AG557" i="1"/>
  <c r="AI558" i="1"/>
  <c r="AG1123" i="1"/>
  <c r="AI1123" i="1" s="1"/>
  <c r="AI1124" i="1"/>
  <c r="AG951" i="1"/>
  <c r="AI952" i="1"/>
  <c r="AG832" i="1"/>
  <c r="AI833" i="1"/>
  <c r="AG736" i="1"/>
  <c r="AI737" i="1"/>
  <c r="AG572" i="1"/>
  <c r="AI573" i="1"/>
  <c r="AG338" i="1"/>
  <c r="AI338" i="1" s="1"/>
  <c r="AI339" i="1"/>
  <c r="AG152" i="1"/>
  <c r="AG91" i="1"/>
  <c r="AI91" i="1" s="1"/>
  <c r="AI92" i="1"/>
  <c r="AH1222" i="1"/>
  <c r="AH1168" i="1"/>
  <c r="AH1120" i="1"/>
  <c r="AH1053" i="1"/>
  <c r="AH936" i="1"/>
  <c r="AH848" i="1"/>
  <c r="AH736" i="1"/>
  <c r="AH586" i="1"/>
  <c r="AJ586" i="1" s="1"/>
  <c r="AJ587" i="1"/>
  <c r="AH446" i="1"/>
  <c r="AH250" i="1"/>
  <c r="AH152" i="1"/>
  <c r="AH821" i="1"/>
  <c r="AJ822" i="1"/>
  <c r="AG620" i="1"/>
  <c r="AI620" i="1" s="1"/>
  <c r="AI621" i="1"/>
  <c r="AG579" i="1"/>
  <c r="AI579" i="1" s="1"/>
  <c r="AI580" i="1"/>
  <c r="AG1250" i="1"/>
  <c r="AI1250" i="1" s="1"/>
  <c r="AI1251" i="1"/>
  <c r="AE798" i="1"/>
  <c r="AE797" i="1" s="1"/>
  <c r="AG1285" i="1"/>
  <c r="AI1285" i="1" s="1"/>
  <c r="AI1286" i="1"/>
  <c r="AG1197" i="1"/>
  <c r="AI1197" i="1" s="1"/>
  <c r="AI1198" i="1"/>
  <c r="AG1076" i="1"/>
  <c r="AI1077" i="1"/>
  <c r="AG895" i="1"/>
  <c r="AI895" i="1" s="1"/>
  <c r="AI896" i="1"/>
  <c r="AG728" i="1"/>
  <c r="AI728" i="1" s="1"/>
  <c r="AI729" i="1"/>
  <c r="AG543" i="1"/>
  <c r="AI544" i="1"/>
  <c r="AG425" i="1"/>
  <c r="AI426" i="1"/>
  <c r="AG359" i="1"/>
  <c r="AI360" i="1"/>
  <c r="AG288" i="1"/>
  <c r="AI289" i="1"/>
  <c r="AG180" i="1"/>
  <c r="AI181" i="1"/>
  <c r="AG44" i="1"/>
  <c r="AI45" i="1"/>
  <c r="AH610" i="1"/>
  <c r="AJ611" i="1"/>
  <c r="AG1009" i="1"/>
  <c r="AI1010" i="1"/>
  <c r="AG898" i="1"/>
  <c r="AI898" i="1" s="1"/>
  <c r="AI899" i="1"/>
  <c r="AG765" i="1"/>
  <c r="AI766" i="1"/>
  <c r="AG481" i="1"/>
  <c r="AI481" i="1" s="1"/>
  <c r="AI482" i="1"/>
  <c r="AG417" i="1"/>
  <c r="AI418" i="1"/>
  <c r="AG311" i="1"/>
  <c r="AI311" i="1" s="1"/>
  <c r="AI312" i="1"/>
  <c r="AG203" i="1"/>
  <c r="AI203" i="1" s="1"/>
  <c r="AI204" i="1"/>
  <c r="AH1069" i="1"/>
  <c r="AJ1069" i="1" s="1"/>
  <c r="AJ1070" i="1"/>
  <c r="AH973" i="1"/>
  <c r="AH901" i="1"/>
  <c r="AJ901" i="1" s="1"/>
  <c r="AJ902" i="1"/>
  <c r="AH790" i="1"/>
  <c r="AJ791" i="1"/>
  <c r="AH718" i="1"/>
  <c r="AH543" i="1"/>
  <c r="AH435" i="1"/>
  <c r="AH650" i="1"/>
  <c r="AH602" i="1"/>
  <c r="AH1200" i="1"/>
  <c r="AJ1200" i="1" s="1"/>
  <c r="AJ1201" i="1"/>
  <c r="AH1153" i="1"/>
  <c r="AH1105" i="1"/>
  <c r="AH1009" i="1"/>
  <c r="AH929" i="1"/>
  <c r="AH841" i="1"/>
  <c r="AH731" i="1"/>
  <c r="AJ731" i="1" s="1"/>
  <c r="AJ732" i="1"/>
  <c r="AH583" i="1"/>
  <c r="AJ583" i="1" s="1"/>
  <c r="AJ584" i="1"/>
  <c r="AH460" i="1"/>
  <c r="AH367" i="1"/>
  <c r="AH287" i="1"/>
  <c r="AH187" i="1"/>
  <c r="AH94" i="1"/>
  <c r="AJ94" i="1" s="1"/>
  <c r="AJ95" i="1"/>
  <c r="AH663" i="1"/>
  <c r="AJ663" i="1" s="1"/>
  <c r="AJ664" i="1"/>
  <c r="AH606" i="1"/>
  <c r="AG1282" i="1"/>
  <c r="AI1283" i="1"/>
  <c r="AG1168" i="1"/>
  <c r="AI1168" i="1" s="1"/>
  <c r="AI1169" i="1"/>
  <c r="AG1018" i="1"/>
  <c r="AI1019" i="1"/>
  <c r="AG892" i="1"/>
  <c r="AI893" i="1"/>
  <c r="AG756" i="1"/>
  <c r="AI757" i="1"/>
  <c r="AG576" i="1"/>
  <c r="AI577" i="1"/>
  <c r="AG327" i="1"/>
  <c r="AI328" i="1"/>
  <c r="AH551" i="1"/>
  <c r="AJ552" i="1"/>
  <c r="AE959" i="1"/>
  <c r="AE958" i="1" s="1"/>
  <c r="AE957" i="1" s="1"/>
  <c r="AE956" i="1" s="1"/>
  <c r="AF1191" i="1"/>
  <c r="AF1190" i="1" s="1"/>
  <c r="AF1189" i="1" s="1"/>
  <c r="AF1188" i="1" s="1"/>
  <c r="AF1187" i="1" s="1"/>
  <c r="AH193" i="1"/>
  <c r="AH1159" i="1"/>
  <c r="AH1282" i="1"/>
  <c r="AH1171" i="1"/>
  <c r="AH1083" i="1"/>
  <c r="AH946" i="1"/>
  <c r="AH852" i="1"/>
  <c r="AH742" i="1"/>
  <c r="AJ743" i="1"/>
  <c r="AH639" i="1"/>
  <c r="AH413" i="1"/>
  <c r="AH321" i="1"/>
  <c r="AG1320" i="1"/>
  <c r="AI1321" i="1"/>
  <c r="AG1200" i="1"/>
  <c r="AI1200" i="1" s="1"/>
  <c r="AI1201" i="1"/>
  <c r="AG1138" i="1"/>
  <c r="AI1138" i="1" s="1"/>
  <c r="AI1139" i="1"/>
  <c r="AG524" i="1"/>
  <c r="AI525" i="1"/>
  <c r="AG1150" i="1"/>
  <c r="AI1150" i="1" s="1"/>
  <c r="AI1151" i="1"/>
  <c r="AG1069" i="1"/>
  <c r="AI1069" i="1" s="1"/>
  <c r="AI1070" i="1"/>
  <c r="AG924" i="1"/>
  <c r="AI925" i="1"/>
  <c r="AG800" i="1"/>
  <c r="AG513" i="1"/>
  <c r="AI513" i="1" s="1"/>
  <c r="AI514" i="1"/>
  <c r="AG314" i="1"/>
  <c r="AI314" i="1" s="1"/>
  <c r="AI315" i="1"/>
  <c r="AG1348" i="1"/>
  <c r="AI1349" i="1"/>
  <c r="AH1203" i="1"/>
  <c r="AJ1203" i="1" s="1"/>
  <c r="AJ1204" i="1"/>
  <c r="AH1156" i="1"/>
  <c r="AH1108" i="1"/>
  <c r="AH968" i="1"/>
  <c r="AH867" i="1"/>
  <c r="AH756" i="1"/>
  <c r="AH463" i="1"/>
  <c r="AH376" i="1"/>
  <c r="AH302" i="1"/>
  <c r="AH85" i="1"/>
  <c r="AJ85" i="1" s="1"/>
  <c r="AJ86" i="1"/>
  <c r="AG827" i="1"/>
  <c r="AI827" i="1" s="1"/>
  <c r="AI828" i="1"/>
  <c r="AH620" i="1"/>
  <c r="AJ620" i="1" s="1"/>
  <c r="AJ621" i="1"/>
  <c r="AG197" i="1"/>
  <c r="AI197" i="1" s="1"/>
  <c r="AI198" i="1"/>
  <c r="AG1111" i="1"/>
  <c r="AI1111" i="1" s="1"/>
  <c r="AI1112" i="1"/>
  <c r="AG173" i="1"/>
  <c r="AI174" i="1"/>
  <c r="N1352" i="1"/>
  <c r="AH1253" i="1"/>
  <c r="AJ1253" i="1" s="1"/>
  <c r="AI49" i="1"/>
  <c r="AG991" i="1"/>
  <c r="AI992" i="1"/>
  <c r="AH384" i="1"/>
  <c r="AG36" i="1"/>
  <c r="AI38" i="1"/>
  <c r="AG1267" i="1"/>
  <c r="AI1267" i="1" s="1"/>
  <c r="AI1268" i="1"/>
  <c r="AG233" i="1"/>
  <c r="AI234" i="1"/>
  <c r="AH1259" i="1"/>
  <c r="AJ1260" i="1"/>
  <c r="AH1308" i="1"/>
  <c r="AH71" i="1"/>
  <c r="AH873" i="1"/>
  <c r="AE636" i="1"/>
  <c r="AE635" i="1" s="1"/>
  <c r="AE634" i="1" s="1"/>
  <c r="AI474" i="1"/>
  <c r="AG1181" i="1"/>
  <c r="AI1182" i="1"/>
  <c r="AG1099" i="1"/>
  <c r="AI1099" i="1" s="1"/>
  <c r="AI1100" i="1"/>
  <c r="AG914" i="1"/>
  <c r="AI915" i="1"/>
  <c r="AG790" i="1"/>
  <c r="AI791" i="1"/>
  <c r="AG718" i="1"/>
  <c r="AI719" i="1"/>
  <c r="AG471" i="1"/>
  <c r="AI471" i="1" s="1"/>
  <c r="AI472" i="1"/>
  <c r="AG413" i="1"/>
  <c r="AI414" i="1"/>
  <c r="AG255" i="1"/>
  <c r="AI256" i="1"/>
  <c r="AH623" i="1"/>
  <c r="AJ623" i="1" s="1"/>
  <c r="AJ624" i="1"/>
  <c r="AG1023" i="1"/>
  <c r="AI1024" i="1"/>
  <c r="AG919" i="1"/>
  <c r="AI920" i="1"/>
  <c r="AG777" i="1"/>
  <c r="AI777" i="1" s="1"/>
  <c r="AI778" i="1"/>
  <c r="AG498" i="1"/>
  <c r="AI499" i="1"/>
  <c r="AG430" i="1"/>
  <c r="AI431" i="1"/>
  <c r="AG335" i="1"/>
  <c r="AI335" i="1" s="1"/>
  <c r="AI336" i="1"/>
  <c r="AH1300" i="1"/>
  <c r="AH1150" i="1"/>
  <c r="AH986" i="1"/>
  <c r="AH924" i="1"/>
  <c r="AH832" i="1"/>
  <c r="AH728" i="1"/>
  <c r="AJ728" i="1" s="1"/>
  <c r="AJ729" i="1"/>
  <c r="AH628" i="1"/>
  <c r="AH478" i="1"/>
  <c r="AH359" i="1"/>
  <c r="AH243" i="1"/>
  <c r="AH180" i="1"/>
  <c r="AH65" i="1"/>
  <c r="AG817" i="1"/>
  <c r="AI818" i="1"/>
  <c r="AH613" i="1"/>
  <c r="AJ613" i="1" s="1"/>
  <c r="AJ614" i="1"/>
  <c r="AG200" i="1"/>
  <c r="AI200" i="1" s="1"/>
  <c r="AI201" i="1"/>
  <c r="AG1325" i="1"/>
  <c r="AI1326" i="1"/>
  <c r="AG88" i="1"/>
  <c r="AI88" i="1" s="1"/>
  <c r="AI89" i="1"/>
  <c r="AH1165" i="1"/>
  <c r="AH1117" i="1"/>
  <c r="AH1023" i="1"/>
  <c r="AH941" i="1"/>
  <c r="AH860" i="1"/>
  <c r="AH768" i="1"/>
  <c r="AH676" i="1"/>
  <c r="AH453" i="1"/>
  <c r="AH393" i="1"/>
  <c r="AH311" i="1"/>
  <c r="AJ311" i="1" s="1"/>
  <c r="AJ312" i="1"/>
  <c r="AH108" i="1"/>
  <c r="AH817" i="1"/>
  <c r="AJ818" i="1"/>
  <c r="AG610" i="1"/>
  <c r="AI611" i="1"/>
  <c r="AG650" i="1"/>
  <c r="AI651" i="1"/>
  <c r="AG1174" i="1"/>
  <c r="AI1174" i="1" s="1"/>
  <c r="AI1175" i="1"/>
  <c r="AG1108" i="1"/>
  <c r="AI1108" i="1" s="1"/>
  <c r="AI1109" i="1"/>
  <c r="AG841" i="1"/>
  <c r="AI842" i="1"/>
  <c r="AG703" i="1"/>
  <c r="AI704" i="1"/>
  <c r="AG516" i="1"/>
  <c r="AI516" i="1" s="1"/>
  <c r="AI517" i="1"/>
  <c r="AG381" i="1"/>
  <c r="AI382" i="1"/>
  <c r="AG243" i="1"/>
  <c r="AI244" i="1"/>
  <c r="AH206" i="1"/>
  <c r="AE11" i="1"/>
  <c r="AE10" i="1" s="1"/>
  <c r="AE9" i="1" s="1"/>
  <c r="AE7" i="1" s="1"/>
  <c r="AH346" i="1"/>
  <c r="AG461" i="1"/>
  <c r="AI462" i="1"/>
  <c r="AG1308" i="1"/>
  <c r="AI1309" i="1"/>
  <c r="AG280" i="1"/>
  <c r="AI281" i="1"/>
  <c r="AG569" i="1"/>
  <c r="AI570" i="1"/>
  <c r="AG1240" i="1"/>
  <c r="AI1240" i="1" s="1"/>
  <c r="AI1241" i="1"/>
  <c r="AG269" i="1"/>
  <c r="AI270" i="1"/>
  <c r="AH1261" i="1"/>
  <c r="AJ1261" i="1" s="1"/>
  <c r="AJ1262" i="1"/>
  <c r="AH569" i="1"/>
  <c r="AG930" i="1"/>
  <c r="AI931" i="1"/>
  <c r="AH1240" i="1"/>
  <c r="AE974" i="1"/>
  <c r="AE973" i="1" s="1"/>
  <c r="AE972" i="1" s="1"/>
  <c r="AE971" i="1" s="1"/>
  <c r="AG1293" i="1"/>
  <c r="AI1294" i="1"/>
  <c r="AH1181" i="1"/>
  <c r="AH689" i="1"/>
  <c r="AH524" i="1"/>
  <c r="AH343" i="1"/>
  <c r="AH44" i="1"/>
  <c r="AG809" i="1"/>
  <c r="AI810" i="1"/>
  <c r="AG583" i="1"/>
  <c r="AI583" i="1" s="1"/>
  <c r="AI584" i="1"/>
  <c r="AG1300" i="1"/>
  <c r="AI1301" i="1"/>
  <c r="AG1159" i="1"/>
  <c r="AI1159" i="1" s="1"/>
  <c r="AI1160" i="1"/>
  <c r="AG1083" i="1"/>
  <c r="AI1084" i="1"/>
  <c r="AG1165" i="1"/>
  <c r="AI1165" i="1" s="1"/>
  <c r="AI1166" i="1"/>
  <c r="AG1013" i="1"/>
  <c r="AI1014" i="1"/>
  <c r="AG901" i="1"/>
  <c r="AI901" i="1" s="1"/>
  <c r="AI902" i="1"/>
  <c r="AG780" i="1"/>
  <c r="AI780" i="1" s="1"/>
  <c r="AI781" i="1"/>
  <c r="AG680" i="1"/>
  <c r="AI681" i="1"/>
  <c r="AG435" i="1"/>
  <c r="AI436" i="1"/>
  <c r="AG376" i="1"/>
  <c r="AI377" i="1"/>
  <c r="AG302" i="1"/>
  <c r="AI303" i="1"/>
  <c r="AG1222" i="1"/>
  <c r="AI1223" i="1"/>
  <c r="AG56" i="1"/>
  <c r="AI56" i="1" s="1"/>
  <c r="AI57" i="1"/>
  <c r="AH1194" i="1"/>
  <c r="AJ1195" i="1"/>
  <c r="AH1144" i="1"/>
  <c r="AH1076" i="1"/>
  <c r="AH1013" i="1"/>
  <c r="AH895" i="1"/>
  <c r="AJ895" i="1" s="1"/>
  <c r="AJ896" i="1"/>
  <c r="AH780" i="1"/>
  <c r="AH680" i="1"/>
  <c r="AH484" i="1"/>
  <c r="AH397" i="1"/>
  <c r="AH314" i="1"/>
  <c r="AH97" i="1"/>
  <c r="AJ97" i="1" s="1"/>
  <c r="AJ98" i="1"/>
  <c r="AG824" i="1"/>
  <c r="AI824" i="1" s="1"/>
  <c r="AI825" i="1"/>
  <c r="AH598" i="1"/>
  <c r="AG1037" i="1"/>
  <c r="AI1038" i="1"/>
  <c r="AF1228" i="1"/>
  <c r="AF1227" i="1" s="1"/>
  <c r="AF1226" i="1" s="1"/>
  <c r="AF1225" i="1" s="1"/>
  <c r="AF1214" i="1" s="1"/>
  <c r="AF1185" i="1" s="1"/>
  <c r="AG1171" i="1"/>
  <c r="AI1171" i="1" s="1"/>
  <c r="AI1172" i="1"/>
  <c r="AG1004" i="1"/>
  <c r="AI1005" i="1"/>
  <c r="AG936" i="1"/>
  <c r="AI937" i="1"/>
  <c r="AG774" i="1"/>
  <c r="AI774" i="1" s="1"/>
  <c r="AI775" i="1"/>
  <c r="AG478" i="1"/>
  <c r="AI478" i="1" s="1"/>
  <c r="AI479" i="1"/>
  <c r="AG332" i="1"/>
  <c r="AI333" i="1"/>
  <c r="AG264" i="1"/>
  <c r="AI265" i="1"/>
  <c r="AH200" i="1"/>
  <c r="AJ200" i="1" s="1"/>
  <c r="AJ201" i="1"/>
  <c r="AG1053" i="1"/>
  <c r="AI1054" i="1"/>
  <c r="AG946" i="1"/>
  <c r="AI947" i="1"/>
  <c r="AG837" i="1"/>
  <c r="AI838" i="1"/>
  <c r="AG699" i="1"/>
  <c r="AI700" i="1"/>
  <c r="AG446" i="1"/>
  <c r="AI447" i="1"/>
  <c r="AG250" i="1"/>
  <c r="AI251" i="1"/>
  <c r="AH1320" i="1"/>
  <c r="AH1141" i="1"/>
  <c r="AH1102" i="1"/>
  <c r="AH1004" i="1"/>
  <c r="AH951" i="1"/>
  <c r="AH855" i="1"/>
  <c r="AH765" i="1"/>
  <c r="AH673" i="1"/>
  <c r="AH471" i="1"/>
  <c r="AH308" i="1"/>
  <c r="AH1343" i="1"/>
  <c r="AH813" i="1"/>
  <c r="AH1162" i="1"/>
  <c r="AH1126" i="1"/>
  <c r="AH1046" i="1"/>
  <c r="AH997" i="1"/>
  <c r="AH892" i="1"/>
  <c r="AH777" i="1"/>
  <c r="AH706" i="1"/>
  <c r="AH481" i="1"/>
  <c r="AH421" i="1"/>
  <c r="AH335" i="1"/>
  <c r="AH264" i="1"/>
  <c r="AH148" i="1"/>
  <c r="AG821" i="1"/>
  <c r="AI822" i="1"/>
  <c r="AG646" i="1"/>
  <c r="AI647" i="1"/>
  <c r="AH492" i="1"/>
  <c r="AG1126" i="1"/>
  <c r="AI1126" i="1" s="1"/>
  <c r="AI1127" i="1"/>
  <c r="AG941" i="1"/>
  <c r="AI942" i="1"/>
  <c r="AG783" i="1"/>
  <c r="AI783" i="1" s="1"/>
  <c r="AI784" i="1"/>
  <c r="AG689" i="1"/>
  <c r="AI690" i="1"/>
  <c r="AG397" i="1"/>
  <c r="AI398" i="1"/>
  <c r="AG305" i="1"/>
  <c r="AI305" i="1" s="1"/>
  <c r="AI306" i="1"/>
  <c r="AG1343" i="1"/>
  <c r="AI1344" i="1"/>
  <c r="AF1063" i="1"/>
  <c r="AF1062" i="1" s="1"/>
  <c r="AF1056" i="1" s="1"/>
  <c r="AG221" i="1"/>
  <c r="AI221" i="1" s="1"/>
  <c r="AI222" i="1"/>
  <c r="AH1285" i="1"/>
  <c r="AJ1285" i="1" s="1"/>
  <c r="AJ1286" i="1"/>
  <c r="AG666" i="1"/>
  <c r="AI666" i="1" s="1"/>
  <c r="AI667" i="1"/>
  <c r="AH1293" i="1"/>
  <c r="AH1217" i="1"/>
  <c r="AH1132" i="1"/>
  <c r="AH1018" i="1"/>
  <c r="AH898" i="1"/>
  <c r="AJ898" i="1" s="1"/>
  <c r="AJ899" i="1"/>
  <c r="AH783" i="1"/>
  <c r="AH711" i="1"/>
  <c r="AH564" i="1"/>
  <c r="AH327" i="1"/>
  <c r="AH279" i="1"/>
  <c r="AH166" i="1"/>
  <c r="AH809" i="1"/>
  <c r="AG1141" i="1"/>
  <c r="AI1141" i="1" s="1"/>
  <c r="AI1142" i="1"/>
  <c r="AG1102" i="1"/>
  <c r="AI1102" i="1" s="1"/>
  <c r="AI1103" i="1"/>
  <c r="AG492" i="1"/>
  <c r="AG1162" i="1"/>
  <c r="AI1162" i="1" s="1"/>
  <c r="AI1163" i="1"/>
  <c r="AG1105" i="1"/>
  <c r="AI1105" i="1" s="1"/>
  <c r="AI1106" i="1"/>
  <c r="AG1030" i="1"/>
  <c r="AI1031" i="1"/>
  <c r="AG997" i="1"/>
  <c r="AI998" i="1"/>
  <c r="AG885" i="1"/>
  <c r="AI886" i="1"/>
  <c r="AG768" i="1"/>
  <c r="AI768" i="1" s="1"/>
  <c r="AI769" i="1"/>
  <c r="AG591" i="1"/>
  <c r="AI592" i="1"/>
  <c r="AG421" i="1"/>
  <c r="AG166" i="1"/>
  <c r="AI166" i="1" s="1"/>
  <c r="AI167" i="1"/>
  <c r="AH497" i="1"/>
  <c r="AG108" i="1"/>
  <c r="AI109" i="1"/>
  <c r="AH1174" i="1"/>
  <c r="AH1129" i="1"/>
  <c r="AH1030" i="1"/>
  <c r="AH914" i="1"/>
  <c r="AH797" i="1"/>
  <c r="AH699" i="1"/>
  <c r="AH576" i="1"/>
  <c r="AJ577" i="1"/>
  <c r="AH425" i="1"/>
  <c r="AH338" i="1"/>
  <c r="AJ338" i="1" s="1"/>
  <c r="AJ339" i="1"/>
  <c r="AH268" i="1"/>
  <c r="AH117" i="1"/>
  <c r="AH56" i="1"/>
  <c r="AH666" i="1"/>
  <c r="AJ666" i="1" s="1"/>
  <c r="AJ667" i="1"/>
  <c r="AG613" i="1"/>
  <c r="AI613" i="1" s="1"/>
  <c r="AI614" i="1"/>
  <c r="AG1273" i="1"/>
  <c r="AI1273" i="1" s="1"/>
  <c r="AI1274" i="1"/>
  <c r="AG538" i="1"/>
  <c r="AI539" i="1"/>
  <c r="O1352" i="1"/>
  <c r="J1352" i="1"/>
  <c r="AH135" i="1"/>
  <c r="AF1067" i="1"/>
  <c r="AF1066" i="1" s="1"/>
  <c r="AF1065" i="1" s="1"/>
  <c r="AF1051" i="1" s="1"/>
  <c r="AF1050" i="1" s="1"/>
  <c r="AE1195" i="1"/>
  <c r="AE1194" i="1" s="1"/>
  <c r="AG116" i="1"/>
  <c r="AI116" i="1" s="1"/>
  <c r="AG115" i="1"/>
  <c r="AF101" i="1"/>
  <c r="AF100" i="1" s="1"/>
  <c r="AF81" i="1" s="1"/>
  <c r="AF70" i="1" s="1"/>
  <c r="AF69" i="1" s="1"/>
  <c r="AF60" i="1" s="1"/>
  <c r="AF505" i="1"/>
  <c r="AF504" i="1" s="1"/>
  <c r="AF503" i="1" s="1"/>
  <c r="AF502" i="1" s="1"/>
  <c r="AE565" i="1"/>
  <c r="AE564" i="1" s="1"/>
  <c r="AE563" i="1" s="1"/>
  <c r="AE562" i="1" s="1"/>
  <c r="AE561" i="1" s="1"/>
  <c r="AE964" i="1"/>
  <c r="AE963" i="1" s="1"/>
  <c r="AE962" i="1" s="1"/>
  <c r="AE961" i="1" s="1"/>
  <c r="AE1204" i="1"/>
  <c r="AE1203" i="1" s="1"/>
  <c r="AF490" i="1"/>
  <c r="AF489" i="1" s="1"/>
  <c r="AF488" i="1" s="1"/>
  <c r="AF451" i="1" s="1"/>
  <c r="AF450" i="1" s="1"/>
  <c r="AF408" i="1" s="1"/>
  <c r="R1352" i="1"/>
  <c r="M1352" i="1"/>
  <c r="H1352" i="1"/>
  <c r="L1352" i="1"/>
  <c r="Y1266" i="1"/>
  <c r="Y1249" i="1" s="1"/>
  <c r="Y1225" i="1" s="1"/>
  <c r="Y1214" i="1" s="1"/>
  <c r="AF371" i="1"/>
  <c r="AE1148" i="1"/>
  <c r="AE1147" i="1" s="1"/>
  <c r="AE607" i="1"/>
  <c r="AE606" i="1" s="1"/>
  <c r="AE605" i="1" s="1"/>
  <c r="AE596" i="1" s="1"/>
  <c r="AE595" i="1" s="1"/>
  <c r="AE661" i="1"/>
  <c r="AE654" i="1" s="1"/>
  <c r="AE653" i="1" s="1"/>
  <c r="AE644" i="1" s="1"/>
  <c r="AE643" i="1" s="1"/>
  <c r="Z450" i="1"/>
  <c r="Z408" i="1" s="1"/>
  <c r="AE851" i="1"/>
  <c r="AE846" i="1" s="1"/>
  <c r="AE845" i="1" s="1"/>
  <c r="AE804" i="1" s="1"/>
  <c r="AE1271" i="1"/>
  <c r="AF984" i="1"/>
  <c r="AF983" i="1" s="1"/>
  <c r="AF971" i="1" s="1"/>
  <c r="AF955" i="1" s="1"/>
  <c r="AF880" i="1" s="1"/>
  <c r="AE1133" i="1"/>
  <c r="AE1132" i="1" s="1"/>
  <c r="AE454" i="1"/>
  <c r="AE453" i="1" s="1"/>
  <c r="AE452" i="1" s="1"/>
  <c r="AE451" i="1" s="1"/>
  <c r="AE450" i="1" s="1"/>
  <c r="AF21" i="1"/>
  <c r="AF18" i="1" s="1"/>
  <c r="AF11" i="1" s="1"/>
  <c r="AF10" i="1" s="1"/>
  <c r="AF9" i="1" s="1"/>
  <c r="AF7" i="1" s="1"/>
  <c r="AG21" i="1"/>
  <c r="I1352" i="1"/>
  <c r="AE81" i="1"/>
  <c r="AE70" i="1" s="1"/>
  <c r="AE69" i="1" s="1"/>
  <c r="AE60" i="1" s="1"/>
  <c r="AE640" i="1"/>
  <c r="AE639" i="1" s="1"/>
  <c r="AE638" i="1" s="1"/>
  <c r="AF1093" i="1"/>
  <c r="AF1090" i="1" s="1"/>
  <c r="AF1089" i="1" s="1"/>
  <c r="AF1088" i="1" s="1"/>
  <c r="AF1087" i="1" s="1"/>
  <c r="AE1269" i="1"/>
  <c r="AE1121" i="1"/>
  <c r="AE1120" i="1" s="1"/>
  <c r="AE712" i="1"/>
  <c r="AE711" i="1" s="1"/>
  <c r="AE710" i="1" s="1"/>
  <c r="AE709" i="1" s="1"/>
  <c r="AE686" i="1" s="1"/>
  <c r="P1352" i="1"/>
  <c r="Y1193" i="1"/>
  <c r="Y1188" i="1" s="1"/>
  <c r="Y1187" i="1" s="1"/>
  <c r="V1352" i="1"/>
  <c r="X1352" i="1"/>
  <c r="AB1352" i="1"/>
  <c r="Y535" i="1"/>
  <c r="S534" i="1"/>
  <c r="S533" i="1" s="1"/>
  <c r="S532" i="1" s="1"/>
  <c r="S531" i="1" s="1"/>
  <c r="S530" i="1" s="1"/>
  <c r="S528" i="1" s="1"/>
  <c r="S1352" i="1" s="1"/>
  <c r="AE139" i="1"/>
  <c r="Y138" i="1"/>
  <c r="Y135" i="1" s="1"/>
  <c r="Y134" i="1" s="1"/>
  <c r="Y133" i="1" s="1"/>
  <c r="Y132" i="1" s="1"/>
  <c r="Y112" i="1" s="1"/>
  <c r="U1352" i="1"/>
  <c r="Q1352" i="1"/>
  <c r="AD1352" i="1"/>
  <c r="B322" i="1"/>
  <c r="B318" i="1"/>
  <c r="B323" i="1" s="1"/>
  <c r="B313" i="1"/>
  <c r="B314" i="1" s="1"/>
  <c r="B315" i="1" s="1"/>
  <c r="B316" i="1" s="1"/>
  <c r="AA1352" i="1"/>
  <c r="B434" i="1"/>
  <c r="B435" i="1" s="1"/>
  <c r="B436" i="1" s="1"/>
  <c r="B437" i="1" s="1"/>
  <c r="B429" i="1"/>
  <c r="B430" i="1" s="1"/>
  <c r="B431" i="1" s="1"/>
  <c r="B432" i="1" s="1"/>
  <c r="B419" i="1"/>
  <c r="B420" i="1" s="1"/>
  <c r="B421" i="1" s="1"/>
  <c r="B422" i="1" s="1"/>
  <c r="B423" i="1" s="1"/>
  <c r="B424" i="1" s="1"/>
  <c r="B425" i="1" s="1"/>
  <c r="B426" i="1" s="1"/>
  <c r="B427" i="1" s="1"/>
  <c r="B470" i="1"/>
  <c r="B469" i="1"/>
  <c r="B471" i="1" s="1"/>
  <c r="AC1352" i="1"/>
  <c r="B76" i="1"/>
  <c r="B78" i="1" s="1"/>
  <c r="B82" i="1"/>
  <c r="B84" i="1" s="1"/>
  <c r="B86" i="1" s="1"/>
  <c r="B88" i="1" s="1"/>
  <c r="B90" i="1" s="1"/>
  <c r="B92" i="1" s="1"/>
  <c r="B94" i="1" s="1"/>
  <c r="B96" i="1" s="1"/>
  <c r="B98" i="1" s="1"/>
  <c r="B100" i="1" s="1"/>
  <c r="B102" i="1" s="1"/>
  <c r="AE801" i="1" l="1"/>
  <c r="AI802" i="1"/>
  <c r="AE955" i="1"/>
  <c r="AE880" i="1" s="1"/>
  <c r="AF1324" i="1"/>
  <c r="AF1323" i="1" s="1"/>
  <c r="AF1317" i="1" s="1"/>
  <c r="AF1304" i="1" s="1"/>
  <c r="AH231" i="1"/>
  <c r="AI347" i="1"/>
  <c r="AF1098" i="1"/>
  <c r="AF1097" i="1" s="1"/>
  <c r="AF1096" i="1" s="1"/>
  <c r="AE684" i="1"/>
  <c r="Z1352" i="1"/>
  <c r="AG873" i="1"/>
  <c r="AE156" i="1"/>
  <c r="AG161" i="1"/>
  <c r="AI161" i="1" s="1"/>
  <c r="AE408" i="1"/>
  <c r="AI444" i="1"/>
  <c r="AG443" i="1"/>
  <c r="AI35" i="1"/>
  <c r="AG34" i="1"/>
  <c r="AI34" i="1" s="1"/>
  <c r="AI189" i="1"/>
  <c r="AG188" i="1"/>
  <c r="AH34" i="1"/>
  <c r="AH772" i="1"/>
  <c r="AH1329" i="1"/>
  <c r="AI404" i="1"/>
  <c r="AG403" i="1"/>
  <c r="AI1330" i="1"/>
  <c r="AG1329" i="1"/>
  <c r="AE391" i="1"/>
  <c r="AE390" i="1" s="1"/>
  <c r="AE371" i="1" s="1"/>
  <c r="AI395" i="1"/>
  <c r="AG394" i="1"/>
  <c r="AH1124" i="1"/>
  <c r="AH1100" i="1"/>
  <c r="AH636" i="1"/>
  <c r="AG1332" i="1"/>
  <c r="AI1333" i="1"/>
  <c r="AH1332" i="1"/>
  <c r="AE633" i="1"/>
  <c r="AE632" i="1" s="1"/>
  <c r="AG1269" i="1"/>
  <c r="AI1270" i="1"/>
  <c r="AH21" i="1"/>
  <c r="AG1133" i="1"/>
  <c r="AI1134" i="1"/>
  <c r="AH1093" i="1"/>
  <c r="AG1093" i="1"/>
  <c r="AI1094" i="1"/>
  <c r="AG454" i="1"/>
  <c r="AI455" i="1"/>
  <c r="AH116" i="1"/>
  <c r="AH115" i="1"/>
  <c r="AH1029" i="1"/>
  <c r="AG420" i="1"/>
  <c r="AG996" i="1"/>
  <c r="AI997" i="1"/>
  <c r="AH710" i="1"/>
  <c r="AH1292" i="1"/>
  <c r="AG1063" i="1"/>
  <c r="AI1064" i="1"/>
  <c r="AG1228" i="1"/>
  <c r="AI1229" i="1"/>
  <c r="AH597" i="1"/>
  <c r="AH396" i="1"/>
  <c r="AH679" i="1"/>
  <c r="AH1075" i="1"/>
  <c r="AG1221" i="1"/>
  <c r="AI1222" i="1"/>
  <c r="AG808" i="1"/>
  <c r="AI809" i="1"/>
  <c r="AG640" i="1"/>
  <c r="AI641" i="1"/>
  <c r="AG1271" i="1"/>
  <c r="AI1271" i="1" s="1"/>
  <c r="AI1272" i="1"/>
  <c r="AG607" i="1"/>
  <c r="AH490" i="1"/>
  <c r="AG964" i="1"/>
  <c r="AI965" i="1"/>
  <c r="AH101" i="1"/>
  <c r="AJ102" i="1"/>
  <c r="AG1195" i="1"/>
  <c r="AI1196" i="1"/>
  <c r="AG1342" i="1"/>
  <c r="AI1343" i="1"/>
  <c r="AG396" i="1"/>
  <c r="AI396" i="1" s="1"/>
  <c r="AI397" i="1"/>
  <c r="AG645" i="1"/>
  <c r="AI645" i="1" s="1"/>
  <c r="AI646" i="1"/>
  <c r="AH147" i="1"/>
  <c r="AH996" i="1"/>
  <c r="AH812" i="1"/>
  <c r="AH672" i="1"/>
  <c r="AH1003" i="1"/>
  <c r="AG249" i="1"/>
  <c r="AI250" i="1"/>
  <c r="AG698" i="1"/>
  <c r="AI698" i="1" s="1"/>
  <c r="AI699" i="1"/>
  <c r="AG945" i="1"/>
  <c r="AI946" i="1"/>
  <c r="AI332" i="1"/>
  <c r="AG331" i="1"/>
  <c r="AG1003" i="1"/>
  <c r="AI1004" i="1"/>
  <c r="AG242" i="1"/>
  <c r="AI243" i="1"/>
  <c r="AG840" i="1"/>
  <c r="AI840" i="1" s="1"/>
  <c r="AI841" i="1"/>
  <c r="AI610" i="1"/>
  <c r="AG609" i="1"/>
  <c r="AI609" i="1" s="1"/>
  <c r="AH107" i="1"/>
  <c r="AH392" i="1"/>
  <c r="AH859" i="1"/>
  <c r="AH1022" i="1"/>
  <c r="AI1325" i="1"/>
  <c r="AH64" i="1"/>
  <c r="AH242" i="1"/>
  <c r="AH470" i="1"/>
  <c r="AH923" i="1"/>
  <c r="AG497" i="1"/>
  <c r="AI497" i="1" s="1"/>
  <c r="AI498" i="1"/>
  <c r="AG918" i="1"/>
  <c r="AI919" i="1"/>
  <c r="AG412" i="1"/>
  <c r="AI413" i="1"/>
  <c r="AG717" i="1"/>
  <c r="AI718" i="1"/>
  <c r="AG913" i="1"/>
  <c r="AI914" i="1"/>
  <c r="AG1180" i="1"/>
  <c r="AI1181" i="1"/>
  <c r="AG636" i="1"/>
  <c r="AI637" i="1"/>
  <c r="AG232" i="1"/>
  <c r="AI233" i="1"/>
  <c r="AI36" i="1"/>
  <c r="AH1191" i="1"/>
  <c r="AG959" i="1"/>
  <c r="AI960" i="1"/>
  <c r="AG326" i="1"/>
  <c r="AI327" i="1"/>
  <c r="AG755" i="1"/>
  <c r="AI756" i="1"/>
  <c r="AG1017" i="1"/>
  <c r="AI1018" i="1"/>
  <c r="AG1281" i="1"/>
  <c r="AI1282" i="1"/>
  <c r="AH186" i="1"/>
  <c r="AH366" i="1"/>
  <c r="AH840" i="1"/>
  <c r="AH1008" i="1"/>
  <c r="AH649" i="1"/>
  <c r="AH542" i="1"/>
  <c r="AH789" i="1"/>
  <c r="AJ790" i="1"/>
  <c r="AH972" i="1"/>
  <c r="AJ610" i="1"/>
  <c r="AH609" i="1"/>
  <c r="AG179" i="1"/>
  <c r="AI180" i="1"/>
  <c r="AG358" i="1"/>
  <c r="AI359" i="1"/>
  <c r="AG542" i="1"/>
  <c r="AI542" i="1" s="1"/>
  <c r="AI543" i="1"/>
  <c r="AG798" i="1"/>
  <c r="AI799" i="1"/>
  <c r="AH820" i="1"/>
  <c r="AJ820" i="1" s="1"/>
  <c r="AJ821" i="1"/>
  <c r="AH249" i="1"/>
  <c r="AH847" i="1"/>
  <c r="AH1052" i="1"/>
  <c r="AG151" i="1"/>
  <c r="AG571" i="1"/>
  <c r="AI571" i="1" s="1"/>
  <c r="AI572" i="1"/>
  <c r="AG831" i="1"/>
  <c r="AI832" i="1"/>
  <c r="AH645" i="1"/>
  <c r="AH590" i="1"/>
  <c r="AH836" i="1"/>
  <c r="AH510" i="1"/>
  <c r="AJ1269" i="1"/>
  <c r="AH1266" i="1"/>
  <c r="AJ1266" i="1" s="1"/>
  <c r="AG97" i="1"/>
  <c r="AI97" i="1" s="1"/>
  <c r="AI98" i="1"/>
  <c r="AG343" i="1"/>
  <c r="AI344" i="1"/>
  <c r="AG855" i="1"/>
  <c r="AI855" i="1" s="1"/>
  <c r="AI856" i="1"/>
  <c r="AG85" i="1"/>
  <c r="AI85" i="1" s="1"/>
  <c r="AI86" i="1"/>
  <c r="AH1273" i="1"/>
  <c r="AJ1273" i="1" s="1"/>
  <c r="AJ1274" i="1"/>
  <c r="AG706" i="1"/>
  <c r="AI706" i="1" s="1"/>
  <c r="AI707" i="1"/>
  <c r="AG1144" i="1"/>
  <c r="AI1144" i="1" s="1"/>
  <c r="AI1145" i="1"/>
  <c r="AH230" i="1"/>
  <c r="AG1046" i="1"/>
  <c r="AI1047" i="1"/>
  <c r="AH125" i="1"/>
  <c r="AH127" i="1"/>
  <c r="AH126" i="1"/>
  <c r="AH129" i="1"/>
  <c r="AH128" i="1"/>
  <c r="AG1135" i="1"/>
  <c r="AI1135" i="1" s="1"/>
  <c r="AI1136" i="1"/>
  <c r="AG867" i="1"/>
  <c r="AI868" i="1"/>
  <c r="AH1263" i="1"/>
  <c r="AJ1263" i="1" s="1"/>
  <c r="AJ1264" i="1"/>
  <c r="AG551" i="1"/>
  <c r="AI552" i="1"/>
  <c r="AG860" i="1"/>
  <c r="AI861" i="1"/>
  <c r="AH1250" i="1"/>
  <c r="AJ1251" i="1"/>
  <c r="AG94" i="1"/>
  <c r="AI94" i="1" s="1"/>
  <c r="AI95" i="1"/>
  <c r="AG1258" i="1"/>
  <c r="AI1258" i="1" s="1"/>
  <c r="AI1259" i="1"/>
  <c r="AE1266" i="1"/>
  <c r="AE1249" i="1" s="1"/>
  <c r="AE1225" i="1" s="1"/>
  <c r="AE1214" i="1" s="1"/>
  <c r="AG48" i="1"/>
  <c r="AG490" i="1"/>
  <c r="AI491" i="1"/>
  <c r="AG101" i="1"/>
  <c r="AI102" i="1"/>
  <c r="AH1067" i="1"/>
  <c r="AJ1068" i="1"/>
  <c r="AG537" i="1"/>
  <c r="AI537" i="1" s="1"/>
  <c r="AI538" i="1"/>
  <c r="AH267" i="1"/>
  <c r="AH424" i="1"/>
  <c r="AH698" i="1"/>
  <c r="AH913" i="1"/>
  <c r="AG107" i="1"/>
  <c r="AI108" i="1"/>
  <c r="AG590" i="1"/>
  <c r="AI591" i="1"/>
  <c r="AG884" i="1"/>
  <c r="AI885" i="1"/>
  <c r="AG1029" i="1"/>
  <c r="AI1030" i="1"/>
  <c r="AH808" i="1"/>
  <c r="AH278" i="1"/>
  <c r="AH563" i="1"/>
  <c r="AH1017" i="1"/>
  <c r="AH1216" i="1"/>
  <c r="AH1228" i="1"/>
  <c r="AG1036" i="1"/>
  <c r="AI1037" i="1"/>
  <c r="AH1012" i="1"/>
  <c r="AG375" i="1"/>
  <c r="AI376" i="1"/>
  <c r="AG679" i="1"/>
  <c r="AI679" i="1" s="1"/>
  <c r="AI680" i="1"/>
  <c r="AH43" i="1"/>
  <c r="AH523" i="1"/>
  <c r="AH1180" i="1"/>
  <c r="AG974" i="1"/>
  <c r="AI975" i="1"/>
  <c r="AG929" i="1"/>
  <c r="AI930" i="1"/>
  <c r="AG568" i="1"/>
  <c r="AI569" i="1"/>
  <c r="AG1307" i="1"/>
  <c r="AI1308" i="1"/>
  <c r="AH375" i="1"/>
  <c r="AH866" i="1"/>
  <c r="AG923" i="1"/>
  <c r="AI924" i="1"/>
  <c r="AG1319" i="1"/>
  <c r="AI1320" i="1"/>
  <c r="AH412" i="1"/>
  <c r="AH741" i="1"/>
  <c r="AJ742" i="1"/>
  <c r="AH945" i="1"/>
  <c r="AH192" i="1"/>
  <c r="AI260" i="1"/>
  <c r="AG259" i="1"/>
  <c r="AI259" i="1" s="1"/>
  <c r="AG627" i="1"/>
  <c r="AI628" i="1"/>
  <c r="AG906" i="1"/>
  <c r="AI907" i="1"/>
  <c r="AG812" i="1"/>
  <c r="AI812" i="1" s="1"/>
  <c r="AI813" i="1"/>
  <c r="AH254" i="1"/>
  <c r="AH571" i="1"/>
  <c r="AH796" i="1"/>
  <c r="AG64" i="1"/>
  <c r="AI65" i="1"/>
  <c r="AG597" i="1"/>
  <c r="AI597" i="1" s="1"/>
  <c r="AI598" i="1"/>
  <c r="AH259" i="1"/>
  <c r="AH416" i="1"/>
  <c r="AH702" i="1"/>
  <c r="AH884" i="1"/>
  <c r="AG297" i="1"/>
  <c r="AI298" i="1"/>
  <c r="AG748" i="1"/>
  <c r="AI749" i="1"/>
  <c r="AG193" i="1"/>
  <c r="AG385" i="1"/>
  <c r="AI386" i="1"/>
  <c r="AI673" i="1"/>
  <c r="AG847" i="1"/>
  <c r="AI847" i="1" s="1"/>
  <c r="AI848" i="1"/>
  <c r="AG1209" i="1"/>
  <c r="AI1210" i="1"/>
  <c r="AG1235" i="1"/>
  <c r="AG712" i="1"/>
  <c r="AI713" i="1"/>
  <c r="AG661" i="1"/>
  <c r="AI662" i="1"/>
  <c r="AG1148" i="1"/>
  <c r="AI1149" i="1"/>
  <c r="AG1204" i="1"/>
  <c r="AI1205" i="1"/>
  <c r="AG565" i="1"/>
  <c r="AI566" i="1"/>
  <c r="AH505" i="1"/>
  <c r="AG114" i="1"/>
  <c r="AI114" i="1" s="1"/>
  <c r="AI115" i="1"/>
  <c r="AG1067" i="1"/>
  <c r="AI1068" i="1"/>
  <c r="AH134" i="1"/>
  <c r="AH1063" i="1"/>
  <c r="AG688" i="1"/>
  <c r="AI689" i="1"/>
  <c r="AG940" i="1"/>
  <c r="AI941" i="1"/>
  <c r="AG820" i="1"/>
  <c r="AI820" i="1" s="1"/>
  <c r="AI821" i="1"/>
  <c r="AH263" i="1"/>
  <c r="AH420" i="1"/>
  <c r="AH891" i="1"/>
  <c r="AH1045" i="1"/>
  <c r="AH1342" i="1"/>
  <c r="AH950" i="1"/>
  <c r="AH1319" i="1"/>
  <c r="AG445" i="1"/>
  <c r="AI445" i="1" s="1"/>
  <c r="AI446" i="1"/>
  <c r="AG836" i="1"/>
  <c r="AI837" i="1"/>
  <c r="AG1052" i="1"/>
  <c r="AI1052" i="1" s="1"/>
  <c r="AI1053" i="1"/>
  <c r="AG263" i="1"/>
  <c r="AI263" i="1" s="1"/>
  <c r="AI264" i="1"/>
  <c r="AG935" i="1"/>
  <c r="AI936" i="1"/>
  <c r="AG380" i="1"/>
  <c r="AI381" i="1"/>
  <c r="AI703" i="1"/>
  <c r="AG649" i="1"/>
  <c r="AI649" i="1" s="1"/>
  <c r="AI650" i="1"/>
  <c r="AH816" i="1"/>
  <c r="AJ816" i="1" s="1"/>
  <c r="AJ817" i="1"/>
  <c r="AH940" i="1"/>
  <c r="AG816" i="1"/>
  <c r="AI816" i="1" s="1"/>
  <c r="AI817" i="1"/>
  <c r="AH179" i="1"/>
  <c r="AH358" i="1"/>
  <c r="AH627" i="1"/>
  <c r="AH831" i="1"/>
  <c r="AH1299" i="1"/>
  <c r="AG429" i="1"/>
  <c r="AI430" i="1"/>
  <c r="AG1022" i="1"/>
  <c r="AI1023" i="1"/>
  <c r="AG254" i="1"/>
  <c r="AI255" i="1"/>
  <c r="AG789" i="1"/>
  <c r="AI790" i="1"/>
  <c r="AH871" i="1"/>
  <c r="AH1307" i="1"/>
  <c r="AH1258" i="1"/>
  <c r="AJ1258" i="1" s="1"/>
  <c r="AJ1259" i="1"/>
  <c r="AG990" i="1"/>
  <c r="AI991" i="1"/>
  <c r="AG1191" i="1"/>
  <c r="AI1192" i="1"/>
  <c r="AH546" i="1"/>
  <c r="AJ546" i="1" s="1"/>
  <c r="AJ551" i="1"/>
  <c r="AI576" i="1"/>
  <c r="AG575" i="1"/>
  <c r="AI575" i="1" s="1"/>
  <c r="AG891" i="1"/>
  <c r="AI892" i="1"/>
  <c r="AH605" i="1"/>
  <c r="AH286" i="1"/>
  <c r="AH452" i="1"/>
  <c r="AH928" i="1"/>
  <c r="AH601" i="1"/>
  <c r="AH434" i="1"/>
  <c r="AH717" i="1"/>
  <c r="AG416" i="1"/>
  <c r="AI416" i="1" s="1"/>
  <c r="AI417" i="1"/>
  <c r="AI765" i="1"/>
  <c r="AG764" i="1"/>
  <c r="AG1008" i="1"/>
  <c r="AI1009" i="1"/>
  <c r="AG43" i="1"/>
  <c r="AI44" i="1"/>
  <c r="AG287" i="1"/>
  <c r="AI288" i="1"/>
  <c r="AG424" i="1"/>
  <c r="AI424" i="1" s="1"/>
  <c r="AI425" i="1"/>
  <c r="AG1075" i="1"/>
  <c r="AI1075" i="1" s="1"/>
  <c r="AI1076" i="1"/>
  <c r="AH151" i="1"/>
  <c r="AH445" i="1"/>
  <c r="AH735" i="1"/>
  <c r="AH935" i="1"/>
  <c r="AH1221" i="1"/>
  <c r="AG735" i="1"/>
  <c r="AI736" i="1"/>
  <c r="AG950" i="1"/>
  <c r="AI951" i="1"/>
  <c r="AG556" i="1"/>
  <c r="AI557" i="1"/>
  <c r="AG1216" i="1"/>
  <c r="AI1217" i="1"/>
  <c r="AH1347" i="1"/>
  <c r="AH380" i="1"/>
  <c r="AH724" i="1"/>
  <c r="AJ725" i="1"/>
  <c r="AH918" i="1"/>
  <c r="AG725" i="1"/>
  <c r="AI726" i="1"/>
  <c r="AH1135" i="1"/>
  <c r="AG852" i="1"/>
  <c r="AI853" i="1"/>
  <c r="AH173" i="1"/>
  <c r="AG1072" i="1"/>
  <c r="AI1072" i="1" s="1"/>
  <c r="AI1073" i="1"/>
  <c r="AH1037" i="1"/>
  <c r="AG676" i="1"/>
  <c r="AI676" i="1" s="1"/>
  <c r="AI677" i="1"/>
  <c r="AH963" i="1"/>
  <c r="AG871" i="1"/>
  <c r="AI871" i="1" s="1"/>
  <c r="AI873" i="1"/>
  <c r="AH1111" i="1"/>
  <c r="AG510" i="1"/>
  <c r="AI511" i="1"/>
  <c r="AI130" i="1"/>
  <c r="AG129" i="1"/>
  <c r="AI129" i="1" s="1"/>
  <c r="AG125" i="1"/>
  <c r="AI125" i="1" s="1"/>
  <c r="AG127" i="1"/>
  <c r="AI127" i="1" s="1"/>
  <c r="AG126" i="1"/>
  <c r="AI126" i="1" s="1"/>
  <c r="AG128" i="1"/>
  <c r="AI128" i="1" s="1"/>
  <c r="AG731" i="1"/>
  <c r="AI731" i="1" s="1"/>
  <c r="AI732" i="1"/>
  <c r="AG82" i="1"/>
  <c r="AI83" i="1"/>
  <c r="AG1129" i="1"/>
  <c r="AI1129" i="1" s="1"/>
  <c r="AI1130" i="1"/>
  <c r="AH990" i="1"/>
  <c r="AH654" i="1"/>
  <c r="AG617" i="1"/>
  <c r="AI618" i="1"/>
  <c r="AG1117" i="1"/>
  <c r="AI1117" i="1" s="1"/>
  <c r="AI1118" i="1"/>
  <c r="AH160" i="1"/>
  <c r="AH48" i="1"/>
  <c r="AH984" i="1"/>
  <c r="AG1121" i="1"/>
  <c r="AI1122" i="1"/>
  <c r="AG984" i="1"/>
  <c r="AI985" i="1"/>
  <c r="AG505" i="1"/>
  <c r="AI506" i="1"/>
  <c r="AJ576" i="1"/>
  <c r="AH575" i="1"/>
  <c r="AH326" i="1"/>
  <c r="AH1193" i="1"/>
  <c r="AJ1193" i="1" s="1"/>
  <c r="AJ1194" i="1"/>
  <c r="AI302" i="1"/>
  <c r="AG301" i="1"/>
  <c r="AI301" i="1" s="1"/>
  <c r="AG434" i="1"/>
  <c r="AI435" i="1"/>
  <c r="AG1012" i="1"/>
  <c r="AI1012" i="1" s="1"/>
  <c r="AI1013" i="1"/>
  <c r="AG1082" i="1"/>
  <c r="AI1083" i="1"/>
  <c r="AG1299" i="1"/>
  <c r="AI1300" i="1"/>
  <c r="AH342" i="1"/>
  <c r="AH688" i="1"/>
  <c r="AG1292" i="1"/>
  <c r="AI1293" i="1"/>
  <c r="AH1235" i="1"/>
  <c r="AH568" i="1"/>
  <c r="AG268" i="1"/>
  <c r="AI269" i="1"/>
  <c r="AG279" i="1"/>
  <c r="AI280" i="1"/>
  <c r="AG460" i="1"/>
  <c r="AI460" i="1" s="1"/>
  <c r="AI461" i="1"/>
  <c r="AG172" i="1"/>
  <c r="AI173" i="1"/>
  <c r="AH301" i="1"/>
  <c r="AH755" i="1"/>
  <c r="AH967" i="1"/>
  <c r="AG1347" i="1"/>
  <c r="AI1348" i="1"/>
  <c r="AG523" i="1"/>
  <c r="AI524" i="1"/>
  <c r="AH320" i="1"/>
  <c r="AH638" i="1"/>
  <c r="AH851" i="1"/>
  <c r="AH1082" i="1"/>
  <c r="AH1281" i="1"/>
  <c r="AG71" i="1"/>
  <c r="AI72" i="1"/>
  <c r="AG320" i="1"/>
  <c r="AI321" i="1"/>
  <c r="AH616" i="1"/>
  <c r="AJ616" i="1" s="1"/>
  <c r="AJ617" i="1"/>
  <c r="AH441" i="1"/>
  <c r="AH748" i="1"/>
  <c r="AH906" i="1"/>
  <c r="AG601" i="1"/>
  <c r="AI601" i="1" s="1"/>
  <c r="AI602" i="1"/>
  <c r="AH331" i="1"/>
  <c r="AH532" i="1"/>
  <c r="AH957" i="1"/>
  <c r="AG147" i="1"/>
  <c r="AG366" i="1"/>
  <c r="AI367" i="1"/>
  <c r="AG741" i="1"/>
  <c r="AI742" i="1"/>
  <c r="AG967" i="1"/>
  <c r="AI968" i="1"/>
  <c r="AE1098" i="1"/>
  <c r="AE1097" i="1" s="1"/>
  <c r="AE1096" i="1" s="1"/>
  <c r="AE1041" i="1" s="1"/>
  <c r="AE1193" i="1"/>
  <c r="AE1188" i="1" s="1"/>
  <c r="AE1187" i="1" s="1"/>
  <c r="AG470" i="1"/>
  <c r="AI470" i="1" s="1"/>
  <c r="AG18" i="1"/>
  <c r="AI21" i="1"/>
  <c r="AE138" i="1"/>
  <c r="AE135" i="1" s="1"/>
  <c r="AE134" i="1" s="1"/>
  <c r="AE133" i="1" s="1"/>
  <c r="AE132" i="1" s="1"/>
  <c r="AE112" i="1" s="1"/>
  <c r="Y1185" i="1"/>
  <c r="AF1041" i="1"/>
  <c r="AE535" i="1"/>
  <c r="Y534" i="1"/>
  <c r="Y533" i="1" s="1"/>
  <c r="Y532" i="1" s="1"/>
  <c r="Y531" i="1" s="1"/>
  <c r="Y530" i="1" s="1"/>
  <c r="Y528" i="1" s="1"/>
  <c r="Y1352" i="1" s="1"/>
  <c r="B472" i="1"/>
  <c r="B474" i="1"/>
  <c r="B475" i="1" s="1"/>
  <c r="B476" i="1" s="1"/>
  <c r="AE800" i="1" l="1"/>
  <c r="AI801" i="1"/>
  <c r="AG702" i="1"/>
  <c r="AI702" i="1" s="1"/>
  <c r="AF1352" i="1"/>
  <c r="AG160" i="1"/>
  <c r="AI160" i="1" s="1"/>
  <c r="AG442" i="1"/>
  <c r="AI443" i="1"/>
  <c r="AG31" i="1"/>
  <c r="AG30" i="1" s="1"/>
  <c r="AH31" i="1"/>
  <c r="AH771" i="1"/>
  <c r="AI188" i="1"/>
  <c r="AG187" i="1"/>
  <c r="AI394" i="1"/>
  <c r="AG393" i="1"/>
  <c r="AG1328" i="1"/>
  <c r="AI1328" i="1" s="1"/>
  <c r="AI1329" i="1"/>
  <c r="AH1328" i="1"/>
  <c r="AH1123" i="1"/>
  <c r="AI403" i="1"/>
  <c r="AG400" i="1"/>
  <c r="AI400" i="1" s="1"/>
  <c r="AH1099" i="1"/>
  <c r="AH635" i="1"/>
  <c r="AI1332" i="1"/>
  <c r="AG1331" i="1"/>
  <c r="AE1185" i="1"/>
  <c r="AH1331" i="1"/>
  <c r="AG143" i="1"/>
  <c r="AH440" i="1"/>
  <c r="AH754" i="1"/>
  <c r="AH983" i="1"/>
  <c r="AG851" i="1"/>
  <c r="AI852" i="1"/>
  <c r="AG555" i="1"/>
  <c r="AI555" i="1" s="1"/>
  <c r="AI556" i="1"/>
  <c r="AH934" i="1"/>
  <c r="AG286" i="1"/>
  <c r="AI287" i="1"/>
  <c r="AH433" i="1"/>
  <c r="AG428" i="1"/>
  <c r="AI428" i="1" s="1"/>
  <c r="AI429" i="1"/>
  <c r="AH846" i="1"/>
  <c r="AJ575" i="1"/>
  <c r="AG626" i="1"/>
  <c r="AI626" i="1" s="1"/>
  <c r="AI627" i="1"/>
  <c r="AG138" i="1"/>
  <c r="AI139" i="1"/>
  <c r="AH330" i="1"/>
  <c r="AH296" i="1"/>
  <c r="AH1234" i="1"/>
  <c r="AH47" i="1"/>
  <c r="AG763" i="1"/>
  <c r="AI764" i="1"/>
  <c r="AI1235" i="1"/>
  <c r="AG1234" i="1"/>
  <c r="AI1234" i="1" s="1"/>
  <c r="AG384" i="1"/>
  <c r="AI384" i="1" s="1"/>
  <c r="AI385" i="1"/>
  <c r="AG747" i="1"/>
  <c r="AI748" i="1"/>
  <c r="AH883" i="1"/>
  <c r="AH253" i="1"/>
  <c r="AG905" i="1"/>
  <c r="AI905" i="1" s="1"/>
  <c r="AI906" i="1"/>
  <c r="AH596" i="1"/>
  <c r="AJ609" i="1"/>
  <c r="AH671" i="1"/>
  <c r="AG1090" i="1"/>
  <c r="AI1093" i="1"/>
  <c r="AG1132" i="1"/>
  <c r="AI1132" i="1" s="1"/>
  <c r="AI1133" i="1"/>
  <c r="AG1266" i="1"/>
  <c r="AI1269" i="1"/>
  <c r="AH319" i="1"/>
  <c r="AH567" i="1"/>
  <c r="AG433" i="1"/>
  <c r="AI433" i="1" s="1"/>
  <c r="AI434" i="1"/>
  <c r="AH653" i="1"/>
  <c r="AH1346" i="1"/>
  <c r="AH285" i="1"/>
  <c r="AG890" i="1"/>
  <c r="AI891" i="1"/>
  <c r="AG253" i="1"/>
  <c r="AI253" i="1" s="1"/>
  <c r="AI254" i="1"/>
  <c r="AH830" i="1"/>
  <c r="AG934" i="1"/>
  <c r="AI935" i="1"/>
  <c r="AH949" i="1"/>
  <c r="AH1341" i="1"/>
  <c r="AH890" i="1"/>
  <c r="AG939" i="1"/>
  <c r="AI939" i="1" s="1"/>
  <c r="AI940" i="1"/>
  <c r="AH1062" i="1"/>
  <c r="AG1066" i="1"/>
  <c r="AI1067" i="1"/>
  <c r="AH504" i="1"/>
  <c r="AG1203" i="1"/>
  <c r="AI1203" i="1" s="1"/>
  <c r="AI1204" i="1"/>
  <c r="AG654" i="1"/>
  <c r="AI661" i="1"/>
  <c r="AG711" i="1"/>
  <c r="AI712" i="1"/>
  <c r="AH795" i="1"/>
  <c r="AH740" i="1"/>
  <c r="AJ740" i="1" s="1"/>
  <c r="AJ741" i="1"/>
  <c r="AG1318" i="1"/>
  <c r="AI1318" i="1" s="1"/>
  <c r="AI1319" i="1"/>
  <c r="AH865" i="1"/>
  <c r="AH374" i="1"/>
  <c r="AG1306" i="1"/>
  <c r="AI1306" i="1" s="1"/>
  <c r="AI1307" i="1"/>
  <c r="AG928" i="1"/>
  <c r="AI929" i="1"/>
  <c r="AH1179" i="1"/>
  <c r="AH42" i="1"/>
  <c r="AG374" i="1"/>
  <c r="AI375" i="1"/>
  <c r="AH1227" i="1"/>
  <c r="AH1016" i="1"/>
  <c r="AH277" i="1"/>
  <c r="AG1028" i="1"/>
  <c r="AI1029" i="1"/>
  <c r="AG589" i="1"/>
  <c r="AI589" i="1" s="1"/>
  <c r="AI590" i="1"/>
  <c r="AH912" i="1"/>
  <c r="AG100" i="1"/>
  <c r="AI100" i="1" s="1"/>
  <c r="AI101" i="1"/>
  <c r="AG859" i="1"/>
  <c r="AI860" i="1"/>
  <c r="AG1045" i="1"/>
  <c r="AI1046" i="1"/>
  <c r="AH509" i="1"/>
  <c r="AH589" i="1"/>
  <c r="AG830" i="1"/>
  <c r="AI830" i="1" s="1"/>
  <c r="AI831" i="1"/>
  <c r="AG178" i="1"/>
  <c r="AI179" i="1"/>
  <c r="AH1007" i="1"/>
  <c r="AH365" i="1"/>
  <c r="AG1280" i="1"/>
  <c r="AI1280" i="1" s="1"/>
  <c r="AI1281" i="1"/>
  <c r="AG754" i="1"/>
  <c r="AI755" i="1"/>
  <c r="AG958" i="1"/>
  <c r="AI959" i="1"/>
  <c r="AG635" i="1"/>
  <c r="AI636" i="1"/>
  <c r="AG912" i="1"/>
  <c r="AI913" i="1"/>
  <c r="AI412" i="1"/>
  <c r="AG411" i="1"/>
  <c r="AH63" i="1"/>
  <c r="AH1021" i="1"/>
  <c r="AH391" i="1"/>
  <c r="AG241" i="1"/>
  <c r="AI242" i="1"/>
  <c r="AH1002" i="1"/>
  <c r="AH143" i="1"/>
  <c r="AG1194" i="1"/>
  <c r="AI1195" i="1"/>
  <c r="AG963" i="1"/>
  <c r="AI964" i="1"/>
  <c r="AG606" i="1"/>
  <c r="AG639" i="1"/>
  <c r="AI640" i="1"/>
  <c r="AG1220" i="1"/>
  <c r="AI1220" i="1" s="1"/>
  <c r="AI1221" i="1"/>
  <c r="AG1062" i="1"/>
  <c r="AI1063" i="1"/>
  <c r="AH709" i="1"/>
  <c r="AG966" i="1"/>
  <c r="AI967" i="1"/>
  <c r="AH531" i="1"/>
  <c r="AH905" i="1"/>
  <c r="AH1280" i="1"/>
  <c r="AG1346" i="1"/>
  <c r="AI1347" i="1"/>
  <c r="AG278" i="1"/>
  <c r="AI279" i="1"/>
  <c r="AG509" i="1"/>
  <c r="AI510" i="1"/>
  <c r="AG724" i="1"/>
  <c r="AI725" i="1"/>
  <c r="AI297" i="1"/>
  <c r="AG296" i="1"/>
  <c r="AH191" i="1"/>
  <c r="AG47" i="1"/>
  <c r="AI48" i="1"/>
  <c r="AG330" i="1"/>
  <c r="AI331" i="1"/>
  <c r="AH114" i="1"/>
  <c r="AG453" i="1"/>
  <c r="AI454" i="1"/>
  <c r="AH1090" i="1"/>
  <c r="AH18" i="1"/>
  <c r="AG319" i="1"/>
  <c r="AI319" i="1" s="1"/>
  <c r="AI320" i="1"/>
  <c r="AG171" i="1"/>
  <c r="AI172" i="1"/>
  <c r="AG1291" i="1"/>
  <c r="AI1292" i="1"/>
  <c r="AG1081" i="1"/>
  <c r="AI1082" i="1"/>
  <c r="AG983" i="1"/>
  <c r="AI983" i="1" s="1"/>
  <c r="AI984" i="1"/>
  <c r="AJ724" i="1"/>
  <c r="AH723" i="1"/>
  <c r="AJ723" i="1" s="1"/>
  <c r="AG734" i="1"/>
  <c r="AI734" i="1" s="1"/>
  <c r="AI735" i="1"/>
  <c r="AI1008" i="1"/>
  <c r="AG1007" i="1"/>
  <c r="AH927" i="1"/>
  <c r="AH357" i="1"/>
  <c r="AG1208" i="1"/>
  <c r="AI1209" i="1"/>
  <c r="AG63" i="1"/>
  <c r="AI64" i="1"/>
  <c r="AG740" i="1"/>
  <c r="AI740" i="1" s="1"/>
  <c r="AI741" i="1"/>
  <c r="AG365" i="1"/>
  <c r="AI366" i="1"/>
  <c r="AH956" i="1"/>
  <c r="AH747" i="1"/>
  <c r="AI71" i="1"/>
  <c r="AH1081" i="1"/>
  <c r="AG522" i="1"/>
  <c r="AI523" i="1"/>
  <c r="AH966" i="1"/>
  <c r="AG267" i="1"/>
  <c r="AI268" i="1"/>
  <c r="AG1298" i="1"/>
  <c r="AI1299" i="1"/>
  <c r="AH325" i="1"/>
  <c r="AG504" i="1"/>
  <c r="AI505" i="1"/>
  <c r="AG1120" i="1"/>
  <c r="AI1121" i="1"/>
  <c r="AH159" i="1"/>
  <c r="AG616" i="1"/>
  <c r="AI616" i="1" s="1"/>
  <c r="AI617" i="1"/>
  <c r="AH989" i="1"/>
  <c r="AI82" i="1"/>
  <c r="AG81" i="1"/>
  <c r="AI81" i="1" s="1"/>
  <c r="AH962" i="1"/>
  <c r="AH1036" i="1"/>
  <c r="AH172" i="1"/>
  <c r="AH917" i="1"/>
  <c r="AH379" i="1"/>
  <c r="AG1215" i="1"/>
  <c r="AI1215" i="1" s="1"/>
  <c r="AI1216" i="1"/>
  <c r="AG949" i="1"/>
  <c r="AI949" i="1" s="1"/>
  <c r="AI950" i="1"/>
  <c r="AH1220" i="1"/>
  <c r="AH734" i="1"/>
  <c r="AG42" i="1"/>
  <c r="AI43" i="1"/>
  <c r="AH716" i="1"/>
  <c r="AG1190" i="1"/>
  <c r="AI1191" i="1"/>
  <c r="AG989" i="1"/>
  <c r="AI989" i="1" s="1"/>
  <c r="AI990" i="1"/>
  <c r="AH1306" i="1"/>
  <c r="AG788" i="1"/>
  <c r="AI789" i="1"/>
  <c r="AG1021" i="1"/>
  <c r="AI1021" i="1" s="1"/>
  <c r="AI1022" i="1"/>
  <c r="AH1298" i="1"/>
  <c r="AH626" i="1"/>
  <c r="AH178" i="1"/>
  <c r="AH939" i="1"/>
  <c r="AG379" i="1"/>
  <c r="AI379" i="1" s="1"/>
  <c r="AI380" i="1"/>
  <c r="AG835" i="1"/>
  <c r="AI835" i="1" s="1"/>
  <c r="AI836" i="1"/>
  <c r="AH1318" i="1"/>
  <c r="AH1044" i="1"/>
  <c r="AI688" i="1"/>
  <c r="AG687" i="1"/>
  <c r="AI687" i="1" s="1"/>
  <c r="AH133" i="1"/>
  <c r="AG564" i="1"/>
  <c r="AI565" i="1"/>
  <c r="AG1147" i="1"/>
  <c r="AI1147" i="1" s="1"/>
  <c r="AI1148" i="1"/>
  <c r="AG159" i="1"/>
  <c r="AG192" i="1"/>
  <c r="AI193" i="1"/>
  <c r="AH687" i="1"/>
  <c r="AH944" i="1"/>
  <c r="AH411" i="1"/>
  <c r="AG922" i="1"/>
  <c r="AI922" i="1" s="1"/>
  <c r="AI923" i="1"/>
  <c r="AG567" i="1"/>
  <c r="AI567" i="1" s="1"/>
  <c r="AI568" i="1"/>
  <c r="AG973" i="1"/>
  <c r="AI974" i="1"/>
  <c r="AH522" i="1"/>
  <c r="AG1035" i="1"/>
  <c r="AI1036" i="1"/>
  <c r="AH1215" i="1"/>
  <c r="AH807" i="1"/>
  <c r="AG883" i="1"/>
  <c r="AI884" i="1"/>
  <c r="AG106" i="1"/>
  <c r="AI107" i="1"/>
  <c r="AH258" i="1"/>
  <c r="AH1066" i="1"/>
  <c r="AJ1067" i="1"/>
  <c r="AG489" i="1"/>
  <c r="AI490" i="1"/>
  <c r="AJ1250" i="1"/>
  <c r="AH1249" i="1"/>
  <c r="AJ1249" i="1" s="1"/>
  <c r="AG546" i="1"/>
  <c r="AI546" i="1" s="1"/>
  <c r="AI551" i="1"/>
  <c r="AG866" i="1"/>
  <c r="AI867" i="1"/>
  <c r="AH229" i="1"/>
  <c r="AG342" i="1"/>
  <c r="AI343" i="1"/>
  <c r="AH835" i="1"/>
  <c r="AH248" i="1"/>
  <c r="AG797" i="1"/>
  <c r="AI798" i="1"/>
  <c r="AG357" i="1"/>
  <c r="AI358" i="1"/>
  <c r="AH788" i="1"/>
  <c r="AJ789" i="1"/>
  <c r="AH185" i="1"/>
  <c r="AG1016" i="1"/>
  <c r="AI1016" i="1" s="1"/>
  <c r="AI1017" i="1"/>
  <c r="AG325" i="1"/>
  <c r="AI325" i="1" s="1"/>
  <c r="AI326" i="1"/>
  <c r="AH1190" i="1"/>
  <c r="AG231" i="1"/>
  <c r="AI232" i="1"/>
  <c r="AG1179" i="1"/>
  <c r="AI1180" i="1"/>
  <c r="AG716" i="1"/>
  <c r="AI717" i="1"/>
  <c r="AG917" i="1"/>
  <c r="AI917" i="1" s="1"/>
  <c r="AI918" i="1"/>
  <c r="AH922" i="1"/>
  <c r="AH241" i="1"/>
  <c r="AH858" i="1"/>
  <c r="AH106" i="1"/>
  <c r="AG1002" i="1"/>
  <c r="AI1002" i="1" s="1"/>
  <c r="AI1003" i="1"/>
  <c r="AG944" i="1"/>
  <c r="AI944" i="1" s="1"/>
  <c r="AI945" i="1"/>
  <c r="AG248" i="1"/>
  <c r="AI248" i="1" s="1"/>
  <c r="AI249" i="1"/>
  <c r="AH995" i="1"/>
  <c r="AG1341" i="1"/>
  <c r="AI1341" i="1" s="1"/>
  <c r="AI1342" i="1"/>
  <c r="AH100" i="1"/>
  <c r="AJ101" i="1"/>
  <c r="AH489" i="1"/>
  <c r="AI808" i="1"/>
  <c r="AG807" i="1"/>
  <c r="AI1228" i="1"/>
  <c r="AG1227" i="1"/>
  <c r="AH1291" i="1"/>
  <c r="AG995" i="1"/>
  <c r="AI995" i="1" s="1"/>
  <c r="AI996" i="1"/>
  <c r="AH1028" i="1"/>
  <c r="AG672" i="1"/>
  <c r="AH341" i="1"/>
  <c r="AG11" i="1"/>
  <c r="AI18" i="1"/>
  <c r="AE534" i="1"/>
  <c r="AE533" i="1" s="1"/>
  <c r="AE532" i="1" s="1"/>
  <c r="AE531" i="1" s="1"/>
  <c r="AE530" i="1" s="1"/>
  <c r="AE528" i="1" s="1"/>
  <c r="B478" i="1"/>
  <c r="B479" i="1" s="1"/>
  <c r="B480" i="1" s="1"/>
  <c r="B481" i="1" s="1"/>
  <c r="B482" i="1" s="1"/>
  <c r="B483" i="1" s="1"/>
  <c r="B484" i="1" s="1"/>
  <c r="B485" i="1" s="1"/>
  <c r="B486" i="1" s="1"/>
  <c r="B487" i="1" s="1"/>
  <c r="B477" i="1"/>
  <c r="AE796" i="1" l="1"/>
  <c r="AE795" i="1" s="1"/>
  <c r="AE794" i="1" s="1"/>
  <c r="AE760" i="1" s="1"/>
  <c r="AI800" i="1"/>
  <c r="AH1098" i="1"/>
  <c r="AI31" i="1"/>
  <c r="AE1352" i="1"/>
  <c r="AG441" i="1"/>
  <c r="AI442" i="1"/>
  <c r="AH764" i="1"/>
  <c r="AI187" i="1"/>
  <c r="AG186" i="1"/>
  <c r="AH30" i="1"/>
  <c r="AI393" i="1"/>
  <c r="AG392" i="1"/>
  <c r="AH634" i="1"/>
  <c r="AI1331" i="1"/>
  <c r="AG1324" i="1"/>
  <c r="AH1324" i="1"/>
  <c r="AH562" i="1"/>
  <c r="AJ562" i="1" s="1"/>
  <c r="AG806" i="1"/>
  <c r="AI806" i="1" s="1"/>
  <c r="AI807" i="1"/>
  <c r="AG671" i="1"/>
  <c r="AI672" i="1"/>
  <c r="AG356" i="1"/>
  <c r="AI357" i="1"/>
  <c r="AH1027" i="1"/>
  <c r="AH1290" i="1"/>
  <c r="AH81" i="1"/>
  <c r="AJ100" i="1"/>
  <c r="AH105" i="1"/>
  <c r="AH240" i="1"/>
  <c r="AG1178" i="1"/>
  <c r="AI1178" i="1" s="1"/>
  <c r="AI1179" i="1"/>
  <c r="AH1189" i="1"/>
  <c r="AH787" i="1"/>
  <c r="AJ787" i="1" s="1"/>
  <c r="AJ788" i="1"/>
  <c r="AI797" i="1"/>
  <c r="AG796" i="1"/>
  <c r="AG488" i="1"/>
  <c r="AI488" i="1" s="1"/>
  <c r="AI489" i="1"/>
  <c r="AH247" i="1"/>
  <c r="AG882" i="1"/>
  <c r="AI882" i="1" s="1"/>
  <c r="AI883" i="1"/>
  <c r="AG972" i="1"/>
  <c r="AI973" i="1"/>
  <c r="AH686" i="1"/>
  <c r="AG158" i="1"/>
  <c r="AI159" i="1"/>
  <c r="AG563" i="1"/>
  <c r="AI564" i="1"/>
  <c r="AH177" i="1"/>
  <c r="AH1297" i="1"/>
  <c r="AG787" i="1"/>
  <c r="AI787" i="1" s="1"/>
  <c r="AI788" i="1"/>
  <c r="AH715" i="1"/>
  <c r="AH722" i="1"/>
  <c r="AJ722" i="1" s="1"/>
  <c r="AH171" i="1"/>
  <c r="AH961" i="1"/>
  <c r="AG1098" i="1"/>
  <c r="AI1120" i="1"/>
  <c r="AI267" i="1"/>
  <c r="AG258" i="1"/>
  <c r="AH1080" i="1"/>
  <c r="AH746" i="1"/>
  <c r="AG1207" i="1"/>
  <c r="AI1207" i="1" s="1"/>
  <c r="AI1208" i="1"/>
  <c r="AG1290" i="1"/>
  <c r="AI1290" i="1" s="1"/>
  <c r="AI1291" i="1"/>
  <c r="AH11" i="1"/>
  <c r="AG452" i="1"/>
  <c r="AI453" i="1"/>
  <c r="AI330" i="1"/>
  <c r="AG508" i="1"/>
  <c r="AI508" i="1" s="1"/>
  <c r="AI509" i="1"/>
  <c r="AI1346" i="1"/>
  <c r="AG1340" i="1"/>
  <c r="AI966" i="1"/>
  <c r="AI1062" i="1"/>
  <c r="AG1056" i="1"/>
  <c r="AI1056" i="1" s="1"/>
  <c r="AG638" i="1"/>
  <c r="AI639" i="1"/>
  <c r="AG962" i="1"/>
  <c r="AI963" i="1"/>
  <c r="AG240" i="1"/>
  <c r="AI240" i="1" s="1"/>
  <c r="AI241" i="1"/>
  <c r="AG634" i="1"/>
  <c r="AI634" i="1" s="1"/>
  <c r="AI635" i="1"/>
  <c r="AG957" i="1"/>
  <c r="AI958" i="1"/>
  <c r="AH508" i="1"/>
  <c r="AG858" i="1"/>
  <c r="AI858" i="1" s="1"/>
  <c r="AI859" i="1"/>
  <c r="AH911" i="1"/>
  <c r="AG1027" i="1"/>
  <c r="AI1027" i="1" s="1"/>
  <c r="AI1028" i="1"/>
  <c r="AI374" i="1"/>
  <c r="AG373" i="1"/>
  <c r="AI373" i="1" s="1"/>
  <c r="AH1178" i="1"/>
  <c r="AH864" i="1"/>
  <c r="AG710" i="1"/>
  <c r="AI711" i="1"/>
  <c r="AG1065" i="1"/>
  <c r="AI1066" i="1"/>
  <c r="AI934" i="1"/>
  <c r="AG933" i="1"/>
  <c r="AI933" i="1" s="1"/>
  <c r="AH283" i="1"/>
  <c r="AH644" i="1"/>
  <c r="AG1249" i="1"/>
  <c r="AI1266" i="1"/>
  <c r="AG1089" i="1"/>
  <c r="AI1090" i="1"/>
  <c r="AH882" i="1"/>
  <c r="AG762" i="1"/>
  <c r="AI763" i="1"/>
  <c r="AH324" i="1"/>
  <c r="AH845" i="1"/>
  <c r="AH933" i="1"/>
  <c r="AG846" i="1"/>
  <c r="AI851" i="1"/>
  <c r="AH753" i="1"/>
  <c r="AH410" i="1"/>
  <c r="AH142" i="1"/>
  <c r="AG410" i="1"/>
  <c r="AI410" i="1" s="1"/>
  <c r="AI411" i="1"/>
  <c r="AH1001" i="1"/>
  <c r="AG142" i="1"/>
  <c r="AI142" i="1" s="1"/>
  <c r="AI143" i="1"/>
  <c r="AG715" i="1"/>
  <c r="AI715" i="1" s="1"/>
  <c r="AI716" i="1"/>
  <c r="AH184" i="1"/>
  <c r="AG341" i="1"/>
  <c r="AI341" i="1" s="1"/>
  <c r="AI342" i="1"/>
  <c r="AG105" i="1"/>
  <c r="AI106" i="1"/>
  <c r="AG1034" i="1"/>
  <c r="AI1034" i="1" s="1"/>
  <c r="AI1035" i="1"/>
  <c r="AH1043" i="1"/>
  <c r="AG1189" i="1"/>
  <c r="AI1189" i="1" s="1"/>
  <c r="AI1190" i="1"/>
  <c r="AG41" i="1"/>
  <c r="AI41" i="1" s="1"/>
  <c r="AI42" i="1"/>
  <c r="AH1097" i="1"/>
  <c r="AH158" i="1"/>
  <c r="AG503" i="1"/>
  <c r="AI504" i="1"/>
  <c r="AG1297" i="1"/>
  <c r="AI1297" i="1" s="1"/>
  <c r="AI1298" i="1"/>
  <c r="AG521" i="1"/>
  <c r="AI521" i="1" s="1"/>
  <c r="AI522" i="1"/>
  <c r="AI365" i="1"/>
  <c r="AG364" i="1"/>
  <c r="AI364" i="1" s="1"/>
  <c r="AG363" i="1"/>
  <c r="AI363" i="1" s="1"/>
  <c r="AG62" i="1"/>
  <c r="AI62" i="1" s="1"/>
  <c r="AI63" i="1"/>
  <c r="AH356" i="1"/>
  <c r="AG1080" i="1"/>
  <c r="AI1080" i="1" s="1"/>
  <c r="AI1081" i="1"/>
  <c r="AG170" i="1"/>
  <c r="AI170" i="1" s="1"/>
  <c r="AI171" i="1"/>
  <c r="AH1089" i="1"/>
  <c r="AI47" i="1"/>
  <c r="AI724" i="1"/>
  <c r="AG723" i="1"/>
  <c r="AG277" i="1"/>
  <c r="AI278" i="1"/>
  <c r="AG605" i="1"/>
  <c r="AI1194" i="1"/>
  <c r="AG1193" i="1"/>
  <c r="AH62" i="1"/>
  <c r="AI912" i="1"/>
  <c r="AG29" i="1"/>
  <c r="AI30" i="1"/>
  <c r="AG753" i="1"/>
  <c r="AI753" i="1" s="1"/>
  <c r="AI754" i="1"/>
  <c r="AH364" i="1"/>
  <c r="AH363" i="1"/>
  <c r="AG177" i="1"/>
  <c r="AI177" i="1" s="1"/>
  <c r="AI178" i="1"/>
  <c r="AG1044" i="1"/>
  <c r="AI1045" i="1"/>
  <c r="AH276" i="1"/>
  <c r="AH41" i="1"/>
  <c r="AG927" i="1"/>
  <c r="AI927" i="1" s="1"/>
  <c r="AI928" i="1"/>
  <c r="AH373" i="1"/>
  <c r="AH794" i="1"/>
  <c r="AG653" i="1"/>
  <c r="AI654" i="1"/>
  <c r="AH503" i="1"/>
  <c r="AH1056" i="1"/>
  <c r="AG889" i="1"/>
  <c r="AI889" i="1" s="1"/>
  <c r="AI890" i="1"/>
  <c r="AH1340" i="1"/>
  <c r="AH670" i="1"/>
  <c r="AH595" i="1"/>
  <c r="AJ595" i="1" s="1"/>
  <c r="AJ596" i="1"/>
  <c r="AG746" i="1"/>
  <c r="AI746" i="1" s="1"/>
  <c r="AI747" i="1"/>
  <c r="AH40" i="1"/>
  <c r="AH295" i="1"/>
  <c r="AG135" i="1"/>
  <c r="AI138" i="1"/>
  <c r="AG285" i="1"/>
  <c r="AI286" i="1"/>
  <c r="AH971" i="1"/>
  <c r="AG534" i="1"/>
  <c r="AI535" i="1"/>
  <c r="AH488" i="1"/>
  <c r="AG230" i="1"/>
  <c r="AI231" i="1"/>
  <c r="AG865" i="1"/>
  <c r="AI866" i="1"/>
  <c r="AH1065" i="1"/>
  <c r="AJ1066" i="1"/>
  <c r="AH521" i="1"/>
  <c r="AG191" i="1"/>
  <c r="AI191" i="1" s="1"/>
  <c r="AI192" i="1"/>
  <c r="AH132" i="1"/>
  <c r="AH1035" i="1"/>
  <c r="AG1226" i="1"/>
  <c r="AI1226" i="1" s="1"/>
  <c r="AI1227" i="1"/>
  <c r="AH806" i="1"/>
  <c r="AJ807" i="1"/>
  <c r="AG1001" i="1"/>
  <c r="AI1001" i="1" s="1"/>
  <c r="AI1007" i="1"/>
  <c r="AG295" i="1"/>
  <c r="AI296" i="1"/>
  <c r="AH530" i="1"/>
  <c r="AJ531" i="1"/>
  <c r="AH390" i="1"/>
  <c r="AH1226" i="1"/>
  <c r="AH889" i="1"/>
  <c r="AH439" i="1"/>
  <c r="AG70" i="1"/>
  <c r="AI11" i="1"/>
  <c r="AG10" i="1"/>
  <c r="B488" i="1"/>
  <c r="B489" i="1" s="1"/>
  <c r="B490" i="1" s="1"/>
  <c r="B491" i="1" s="1"/>
  <c r="B492" i="1"/>
  <c r="AH561" i="1" l="1"/>
  <c r="AJ561" i="1" s="1"/>
  <c r="AG440" i="1"/>
  <c r="AI441" i="1"/>
  <c r="AH29" i="1"/>
  <c r="AH763" i="1"/>
  <c r="AG185" i="1"/>
  <c r="AI186" i="1"/>
  <c r="AG391" i="1"/>
  <c r="AI392" i="1"/>
  <c r="AH633" i="1"/>
  <c r="AI1324" i="1"/>
  <c r="AG1323" i="1"/>
  <c r="AH1323" i="1"/>
  <c r="AH112" i="1"/>
  <c r="AH10" i="1"/>
  <c r="AJ530" i="1"/>
  <c r="AJ806" i="1"/>
  <c r="AH804" i="1"/>
  <c r="AJ804" i="1" s="1"/>
  <c r="AH1034" i="1"/>
  <c r="AH1051" i="1"/>
  <c r="AJ1065" i="1"/>
  <c r="AG533" i="1"/>
  <c r="AI534" i="1"/>
  <c r="AG134" i="1"/>
  <c r="AI135" i="1"/>
  <c r="AG722" i="1"/>
  <c r="AI722" i="1" s="1"/>
  <c r="AI723" i="1"/>
  <c r="AG502" i="1"/>
  <c r="AI502" i="1" s="1"/>
  <c r="AI503" i="1"/>
  <c r="AG69" i="1"/>
  <c r="AI70" i="1"/>
  <c r="AG294" i="1"/>
  <c r="AI295" i="1"/>
  <c r="AG864" i="1"/>
  <c r="AI864" i="1" s="1"/>
  <c r="AI865" i="1"/>
  <c r="AH451" i="1"/>
  <c r="AH955" i="1"/>
  <c r="AH294" i="1"/>
  <c r="AH502" i="1"/>
  <c r="AG1188" i="1"/>
  <c r="AI1193" i="1"/>
  <c r="AG845" i="1"/>
  <c r="AI846" i="1"/>
  <c r="AI762" i="1"/>
  <c r="AG1088" i="1"/>
  <c r="AI1089" i="1"/>
  <c r="AH643" i="1"/>
  <c r="AJ643" i="1" s="1"/>
  <c r="AJ644" i="1"/>
  <c r="AG709" i="1"/>
  <c r="AI710" i="1"/>
  <c r="AG956" i="1"/>
  <c r="AI956" i="1" s="1"/>
  <c r="AI957" i="1"/>
  <c r="AG633" i="1"/>
  <c r="AI638" i="1"/>
  <c r="AG1097" i="1"/>
  <c r="AI1098" i="1"/>
  <c r="AH170" i="1"/>
  <c r="AI158" i="1"/>
  <c r="AH104" i="1"/>
  <c r="AG355" i="1"/>
  <c r="AI355" i="1" s="1"/>
  <c r="AI356" i="1"/>
  <c r="AG911" i="1"/>
  <c r="AI911" i="1" s="1"/>
  <c r="AG324" i="1"/>
  <c r="AG28" i="1"/>
  <c r="AI28" i="1" s="1"/>
  <c r="AI29" i="1"/>
  <c r="AG596" i="1"/>
  <c r="AH355" i="1"/>
  <c r="AH1225" i="1"/>
  <c r="AG229" i="1"/>
  <c r="AI230" i="1"/>
  <c r="AG283" i="1"/>
  <c r="AI283" i="1" s="1"/>
  <c r="AI285" i="1"/>
  <c r="AG644" i="1"/>
  <c r="AI653" i="1"/>
  <c r="AG1043" i="1"/>
  <c r="AI1043" i="1" s="1"/>
  <c r="AI1044" i="1"/>
  <c r="AH1096" i="1"/>
  <c r="AG104" i="1"/>
  <c r="AI104" i="1" s="1"/>
  <c r="AI105" i="1"/>
  <c r="AG1225" i="1"/>
  <c r="AI1249" i="1"/>
  <c r="AG1051" i="1"/>
  <c r="AI1065" i="1"/>
  <c r="AG961" i="1"/>
  <c r="AI962" i="1"/>
  <c r="AG451" i="1"/>
  <c r="AI452" i="1"/>
  <c r="AG562" i="1"/>
  <c r="AI563" i="1"/>
  <c r="AH684" i="1"/>
  <c r="AJ684" i="1" s="1"/>
  <c r="AI972" i="1"/>
  <c r="AG971" i="1"/>
  <c r="AI971" i="1" s="1"/>
  <c r="AH1188" i="1"/>
  <c r="AH70" i="1"/>
  <c r="AJ81" i="1"/>
  <c r="AG670" i="1"/>
  <c r="AI670" i="1" s="1"/>
  <c r="AI671" i="1"/>
  <c r="AH1338" i="1"/>
  <c r="AH371" i="1"/>
  <c r="AG276" i="1"/>
  <c r="AI276" i="1" s="1"/>
  <c r="AI277" i="1"/>
  <c r="AH1088" i="1"/>
  <c r="AH318" i="1"/>
  <c r="AG1338" i="1"/>
  <c r="AI1338" i="1" s="1"/>
  <c r="AI1340" i="1"/>
  <c r="AG247" i="1"/>
  <c r="AI247" i="1" s="1"/>
  <c r="AI258" i="1"/>
  <c r="AG795" i="1"/>
  <c r="AI796" i="1"/>
  <c r="AH227" i="1"/>
  <c r="AG40" i="1"/>
  <c r="AI40" i="1" s="1"/>
  <c r="AI10" i="1"/>
  <c r="AG9" i="1"/>
  <c r="B497" i="1"/>
  <c r="B498" i="1" s="1"/>
  <c r="B499" i="1" s="1"/>
  <c r="B500" i="1" s="1"/>
  <c r="B501" i="1" s="1"/>
  <c r="B493" i="1"/>
  <c r="B494" i="1" s="1"/>
  <c r="AG439" i="1" l="1"/>
  <c r="AI439" i="1" s="1"/>
  <c r="AI440" i="1"/>
  <c r="AI185" i="1"/>
  <c r="AG184" i="1"/>
  <c r="AH28" i="1"/>
  <c r="AH762" i="1"/>
  <c r="AG390" i="1"/>
  <c r="AI391" i="1"/>
  <c r="AH632" i="1"/>
  <c r="AI1323" i="1"/>
  <c r="AG1317" i="1"/>
  <c r="AH1317" i="1"/>
  <c r="AH1087" i="1"/>
  <c r="AG450" i="1"/>
  <c r="AI451" i="1"/>
  <c r="AG1050" i="1"/>
  <c r="AI1050" i="1" s="1"/>
  <c r="AI1051" i="1"/>
  <c r="AG595" i="1"/>
  <c r="AI595" i="1" s="1"/>
  <c r="AI596" i="1"/>
  <c r="AG632" i="1"/>
  <c r="AI632" i="1" s="1"/>
  <c r="AI633" i="1"/>
  <c r="AG686" i="1"/>
  <c r="AI709" i="1"/>
  <c r="AG1087" i="1"/>
  <c r="AI1087" i="1" s="1"/>
  <c r="AI1088" i="1"/>
  <c r="AG804" i="1"/>
  <c r="AI804" i="1" s="1"/>
  <c r="AI845" i="1"/>
  <c r="AG1187" i="1"/>
  <c r="AI1188" i="1"/>
  <c r="AI294" i="1"/>
  <c r="AG133" i="1"/>
  <c r="AI134" i="1"/>
  <c r="AH1050" i="1"/>
  <c r="AH9" i="1"/>
  <c r="AH1187" i="1"/>
  <c r="AH1214" i="1"/>
  <c r="AJ1225" i="1"/>
  <c r="AG318" i="1"/>
  <c r="AI318" i="1" s="1"/>
  <c r="AI324" i="1"/>
  <c r="AH450" i="1"/>
  <c r="AJ451" i="1"/>
  <c r="AG794" i="1"/>
  <c r="AI795" i="1"/>
  <c r="AG561" i="1"/>
  <c r="AI561" i="1" s="1"/>
  <c r="AI562" i="1"/>
  <c r="AG1214" i="1"/>
  <c r="AI1214" i="1" s="1"/>
  <c r="AI1225" i="1"/>
  <c r="AG643" i="1"/>
  <c r="AI643" i="1" s="1"/>
  <c r="AI644" i="1"/>
  <c r="AI229" i="1"/>
  <c r="AG227" i="1"/>
  <c r="AI227" i="1" s="1"/>
  <c r="AG1096" i="1"/>
  <c r="AI1097" i="1"/>
  <c r="AH880" i="1"/>
  <c r="AJ880" i="1" s="1"/>
  <c r="AG60" i="1"/>
  <c r="AI60" i="1" s="1"/>
  <c r="AI69" i="1"/>
  <c r="AG532" i="1"/>
  <c r="AI533" i="1"/>
  <c r="AH292" i="1"/>
  <c r="AH69" i="1"/>
  <c r="AJ70" i="1"/>
  <c r="AI961" i="1"/>
  <c r="AG955" i="1"/>
  <c r="AH156" i="1"/>
  <c r="AJ156" i="1" s="1"/>
  <c r="AG7" i="1"/>
  <c r="AI9" i="1"/>
  <c r="B502" i="1"/>
  <c r="B495" i="1"/>
  <c r="AH528" i="1" l="1"/>
  <c r="AJ528" i="1" s="1"/>
  <c r="AH760" i="1"/>
  <c r="AJ760" i="1" s="1"/>
  <c r="AI184" i="1"/>
  <c r="AG156" i="1"/>
  <c r="AI156" i="1" s="1"/>
  <c r="AI390" i="1"/>
  <c r="AG371" i="1"/>
  <c r="AI371" i="1" s="1"/>
  <c r="AI1317" i="1"/>
  <c r="AG1304" i="1"/>
  <c r="AI1304" i="1" s="1"/>
  <c r="AH1304" i="1"/>
  <c r="AG1041" i="1"/>
  <c r="AI1041" i="1" s="1"/>
  <c r="AI1096" i="1"/>
  <c r="AH408" i="1"/>
  <c r="AJ408" i="1" s="1"/>
  <c r="AH1185" i="1"/>
  <c r="AJ1185" i="1" s="1"/>
  <c r="AJ1214" i="1"/>
  <c r="AH7" i="1"/>
  <c r="AG132" i="1"/>
  <c r="AI133" i="1"/>
  <c r="AG1185" i="1"/>
  <c r="AI1185" i="1" s="1"/>
  <c r="AI1187" i="1"/>
  <c r="AG880" i="1"/>
  <c r="AI880" i="1" s="1"/>
  <c r="AI955" i="1"/>
  <c r="AI794" i="1"/>
  <c r="AG760" i="1"/>
  <c r="AI760" i="1" s="1"/>
  <c r="AH1041" i="1"/>
  <c r="AG684" i="1"/>
  <c r="AI684" i="1" s="1"/>
  <c r="AI686" i="1"/>
  <c r="AG408" i="1"/>
  <c r="AI408" i="1" s="1"/>
  <c r="AI450" i="1"/>
  <c r="AH60" i="1"/>
  <c r="AJ69" i="1"/>
  <c r="AG531" i="1"/>
  <c r="AI532" i="1"/>
  <c r="AG292" i="1"/>
  <c r="AI292" i="1" s="1"/>
  <c r="AI7" i="1"/>
  <c r="B496" i="1"/>
  <c r="B503" i="1"/>
  <c r="B504" i="1" s="1"/>
  <c r="B505" i="1" s="1"/>
  <c r="B506" i="1" s="1"/>
  <c r="B507" i="1" s="1"/>
  <c r="AG530" i="1" l="1"/>
  <c r="AI531" i="1"/>
  <c r="AI132" i="1"/>
  <c r="AG112" i="1"/>
  <c r="AH1352" i="1"/>
  <c r="AJ1352" i="1" s="1"/>
  <c r="AG528" i="1" l="1"/>
  <c r="AI528" i="1" s="1"/>
  <c r="AI530" i="1"/>
  <c r="AI112" i="1"/>
  <c r="AG1352" i="1" l="1"/>
  <c r="AI1352" i="1" s="1"/>
</calcChain>
</file>

<file path=xl/sharedStrings.xml><?xml version="1.0" encoding="utf-8"?>
<sst xmlns="http://schemas.openxmlformats.org/spreadsheetml/2006/main" count="5936" uniqueCount="703">
  <si>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</si>
  <si>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</si>
  <si>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</si>
  <si>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</si>
  <si>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</si>
  <si>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</si>
  <si>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</si>
  <si>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</si>
  <si>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</si>
  <si>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</si>
  <si>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</si>
  <si>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</si>
  <si>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</si>
  <si>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</si>
  <si>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</si>
  <si>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</si>
  <si>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</si>
  <si>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</si>
  <si>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</si>
  <si>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</si>
  <si>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</si>
  <si>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</si>
  <si>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</si>
  <si>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</si>
  <si>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</si>
  <si>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</si>
  <si>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</si>
  <si>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</si>
  <si>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</si>
  <si>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</si>
  <si>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</si>
  <si>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</si>
  <si>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</si>
  <si>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</si>
  <si>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</si>
  <si>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</si>
  <si>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</si>
  <si>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</si>
  <si>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</si>
  <si>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</si>
  <si>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</si>
  <si>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</si>
  <si>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</si>
  <si>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</si>
  <si>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</si>
  <si>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</si>
  <si>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</si>
  <si>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</si>
  <si>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</si>
  <si>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</si>
  <si>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</si>
  <si>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</si>
  <si>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</si>
  <si>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</si>
  <si>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</si>
  <si>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</si>
  <si>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</si>
  <si>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</si>
  <si>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</si>
  <si>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</si>
  <si>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</si>
  <si>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</si>
  <si>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</si>
  <si>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</si>
  <si>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</si>
  <si>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</si>
  <si>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</si>
  <si>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</si>
  <si>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</si>
  <si>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</si>
  <si>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</si>
  <si>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</si>
  <si>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</si>
  <si>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</si>
  <si>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</si>
  <si>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</si>
  <si>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</si>
  <si>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</si>
  <si>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</si>
  <si>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</si>
  <si>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</si>
  <si>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</si>
  <si>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</si>
  <si>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</si>
  <si>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</si>
  <si>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</si>
  <si>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</si>
  <si>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</si>
  <si>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</si>
  <si>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</si>
  <si>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</si>
  <si>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</si>
  <si>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</si>
  <si>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</si>
  <si>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</si>
  <si>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</si>
  <si>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</si>
  <si>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</si>
  <si>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</si>
  <si>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</si>
  <si>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</si>
  <si>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</si>
  <si>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</si>
  <si>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</si>
  <si>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</si>
  <si>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</si>
  <si>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</si>
  <si>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</si>
  <si>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</si>
  <si>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</si>
  <si>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</si>
  <si>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</si>
  <si>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</si>
  <si>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</si>
  <si>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</si>
  <si>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</si>
  <si>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</si>
  <si>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</si>
  <si>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</si>
  <si>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</si>
  <si>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</si>
  <si>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</si>
  <si>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</si>
  <si>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</si>
  <si>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</si>
  <si>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</si>
  <si>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</si>
  <si>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</si>
  <si>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</si>
  <si>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</si>
  <si>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</si>
  <si>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</si>
  <si>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</si>
  <si>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</si>
  <si>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</si>
  <si>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</si>
  <si>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</si>
  <si>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</si>
  <si>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</si>
  <si>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</si>
  <si>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</si>
  <si>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</si>
  <si>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</si>
  <si>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</si>
  <si>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</si>
  <si>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</si>
  <si>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</si>
  <si>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</si>
  <si>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</si>
  <si>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</si>
  <si>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</si>
  <si>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</si>
  <si>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</si>
  <si>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</si>
  <si>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</si>
  <si>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</si>
  <si>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</si>
  <si>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</si>
  <si>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</si>
  <si>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</si>
  <si>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</si>
  <si>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</si>
  <si>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</si>
  <si>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</si>
  <si>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</si>
  <si>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</si>
  <si>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</si>
  <si>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</si>
  <si>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</si>
  <si>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</si>
  <si>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</si>
  <si>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</si>
  <si>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</si>
  <si>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</si>
  <si>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</si>
  <si>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</si>
  <si>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</si>
  <si>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</si>
  <si>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</si>
  <si>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</si>
  <si>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</si>
  <si>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</si>
  <si>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</si>
  <si>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</si>
  <si>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</si>
  <si>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</si>
  <si>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</si>
  <si>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</si>
  <si>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</si>
  <si>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</si>
  <si>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</si>
  <si>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</si>
  <si>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</si>
  <si>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</si>
  <si>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</si>
  <si>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</si>
  <si>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</si>
  <si>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</si>
  <si>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</si>
  <si>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</si>
  <si>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</si>
  <si>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</si>
  <si>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</si>
  <si>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</si>
  <si>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</si>
  <si>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</si>
  <si>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</si>
  <si>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</si>
  <si>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</si>
  <si>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</si>
  <si>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</si>
  <si>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</si>
  <si>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</si>
  <si>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</si>
  <si>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</si>
  <si>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</si>
  <si>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</si>
  <si>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</si>
  <si>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</si>
  <si>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</si>
  <si>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</si>
  <si>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</si>
  <si>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</si>
  <si>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</si>
  <si>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</si>
  <si>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</si>
  <si>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</si>
  <si>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</si>
  <si>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</si>
  <si>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</si>
  <si>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</si>
  <si>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</si>
  <si>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</si>
  <si>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</si>
  <si>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</si>
  <si>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</si>
  <si>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</si>
  <si>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</si>
  <si>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</si>
  <si>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</si>
  <si>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</si>
  <si>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</si>
  <si>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</si>
  <si>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</si>
  <si>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</si>
  <si>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</si>
  <si>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</si>
  <si>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</si>
  <si>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</si>
  <si>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</si>
  <si>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</si>
  <si>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</si>
  <si>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</si>
  <si>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</si>
  <si>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</si>
  <si>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</si>
  <si>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</si>
  <si>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</si>
  <si>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</si>
  <si>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</si>
  <si>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</si>
  <si>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</si>
  <si>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</si>
  <si>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</si>
  <si>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</si>
  <si>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</si>
  <si>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</si>
  <si>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</si>
  <si>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</si>
  <si>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</si>
  <si>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</si>
  <si>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</si>
  <si>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</si>
  <si>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</si>
  <si>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</si>
  <si>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</si>
  <si>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</si>
  <si>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</si>
  <si>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</si>
  <si>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</si>
  <si>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</si>
  <si>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</si>
  <si>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</si>
  <si>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</si>
  <si>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</si>
  <si>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</si>
  <si>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</si>
  <si>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</si>
  <si>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</si>
  <si>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</si>
  <si>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</si>
  <si>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</si>
  <si>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</si>
  <si>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</si>
  <si>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</si>
  <si>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</si>
  <si>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</si>
  <si>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</si>
  <si>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</si>
  <si>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</si>
  <si>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</si>
  <si>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</si>
  <si>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</si>
  <si>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</si>
  <si>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</si>
  <si>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</si>
  <si>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</si>
  <si>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</si>
  <si>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</si>
  <si>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</si>
  <si>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</si>
  <si>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</si>
  <si>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</si>
  <si>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</si>
  <si>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</si>
  <si>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</si>
  <si>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</si>
  <si>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</si>
  <si>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</si>
  <si>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</si>
  <si>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</si>
  <si>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</si>
  <si>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</si>
  <si>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</si>
  <si>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</si>
  <si>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</si>
  <si>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</si>
  <si>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</si>
  <si>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</si>
  <si>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</si>
  <si>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</si>
  <si>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</si>
  <si>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</si>
  <si>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</si>
  <si>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</si>
  <si>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</si>
  <si>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</si>
  <si>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</si>
  <si>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</si>
  <si>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</si>
  <si>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</si>
  <si>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</si>
  <si>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</si>
  <si>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</si>
  <si>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</si>
  <si>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</si>
  <si>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</si>
  <si>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</si>
  <si>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</si>
  <si>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</si>
  <si>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</si>
  <si>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</si>
  <si>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</si>
  <si>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</si>
  <si>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</si>
  <si>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</si>
  <si>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</si>
  <si>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</si>
  <si>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</si>
  <si>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</si>
  <si>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</si>
  <si>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</si>
  <si>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</si>
  <si>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</si>
  <si>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</si>
  <si>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</si>
  <si>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</si>
  <si>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</si>
  <si>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</si>
  <si>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</si>
  <si>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</si>
  <si>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</si>
  <si>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</si>
  <si>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</si>
  <si>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</si>
  <si>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</si>
  <si>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</si>
  <si>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</si>
  <si>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</si>
  <si>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</si>
  <si>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</si>
  <si>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</si>
  <si>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</si>
  <si>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</si>
  <si>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</si>
  <si>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</si>
  <si>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</si>
  <si>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</si>
  <si>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</si>
  <si>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</si>
  <si>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</si>
  <si>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</si>
  <si>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</si>
  <si>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</si>
  <si>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</si>
  <si>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</si>
  <si>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</si>
  <si>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</si>
  <si>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</si>
  <si>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</si>
  <si>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</si>
  <si>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</si>
  <si>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</si>
  <si>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</si>
  <si>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</si>
  <si>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</si>
  <si>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</si>
  <si>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</si>
  <si>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</si>
  <si>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</si>
  <si>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</si>
  <si>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</si>
  <si>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</si>
  <si>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</si>
  <si>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</si>
  <si>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</si>
  <si>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</si>
  <si>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</si>
  <si>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</si>
  <si>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</si>
  <si>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</si>
  <si>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</si>
  <si>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</si>
  <si>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</si>
  <si>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</si>
  <si>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</si>
  <si>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</si>
  <si>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</si>
  <si>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</si>
  <si>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</si>
  <si>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</si>
  <si>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</si>
  <si>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</si>
  <si>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</si>
  <si>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</si>
  <si>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</si>
  <si>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</si>
  <si>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</si>
  <si>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</si>
  <si>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</si>
  <si>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</si>
  <si>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</si>
  <si>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</si>
  <si>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</si>
  <si>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</si>
  <si>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</si>
  <si>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</si>
  <si>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</si>
  <si>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</si>
  <si>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</si>
  <si>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</si>
  <si>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</si>
  <si>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</si>
  <si>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</si>
  <si>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</si>
  <si>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</si>
  <si>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</si>
  <si>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</si>
  <si>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</si>
  <si>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</si>
  <si>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</si>
  <si>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</si>
  <si>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</si>
  <si>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</si>
  <si>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</si>
  <si>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</si>
  <si>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</si>
  <si>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</si>
  <si>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</si>
  <si>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</si>
  <si>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</si>
  <si>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</si>
  <si>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</si>
  <si>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</si>
  <si>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</si>
  <si>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</si>
  <si>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</si>
  <si>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</si>
  <si>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</si>
  <si>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</si>
  <si>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</si>
  <si>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</si>
  <si>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</si>
  <si>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</si>
  <si>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</si>
  <si>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</si>
  <si>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</si>
  <si>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</si>
  <si>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</si>
  <si>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</si>
  <si>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</si>
  <si>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</si>
  <si>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</si>
  <si>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</si>
  <si>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</si>
  <si>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</si>
  <si>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</si>
  <si>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</si>
  <si>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</si>
  <si>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</si>
  <si>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</si>
  <si>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</si>
  <si>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</si>
  <si>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</si>
  <si>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</si>
  <si>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</si>
  <si>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</si>
  <si>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</si>
  <si>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</si>
  <si>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</si>
  <si>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</si>
  <si>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</si>
  <si>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</si>
  <si>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</si>
  <si>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</si>
  <si>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</si>
  <si>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</si>
  <si>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</si>
  <si>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</si>
  <si>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</si>
  <si>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</si>
  <si>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</si>
  <si>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</si>
  <si>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</si>
  <si>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</si>
  <si>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</si>
  <si>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</si>
  <si>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</si>
  <si>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</si>
  <si>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</si>
  <si>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</si>
  <si>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</si>
  <si>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</si>
  <si>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</si>
  <si>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</si>
  <si>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</si>
  <si>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</si>
  <si>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</si>
  <si>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</si>
  <si>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</si>
  <si>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</si>
  <si>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</si>
  <si>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</si>
  <si>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</si>
  <si>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</si>
  <si>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</si>
  <si>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</si>
  <si>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</si>
  <si>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</si>
  <si>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</si>
  <si>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</si>
  <si>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</si>
  <si>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</si>
  <si>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</si>
  <si>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</si>
  <si>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</si>
  <si>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</si>
  <si>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</si>
  <si>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</si>
  <si>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</si>
  <si>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</si>
  <si>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</si>
  <si>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</si>
  <si>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</si>
  <si>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</si>
  <si>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</si>
  <si>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</si>
  <si>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</si>
  <si>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</si>
  <si>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</si>
  <si>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</si>
  <si>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</si>
  <si>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</si>
  <si>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</si>
  <si>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</si>
  <si>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</si>
  <si>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</si>
  <si>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</si>
  <si>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</si>
  <si>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</si>
  <si>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</si>
  <si>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</si>
  <si>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</si>
  <si>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</si>
  <si>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</si>
  <si>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</si>
  <si>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</si>
  <si>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</si>
  <si>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</si>
  <si>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</si>
  <si>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</si>
  <si>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</si>
  <si>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</si>
  <si>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</si>
  <si>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</si>
  <si>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</si>
  <si>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</si>
  <si>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</si>
  <si>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</si>
  <si>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</si>
  <si>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</si>
  <si>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</si>
  <si>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</si>
  <si>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</si>
  <si>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</si>
  <si>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</si>
  <si>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</si>
  <si>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</si>
  <si>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</si>
  <si>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</si>
  <si>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</si>
  <si>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</si>
  <si>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</si>
  <si>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</si>
  <si>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</si>
  <si>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</si>
  <si>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</si>
  <si>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</si>
  <si>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</si>
  <si>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</si>
  <si>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</si>
  <si>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</si>
  <si>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</si>
  <si>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</si>
  <si>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</si>
  <si>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</si>
  <si>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</si>
  <si>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</si>
  <si>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</si>
  <si>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</si>
  <si>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</si>
  <si>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</si>
  <si>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</si>
  <si>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</si>
  <si>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</si>
  <si>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</si>
  <si>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</si>
  <si>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</si>
  <si>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</si>
  <si>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</si>
  <si>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</si>
  <si>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</si>
  <si>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</si>
  <si>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</si>
  <si>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</si>
  <si>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</si>
  <si>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</si>
  <si>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</si>
  <si>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</si>
  <si>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</si>
  <si>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</si>
  <si>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</si>
  <si>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</si>
  <si>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</si>
  <si>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</si>
  <si>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</si>
  <si>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</si>
  <si>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</si>
  <si>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</si>
  <si>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</si>
  <si>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</si>
  <si>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</si>
  <si>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</si>
  <si>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</si>
  <si>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</si>
  <si>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</si>
  <si>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</si>
  <si>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</si>
  <si>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</si>
  <si>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</si>
  <si>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</si>
  <si>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</si>
  <si>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</si>
  <si>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</si>
  <si>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</si>
  <si>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</si>
  <si>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</si>
  <si>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</si>
  <si>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</si>
  <si>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</si>
  <si>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</si>
  <si>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</si>
  <si>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</si>
  <si>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</si>
  <si>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</si>
  <si>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</si>
  <si>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</si>
  <si>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</si>
  <si>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</si>
  <si>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</si>
  <si>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</si>
  <si>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</si>
  <si>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</si>
  <si>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</si>
  <si>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</si>
  <si>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</si>
  <si>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</si>
  <si>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</si>
  <si>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тыс.руб.</t>
  </si>
  <si>
    <t xml:space="preserve">Утвержденный план </t>
  </si>
  <si>
    <t>Кассовое исполнение</t>
  </si>
  <si>
    <t>% исполнения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</si>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</sst>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3" fontId="14" fillId="0" borderId="1" xfId="5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6" fillId="2" borderId="1" xfId="5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2" fillId="2" borderId="1" xfId="3" applyNumberFormat="1" applyFont="1" applyFill="1" applyBorder="1" applyAlignment="1">
      <alignment horizontal="center" wrapText="1"/>
    </xf>
    <xf numFmtId="3" fontId="9" fillId="2" borderId="1" xfId="6" applyNumberFormat="1" applyFont="1" applyFill="1" applyBorder="1" applyAlignment="1">
      <alignment horizontal="center"/>
    </xf>
    <xf numFmtId="3" fontId="2" fillId="2" borderId="1" xfId="6" applyNumberFormat="1" applyFont="1" applyFill="1" applyBorder="1" applyAlignment="1">
      <alignment horizontal="center"/>
    </xf>
    <xf numFmtId="3" fontId="14" fillId="2" borderId="1" xfId="5" applyNumberFormat="1" applyFont="1" applyFill="1" applyBorder="1" applyAlignment="1">
      <alignment horizontal="center"/>
    </xf>
    <xf numFmtId="3" fontId="14" fillId="2" borderId="1" xfId="5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58"/>
  <sheetViews>
    <sheetView showZeros="0" tabSelected="1" view="pageBreakPreview" zoomScale="67" zoomScaleNormal="80" zoomScaleSheetLayoutView="67" workbookViewId="0">
      <selection activeCell="A2" sqref="A2:AJ2"/>
    </sheetView>
  </sheetViews>
  <sheetFormatPr defaultColWidth="9.140625" defaultRowHeight="16.5" x14ac:dyDescent="0.2"/>
  <cols>
    <col min="1" max="1" width="66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0.140625" style="1" hidden="1" customWidth="1"/>
    <col min="28" max="28" width="24.7109375" style="1" hidden="1" customWidth="1"/>
    <col min="29" max="29" width="14.5703125" style="1" hidden="1" customWidth="1"/>
    <col min="30" max="30" width="19.140625" style="1" hidden="1" customWidth="1"/>
    <col min="31" max="31" width="16.28515625" style="1" customWidth="1"/>
    <col min="32" max="32" width="17.7109375" style="1" customWidth="1"/>
    <col min="33" max="33" width="15" style="1" customWidth="1"/>
    <col min="34" max="34" width="17.42578125" style="1" customWidth="1"/>
    <col min="35" max="35" width="13.5703125" style="1" customWidth="1"/>
    <col min="36" max="36" width="14.140625" style="1" customWidth="1"/>
    <col min="37" max="16384" width="9.140625" style="1"/>
  </cols>
  <sheetData>
    <row r="1" spans="1:36" ht="18" x14ac:dyDescent="0.25">
      <c r="AI1" s="111" t="s">
        <v>702</v>
      </c>
      <c r="AJ1" s="111"/>
    </row>
    <row r="2" spans="1:36" ht="157.5" customHeight="1" x14ac:dyDescent="0.2">
      <c r="A2" s="110" t="s">
        <v>529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</row>
    <row r="3" spans="1:36" ht="21.75" customHeight="1" x14ac:dyDescent="0.2">
      <c r="A3" s="109" t="s">
        <v>698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</row>
    <row r="4" spans="1:36" ht="31.5" customHeight="1" x14ac:dyDescent="0.2">
      <c r="A4" s="105" t="s">
        <v>0</v>
      </c>
      <c r="B4" s="106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4" t="s">
        <v>408</v>
      </c>
      <c r="H4" s="104"/>
      <c r="I4" s="103" t="s">
        <v>589</v>
      </c>
      <c r="J4" s="103" t="s">
        <v>631</v>
      </c>
      <c r="K4" s="103" t="s">
        <v>591</v>
      </c>
      <c r="L4" s="103" t="s">
        <v>590</v>
      </c>
      <c r="M4" s="104" t="s">
        <v>408</v>
      </c>
      <c r="N4" s="104"/>
      <c r="O4" s="103" t="s">
        <v>589</v>
      </c>
      <c r="P4" s="103" t="s">
        <v>634</v>
      </c>
      <c r="Q4" s="103" t="s">
        <v>591</v>
      </c>
      <c r="R4" s="103" t="s">
        <v>590</v>
      </c>
      <c r="S4" s="104" t="s">
        <v>408</v>
      </c>
      <c r="T4" s="104"/>
      <c r="U4" s="103" t="s">
        <v>589</v>
      </c>
      <c r="V4" s="103" t="s">
        <v>634</v>
      </c>
      <c r="W4" s="103" t="s">
        <v>591</v>
      </c>
      <c r="X4" s="103" t="s">
        <v>590</v>
      </c>
      <c r="Y4" s="104" t="s">
        <v>408</v>
      </c>
      <c r="Z4" s="104"/>
      <c r="AA4" s="103" t="s">
        <v>589</v>
      </c>
      <c r="AB4" s="103" t="s">
        <v>634</v>
      </c>
      <c r="AC4" s="103" t="s">
        <v>591</v>
      </c>
      <c r="AD4" s="103" t="s">
        <v>590</v>
      </c>
      <c r="AE4" s="104" t="s">
        <v>699</v>
      </c>
      <c r="AF4" s="104"/>
      <c r="AG4" s="104" t="s">
        <v>700</v>
      </c>
      <c r="AH4" s="104"/>
      <c r="AI4" s="104" t="s">
        <v>701</v>
      </c>
      <c r="AJ4" s="104"/>
    </row>
    <row r="5" spans="1:36" ht="22.5" customHeight="1" x14ac:dyDescent="0.2">
      <c r="A5" s="105"/>
      <c r="B5" s="106"/>
      <c r="C5" s="107"/>
      <c r="D5" s="107"/>
      <c r="E5" s="107"/>
      <c r="F5" s="107"/>
      <c r="G5" s="104" t="s">
        <v>58</v>
      </c>
      <c r="H5" s="104" t="s">
        <v>481</v>
      </c>
      <c r="I5" s="103"/>
      <c r="J5" s="103"/>
      <c r="K5" s="103"/>
      <c r="L5" s="103"/>
      <c r="M5" s="104" t="s">
        <v>58</v>
      </c>
      <c r="N5" s="104" t="s">
        <v>481</v>
      </c>
      <c r="O5" s="103"/>
      <c r="P5" s="103"/>
      <c r="Q5" s="103"/>
      <c r="R5" s="103"/>
      <c r="S5" s="104" t="s">
        <v>58</v>
      </c>
      <c r="T5" s="104" t="s">
        <v>481</v>
      </c>
      <c r="U5" s="103"/>
      <c r="V5" s="103"/>
      <c r="W5" s="103"/>
      <c r="X5" s="103"/>
      <c r="Y5" s="104" t="s">
        <v>58</v>
      </c>
      <c r="Z5" s="104" t="s">
        <v>481</v>
      </c>
      <c r="AA5" s="103"/>
      <c r="AB5" s="103"/>
      <c r="AC5" s="103"/>
      <c r="AD5" s="103"/>
      <c r="AE5" s="108" t="s">
        <v>58</v>
      </c>
      <c r="AF5" s="108" t="s">
        <v>481</v>
      </c>
      <c r="AG5" s="108" t="s">
        <v>58</v>
      </c>
      <c r="AH5" s="108" t="s">
        <v>481</v>
      </c>
      <c r="AI5" s="108" t="s">
        <v>58</v>
      </c>
      <c r="AJ5" s="108" t="s">
        <v>481</v>
      </c>
    </row>
    <row r="6" spans="1:36" ht="99" customHeight="1" x14ac:dyDescent="0.2">
      <c r="A6" s="105"/>
      <c r="B6" s="106"/>
      <c r="C6" s="107"/>
      <c r="D6" s="107"/>
      <c r="E6" s="107"/>
      <c r="F6" s="107"/>
      <c r="G6" s="104"/>
      <c r="H6" s="104"/>
      <c r="I6" s="103"/>
      <c r="J6" s="103"/>
      <c r="K6" s="103"/>
      <c r="L6" s="103"/>
      <c r="M6" s="104"/>
      <c r="N6" s="104"/>
      <c r="O6" s="103"/>
      <c r="P6" s="103"/>
      <c r="Q6" s="103"/>
      <c r="R6" s="103"/>
      <c r="S6" s="104"/>
      <c r="T6" s="104"/>
      <c r="U6" s="103"/>
      <c r="V6" s="103"/>
      <c r="W6" s="103"/>
      <c r="X6" s="103"/>
      <c r="Y6" s="104"/>
      <c r="Z6" s="104"/>
      <c r="AA6" s="103"/>
      <c r="AB6" s="103"/>
      <c r="AC6" s="103"/>
      <c r="AD6" s="103"/>
      <c r="AE6" s="108"/>
      <c r="AF6" s="108"/>
      <c r="AG6" s="108"/>
      <c r="AH6" s="108"/>
      <c r="AI6" s="108"/>
      <c r="AJ6" s="108"/>
    </row>
    <row r="7" spans="1:36" ht="27" hidden="1" customHeight="1" x14ac:dyDescent="0.3">
      <c r="A7" s="21" t="s">
        <v>78</v>
      </c>
      <c r="B7" s="22">
        <v>900</v>
      </c>
      <c r="C7" s="23"/>
      <c r="D7" s="23"/>
      <c r="E7" s="22"/>
      <c r="F7" s="22"/>
      <c r="G7" s="6">
        <f>G9+G28+G40</f>
        <v>110803</v>
      </c>
      <c r="H7" s="6">
        <f>H9+H28+H40</f>
        <v>0</v>
      </c>
      <c r="I7" s="6">
        <f t="shared" ref="I7:N7" si="0">I9+I28+I40</f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110803</v>
      </c>
      <c r="N7" s="6">
        <f t="shared" si="0"/>
        <v>0</v>
      </c>
      <c r="O7" s="6">
        <f t="shared" ref="O7:T7" si="1">O9+O28+O40</f>
        <v>0</v>
      </c>
      <c r="P7" s="6">
        <f t="shared" si="1"/>
        <v>3</v>
      </c>
      <c r="Q7" s="6">
        <f t="shared" si="1"/>
        <v>0</v>
      </c>
      <c r="R7" s="6">
        <f t="shared" si="1"/>
        <v>0</v>
      </c>
      <c r="S7" s="6">
        <f t="shared" si="1"/>
        <v>110806</v>
      </c>
      <c r="T7" s="6">
        <f t="shared" si="1"/>
        <v>0</v>
      </c>
      <c r="U7" s="6">
        <f t="shared" ref="U7:Z7" si="2">U9+U28+U40</f>
        <v>0</v>
      </c>
      <c r="V7" s="6">
        <f t="shared" si="2"/>
        <v>0</v>
      </c>
      <c r="W7" s="6">
        <f t="shared" si="2"/>
        <v>0</v>
      </c>
      <c r="X7" s="6">
        <f t="shared" si="2"/>
        <v>0</v>
      </c>
      <c r="Y7" s="6">
        <f t="shared" si="2"/>
        <v>110806</v>
      </c>
      <c r="Z7" s="6">
        <f t="shared" si="2"/>
        <v>0</v>
      </c>
      <c r="AA7" s="6">
        <f t="shared" ref="AA7:AF7" si="3">AA9+AA28+AA40</f>
        <v>0</v>
      </c>
      <c r="AB7" s="6">
        <f t="shared" si="3"/>
        <v>1987</v>
      </c>
      <c r="AC7" s="6">
        <f t="shared" si="3"/>
        <v>0</v>
      </c>
      <c r="AD7" s="6">
        <f t="shared" si="3"/>
        <v>0</v>
      </c>
      <c r="AE7" s="84">
        <f t="shared" si="3"/>
        <v>112793</v>
      </c>
      <c r="AF7" s="84">
        <f t="shared" si="3"/>
        <v>0</v>
      </c>
      <c r="AG7" s="84">
        <f t="shared" ref="AG7:AH7" si="4">AG9+AG28+AG40</f>
        <v>17941</v>
      </c>
      <c r="AH7" s="84">
        <f t="shared" si="4"/>
        <v>0</v>
      </c>
      <c r="AI7" s="101">
        <f>AG7/AE7*100</f>
        <v>15.906128926440472</v>
      </c>
      <c r="AJ7" s="101"/>
    </row>
    <row r="8" spans="1:36" ht="17.25" hidden="1" customHeight="1" x14ac:dyDescent="0.3">
      <c r="A8" s="21"/>
      <c r="B8" s="22"/>
      <c r="C8" s="23"/>
      <c r="D8" s="23"/>
      <c r="E8" s="22"/>
      <c r="F8" s="2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4"/>
      <c r="AF8" s="84"/>
      <c r="AG8" s="84"/>
      <c r="AH8" s="84"/>
      <c r="AI8" s="101"/>
      <c r="AJ8" s="101"/>
    </row>
    <row r="9" spans="1:36" ht="81.75" hidden="1" customHeight="1" x14ac:dyDescent="0.3">
      <c r="A9" s="24" t="s">
        <v>79</v>
      </c>
      <c r="B9" s="25">
        <f>B7</f>
        <v>900</v>
      </c>
      <c r="C9" s="25" t="s">
        <v>22</v>
      </c>
      <c r="D9" s="25" t="s">
        <v>80</v>
      </c>
      <c r="E9" s="25"/>
      <c r="F9" s="25"/>
      <c r="G9" s="7">
        <f>G10</f>
        <v>62600</v>
      </c>
      <c r="H9" s="7">
        <f>H10</f>
        <v>0</v>
      </c>
      <c r="I9" s="7">
        <f t="shared" ref="I9:X10" si="5">I10</f>
        <v>0</v>
      </c>
      <c r="J9" s="7">
        <f t="shared" si="5"/>
        <v>0</v>
      </c>
      <c r="K9" s="7">
        <f t="shared" si="5"/>
        <v>0</v>
      </c>
      <c r="L9" s="7">
        <f t="shared" si="5"/>
        <v>0</v>
      </c>
      <c r="M9" s="7">
        <f t="shared" si="5"/>
        <v>62600</v>
      </c>
      <c r="N9" s="7">
        <f t="shared" si="5"/>
        <v>0</v>
      </c>
      <c r="O9" s="7">
        <f t="shared" si="5"/>
        <v>0</v>
      </c>
      <c r="P9" s="7">
        <f t="shared" si="5"/>
        <v>0</v>
      </c>
      <c r="Q9" s="7">
        <f t="shared" si="5"/>
        <v>0</v>
      </c>
      <c r="R9" s="7">
        <f t="shared" si="5"/>
        <v>0</v>
      </c>
      <c r="S9" s="7">
        <f t="shared" si="5"/>
        <v>62600</v>
      </c>
      <c r="T9" s="7">
        <f t="shared" si="5"/>
        <v>0</v>
      </c>
      <c r="U9" s="7">
        <f t="shared" si="5"/>
        <v>0</v>
      </c>
      <c r="V9" s="7">
        <f t="shared" si="5"/>
        <v>0</v>
      </c>
      <c r="W9" s="7">
        <f t="shared" si="5"/>
        <v>0</v>
      </c>
      <c r="X9" s="7">
        <f t="shared" si="5"/>
        <v>0</v>
      </c>
      <c r="Y9" s="7">
        <f t="shared" ref="U9:AH10" si="6">Y10</f>
        <v>62600</v>
      </c>
      <c r="Z9" s="7">
        <f t="shared" si="6"/>
        <v>0</v>
      </c>
      <c r="AA9" s="7">
        <f t="shared" si="6"/>
        <v>0</v>
      </c>
      <c r="AB9" s="7">
        <f t="shared" si="6"/>
        <v>1577</v>
      </c>
      <c r="AC9" s="7">
        <f t="shared" si="6"/>
        <v>0</v>
      </c>
      <c r="AD9" s="7">
        <f t="shared" si="6"/>
        <v>0</v>
      </c>
      <c r="AE9" s="85">
        <f t="shared" si="6"/>
        <v>64177</v>
      </c>
      <c r="AF9" s="85">
        <f t="shared" si="6"/>
        <v>0</v>
      </c>
      <c r="AG9" s="85">
        <f t="shared" si="6"/>
        <v>9849</v>
      </c>
      <c r="AH9" s="85">
        <f t="shared" si="6"/>
        <v>0</v>
      </c>
      <c r="AI9" s="101">
        <f t="shared" ref="AI9:AI71" si="7">AG9/AE9*100</f>
        <v>15.346619505430295</v>
      </c>
      <c r="AJ9" s="101"/>
    </row>
    <row r="10" spans="1:36" ht="19.5" hidden="1" customHeight="1" x14ac:dyDescent="0.25">
      <c r="A10" s="26" t="s">
        <v>62</v>
      </c>
      <c r="B10" s="27">
        <f t="shared" ref="B10:B14" si="8">B9</f>
        <v>900</v>
      </c>
      <c r="C10" s="27" t="s">
        <v>22</v>
      </c>
      <c r="D10" s="27" t="s">
        <v>80</v>
      </c>
      <c r="E10" s="27" t="s">
        <v>63</v>
      </c>
      <c r="F10" s="27"/>
      <c r="G10" s="8">
        <f>G11</f>
        <v>62600</v>
      </c>
      <c r="H10" s="8">
        <f>H11</f>
        <v>0</v>
      </c>
      <c r="I10" s="8">
        <f t="shared" si="5"/>
        <v>0</v>
      </c>
      <c r="J10" s="8">
        <f t="shared" si="5"/>
        <v>0</v>
      </c>
      <c r="K10" s="8">
        <f t="shared" si="5"/>
        <v>0</v>
      </c>
      <c r="L10" s="8">
        <f t="shared" si="5"/>
        <v>0</v>
      </c>
      <c r="M10" s="8">
        <f t="shared" si="5"/>
        <v>62600</v>
      </c>
      <c r="N10" s="8">
        <f t="shared" si="5"/>
        <v>0</v>
      </c>
      <c r="O10" s="8">
        <f t="shared" si="5"/>
        <v>0</v>
      </c>
      <c r="P10" s="8">
        <f t="shared" si="5"/>
        <v>0</v>
      </c>
      <c r="Q10" s="8">
        <f t="shared" si="5"/>
        <v>0</v>
      </c>
      <c r="R10" s="8">
        <f t="shared" si="5"/>
        <v>0</v>
      </c>
      <c r="S10" s="8">
        <f t="shared" si="5"/>
        <v>62600</v>
      </c>
      <c r="T10" s="8">
        <f t="shared" si="5"/>
        <v>0</v>
      </c>
      <c r="U10" s="8">
        <f t="shared" si="6"/>
        <v>0</v>
      </c>
      <c r="V10" s="8">
        <f t="shared" si="6"/>
        <v>0</v>
      </c>
      <c r="W10" s="8">
        <f t="shared" si="6"/>
        <v>0</v>
      </c>
      <c r="X10" s="8">
        <f t="shared" si="6"/>
        <v>0</v>
      </c>
      <c r="Y10" s="8">
        <f t="shared" si="6"/>
        <v>62600</v>
      </c>
      <c r="Z10" s="8">
        <f t="shared" si="6"/>
        <v>0</v>
      </c>
      <c r="AA10" s="8">
        <f t="shared" si="6"/>
        <v>0</v>
      </c>
      <c r="AB10" s="8">
        <f t="shared" si="6"/>
        <v>1577</v>
      </c>
      <c r="AC10" s="8">
        <f t="shared" si="6"/>
        <v>0</v>
      </c>
      <c r="AD10" s="8">
        <f t="shared" si="6"/>
        <v>0</v>
      </c>
      <c r="AE10" s="86">
        <f t="shared" si="6"/>
        <v>64177</v>
      </c>
      <c r="AF10" s="86">
        <f t="shared" si="6"/>
        <v>0</v>
      </c>
      <c r="AG10" s="86">
        <f t="shared" si="6"/>
        <v>9849</v>
      </c>
      <c r="AH10" s="86">
        <f t="shared" si="6"/>
        <v>0</v>
      </c>
      <c r="AI10" s="101">
        <f t="shared" si="7"/>
        <v>15.346619505430295</v>
      </c>
      <c r="AJ10" s="101"/>
    </row>
    <row r="11" spans="1:36" ht="36" hidden="1" customHeight="1" x14ac:dyDescent="0.25">
      <c r="A11" s="26" t="s">
        <v>81</v>
      </c>
      <c r="B11" s="27">
        <f t="shared" si="8"/>
        <v>900</v>
      </c>
      <c r="C11" s="27" t="s">
        <v>22</v>
      </c>
      <c r="D11" s="27" t="s">
        <v>80</v>
      </c>
      <c r="E11" s="27" t="s">
        <v>82</v>
      </c>
      <c r="F11" s="27"/>
      <c r="G11" s="8">
        <f t="shared" ref="G11:H11" si="9">G12+G15+G18</f>
        <v>62600</v>
      </c>
      <c r="H11" s="8">
        <f t="shared" si="9"/>
        <v>0</v>
      </c>
      <c r="I11" s="8">
        <f t="shared" ref="I11:N11" si="10">I12+I15+I18</f>
        <v>0</v>
      </c>
      <c r="J11" s="8">
        <f t="shared" si="10"/>
        <v>0</v>
      </c>
      <c r="K11" s="8">
        <f t="shared" si="10"/>
        <v>0</v>
      </c>
      <c r="L11" s="8">
        <f t="shared" si="10"/>
        <v>0</v>
      </c>
      <c r="M11" s="8">
        <f t="shared" si="10"/>
        <v>62600</v>
      </c>
      <c r="N11" s="8">
        <f t="shared" si="10"/>
        <v>0</v>
      </c>
      <c r="O11" s="8">
        <f t="shared" ref="O11:T11" si="11">O12+O15+O18</f>
        <v>0</v>
      </c>
      <c r="P11" s="8">
        <f t="shared" si="11"/>
        <v>0</v>
      </c>
      <c r="Q11" s="8">
        <f t="shared" si="11"/>
        <v>0</v>
      </c>
      <c r="R11" s="8">
        <f t="shared" si="11"/>
        <v>0</v>
      </c>
      <c r="S11" s="8">
        <f t="shared" si="11"/>
        <v>62600</v>
      </c>
      <c r="T11" s="8">
        <f t="shared" si="11"/>
        <v>0</v>
      </c>
      <c r="U11" s="8">
        <f t="shared" ref="U11:Z11" si="12">U12+U15+U18</f>
        <v>0</v>
      </c>
      <c r="V11" s="8">
        <f t="shared" si="12"/>
        <v>0</v>
      </c>
      <c r="W11" s="8">
        <f t="shared" si="12"/>
        <v>0</v>
      </c>
      <c r="X11" s="8">
        <f t="shared" si="12"/>
        <v>0</v>
      </c>
      <c r="Y11" s="8">
        <f t="shared" si="12"/>
        <v>62600</v>
      </c>
      <c r="Z11" s="8">
        <f t="shared" si="12"/>
        <v>0</v>
      </c>
      <c r="AA11" s="8">
        <f t="shared" ref="AA11:AF11" si="13">AA12+AA15+AA18</f>
        <v>0</v>
      </c>
      <c r="AB11" s="8">
        <f t="shared" si="13"/>
        <v>1577</v>
      </c>
      <c r="AC11" s="8">
        <f t="shared" si="13"/>
        <v>0</v>
      </c>
      <c r="AD11" s="8">
        <f t="shared" si="13"/>
        <v>0</v>
      </c>
      <c r="AE11" s="86">
        <f t="shared" si="13"/>
        <v>64177</v>
      </c>
      <c r="AF11" s="86">
        <f t="shared" si="13"/>
        <v>0</v>
      </c>
      <c r="AG11" s="86">
        <f t="shared" ref="AG11:AH11" si="14">AG12+AG15+AG18</f>
        <v>9849</v>
      </c>
      <c r="AH11" s="86">
        <f t="shared" si="14"/>
        <v>0</v>
      </c>
      <c r="AI11" s="101">
        <f t="shared" si="7"/>
        <v>15.346619505430295</v>
      </c>
      <c r="AJ11" s="101"/>
    </row>
    <row r="12" spans="1:36" ht="33" hidden="1" x14ac:dyDescent="0.25">
      <c r="A12" s="26" t="s">
        <v>83</v>
      </c>
      <c r="B12" s="27">
        <f t="shared" si="8"/>
        <v>900</v>
      </c>
      <c r="C12" s="27" t="s">
        <v>22</v>
      </c>
      <c r="D12" s="27" t="s">
        <v>80</v>
      </c>
      <c r="E12" s="27" t="s">
        <v>84</v>
      </c>
      <c r="F12" s="27"/>
      <c r="G12" s="8">
        <f>G13</f>
        <v>2116</v>
      </c>
      <c r="H12" s="8">
        <f>H13</f>
        <v>0</v>
      </c>
      <c r="I12" s="8">
        <f t="shared" ref="I12:X13" si="15">I13</f>
        <v>0</v>
      </c>
      <c r="J12" s="8">
        <f t="shared" si="15"/>
        <v>0</v>
      </c>
      <c r="K12" s="8">
        <f t="shared" si="15"/>
        <v>0</v>
      </c>
      <c r="L12" s="8">
        <f t="shared" si="15"/>
        <v>0</v>
      </c>
      <c r="M12" s="8">
        <f t="shared" si="15"/>
        <v>2116</v>
      </c>
      <c r="N12" s="8">
        <f t="shared" si="15"/>
        <v>0</v>
      </c>
      <c r="O12" s="8">
        <f t="shared" si="15"/>
        <v>0</v>
      </c>
      <c r="P12" s="8">
        <f t="shared" si="15"/>
        <v>0</v>
      </c>
      <c r="Q12" s="8">
        <f t="shared" si="15"/>
        <v>0</v>
      </c>
      <c r="R12" s="8">
        <f t="shared" si="15"/>
        <v>0</v>
      </c>
      <c r="S12" s="8">
        <f t="shared" si="15"/>
        <v>2116</v>
      </c>
      <c r="T12" s="8">
        <f t="shared" si="15"/>
        <v>0</v>
      </c>
      <c r="U12" s="8">
        <f t="shared" si="15"/>
        <v>0</v>
      </c>
      <c r="V12" s="8">
        <f t="shared" si="15"/>
        <v>0</v>
      </c>
      <c r="W12" s="8">
        <f t="shared" si="15"/>
        <v>0</v>
      </c>
      <c r="X12" s="8">
        <f t="shared" si="15"/>
        <v>0</v>
      </c>
      <c r="Y12" s="8">
        <f t="shared" ref="U12:AH13" si="16">Y13</f>
        <v>2116</v>
      </c>
      <c r="Z12" s="8">
        <f t="shared" si="16"/>
        <v>0</v>
      </c>
      <c r="AA12" s="8">
        <f t="shared" si="16"/>
        <v>0</v>
      </c>
      <c r="AB12" s="8">
        <f t="shared" si="16"/>
        <v>64</v>
      </c>
      <c r="AC12" s="8">
        <f t="shared" si="16"/>
        <v>0</v>
      </c>
      <c r="AD12" s="8">
        <f t="shared" si="16"/>
        <v>0</v>
      </c>
      <c r="AE12" s="86">
        <f t="shared" si="16"/>
        <v>2180</v>
      </c>
      <c r="AF12" s="86">
        <f t="shared" si="16"/>
        <v>0</v>
      </c>
      <c r="AG12" s="86">
        <f t="shared" si="16"/>
        <v>407</v>
      </c>
      <c r="AH12" s="86">
        <f t="shared" si="16"/>
        <v>0</v>
      </c>
      <c r="AI12" s="101">
        <f t="shared" si="7"/>
        <v>18.669724770642201</v>
      </c>
      <c r="AJ12" s="101"/>
    </row>
    <row r="13" spans="1:36" ht="66.75" hidden="1" customHeight="1" x14ac:dyDescent="0.25">
      <c r="A13" s="26" t="s">
        <v>456</v>
      </c>
      <c r="B13" s="27">
        <f t="shared" si="8"/>
        <v>900</v>
      </c>
      <c r="C13" s="27" t="s">
        <v>22</v>
      </c>
      <c r="D13" s="27" t="s">
        <v>80</v>
      </c>
      <c r="E13" s="27" t="s">
        <v>84</v>
      </c>
      <c r="F13" s="27" t="s">
        <v>85</v>
      </c>
      <c r="G13" s="9">
        <f>G14</f>
        <v>2116</v>
      </c>
      <c r="H13" s="9">
        <f>H14</f>
        <v>0</v>
      </c>
      <c r="I13" s="9">
        <f t="shared" si="15"/>
        <v>0</v>
      </c>
      <c r="J13" s="9">
        <f t="shared" si="15"/>
        <v>0</v>
      </c>
      <c r="K13" s="9">
        <f t="shared" si="15"/>
        <v>0</v>
      </c>
      <c r="L13" s="9">
        <f t="shared" si="15"/>
        <v>0</v>
      </c>
      <c r="M13" s="9">
        <f t="shared" si="15"/>
        <v>2116</v>
      </c>
      <c r="N13" s="9">
        <f t="shared" si="15"/>
        <v>0</v>
      </c>
      <c r="O13" s="9">
        <f t="shared" si="15"/>
        <v>0</v>
      </c>
      <c r="P13" s="9">
        <f t="shared" si="15"/>
        <v>0</v>
      </c>
      <c r="Q13" s="9">
        <f t="shared" si="15"/>
        <v>0</v>
      </c>
      <c r="R13" s="9">
        <f t="shared" si="15"/>
        <v>0</v>
      </c>
      <c r="S13" s="9">
        <f t="shared" si="15"/>
        <v>2116</v>
      </c>
      <c r="T13" s="9">
        <f t="shared" si="15"/>
        <v>0</v>
      </c>
      <c r="U13" s="9">
        <f t="shared" si="16"/>
        <v>0</v>
      </c>
      <c r="V13" s="9">
        <f t="shared" si="16"/>
        <v>0</v>
      </c>
      <c r="W13" s="9">
        <f t="shared" si="16"/>
        <v>0</v>
      </c>
      <c r="X13" s="9">
        <f t="shared" si="16"/>
        <v>0</v>
      </c>
      <c r="Y13" s="9">
        <f t="shared" si="16"/>
        <v>2116</v>
      </c>
      <c r="Z13" s="9">
        <f t="shared" si="16"/>
        <v>0</v>
      </c>
      <c r="AA13" s="9">
        <f t="shared" si="16"/>
        <v>0</v>
      </c>
      <c r="AB13" s="9">
        <f t="shared" si="16"/>
        <v>64</v>
      </c>
      <c r="AC13" s="9">
        <f t="shared" si="16"/>
        <v>0</v>
      </c>
      <c r="AD13" s="9">
        <f t="shared" si="16"/>
        <v>0</v>
      </c>
      <c r="AE13" s="87">
        <f t="shared" si="16"/>
        <v>2180</v>
      </c>
      <c r="AF13" s="87">
        <f t="shared" si="16"/>
        <v>0</v>
      </c>
      <c r="AG13" s="87">
        <f t="shared" si="16"/>
        <v>407</v>
      </c>
      <c r="AH13" s="87">
        <f t="shared" si="16"/>
        <v>0</v>
      </c>
      <c r="AI13" s="101">
        <f t="shared" si="7"/>
        <v>18.669724770642201</v>
      </c>
      <c r="AJ13" s="101"/>
    </row>
    <row r="14" spans="1:36" ht="33.75" hidden="1" customHeight="1" x14ac:dyDescent="0.25">
      <c r="A14" s="26" t="s">
        <v>86</v>
      </c>
      <c r="B14" s="27">
        <f t="shared" si="8"/>
        <v>900</v>
      </c>
      <c r="C14" s="27" t="s">
        <v>22</v>
      </c>
      <c r="D14" s="27" t="s">
        <v>80</v>
      </c>
      <c r="E14" s="27" t="s">
        <v>84</v>
      </c>
      <c r="F14" s="27" t="s">
        <v>87</v>
      </c>
      <c r="G14" s="9">
        <v>2116</v>
      </c>
      <c r="H14" s="10"/>
      <c r="I14" s="9"/>
      <c r="J14" s="10"/>
      <c r="K14" s="9"/>
      <c r="L14" s="10"/>
      <c r="M14" s="9">
        <f>G14+I14+J14+K14+L14</f>
        <v>2116</v>
      </c>
      <c r="N14" s="10">
        <f>H14+L14</f>
        <v>0</v>
      </c>
      <c r="O14" s="9"/>
      <c r="P14" s="10"/>
      <c r="Q14" s="9"/>
      <c r="R14" s="10"/>
      <c r="S14" s="9">
        <f>M14+O14+P14+Q14+R14</f>
        <v>2116</v>
      </c>
      <c r="T14" s="10">
        <f>N14+R14</f>
        <v>0</v>
      </c>
      <c r="U14" s="9"/>
      <c r="V14" s="10"/>
      <c r="W14" s="9"/>
      <c r="X14" s="10"/>
      <c r="Y14" s="9">
        <f>S14+U14+V14+W14+X14</f>
        <v>2116</v>
      </c>
      <c r="Z14" s="10">
        <f>T14+X14</f>
        <v>0</v>
      </c>
      <c r="AA14" s="9"/>
      <c r="AB14" s="9">
        <v>64</v>
      </c>
      <c r="AC14" s="9"/>
      <c r="AD14" s="10"/>
      <c r="AE14" s="87">
        <f>Y14+AA14+AB14+AC14+AD14</f>
        <v>2180</v>
      </c>
      <c r="AF14" s="88">
        <f>Z14+AD14</f>
        <v>0</v>
      </c>
      <c r="AG14" s="87">
        <v>407</v>
      </c>
      <c r="AH14" s="88"/>
      <c r="AI14" s="101">
        <f t="shared" si="7"/>
        <v>18.669724770642201</v>
      </c>
      <c r="AJ14" s="101"/>
    </row>
    <row r="15" spans="1:36" ht="34.5" hidden="1" customHeight="1" x14ac:dyDescent="0.25">
      <c r="A15" s="26" t="s">
        <v>88</v>
      </c>
      <c r="B15" s="27">
        <f>B13</f>
        <v>900</v>
      </c>
      <c r="C15" s="27" t="s">
        <v>22</v>
      </c>
      <c r="D15" s="27" t="s">
        <v>80</v>
      </c>
      <c r="E15" s="27" t="s">
        <v>89</v>
      </c>
      <c r="F15" s="27"/>
      <c r="G15" s="9">
        <f>G16</f>
        <v>1310</v>
      </c>
      <c r="H15" s="9">
        <f>H16</f>
        <v>0</v>
      </c>
      <c r="I15" s="9">
        <f t="shared" ref="I15:X16" si="17">I16</f>
        <v>0</v>
      </c>
      <c r="J15" s="9">
        <f t="shared" si="17"/>
        <v>0</v>
      </c>
      <c r="K15" s="9">
        <f t="shared" si="17"/>
        <v>0</v>
      </c>
      <c r="L15" s="9">
        <f t="shared" si="17"/>
        <v>0</v>
      </c>
      <c r="M15" s="9">
        <f t="shared" si="17"/>
        <v>1310</v>
      </c>
      <c r="N15" s="9">
        <f t="shared" si="17"/>
        <v>0</v>
      </c>
      <c r="O15" s="9">
        <f t="shared" si="17"/>
        <v>0</v>
      </c>
      <c r="P15" s="9">
        <f t="shared" si="17"/>
        <v>0</v>
      </c>
      <c r="Q15" s="9">
        <f t="shared" si="17"/>
        <v>0</v>
      </c>
      <c r="R15" s="9">
        <f t="shared" si="17"/>
        <v>0</v>
      </c>
      <c r="S15" s="9">
        <f t="shared" si="17"/>
        <v>1310</v>
      </c>
      <c r="T15" s="9">
        <f t="shared" si="17"/>
        <v>0</v>
      </c>
      <c r="U15" s="9">
        <f t="shared" si="17"/>
        <v>0</v>
      </c>
      <c r="V15" s="9">
        <f t="shared" si="17"/>
        <v>0</v>
      </c>
      <c r="W15" s="9">
        <f t="shared" si="17"/>
        <v>0</v>
      </c>
      <c r="X15" s="9">
        <f t="shared" si="17"/>
        <v>0</v>
      </c>
      <c r="Y15" s="9">
        <f t="shared" ref="U15:AH16" si="18">Y16</f>
        <v>1310</v>
      </c>
      <c r="Z15" s="9">
        <f t="shared" si="18"/>
        <v>0</v>
      </c>
      <c r="AA15" s="9">
        <f t="shared" si="18"/>
        <v>0</v>
      </c>
      <c r="AB15" s="9">
        <f t="shared" si="18"/>
        <v>40</v>
      </c>
      <c r="AC15" s="9">
        <f t="shared" si="18"/>
        <v>0</v>
      </c>
      <c r="AD15" s="9">
        <f t="shared" si="18"/>
        <v>0</v>
      </c>
      <c r="AE15" s="87">
        <f t="shared" si="18"/>
        <v>1350</v>
      </c>
      <c r="AF15" s="87">
        <f t="shared" si="18"/>
        <v>0</v>
      </c>
      <c r="AG15" s="87">
        <f t="shared" si="18"/>
        <v>0</v>
      </c>
      <c r="AH15" s="87">
        <f t="shared" si="18"/>
        <v>0</v>
      </c>
      <c r="AI15" s="101">
        <f t="shared" si="7"/>
        <v>0</v>
      </c>
      <c r="AJ15" s="101"/>
    </row>
    <row r="16" spans="1:36" ht="66.75" hidden="1" customHeight="1" x14ac:dyDescent="0.25">
      <c r="A16" s="26" t="s">
        <v>456</v>
      </c>
      <c r="B16" s="27">
        <f>B15</f>
        <v>900</v>
      </c>
      <c r="C16" s="27" t="s">
        <v>22</v>
      </c>
      <c r="D16" s="27" t="s">
        <v>80</v>
      </c>
      <c r="E16" s="27" t="s">
        <v>89</v>
      </c>
      <c r="F16" s="27" t="s">
        <v>85</v>
      </c>
      <c r="G16" s="9">
        <f>G17</f>
        <v>1310</v>
      </c>
      <c r="H16" s="9">
        <f>H17</f>
        <v>0</v>
      </c>
      <c r="I16" s="9">
        <f t="shared" si="17"/>
        <v>0</v>
      </c>
      <c r="J16" s="9">
        <f t="shared" si="17"/>
        <v>0</v>
      </c>
      <c r="K16" s="9">
        <f t="shared" si="17"/>
        <v>0</v>
      </c>
      <c r="L16" s="9">
        <f t="shared" si="17"/>
        <v>0</v>
      </c>
      <c r="M16" s="9">
        <f t="shared" si="17"/>
        <v>1310</v>
      </c>
      <c r="N16" s="9">
        <f t="shared" si="17"/>
        <v>0</v>
      </c>
      <c r="O16" s="9">
        <f t="shared" si="17"/>
        <v>0</v>
      </c>
      <c r="P16" s="9">
        <f t="shared" si="17"/>
        <v>0</v>
      </c>
      <c r="Q16" s="9">
        <f t="shared" si="17"/>
        <v>0</v>
      </c>
      <c r="R16" s="9">
        <f t="shared" si="17"/>
        <v>0</v>
      </c>
      <c r="S16" s="9">
        <f t="shared" si="17"/>
        <v>1310</v>
      </c>
      <c r="T16" s="9">
        <f t="shared" si="17"/>
        <v>0</v>
      </c>
      <c r="U16" s="9">
        <f t="shared" si="18"/>
        <v>0</v>
      </c>
      <c r="V16" s="9">
        <f t="shared" si="18"/>
        <v>0</v>
      </c>
      <c r="W16" s="9">
        <f t="shared" si="18"/>
        <v>0</v>
      </c>
      <c r="X16" s="9">
        <f t="shared" si="18"/>
        <v>0</v>
      </c>
      <c r="Y16" s="9">
        <f t="shared" si="18"/>
        <v>1310</v>
      </c>
      <c r="Z16" s="9">
        <f t="shared" si="18"/>
        <v>0</v>
      </c>
      <c r="AA16" s="9">
        <f t="shared" si="18"/>
        <v>0</v>
      </c>
      <c r="AB16" s="9">
        <f t="shared" si="18"/>
        <v>40</v>
      </c>
      <c r="AC16" s="9">
        <f t="shared" si="18"/>
        <v>0</v>
      </c>
      <c r="AD16" s="9">
        <f t="shared" si="18"/>
        <v>0</v>
      </c>
      <c r="AE16" s="87">
        <f t="shared" si="18"/>
        <v>1350</v>
      </c>
      <c r="AF16" s="87">
        <f t="shared" si="18"/>
        <v>0</v>
      </c>
      <c r="AG16" s="87">
        <f t="shared" si="18"/>
        <v>0</v>
      </c>
      <c r="AH16" s="87">
        <f t="shared" si="18"/>
        <v>0</v>
      </c>
      <c r="AI16" s="101">
        <f t="shared" si="7"/>
        <v>0</v>
      </c>
      <c r="AJ16" s="101"/>
    </row>
    <row r="17" spans="1:36" ht="36.75" hidden="1" customHeight="1" x14ac:dyDescent="0.25">
      <c r="A17" s="26" t="s">
        <v>86</v>
      </c>
      <c r="B17" s="27">
        <f>B16</f>
        <v>900</v>
      </c>
      <c r="C17" s="27" t="s">
        <v>22</v>
      </c>
      <c r="D17" s="27" t="s">
        <v>80</v>
      </c>
      <c r="E17" s="27" t="s">
        <v>89</v>
      </c>
      <c r="F17" s="27" t="s">
        <v>87</v>
      </c>
      <c r="G17" s="9">
        <v>1310</v>
      </c>
      <c r="H17" s="10"/>
      <c r="I17" s="9"/>
      <c r="J17" s="10"/>
      <c r="K17" s="9"/>
      <c r="L17" s="10"/>
      <c r="M17" s="9">
        <f>G17+I17+J17+K17+L17</f>
        <v>1310</v>
      </c>
      <c r="N17" s="10">
        <f>H17+L17</f>
        <v>0</v>
      </c>
      <c r="O17" s="9"/>
      <c r="P17" s="10"/>
      <c r="Q17" s="9"/>
      <c r="R17" s="10"/>
      <c r="S17" s="9">
        <f>M17+O17+P17+Q17+R17</f>
        <v>1310</v>
      </c>
      <c r="T17" s="10">
        <f>N17+R17</f>
        <v>0</v>
      </c>
      <c r="U17" s="9"/>
      <c r="V17" s="10"/>
      <c r="W17" s="9"/>
      <c r="X17" s="10"/>
      <c r="Y17" s="9">
        <f>S17+U17+V17+W17+X17</f>
        <v>1310</v>
      </c>
      <c r="Z17" s="10">
        <f>T17+X17</f>
        <v>0</v>
      </c>
      <c r="AA17" s="9"/>
      <c r="AB17" s="9">
        <v>40</v>
      </c>
      <c r="AC17" s="9"/>
      <c r="AD17" s="10"/>
      <c r="AE17" s="87">
        <f>Y17+AA17+AB17+AC17+AD17</f>
        <v>1350</v>
      </c>
      <c r="AF17" s="88">
        <f>Z17+AD17</f>
        <v>0</v>
      </c>
      <c r="AG17" s="87"/>
      <c r="AH17" s="88"/>
      <c r="AI17" s="101">
        <f t="shared" si="7"/>
        <v>0</v>
      </c>
      <c r="AJ17" s="101"/>
    </row>
    <row r="18" spans="1:36" ht="23.25" hidden="1" customHeight="1" x14ac:dyDescent="0.25">
      <c r="A18" s="26" t="s">
        <v>90</v>
      </c>
      <c r="B18" s="27">
        <f>B16</f>
        <v>900</v>
      </c>
      <c r="C18" s="27" t="s">
        <v>22</v>
      </c>
      <c r="D18" s="27" t="s">
        <v>80</v>
      </c>
      <c r="E18" s="27" t="s">
        <v>91</v>
      </c>
      <c r="F18" s="27"/>
      <c r="G18" s="9">
        <f t="shared" ref="G18:H18" si="19">G19+G21+G25+G23</f>
        <v>59174</v>
      </c>
      <c r="H18" s="9">
        <f t="shared" si="19"/>
        <v>0</v>
      </c>
      <c r="I18" s="9">
        <f t="shared" ref="I18:N18" si="20">I19+I21+I25+I23</f>
        <v>0</v>
      </c>
      <c r="J18" s="9">
        <f t="shared" si="20"/>
        <v>0</v>
      </c>
      <c r="K18" s="9">
        <f t="shared" si="20"/>
        <v>0</v>
      </c>
      <c r="L18" s="9">
        <f t="shared" si="20"/>
        <v>0</v>
      </c>
      <c r="M18" s="9">
        <f t="shared" si="20"/>
        <v>59174</v>
      </c>
      <c r="N18" s="9">
        <f t="shared" si="20"/>
        <v>0</v>
      </c>
      <c r="O18" s="9">
        <f t="shared" ref="O18:T18" si="21">O19+O21+O25+O23</f>
        <v>0</v>
      </c>
      <c r="P18" s="9">
        <f t="shared" si="21"/>
        <v>0</v>
      </c>
      <c r="Q18" s="9">
        <f t="shared" si="21"/>
        <v>0</v>
      </c>
      <c r="R18" s="9">
        <f t="shared" si="21"/>
        <v>0</v>
      </c>
      <c r="S18" s="9">
        <f t="shared" si="21"/>
        <v>59174</v>
      </c>
      <c r="T18" s="9">
        <f t="shared" si="21"/>
        <v>0</v>
      </c>
      <c r="U18" s="9">
        <f t="shared" ref="U18:Z18" si="22">U19+U21+U25+U23</f>
        <v>0</v>
      </c>
      <c r="V18" s="9">
        <f t="shared" si="22"/>
        <v>0</v>
      </c>
      <c r="W18" s="9">
        <f t="shared" si="22"/>
        <v>0</v>
      </c>
      <c r="X18" s="9">
        <f t="shared" si="22"/>
        <v>0</v>
      </c>
      <c r="Y18" s="9">
        <f t="shared" si="22"/>
        <v>59174</v>
      </c>
      <c r="Z18" s="9">
        <f t="shared" si="22"/>
        <v>0</v>
      </c>
      <c r="AA18" s="9">
        <f t="shared" ref="AA18:AF18" si="23">AA19+AA21+AA25+AA23</f>
        <v>0</v>
      </c>
      <c r="AB18" s="9">
        <f t="shared" si="23"/>
        <v>1473</v>
      </c>
      <c r="AC18" s="9">
        <f t="shared" si="23"/>
        <v>0</v>
      </c>
      <c r="AD18" s="9">
        <f t="shared" si="23"/>
        <v>0</v>
      </c>
      <c r="AE18" s="87">
        <f t="shared" si="23"/>
        <v>60647</v>
      </c>
      <c r="AF18" s="87">
        <f t="shared" si="23"/>
        <v>0</v>
      </c>
      <c r="AG18" s="87">
        <f t="shared" ref="AG18:AH18" si="24">AG19+AG21+AG25+AG23</f>
        <v>9442</v>
      </c>
      <c r="AH18" s="87">
        <f t="shared" si="24"/>
        <v>0</v>
      </c>
      <c r="AI18" s="101">
        <f t="shared" si="7"/>
        <v>15.568783286889706</v>
      </c>
      <c r="AJ18" s="101"/>
    </row>
    <row r="19" spans="1:36" ht="66.75" hidden="1" customHeight="1" x14ac:dyDescent="0.25">
      <c r="A19" s="26" t="s">
        <v>456</v>
      </c>
      <c r="B19" s="27">
        <f>B18</f>
        <v>900</v>
      </c>
      <c r="C19" s="27" t="s">
        <v>22</v>
      </c>
      <c r="D19" s="27" t="s">
        <v>80</v>
      </c>
      <c r="E19" s="27" t="s">
        <v>91</v>
      </c>
      <c r="F19" s="27" t="s">
        <v>85</v>
      </c>
      <c r="G19" s="9">
        <f t="shared" ref="G19:AH19" si="25">G20</f>
        <v>49472</v>
      </c>
      <c r="H19" s="9">
        <f t="shared" si="25"/>
        <v>0</v>
      </c>
      <c r="I19" s="9">
        <f t="shared" si="25"/>
        <v>0</v>
      </c>
      <c r="J19" s="9">
        <f t="shared" si="25"/>
        <v>0</v>
      </c>
      <c r="K19" s="9">
        <f t="shared" si="25"/>
        <v>0</v>
      </c>
      <c r="L19" s="9">
        <f t="shared" si="25"/>
        <v>0</v>
      </c>
      <c r="M19" s="9">
        <f t="shared" si="25"/>
        <v>49472</v>
      </c>
      <c r="N19" s="9">
        <f t="shared" si="25"/>
        <v>0</v>
      </c>
      <c r="O19" s="9">
        <f t="shared" si="25"/>
        <v>0</v>
      </c>
      <c r="P19" s="9">
        <f t="shared" si="25"/>
        <v>0</v>
      </c>
      <c r="Q19" s="9">
        <f t="shared" si="25"/>
        <v>0</v>
      </c>
      <c r="R19" s="9">
        <f t="shared" si="25"/>
        <v>0</v>
      </c>
      <c r="S19" s="9">
        <f t="shared" si="25"/>
        <v>49472</v>
      </c>
      <c r="T19" s="9">
        <f t="shared" si="25"/>
        <v>0</v>
      </c>
      <c r="U19" s="9">
        <f t="shared" si="25"/>
        <v>0</v>
      </c>
      <c r="V19" s="9">
        <f t="shared" si="25"/>
        <v>0</v>
      </c>
      <c r="W19" s="9">
        <f t="shared" si="25"/>
        <v>0</v>
      </c>
      <c r="X19" s="9">
        <f t="shared" si="25"/>
        <v>0</v>
      </c>
      <c r="Y19" s="9">
        <f t="shared" si="25"/>
        <v>49472</v>
      </c>
      <c r="Z19" s="9">
        <f t="shared" si="25"/>
        <v>0</v>
      </c>
      <c r="AA19" s="9">
        <f t="shared" si="25"/>
        <v>0</v>
      </c>
      <c r="AB19" s="9">
        <f t="shared" si="25"/>
        <v>1473</v>
      </c>
      <c r="AC19" s="9">
        <f t="shared" si="25"/>
        <v>0</v>
      </c>
      <c r="AD19" s="9">
        <f t="shared" si="25"/>
        <v>0</v>
      </c>
      <c r="AE19" s="87">
        <f t="shared" si="25"/>
        <v>50945</v>
      </c>
      <c r="AF19" s="87">
        <f t="shared" si="25"/>
        <v>0</v>
      </c>
      <c r="AG19" s="87">
        <f t="shared" si="25"/>
        <v>8257</v>
      </c>
      <c r="AH19" s="87">
        <f t="shared" si="25"/>
        <v>0</v>
      </c>
      <c r="AI19" s="101">
        <f t="shared" si="7"/>
        <v>16.207674943566591</v>
      </c>
      <c r="AJ19" s="101"/>
    </row>
    <row r="20" spans="1:36" ht="36.75" hidden="1" customHeight="1" x14ac:dyDescent="0.25">
      <c r="A20" s="26" t="s">
        <v>86</v>
      </c>
      <c r="B20" s="27">
        <f>B19</f>
        <v>900</v>
      </c>
      <c r="C20" s="27" t="s">
        <v>22</v>
      </c>
      <c r="D20" s="27" t="s">
        <v>80</v>
      </c>
      <c r="E20" s="27" t="s">
        <v>91</v>
      </c>
      <c r="F20" s="27" t="s">
        <v>87</v>
      </c>
      <c r="G20" s="9">
        <f>48495+977</f>
        <v>49472</v>
      </c>
      <c r="H20" s="10"/>
      <c r="I20" s="9"/>
      <c r="J20" s="10"/>
      <c r="K20" s="9"/>
      <c r="L20" s="10"/>
      <c r="M20" s="9">
        <f>G20+I20+J20+K20+L20</f>
        <v>49472</v>
      </c>
      <c r="N20" s="10">
        <f>H20+L20</f>
        <v>0</v>
      </c>
      <c r="O20" s="9"/>
      <c r="P20" s="10"/>
      <c r="Q20" s="9"/>
      <c r="R20" s="10"/>
      <c r="S20" s="9">
        <f>M20+O20+P20+Q20+R20</f>
        <v>49472</v>
      </c>
      <c r="T20" s="10">
        <f>N20+R20</f>
        <v>0</v>
      </c>
      <c r="U20" s="9"/>
      <c r="V20" s="10"/>
      <c r="W20" s="9"/>
      <c r="X20" s="10"/>
      <c r="Y20" s="9">
        <f>S20+U20+V20+W20+X20</f>
        <v>49472</v>
      </c>
      <c r="Z20" s="10">
        <f>T20+X20</f>
        <v>0</v>
      </c>
      <c r="AA20" s="9"/>
      <c r="AB20" s="9">
        <v>1473</v>
      </c>
      <c r="AC20" s="9"/>
      <c r="AD20" s="10"/>
      <c r="AE20" s="87">
        <f>Y20+AA20+AB20+AC20+AD20</f>
        <v>50945</v>
      </c>
      <c r="AF20" s="88">
        <f>Z20+AD20</f>
        <v>0</v>
      </c>
      <c r="AG20" s="87">
        <v>8257</v>
      </c>
      <c r="AH20" s="88"/>
      <c r="AI20" s="101">
        <f t="shared" si="7"/>
        <v>16.207674943566591</v>
      </c>
      <c r="AJ20" s="101"/>
    </row>
    <row r="21" spans="1:36" ht="33" hidden="1" x14ac:dyDescent="0.25">
      <c r="A21" s="26" t="s">
        <v>244</v>
      </c>
      <c r="B21" s="27">
        <f>B14</f>
        <v>900</v>
      </c>
      <c r="C21" s="27" t="s">
        <v>22</v>
      </c>
      <c r="D21" s="27" t="s">
        <v>80</v>
      </c>
      <c r="E21" s="27" t="s">
        <v>91</v>
      </c>
      <c r="F21" s="27" t="s">
        <v>31</v>
      </c>
      <c r="G21" s="9">
        <f t="shared" ref="G21:AH21" si="26">G22</f>
        <v>9214</v>
      </c>
      <c r="H21" s="9">
        <f t="shared" si="26"/>
        <v>0</v>
      </c>
      <c r="I21" s="9">
        <f t="shared" si="26"/>
        <v>0</v>
      </c>
      <c r="J21" s="9">
        <f t="shared" si="26"/>
        <v>0</v>
      </c>
      <c r="K21" s="9">
        <f t="shared" si="26"/>
        <v>0</v>
      </c>
      <c r="L21" s="9">
        <f t="shared" si="26"/>
        <v>0</v>
      </c>
      <c r="M21" s="9">
        <f t="shared" si="26"/>
        <v>9214</v>
      </c>
      <c r="N21" s="9">
        <f t="shared" si="26"/>
        <v>0</v>
      </c>
      <c r="O21" s="9">
        <f t="shared" si="26"/>
        <v>0</v>
      </c>
      <c r="P21" s="9">
        <f t="shared" si="26"/>
        <v>0</v>
      </c>
      <c r="Q21" s="9">
        <f t="shared" si="26"/>
        <v>0</v>
      </c>
      <c r="R21" s="9">
        <f t="shared" si="26"/>
        <v>0</v>
      </c>
      <c r="S21" s="9">
        <f t="shared" si="26"/>
        <v>9214</v>
      </c>
      <c r="T21" s="9">
        <f t="shared" si="26"/>
        <v>0</v>
      </c>
      <c r="U21" s="9">
        <f t="shared" si="26"/>
        <v>0</v>
      </c>
      <c r="V21" s="9">
        <f t="shared" si="26"/>
        <v>0</v>
      </c>
      <c r="W21" s="9">
        <f t="shared" si="26"/>
        <v>0</v>
      </c>
      <c r="X21" s="9">
        <f t="shared" si="26"/>
        <v>0</v>
      </c>
      <c r="Y21" s="9">
        <f t="shared" si="26"/>
        <v>9214</v>
      </c>
      <c r="Z21" s="9">
        <f t="shared" si="26"/>
        <v>0</v>
      </c>
      <c r="AA21" s="9">
        <f t="shared" si="26"/>
        <v>0</v>
      </c>
      <c r="AB21" s="9">
        <f t="shared" si="26"/>
        <v>0</v>
      </c>
      <c r="AC21" s="9">
        <f t="shared" si="26"/>
        <v>0</v>
      </c>
      <c r="AD21" s="9">
        <f t="shared" si="26"/>
        <v>0</v>
      </c>
      <c r="AE21" s="87">
        <f t="shared" si="26"/>
        <v>9214</v>
      </c>
      <c r="AF21" s="87">
        <f t="shared" si="26"/>
        <v>0</v>
      </c>
      <c r="AG21" s="87">
        <f t="shared" si="26"/>
        <v>1091</v>
      </c>
      <c r="AH21" s="87">
        <f t="shared" si="26"/>
        <v>0</v>
      </c>
      <c r="AI21" s="101">
        <f t="shared" si="7"/>
        <v>11.840677230301715</v>
      </c>
      <c r="AJ21" s="101"/>
    </row>
    <row r="22" spans="1:36" ht="33" hidden="1" x14ac:dyDescent="0.25">
      <c r="A22" s="26" t="s">
        <v>37</v>
      </c>
      <c r="B22" s="27">
        <v>900</v>
      </c>
      <c r="C22" s="27" t="s">
        <v>22</v>
      </c>
      <c r="D22" s="27" t="s">
        <v>80</v>
      </c>
      <c r="E22" s="27" t="s">
        <v>91</v>
      </c>
      <c r="F22" s="27" t="s">
        <v>38</v>
      </c>
      <c r="G22" s="9">
        <f>8101+1113</f>
        <v>9214</v>
      </c>
      <c r="H22" s="10"/>
      <c r="I22" s="9"/>
      <c r="J22" s="10"/>
      <c r="K22" s="9"/>
      <c r="L22" s="10"/>
      <c r="M22" s="9">
        <f>G22+I22+J22+K22+L22</f>
        <v>9214</v>
      </c>
      <c r="N22" s="10">
        <f>H22+L22</f>
        <v>0</v>
      </c>
      <c r="O22" s="9"/>
      <c r="P22" s="10"/>
      <c r="Q22" s="9"/>
      <c r="R22" s="10"/>
      <c r="S22" s="9">
        <f>M22+O22+P22+Q22+R22</f>
        <v>9214</v>
      </c>
      <c r="T22" s="10">
        <f>N22+R22</f>
        <v>0</v>
      </c>
      <c r="U22" s="9"/>
      <c r="V22" s="10"/>
      <c r="W22" s="9"/>
      <c r="X22" s="10"/>
      <c r="Y22" s="9">
        <f>S22+U22+V22+W22+X22</f>
        <v>9214</v>
      </c>
      <c r="Z22" s="10">
        <f>T22+X22</f>
        <v>0</v>
      </c>
      <c r="AA22" s="9"/>
      <c r="AB22" s="10"/>
      <c r="AC22" s="9"/>
      <c r="AD22" s="10"/>
      <c r="AE22" s="87">
        <f>Y22+AA22+AB22+AC22+AD22</f>
        <v>9214</v>
      </c>
      <c r="AF22" s="88">
        <f>Z22+AD22</f>
        <v>0</v>
      </c>
      <c r="AG22" s="87">
        <v>1091</v>
      </c>
      <c r="AH22" s="88"/>
      <c r="AI22" s="101">
        <f t="shared" si="7"/>
        <v>11.840677230301715</v>
      </c>
      <c r="AJ22" s="101"/>
    </row>
    <row r="23" spans="1:36" ht="18.75" hidden="1" customHeight="1" x14ac:dyDescent="0.25">
      <c r="A23" s="26" t="s">
        <v>101</v>
      </c>
      <c r="B23" s="27">
        <v>900</v>
      </c>
      <c r="C23" s="27" t="s">
        <v>22</v>
      </c>
      <c r="D23" s="27" t="s">
        <v>80</v>
      </c>
      <c r="E23" s="27" t="s">
        <v>91</v>
      </c>
      <c r="F23" s="27" t="s">
        <v>102</v>
      </c>
      <c r="G23" s="9">
        <f t="shared" ref="G23:AH23" si="27">G24</f>
        <v>98</v>
      </c>
      <c r="H23" s="9">
        <f t="shared" si="27"/>
        <v>0</v>
      </c>
      <c r="I23" s="9">
        <f t="shared" si="27"/>
        <v>0</v>
      </c>
      <c r="J23" s="9">
        <f t="shared" si="27"/>
        <v>0</v>
      </c>
      <c r="K23" s="9">
        <f t="shared" si="27"/>
        <v>0</v>
      </c>
      <c r="L23" s="9">
        <f t="shared" si="27"/>
        <v>0</v>
      </c>
      <c r="M23" s="9">
        <f t="shared" si="27"/>
        <v>98</v>
      </c>
      <c r="N23" s="9">
        <f t="shared" si="27"/>
        <v>0</v>
      </c>
      <c r="O23" s="9">
        <f t="shared" si="27"/>
        <v>0</v>
      </c>
      <c r="P23" s="9">
        <f t="shared" si="27"/>
        <v>0</v>
      </c>
      <c r="Q23" s="9">
        <f t="shared" si="27"/>
        <v>0</v>
      </c>
      <c r="R23" s="9">
        <f t="shared" si="27"/>
        <v>0</v>
      </c>
      <c r="S23" s="9">
        <f t="shared" si="27"/>
        <v>98</v>
      </c>
      <c r="T23" s="9">
        <f t="shared" si="27"/>
        <v>0</v>
      </c>
      <c r="U23" s="9">
        <f t="shared" si="27"/>
        <v>0</v>
      </c>
      <c r="V23" s="9">
        <f t="shared" si="27"/>
        <v>0</v>
      </c>
      <c r="W23" s="9">
        <f t="shared" si="27"/>
        <v>0</v>
      </c>
      <c r="X23" s="9">
        <f t="shared" si="27"/>
        <v>0</v>
      </c>
      <c r="Y23" s="9">
        <f t="shared" si="27"/>
        <v>98</v>
      </c>
      <c r="Z23" s="9">
        <f t="shared" si="27"/>
        <v>0</v>
      </c>
      <c r="AA23" s="9">
        <f t="shared" si="27"/>
        <v>0</v>
      </c>
      <c r="AB23" s="9">
        <f t="shared" si="27"/>
        <v>0</v>
      </c>
      <c r="AC23" s="9">
        <f t="shared" si="27"/>
        <v>0</v>
      </c>
      <c r="AD23" s="9">
        <f t="shared" si="27"/>
        <v>0</v>
      </c>
      <c r="AE23" s="87">
        <f t="shared" si="27"/>
        <v>98</v>
      </c>
      <c r="AF23" s="87">
        <f t="shared" si="27"/>
        <v>0</v>
      </c>
      <c r="AG23" s="87">
        <f t="shared" si="27"/>
        <v>0</v>
      </c>
      <c r="AH23" s="87">
        <f t="shared" si="27"/>
        <v>0</v>
      </c>
      <c r="AI23" s="101">
        <f t="shared" si="7"/>
        <v>0</v>
      </c>
      <c r="AJ23" s="101"/>
    </row>
    <row r="24" spans="1:36" ht="17.25" hidden="1" customHeight="1" x14ac:dyDescent="0.25">
      <c r="A24" s="26" t="s">
        <v>103</v>
      </c>
      <c r="B24" s="27">
        <v>900</v>
      </c>
      <c r="C24" s="27" t="s">
        <v>22</v>
      </c>
      <c r="D24" s="27" t="s">
        <v>80</v>
      </c>
      <c r="E24" s="27" t="s">
        <v>91</v>
      </c>
      <c r="F24" s="27" t="s">
        <v>104</v>
      </c>
      <c r="G24" s="9">
        <f>88+10</f>
        <v>98</v>
      </c>
      <c r="H24" s="10"/>
      <c r="I24" s="9"/>
      <c r="J24" s="10"/>
      <c r="K24" s="9"/>
      <c r="L24" s="10"/>
      <c r="M24" s="9">
        <f>G24+I24+J24+K24+L24</f>
        <v>98</v>
      </c>
      <c r="N24" s="10">
        <f>H24+L24</f>
        <v>0</v>
      </c>
      <c r="O24" s="9"/>
      <c r="P24" s="10"/>
      <c r="Q24" s="9"/>
      <c r="R24" s="10"/>
      <c r="S24" s="9">
        <f>M24+O24+P24+Q24+R24</f>
        <v>98</v>
      </c>
      <c r="T24" s="10">
        <f>N24+R24</f>
        <v>0</v>
      </c>
      <c r="U24" s="9"/>
      <c r="V24" s="10"/>
      <c r="W24" s="9"/>
      <c r="X24" s="10"/>
      <c r="Y24" s="9">
        <f>S24+U24+V24+W24+X24</f>
        <v>98</v>
      </c>
      <c r="Z24" s="10">
        <f>T24+X24</f>
        <v>0</v>
      </c>
      <c r="AA24" s="9"/>
      <c r="AB24" s="10"/>
      <c r="AC24" s="9"/>
      <c r="AD24" s="10"/>
      <c r="AE24" s="87">
        <f>Y24+AA24+AB24+AC24+AD24</f>
        <v>98</v>
      </c>
      <c r="AF24" s="88">
        <f>Z24+AD24</f>
        <v>0</v>
      </c>
      <c r="AG24" s="87"/>
      <c r="AH24" s="88">
        <f>AB24+AF24</f>
        <v>0</v>
      </c>
      <c r="AI24" s="101">
        <f t="shared" si="7"/>
        <v>0</v>
      </c>
      <c r="AJ24" s="101"/>
    </row>
    <row r="25" spans="1:36" ht="21.75" hidden="1" customHeight="1" x14ac:dyDescent="0.25">
      <c r="A25" s="26" t="s">
        <v>66</v>
      </c>
      <c r="B25" s="27">
        <v>900</v>
      </c>
      <c r="C25" s="27" t="s">
        <v>22</v>
      </c>
      <c r="D25" s="27" t="s">
        <v>80</v>
      </c>
      <c r="E25" s="27" t="s">
        <v>91</v>
      </c>
      <c r="F25" s="27" t="s">
        <v>67</v>
      </c>
      <c r="G25" s="9">
        <f>G26</f>
        <v>390</v>
      </c>
      <c r="H25" s="9">
        <f>H26</f>
        <v>0</v>
      </c>
      <c r="I25" s="9">
        <f t="shared" ref="I25:AH25" si="28">I26</f>
        <v>0</v>
      </c>
      <c r="J25" s="9">
        <f t="shared" si="28"/>
        <v>0</v>
      </c>
      <c r="K25" s="9">
        <f t="shared" si="28"/>
        <v>0</v>
      </c>
      <c r="L25" s="9">
        <f t="shared" si="28"/>
        <v>0</v>
      </c>
      <c r="M25" s="9">
        <f t="shared" si="28"/>
        <v>390</v>
      </c>
      <c r="N25" s="9">
        <f t="shared" si="28"/>
        <v>0</v>
      </c>
      <c r="O25" s="9">
        <f t="shared" si="28"/>
        <v>0</v>
      </c>
      <c r="P25" s="9">
        <f t="shared" si="28"/>
        <v>0</v>
      </c>
      <c r="Q25" s="9">
        <f t="shared" si="28"/>
        <v>0</v>
      </c>
      <c r="R25" s="9">
        <f t="shared" si="28"/>
        <v>0</v>
      </c>
      <c r="S25" s="9">
        <f t="shared" si="28"/>
        <v>390</v>
      </c>
      <c r="T25" s="9">
        <f t="shared" si="28"/>
        <v>0</v>
      </c>
      <c r="U25" s="9">
        <f t="shared" si="28"/>
        <v>0</v>
      </c>
      <c r="V25" s="9">
        <f t="shared" si="28"/>
        <v>0</v>
      </c>
      <c r="W25" s="9">
        <f t="shared" si="28"/>
        <v>0</v>
      </c>
      <c r="X25" s="9">
        <f t="shared" si="28"/>
        <v>0</v>
      </c>
      <c r="Y25" s="9">
        <f t="shared" si="28"/>
        <v>390</v>
      </c>
      <c r="Z25" s="9">
        <f t="shared" si="28"/>
        <v>0</v>
      </c>
      <c r="AA25" s="9">
        <f t="shared" si="28"/>
        <v>0</v>
      </c>
      <c r="AB25" s="9">
        <f t="shared" si="28"/>
        <v>0</v>
      </c>
      <c r="AC25" s="9">
        <f t="shared" si="28"/>
        <v>0</v>
      </c>
      <c r="AD25" s="9">
        <f t="shared" si="28"/>
        <v>0</v>
      </c>
      <c r="AE25" s="87">
        <f t="shared" si="28"/>
        <v>390</v>
      </c>
      <c r="AF25" s="87">
        <f t="shared" si="28"/>
        <v>0</v>
      </c>
      <c r="AG25" s="87">
        <f t="shared" si="28"/>
        <v>94</v>
      </c>
      <c r="AH25" s="87">
        <f t="shared" si="28"/>
        <v>0</v>
      </c>
      <c r="AI25" s="101">
        <f t="shared" si="7"/>
        <v>24.102564102564102</v>
      </c>
      <c r="AJ25" s="101"/>
    </row>
    <row r="26" spans="1:36" ht="21.75" hidden="1" customHeight="1" x14ac:dyDescent="0.25">
      <c r="A26" s="26" t="s">
        <v>92</v>
      </c>
      <c r="B26" s="27">
        <v>900</v>
      </c>
      <c r="C26" s="27" t="s">
        <v>22</v>
      </c>
      <c r="D26" s="27" t="s">
        <v>80</v>
      </c>
      <c r="E26" s="27" t="s">
        <v>91</v>
      </c>
      <c r="F26" s="27" t="s">
        <v>69</v>
      </c>
      <c r="G26" s="9">
        <f>378+12</f>
        <v>390</v>
      </c>
      <c r="H26" s="10"/>
      <c r="I26" s="9"/>
      <c r="J26" s="10"/>
      <c r="K26" s="9"/>
      <c r="L26" s="10"/>
      <c r="M26" s="9">
        <f>G26+I26+J26+K26+L26</f>
        <v>390</v>
      </c>
      <c r="N26" s="10">
        <f>H26+L26</f>
        <v>0</v>
      </c>
      <c r="O26" s="9"/>
      <c r="P26" s="10"/>
      <c r="Q26" s="9"/>
      <c r="R26" s="10"/>
      <c r="S26" s="9">
        <f>M26+O26+P26+Q26+R26</f>
        <v>390</v>
      </c>
      <c r="T26" s="10">
        <f>N26+R26</f>
        <v>0</v>
      </c>
      <c r="U26" s="9"/>
      <c r="V26" s="10"/>
      <c r="W26" s="9"/>
      <c r="X26" s="10"/>
      <c r="Y26" s="9">
        <f>S26+U26+V26+W26+X26</f>
        <v>390</v>
      </c>
      <c r="Z26" s="10">
        <f>T26+X26</f>
        <v>0</v>
      </c>
      <c r="AA26" s="9"/>
      <c r="AB26" s="10"/>
      <c r="AC26" s="9"/>
      <c r="AD26" s="10"/>
      <c r="AE26" s="87">
        <f>Y26+AA26+AB26+AC26+AD26</f>
        <v>390</v>
      </c>
      <c r="AF26" s="88">
        <f>Z26+AD26</f>
        <v>0</v>
      </c>
      <c r="AG26" s="87">
        <v>94</v>
      </c>
      <c r="AH26" s="88"/>
      <c r="AI26" s="101">
        <f t="shared" si="7"/>
        <v>24.102564102564102</v>
      </c>
      <c r="AJ26" s="101"/>
    </row>
    <row r="27" spans="1:36" hidden="1" x14ac:dyDescent="0.25">
      <c r="A27" s="26"/>
      <c r="B27" s="27"/>
      <c r="C27" s="27"/>
      <c r="D27" s="27"/>
      <c r="E27" s="27"/>
      <c r="F27" s="27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87"/>
      <c r="AF27" s="88"/>
      <c r="AG27" s="87"/>
      <c r="AH27" s="88"/>
      <c r="AI27" s="101"/>
      <c r="AJ27" s="101"/>
    </row>
    <row r="28" spans="1:36" ht="60" hidden="1" customHeight="1" x14ac:dyDescent="0.3">
      <c r="A28" s="24" t="s">
        <v>93</v>
      </c>
      <c r="B28" s="25">
        <f>B25</f>
        <v>900</v>
      </c>
      <c r="C28" s="25" t="s">
        <v>22</v>
      </c>
      <c r="D28" s="25" t="s">
        <v>17</v>
      </c>
      <c r="E28" s="25"/>
      <c r="F28" s="25"/>
      <c r="G28" s="7">
        <f t="shared" ref="G28:V30" si="29">G29</f>
        <v>15196</v>
      </c>
      <c r="H28" s="7">
        <f t="shared" si="29"/>
        <v>0</v>
      </c>
      <c r="I28" s="7">
        <f t="shared" si="29"/>
        <v>0</v>
      </c>
      <c r="J28" s="7">
        <f t="shared" si="29"/>
        <v>0</v>
      </c>
      <c r="K28" s="7">
        <f t="shared" si="29"/>
        <v>0</v>
      </c>
      <c r="L28" s="7">
        <f t="shared" si="29"/>
        <v>0</v>
      </c>
      <c r="M28" s="7">
        <f t="shared" si="29"/>
        <v>15196</v>
      </c>
      <c r="N28" s="7">
        <f t="shared" si="29"/>
        <v>0</v>
      </c>
      <c r="O28" s="7">
        <f t="shared" si="29"/>
        <v>0</v>
      </c>
      <c r="P28" s="7">
        <f t="shared" si="29"/>
        <v>3</v>
      </c>
      <c r="Q28" s="7">
        <f t="shared" si="29"/>
        <v>0</v>
      </c>
      <c r="R28" s="7">
        <f t="shared" si="29"/>
        <v>0</v>
      </c>
      <c r="S28" s="7">
        <f t="shared" si="29"/>
        <v>15199</v>
      </c>
      <c r="T28" s="7">
        <f t="shared" si="29"/>
        <v>0</v>
      </c>
      <c r="U28" s="7">
        <f t="shared" si="29"/>
        <v>0</v>
      </c>
      <c r="V28" s="7">
        <f t="shared" si="29"/>
        <v>0</v>
      </c>
      <c r="W28" s="7">
        <f t="shared" ref="U28:AH30" si="30">W29</f>
        <v>0</v>
      </c>
      <c r="X28" s="7">
        <f t="shared" si="30"/>
        <v>0</v>
      </c>
      <c r="Y28" s="7">
        <f t="shared" si="30"/>
        <v>15199</v>
      </c>
      <c r="Z28" s="7">
        <f t="shared" si="30"/>
        <v>0</v>
      </c>
      <c r="AA28" s="7">
        <f t="shared" si="30"/>
        <v>0</v>
      </c>
      <c r="AB28" s="7">
        <f t="shared" si="30"/>
        <v>410</v>
      </c>
      <c r="AC28" s="7">
        <f t="shared" si="30"/>
        <v>0</v>
      </c>
      <c r="AD28" s="7">
        <f t="shared" si="30"/>
        <v>0</v>
      </c>
      <c r="AE28" s="85">
        <f t="shared" si="30"/>
        <v>15609</v>
      </c>
      <c r="AF28" s="85">
        <f t="shared" si="30"/>
        <v>0</v>
      </c>
      <c r="AG28" s="85">
        <f t="shared" si="30"/>
        <v>2647</v>
      </c>
      <c r="AH28" s="85">
        <f t="shared" si="30"/>
        <v>0</v>
      </c>
      <c r="AI28" s="101">
        <f t="shared" si="7"/>
        <v>16.958165161124992</v>
      </c>
      <c r="AJ28" s="101"/>
    </row>
    <row r="29" spans="1:36" ht="22.5" hidden="1" customHeight="1" x14ac:dyDescent="0.25">
      <c r="A29" s="26" t="s">
        <v>62</v>
      </c>
      <c r="B29" s="27">
        <f>B28</f>
        <v>900</v>
      </c>
      <c r="C29" s="27" t="s">
        <v>22</v>
      </c>
      <c r="D29" s="27" t="s">
        <v>17</v>
      </c>
      <c r="E29" s="27" t="s">
        <v>63</v>
      </c>
      <c r="F29" s="28"/>
      <c r="G29" s="8">
        <f t="shared" si="29"/>
        <v>15196</v>
      </c>
      <c r="H29" s="8">
        <f t="shared" si="29"/>
        <v>0</v>
      </c>
      <c r="I29" s="8">
        <f t="shared" si="29"/>
        <v>0</v>
      </c>
      <c r="J29" s="8">
        <f t="shared" si="29"/>
        <v>0</v>
      </c>
      <c r="K29" s="8">
        <f t="shared" si="29"/>
        <v>0</v>
      </c>
      <c r="L29" s="8">
        <f t="shared" si="29"/>
        <v>0</v>
      </c>
      <c r="M29" s="8">
        <f t="shared" si="29"/>
        <v>15196</v>
      </c>
      <c r="N29" s="8">
        <f t="shared" si="29"/>
        <v>0</v>
      </c>
      <c r="O29" s="8">
        <f t="shared" si="29"/>
        <v>0</v>
      </c>
      <c r="P29" s="8">
        <f t="shared" si="29"/>
        <v>3</v>
      </c>
      <c r="Q29" s="8">
        <f t="shared" si="29"/>
        <v>0</v>
      </c>
      <c r="R29" s="8">
        <f t="shared" si="29"/>
        <v>0</v>
      </c>
      <c r="S29" s="8">
        <f t="shared" si="29"/>
        <v>15199</v>
      </c>
      <c r="T29" s="8">
        <f t="shared" si="29"/>
        <v>0</v>
      </c>
      <c r="U29" s="8">
        <f t="shared" si="30"/>
        <v>0</v>
      </c>
      <c r="V29" s="8">
        <f t="shared" si="30"/>
        <v>0</v>
      </c>
      <c r="W29" s="8">
        <f t="shared" si="30"/>
        <v>0</v>
      </c>
      <c r="X29" s="8">
        <f t="shared" si="30"/>
        <v>0</v>
      </c>
      <c r="Y29" s="8">
        <f t="shared" si="30"/>
        <v>15199</v>
      </c>
      <c r="Z29" s="8">
        <f t="shared" si="30"/>
        <v>0</v>
      </c>
      <c r="AA29" s="8">
        <f t="shared" si="30"/>
        <v>0</v>
      </c>
      <c r="AB29" s="8">
        <f t="shared" si="30"/>
        <v>410</v>
      </c>
      <c r="AC29" s="8">
        <f t="shared" si="30"/>
        <v>0</v>
      </c>
      <c r="AD29" s="8">
        <f t="shared" si="30"/>
        <v>0</v>
      </c>
      <c r="AE29" s="86">
        <f t="shared" si="30"/>
        <v>15609</v>
      </c>
      <c r="AF29" s="86">
        <f t="shared" si="30"/>
        <v>0</v>
      </c>
      <c r="AG29" s="86">
        <f t="shared" si="30"/>
        <v>2647</v>
      </c>
      <c r="AH29" s="86">
        <f t="shared" si="30"/>
        <v>0</v>
      </c>
      <c r="AI29" s="101">
        <f t="shared" si="7"/>
        <v>16.958165161124992</v>
      </c>
      <c r="AJ29" s="101"/>
    </row>
    <row r="30" spans="1:36" ht="34.5" hidden="1" customHeight="1" x14ac:dyDescent="0.25">
      <c r="A30" s="26" t="s">
        <v>81</v>
      </c>
      <c r="B30" s="27">
        <f>B29</f>
        <v>900</v>
      </c>
      <c r="C30" s="27" t="s">
        <v>22</v>
      </c>
      <c r="D30" s="27" t="s">
        <v>17</v>
      </c>
      <c r="E30" s="27" t="s">
        <v>82</v>
      </c>
      <c r="F30" s="27"/>
      <c r="G30" s="11">
        <f t="shared" si="29"/>
        <v>15196</v>
      </c>
      <c r="H30" s="11">
        <f t="shared" si="29"/>
        <v>0</v>
      </c>
      <c r="I30" s="11">
        <f t="shared" si="29"/>
        <v>0</v>
      </c>
      <c r="J30" s="11">
        <f t="shared" si="29"/>
        <v>0</v>
      </c>
      <c r="K30" s="11">
        <f t="shared" si="29"/>
        <v>0</v>
      </c>
      <c r="L30" s="11">
        <f t="shared" si="29"/>
        <v>0</v>
      </c>
      <c r="M30" s="11">
        <f t="shared" si="29"/>
        <v>15196</v>
      </c>
      <c r="N30" s="11">
        <f t="shared" si="29"/>
        <v>0</v>
      </c>
      <c r="O30" s="11">
        <f t="shared" si="29"/>
        <v>0</v>
      </c>
      <c r="P30" s="11">
        <f t="shared" si="29"/>
        <v>3</v>
      </c>
      <c r="Q30" s="11">
        <f t="shared" si="29"/>
        <v>0</v>
      </c>
      <c r="R30" s="11">
        <f t="shared" si="29"/>
        <v>0</v>
      </c>
      <c r="S30" s="11">
        <f t="shared" si="29"/>
        <v>15199</v>
      </c>
      <c r="T30" s="11">
        <f t="shared" si="29"/>
        <v>0</v>
      </c>
      <c r="U30" s="11">
        <f t="shared" si="30"/>
        <v>0</v>
      </c>
      <c r="V30" s="11">
        <f t="shared" si="30"/>
        <v>0</v>
      </c>
      <c r="W30" s="11">
        <f t="shared" si="30"/>
        <v>0</v>
      </c>
      <c r="X30" s="11">
        <f t="shared" si="30"/>
        <v>0</v>
      </c>
      <c r="Y30" s="11">
        <f t="shared" si="30"/>
        <v>15199</v>
      </c>
      <c r="Z30" s="11">
        <f t="shared" si="30"/>
        <v>0</v>
      </c>
      <c r="AA30" s="11">
        <f t="shared" si="30"/>
        <v>0</v>
      </c>
      <c r="AB30" s="11">
        <f t="shared" si="30"/>
        <v>410</v>
      </c>
      <c r="AC30" s="11">
        <f t="shared" si="30"/>
        <v>0</v>
      </c>
      <c r="AD30" s="11">
        <f t="shared" si="30"/>
        <v>0</v>
      </c>
      <c r="AE30" s="89">
        <f t="shared" si="30"/>
        <v>15609</v>
      </c>
      <c r="AF30" s="89">
        <f t="shared" si="30"/>
        <v>0</v>
      </c>
      <c r="AG30" s="89">
        <f t="shared" si="30"/>
        <v>2647</v>
      </c>
      <c r="AH30" s="89">
        <f t="shared" si="30"/>
        <v>0</v>
      </c>
      <c r="AI30" s="101">
        <f t="shared" si="7"/>
        <v>16.958165161124992</v>
      </c>
      <c r="AJ30" s="101"/>
    </row>
    <row r="31" spans="1:36" ht="21" hidden="1" customHeight="1" x14ac:dyDescent="0.25">
      <c r="A31" s="26" t="s">
        <v>90</v>
      </c>
      <c r="B31" s="27">
        <f>B30</f>
        <v>900</v>
      </c>
      <c r="C31" s="27" t="s">
        <v>22</v>
      </c>
      <c r="D31" s="27" t="s">
        <v>17</v>
      </c>
      <c r="E31" s="27" t="s">
        <v>91</v>
      </c>
      <c r="F31" s="27"/>
      <c r="G31" s="11">
        <f t="shared" ref="G31:H31" si="31">G32+G34+G36</f>
        <v>15196</v>
      </c>
      <c r="H31" s="11">
        <f t="shared" si="31"/>
        <v>0</v>
      </c>
      <c r="I31" s="11">
        <f t="shared" ref="I31:N31" si="32">I32+I34+I36</f>
        <v>0</v>
      </c>
      <c r="J31" s="11">
        <f t="shared" si="32"/>
        <v>0</v>
      </c>
      <c r="K31" s="11">
        <f t="shared" si="32"/>
        <v>0</v>
      </c>
      <c r="L31" s="11">
        <f t="shared" si="32"/>
        <v>0</v>
      </c>
      <c r="M31" s="11">
        <f t="shared" si="32"/>
        <v>15196</v>
      </c>
      <c r="N31" s="11">
        <f t="shared" si="32"/>
        <v>0</v>
      </c>
      <c r="O31" s="11">
        <f t="shared" ref="O31:T31" si="33">O32+O34+O36</f>
        <v>0</v>
      </c>
      <c r="P31" s="11">
        <f t="shared" si="33"/>
        <v>3</v>
      </c>
      <c r="Q31" s="11">
        <f t="shared" si="33"/>
        <v>0</v>
      </c>
      <c r="R31" s="11">
        <f t="shared" si="33"/>
        <v>0</v>
      </c>
      <c r="S31" s="11">
        <f t="shared" si="33"/>
        <v>15199</v>
      </c>
      <c r="T31" s="11">
        <f t="shared" si="33"/>
        <v>0</v>
      </c>
      <c r="U31" s="11">
        <f t="shared" ref="U31:Z31" si="34">U32+U34+U36</f>
        <v>0</v>
      </c>
      <c r="V31" s="11">
        <f t="shared" si="34"/>
        <v>0</v>
      </c>
      <c r="W31" s="11">
        <f t="shared" si="34"/>
        <v>0</v>
      </c>
      <c r="X31" s="11">
        <f t="shared" si="34"/>
        <v>0</v>
      </c>
      <c r="Y31" s="11">
        <f t="shared" si="34"/>
        <v>15199</v>
      </c>
      <c r="Z31" s="11">
        <f t="shared" si="34"/>
        <v>0</v>
      </c>
      <c r="AA31" s="11">
        <f t="shared" ref="AA31:AF31" si="35">AA32+AA34+AA36</f>
        <v>0</v>
      </c>
      <c r="AB31" s="11">
        <f t="shared" si="35"/>
        <v>410</v>
      </c>
      <c r="AC31" s="11">
        <f t="shared" si="35"/>
        <v>0</v>
      </c>
      <c r="AD31" s="11">
        <f t="shared" si="35"/>
        <v>0</v>
      </c>
      <c r="AE31" s="89">
        <f t="shared" si="35"/>
        <v>15609</v>
      </c>
      <c r="AF31" s="89">
        <f t="shared" si="35"/>
        <v>0</v>
      </c>
      <c r="AG31" s="89">
        <f t="shared" ref="AG31:AH31" si="36">AG32+AG34+AG36</f>
        <v>2647</v>
      </c>
      <c r="AH31" s="89">
        <f t="shared" si="36"/>
        <v>0</v>
      </c>
      <c r="AI31" s="101">
        <f t="shared" si="7"/>
        <v>16.958165161124992</v>
      </c>
      <c r="AJ31" s="101"/>
    </row>
    <row r="32" spans="1:36" ht="69.75" hidden="1" customHeight="1" x14ac:dyDescent="0.25">
      <c r="A32" s="26" t="s">
        <v>456</v>
      </c>
      <c r="B32" s="27">
        <f>B31</f>
        <v>900</v>
      </c>
      <c r="C32" s="27" t="s">
        <v>22</v>
      </c>
      <c r="D32" s="27" t="s">
        <v>17</v>
      </c>
      <c r="E32" s="27" t="s">
        <v>91</v>
      </c>
      <c r="F32" s="27" t="s">
        <v>85</v>
      </c>
      <c r="G32" s="9">
        <f t="shared" ref="G32:AH32" si="37">G33</f>
        <v>13734</v>
      </c>
      <c r="H32" s="9">
        <f t="shared" si="37"/>
        <v>0</v>
      </c>
      <c r="I32" s="9">
        <f t="shared" si="37"/>
        <v>0</v>
      </c>
      <c r="J32" s="9">
        <f t="shared" si="37"/>
        <v>0</v>
      </c>
      <c r="K32" s="9">
        <f t="shared" si="37"/>
        <v>0</v>
      </c>
      <c r="L32" s="9">
        <f t="shared" si="37"/>
        <v>0</v>
      </c>
      <c r="M32" s="9">
        <f t="shared" si="37"/>
        <v>13734</v>
      </c>
      <c r="N32" s="9">
        <f t="shared" si="37"/>
        <v>0</v>
      </c>
      <c r="O32" s="9">
        <f t="shared" si="37"/>
        <v>0</v>
      </c>
      <c r="P32" s="9">
        <f t="shared" si="37"/>
        <v>0</v>
      </c>
      <c r="Q32" s="9">
        <f t="shared" si="37"/>
        <v>0</v>
      </c>
      <c r="R32" s="9">
        <f t="shared" si="37"/>
        <v>0</v>
      </c>
      <c r="S32" s="9">
        <f t="shared" si="37"/>
        <v>13734</v>
      </c>
      <c r="T32" s="9">
        <f t="shared" si="37"/>
        <v>0</v>
      </c>
      <c r="U32" s="9">
        <f t="shared" si="37"/>
        <v>0</v>
      </c>
      <c r="V32" s="9">
        <f t="shared" si="37"/>
        <v>0</v>
      </c>
      <c r="W32" s="9">
        <f t="shared" si="37"/>
        <v>0</v>
      </c>
      <c r="X32" s="9">
        <f t="shared" si="37"/>
        <v>0</v>
      </c>
      <c r="Y32" s="9">
        <f t="shared" si="37"/>
        <v>13734</v>
      </c>
      <c r="Z32" s="9">
        <f t="shared" si="37"/>
        <v>0</v>
      </c>
      <c r="AA32" s="9">
        <f t="shared" si="37"/>
        <v>0</v>
      </c>
      <c r="AB32" s="9">
        <f t="shared" si="37"/>
        <v>410</v>
      </c>
      <c r="AC32" s="9">
        <f t="shared" si="37"/>
        <v>0</v>
      </c>
      <c r="AD32" s="9">
        <f t="shared" si="37"/>
        <v>0</v>
      </c>
      <c r="AE32" s="87">
        <f t="shared" si="37"/>
        <v>14144</v>
      </c>
      <c r="AF32" s="87">
        <f t="shared" si="37"/>
        <v>0</v>
      </c>
      <c r="AG32" s="87">
        <f t="shared" si="37"/>
        <v>2502</v>
      </c>
      <c r="AH32" s="87">
        <f t="shared" si="37"/>
        <v>0</v>
      </c>
      <c r="AI32" s="101">
        <f t="shared" si="7"/>
        <v>17.68947963800905</v>
      </c>
      <c r="AJ32" s="101"/>
    </row>
    <row r="33" spans="1:36" ht="36" hidden="1" customHeight="1" x14ac:dyDescent="0.25">
      <c r="A33" s="26" t="s">
        <v>86</v>
      </c>
      <c r="B33" s="27">
        <f>B32</f>
        <v>900</v>
      </c>
      <c r="C33" s="27" t="s">
        <v>22</v>
      </c>
      <c r="D33" s="27" t="s">
        <v>17</v>
      </c>
      <c r="E33" s="27" t="s">
        <v>91</v>
      </c>
      <c r="F33" s="27" t="s">
        <v>87</v>
      </c>
      <c r="G33" s="9">
        <f>11807+1927</f>
        <v>13734</v>
      </c>
      <c r="H33" s="10"/>
      <c r="I33" s="9"/>
      <c r="J33" s="10"/>
      <c r="K33" s="9"/>
      <c r="L33" s="10"/>
      <c r="M33" s="9">
        <f>G33+I33+J33+K33+L33</f>
        <v>13734</v>
      </c>
      <c r="N33" s="10">
        <f>H33+L33</f>
        <v>0</v>
      </c>
      <c r="O33" s="9"/>
      <c r="P33" s="10"/>
      <c r="Q33" s="9"/>
      <c r="R33" s="10"/>
      <c r="S33" s="9">
        <f>M33+O33+P33+Q33+R33</f>
        <v>13734</v>
      </c>
      <c r="T33" s="10">
        <f>N33+R33</f>
        <v>0</v>
      </c>
      <c r="U33" s="9"/>
      <c r="V33" s="10"/>
      <c r="W33" s="9"/>
      <c r="X33" s="10"/>
      <c r="Y33" s="9">
        <f>S33+U33+V33+W33+X33</f>
        <v>13734</v>
      </c>
      <c r="Z33" s="10">
        <f>T33+X33</f>
        <v>0</v>
      </c>
      <c r="AA33" s="9"/>
      <c r="AB33" s="9">
        <v>410</v>
      </c>
      <c r="AC33" s="9"/>
      <c r="AD33" s="10"/>
      <c r="AE33" s="87">
        <f>Y33+AA33+AB33+AC33+AD33</f>
        <v>14144</v>
      </c>
      <c r="AF33" s="88">
        <f>Z33+AD33</f>
        <v>0</v>
      </c>
      <c r="AG33" s="87">
        <v>2502</v>
      </c>
      <c r="AH33" s="88"/>
      <c r="AI33" s="101">
        <f t="shared" si="7"/>
        <v>17.68947963800905</v>
      </c>
      <c r="AJ33" s="101"/>
    </row>
    <row r="34" spans="1:36" ht="33" hidden="1" x14ac:dyDescent="0.25">
      <c r="A34" s="26" t="s">
        <v>244</v>
      </c>
      <c r="B34" s="27">
        <f>B32</f>
        <v>900</v>
      </c>
      <c r="C34" s="27" t="s">
        <v>22</v>
      </c>
      <c r="D34" s="27" t="s">
        <v>17</v>
      </c>
      <c r="E34" s="27" t="s">
        <v>91</v>
      </c>
      <c r="F34" s="27" t="s">
        <v>31</v>
      </c>
      <c r="G34" s="9">
        <f t="shared" ref="G34:AH34" si="38">G35</f>
        <v>1457</v>
      </c>
      <c r="H34" s="9">
        <f t="shared" si="38"/>
        <v>0</v>
      </c>
      <c r="I34" s="9">
        <f t="shared" si="38"/>
        <v>0</v>
      </c>
      <c r="J34" s="9">
        <f t="shared" si="38"/>
        <v>0</v>
      </c>
      <c r="K34" s="9">
        <f t="shared" si="38"/>
        <v>0</v>
      </c>
      <c r="L34" s="9">
        <f t="shared" si="38"/>
        <v>0</v>
      </c>
      <c r="M34" s="9">
        <f t="shared" si="38"/>
        <v>1457</v>
      </c>
      <c r="N34" s="9">
        <f t="shared" si="38"/>
        <v>0</v>
      </c>
      <c r="O34" s="9">
        <f t="shared" si="38"/>
        <v>0</v>
      </c>
      <c r="P34" s="9">
        <f t="shared" si="38"/>
        <v>0</v>
      </c>
      <c r="Q34" s="9">
        <f t="shared" si="38"/>
        <v>0</v>
      </c>
      <c r="R34" s="9">
        <f t="shared" si="38"/>
        <v>0</v>
      </c>
      <c r="S34" s="9">
        <f t="shared" si="38"/>
        <v>1457</v>
      </c>
      <c r="T34" s="9">
        <f t="shared" si="38"/>
        <v>0</v>
      </c>
      <c r="U34" s="9">
        <f t="shared" si="38"/>
        <v>0</v>
      </c>
      <c r="V34" s="9">
        <f t="shared" si="38"/>
        <v>0</v>
      </c>
      <c r="W34" s="9">
        <f t="shared" si="38"/>
        <v>0</v>
      </c>
      <c r="X34" s="9">
        <f t="shared" si="38"/>
        <v>0</v>
      </c>
      <c r="Y34" s="9">
        <f t="shared" si="38"/>
        <v>1457</v>
      </c>
      <c r="Z34" s="9">
        <f t="shared" si="38"/>
        <v>0</v>
      </c>
      <c r="AA34" s="9">
        <f t="shared" si="38"/>
        <v>0</v>
      </c>
      <c r="AB34" s="9">
        <f t="shared" si="38"/>
        <v>0</v>
      </c>
      <c r="AC34" s="9">
        <f t="shared" si="38"/>
        <v>0</v>
      </c>
      <c r="AD34" s="9">
        <f t="shared" si="38"/>
        <v>0</v>
      </c>
      <c r="AE34" s="87">
        <f t="shared" si="38"/>
        <v>1457</v>
      </c>
      <c r="AF34" s="87">
        <f t="shared" si="38"/>
        <v>0</v>
      </c>
      <c r="AG34" s="87">
        <f t="shared" si="38"/>
        <v>141</v>
      </c>
      <c r="AH34" s="87">
        <f t="shared" si="38"/>
        <v>0</v>
      </c>
      <c r="AI34" s="101">
        <f t="shared" si="7"/>
        <v>9.67741935483871</v>
      </c>
      <c r="AJ34" s="101"/>
    </row>
    <row r="35" spans="1:36" ht="37.5" hidden="1" customHeight="1" x14ac:dyDescent="0.25">
      <c r="A35" s="26" t="s">
        <v>37</v>
      </c>
      <c r="B35" s="27">
        <f>B33</f>
        <v>900</v>
      </c>
      <c r="C35" s="27" t="s">
        <v>22</v>
      </c>
      <c r="D35" s="27" t="s">
        <v>17</v>
      </c>
      <c r="E35" s="27" t="s">
        <v>91</v>
      </c>
      <c r="F35" s="27" t="s">
        <v>38</v>
      </c>
      <c r="G35" s="9">
        <f>1497-40</f>
        <v>1457</v>
      </c>
      <c r="H35" s="10"/>
      <c r="I35" s="9"/>
      <c r="J35" s="10"/>
      <c r="K35" s="9"/>
      <c r="L35" s="10"/>
      <c r="M35" s="9">
        <f>G35+I35+J35+K35+L35</f>
        <v>1457</v>
      </c>
      <c r="N35" s="10">
        <f>H35+L35</f>
        <v>0</v>
      </c>
      <c r="O35" s="9"/>
      <c r="P35" s="10"/>
      <c r="Q35" s="9"/>
      <c r="R35" s="10"/>
      <c r="S35" s="9">
        <f>M35+O35+P35+Q35+R35</f>
        <v>1457</v>
      </c>
      <c r="T35" s="10">
        <f>N35+R35</f>
        <v>0</v>
      </c>
      <c r="U35" s="9"/>
      <c r="V35" s="10"/>
      <c r="W35" s="9"/>
      <c r="X35" s="10"/>
      <c r="Y35" s="9">
        <f>S35+U35+V35+W35+X35</f>
        <v>1457</v>
      </c>
      <c r="Z35" s="10">
        <f>T35+X35</f>
        <v>0</v>
      </c>
      <c r="AA35" s="9"/>
      <c r="AB35" s="10"/>
      <c r="AC35" s="9"/>
      <c r="AD35" s="10"/>
      <c r="AE35" s="87">
        <f>Y35+AA35+AB35+AC35+AD35</f>
        <v>1457</v>
      </c>
      <c r="AF35" s="88">
        <f>Z35+AD35</f>
        <v>0</v>
      </c>
      <c r="AG35" s="87">
        <v>141</v>
      </c>
      <c r="AH35" s="88"/>
      <c r="AI35" s="101">
        <f t="shared" si="7"/>
        <v>9.67741935483871</v>
      </c>
      <c r="AJ35" s="101"/>
    </row>
    <row r="36" spans="1:36" ht="18.75" hidden="1" customHeight="1" x14ac:dyDescent="0.25">
      <c r="A36" s="26" t="s">
        <v>66</v>
      </c>
      <c r="B36" s="27">
        <f>B34</f>
        <v>900</v>
      </c>
      <c r="C36" s="27" t="s">
        <v>22</v>
      </c>
      <c r="D36" s="27" t="s">
        <v>17</v>
      </c>
      <c r="E36" s="27" t="s">
        <v>91</v>
      </c>
      <c r="F36" s="27" t="s">
        <v>67</v>
      </c>
      <c r="G36" s="9">
        <f t="shared" ref="G36:N36" si="39">G38</f>
        <v>5</v>
      </c>
      <c r="H36" s="9">
        <f t="shared" si="39"/>
        <v>0</v>
      </c>
      <c r="I36" s="9">
        <f t="shared" si="39"/>
        <v>0</v>
      </c>
      <c r="J36" s="9">
        <f t="shared" si="39"/>
        <v>0</v>
      </c>
      <c r="K36" s="9">
        <f t="shared" si="39"/>
        <v>0</v>
      </c>
      <c r="L36" s="9">
        <f t="shared" si="39"/>
        <v>0</v>
      </c>
      <c r="M36" s="9">
        <f t="shared" si="39"/>
        <v>5</v>
      </c>
      <c r="N36" s="9">
        <f t="shared" si="39"/>
        <v>0</v>
      </c>
      <c r="O36" s="9">
        <f>O37+O38</f>
        <v>0</v>
      </c>
      <c r="P36" s="9">
        <f t="shared" ref="P36:T36" si="40">P37+P38</f>
        <v>3</v>
      </c>
      <c r="Q36" s="9">
        <f t="shared" si="40"/>
        <v>0</v>
      </c>
      <c r="R36" s="9">
        <f t="shared" si="40"/>
        <v>0</v>
      </c>
      <c r="S36" s="9">
        <f t="shared" si="40"/>
        <v>8</v>
      </c>
      <c r="T36" s="9">
        <f t="shared" si="40"/>
        <v>0</v>
      </c>
      <c r="U36" s="9">
        <f>U37+U38</f>
        <v>0</v>
      </c>
      <c r="V36" s="9">
        <f t="shared" ref="V36:Z36" si="41">V37+V38</f>
        <v>0</v>
      </c>
      <c r="W36" s="9">
        <f t="shared" si="41"/>
        <v>0</v>
      </c>
      <c r="X36" s="9">
        <f t="shared" si="41"/>
        <v>0</v>
      </c>
      <c r="Y36" s="9">
        <f t="shared" si="41"/>
        <v>8</v>
      </c>
      <c r="Z36" s="9">
        <f t="shared" si="41"/>
        <v>0</v>
      </c>
      <c r="AA36" s="9">
        <f>AA37+AA38</f>
        <v>0</v>
      </c>
      <c r="AB36" s="9">
        <f t="shared" ref="AB36:AF36" si="42">AB37+AB38</f>
        <v>0</v>
      </c>
      <c r="AC36" s="9">
        <f t="shared" si="42"/>
        <v>0</v>
      </c>
      <c r="AD36" s="9">
        <f t="shared" si="42"/>
        <v>0</v>
      </c>
      <c r="AE36" s="87">
        <f t="shared" si="42"/>
        <v>8</v>
      </c>
      <c r="AF36" s="87">
        <f t="shared" si="42"/>
        <v>0</v>
      </c>
      <c r="AG36" s="87">
        <f t="shared" ref="AG36:AH36" si="43">AG37+AG38</f>
        <v>4</v>
      </c>
      <c r="AH36" s="87">
        <f t="shared" si="43"/>
        <v>0</v>
      </c>
      <c r="AI36" s="101">
        <f t="shared" si="7"/>
        <v>50</v>
      </c>
      <c r="AJ36" s="101"/>
    </row>
    <row r="37" spans="1:36" ht="18.75" hidden="1" customHeight="1" x14ac:dyDescent="0.25">
      <c r="A37" s="26" t="s">
        <v>156</v>
      </c>
      <c r="B37" s="27">
        <f>B35</f>
        <v>900</v>
      </c>
      <c r="C37" s="27" t="s">
        <v>22</v>
      </c>
      <c r="D37" s="27" t="s">
        <v>17</v>
      </c>
      <c r="E37" s="27" t="s">
        <v>91</v>
      </c>
      <c r="F37" s="27" t="s">
        <v>646</v>
      </c>
      <c r="G37" s="9"/>
      <c r="H37" s="9"/>
      <c r="I37" s="9"/>
      <c r="J37" s="9"/>
      <c r="K37" s="9"/>
      <c r="L37" s="9"/>
      <c r="M37" s="9"/>
      <c r="N37" s="9"/>
      <c r="O37" s="9"/>
      <c r="P37" s="9">
        <v>3</v>
      </c>
      <c r="Q37" s="9"/>
      <c r="R37" s="9"/>
      <c r="S37" s="9">
        <f>M37+O37+P37+Q37+R37</f>
        <v>3</v>
      </c>
      <c r="T37" s="10">
        <f>N37+R37</f>
        <v>0</v>
      </c>
      <c r="U37" s="9"/>
      <c r="V37" s="9"/>
      <c r="W37" s="9"/>
      <c r="X37" s="9"/>
      <c r="Y37" s="9">
        <f>S37+U37+V37+W37+X37</f>
        <v>3</v>
      </c>
      <c r="Z37" s="10">
        <f>T37+X37</f>
        <v>0</v>
      </c>
      <c r="AA37" s="9"/>
      <c r="AB37" s="9"/>
      <c r="AC37" s="9"/>
      <c r="AD37" s="9"/>
      <c r="AE37" s="87">
        <f>Y37+AA37+AB37+AC37+AD37</f>
        <v>3</v>
      </c>
      <c r="AF37" s="88">
        <f>Z37+AD37</f>
        <v>0</v>
      </c>
      <c r="AG37" s="87">
        <v>3</v>
      </c>
      <c r="AH37" s="88">
        <f>AB37+AF37</f>
        <v>0</v>
      </c>
      <c r="AI37" s="101">
        <f t="shared" si="7"/>
        <v>100</v>
      </c>
      <c r="AJ37" s="101"/>
    </row>
    <row r="38" spans="1:36" ht="20.25" hidden="1" customHeight="1" x14ac:dyDescent="0.25">
      <c r="A38" s="26" t="s">
        <v>92</v>
      </c>
      <c r="B38" s="27">
        <v>900</v>
      </c>
      <c r="C38" s="27" t="s">
        <v>22</v>
      </c>
      <c r="D38" s="27" t="s">
        <v>17</v>
      </c>
      <c r="E38" s="27" t="s">
        <v>91</v>
      </c>
      <c r="F38" s="27" t="s">
        <v>69</v>
      </c>
      <c r="G38" s="9">
        <f>18-13</f>
        <v>5</v>
      </c>
      <c r="H38" s="10"/>
      <c r="I38" s="9"/>
      <c r="J38" s="10"/>
      <c r="K38" s="9"/>
      <c r="L38" s="10"/>
      <c r="M38" s="9">
        <f>G38+I38+J38+K38+L38</f>
        <v>5</v>
      </c>
      <c r="N38" s="10">
        <f>H38+L38</f>
        <v>0</v>
      </c>
      <c r="O38" s="9"/>
      <c r="P38" s="10"/>
      <c r="Q38" s="9"/>
      <c r="R38" s="10"/>
      <c r="S38" s="9">
        <f>M38+O38+P38+Q38+R38</f>
        <v>5</v>
      </c>
      <c r="T38" s="10">
        <f>N38+R38</f>
        <v>0</v>
      </c>
      <c r="U38" s="9"/>
      <c r="V38" s="10"/>
      <c r="W38" s="9"/>
      <c r="X38" s="10"/>
      <c r="Y38" s="9">
        <f>S38+U38+V38+W38+X38</f>
        <v>5</v>
      </c>
      <c r="Z38" s="10">
        <f>T38+X38</f>
        <v>0</v>
      </c>
      <c r="AA38" s="9"/>
      <c r="AB38" s="10"/>
      <c r="AC38" s="9"/>
      <c r="AD38" s="10"/>
      <c r="AE38" s="87">
        <f>Y38+AA38+AB38+AC38+AD38</f>
        <v>5</v>
      </c>
      <c r="AF38" s="88">
        <f>Z38+AD38</f>
        <v>0</v>
      </c>
      <c r="AG38" s="87">
        <v>1</v>
      </c>
      <c r="AH38" s="88"/>
      <c r="AI38" s="101">
        <f t="shared" si="7"/>
        <v>20</v>
      </c>
      <c r="AJ38" s="101"/>
    </row>
    <row r="39" spans="1:36" hidden="1" x14ac:dyDescent="0.25">
      <c r="A39" s="26"/>
      <c r="B39" s="27"/>
      <c r="C39" s="27"/>
      <c r="D39" s="27"/>
      <c r="E39" s="27"/>
      <c r="F39" s="27"/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/>
      <c r="S39" s="9"/>
      <c r="T39" s="10"/>
      <c r="U39" s="9"/>
      <c r="V39" s="10"/>
      <c r="W39" s="9"/>
      <c r="X39" s="10"/>
      <c r="Y39" s="9"/>
      <c r="Z39" s="10"/>
      <c r="AA39" s="9"/>
      <c r="AB39" s="10"/>
      <c r="AC39" s="9"/>
      <c r="AD39" s="10"/>
      <c r="AE39" s="87"/>
      <c r="AF39" s="88"/>
      <c r="AG39" s="87"/>
      <c r="AH39" s="88"/>
      <c r="AI39" s="101"/>
      <c r="AJ39" s="101"/>
    </row>
    <row r="40" spans="1:36" ht="20.25" hidden="1" customHeight="1" x14ac:dyDescent="0.3">
      <c r="A40" s="24" t="s">
        <v>59</v>
      </c>
      <c r="B40" s="25">
        <f>B25</f>
        <v>900</v>
      </c>
      <c r="C40" s="25" t="s">
        <v>22</v>
      </c>
      <c r="D40" s="25" t="s">
        <v>60</v>
      </c>
      <c r="E40" s="25"/>
      <c r="F40" s="25"/>
      <c r="G40" s="7">
        <f>G47+G41</f>
        <v>33007</v>
      </c>
      <c r="H40" s="7">
        <f>H47+H41</f>
        <v>0</v>
      </c>
      <c r="I40" s="7">
        <f t="shared" ref="I40:N40" si="44">I47+I41</f>
        <v>0</v>
      </c>
      <c r="J40" s="7">
        <f t="shared" si="44"/>
        <v>0</v>
      </c>
      <c r="K40" s="7">
        <f t="shared" si="44"/>
        <v>0</v>
      </c>
      <c r="L40" s="7">
        <f t="shared" si="44"/>
        <v>0</v>
      </c>
      <c r="M40" s="7">
        <f t="shared" si="44"/>
        <v>33007</v>
      </c>
      <c r="N40" s="7">
        <f t="shared" si="44"/>
        <v>0</v>
      </c>
      <c r="O40" s="7">
        <f t="shared" ref="O40:T40" si="45">O47+O41</f>
        <v>0</v>
      </c>
      <c r="P40" s="7">
        <f t="shared" si="45"/>
        <v>0</v>
      </c>
      <c r="Q40" s="7">
        <f t="shared" si="45"/>
        <v>0</v>
      </c>
      <c r="R40" s="7">
        <f t="shared" si="45"/>
        <v>0</v>
      </c>
      <c r="S40" s="7">
        <f t="shared" si="45"/>
        <v>33007</v>
      </c>
      <c r="T40" s="7">
        <f t="shared" si="45"/>
        <v>0</v>
      </c>
      <c r="U40" s="7">
        <f t="shared" ref="U40:Z40" si="46">U47+U41</f>
        <v>0</v>
      </c>
      <c r="V40" s="7">
        <f t="shared" si="46"/>
        <v>0</v>
      </c>
      <c r="W40" s="7">
        <f t="shared" si="46"/>
        <v>0</v>
      </c>
      <c r="X40" s="7">
        <f t="shared" si="46"/>
        <v>0</v>
      </c>
      <c r="Y40" s="7">
        <f t="shared" si="46"/>
        <v>33007</v>
      </c>
      <c r="Z40" s="7">
        <f t="shared" si="46"/>
        <v>0</v>
      </c>
      <c r="AA40" s="7">
        <f t="shared" ref="AA40:AF40" si="47">AA47+AA41</f>
        <v>0</v>
      </c>
      <c r="AB40" s="7">
        <f t="shared" si="47"/>
        <v>0</v>
      </c>
      <c r="AC40" s="7">
        <f t="shared" si="47"/>
        <v>0</v>
      </c>
      <c r="AD40" s="7">
        <f t="shared" si="47"/>
        <v>0</v>
      </c>
      <c r="AE40" s="85">
        <f t="shared" si="47"/>
        <v>33007</v>
      </c>
      <c r="AF40" s="85">
        <f t="shared" si="47"/>
        <v>0</v>
      </c>
      <c r="AG40" s="85">
        <f t="shared" ref="AG40:AH40" si="48">AG47+AG41</f>
        <v>5445</v>
      </c>
      <c r="AH40" s="85">
        <f t="shared" si="48"/>
        <v>0</v>
      </c>
      <c r="AI40" s="101">
        <f t="shared" si="7"/>
        <v>16.496500742266793</v>
      </c>
      <c r="AJ40" s="101"/>
    </row>
    <row r="41" spans="1:36" ht="53.25" hidden="1" customHeight="1" x14ac:dyDescent="0.25">
      <c r="A41" s="29" t="s">
        <v>435</v>
      </c>
      <c r="B41" s="27">
        <f t="shared" ref="B41:B46" si="49">B40</f>
        <v>900</v>
      </c>
      <c r="C41" s="27" t="s">
        <v>22</v>
      </c>
      <c r="D41" s="27" t="s">
        <v>60</v>
      </c>
      <c r="E41" s="27" t="s">
        <v>74</v>
      </c>
      <c r="F41" s="27"/>
      <c r="G41" s="11">
        <f t="shared" ref="G41:V45" si="50">G42</f>
        <v>134</v>
      </c>
      <c r="H41" s="11">
        <f t="shared" si="50"/>
        <v>0</v>
      </c>
      <c r="I41" s="11">
        <f t="shared" si="50"/>
        <v>0</v>
      </c>
      <c r="J41" s="11">
        <f t="shared" si="50"/>
        <v>0</v>
      </c>
      <c r="K41" s="11">
        <f t="shared" si="50"/>
        <v>0</v>
      </c>
      <c r="L41" s="11">
        <f t="shared" si="50"/>
        <v>0</v>
      </c>
      <c r="M41" s="11">
        <f t="shared" si="50"/>
        <v>134</v>
      </c>
      <c r="N41" s="11">
        <f t="shared" si="50"/>
        <v>0</v>
      </c>
      <c r="O41" s="11">
        <f t="shared" si="50"/>
        <v>0</v>
      </c>
      <c r="P41" s="11">
        <f t="shared" si="50"/>
        <v>0</v>
      </c>
      <c r="Q41" s="11">
        <f t="shared" si="50"/>
        <v>0</v>
      </c>
      <c r="R41" s="11">
        <f t="shared" si="50"/>
        <v>0</v>
      </c>
      <c r="S41" s="11">
        <f t="shared" si="50"/>
        <v>134</v>
      </c>
      <c r="T41" s="11">
        <f t="shared" si="50"/>
        <v>0</v>
      </c>
      <c r="U41" s="11">
        <f t="shared" si="50"/>
        <v>0</v>
      </c>
      <c r="V41" s="11">
        <f t="shared" si="50"/>
        <v>0</v>
      </c>
      <c r="W41" s="11">
        <f t="shared" ref="U41:AH45" si="51">W42</f>
        <v>0</v>
      </c>
      <c r="X41" s="11">
        <f t="shared" si="51"/>
        <v>0</v>
      </c>
      <c r="Y41" s="11">
        <f t="shared" si="51"/>
        <v>134</v>
      </c>
      <c r="Z41" s="11">
        <f t="shared" si="51"/>
        <v>0</v>
      </c>
      <c r="AA41" s="11">
        <f t="shared" si="51"/>
        <v>0</v>
      </c>
      <c r="AB41" s="11">
        <f t="shared" si="51"/>
        <v>0</v>
      </c>
      <c r="AC41" s="11">
        <f t="shared" si="51"/>
        <v>0</v>
      </c>
      <c r="AD41" s="11">
        <f t="shared" si="51"/>
        <v>0</v>
      </c>
      <c r="AE41" s="89">
        <f t="shared" si="51"/>
        <v>134</v>
      </c>
      <c r="AF41" s="89">
        <f t="shared" si="51"/>
        <v>0</v>
      </c>
      <c r="AG41" s="89">
        <f t="shared" si="51"/>
        <v>0</v>
      </c>
      <c r="AH41" s="89">
        <f t="shared" si="51"/>
        <v>0</v>
      </c>
      <c r="AI41" s="101">
        <f t="shared" si="7"/>
        <v>0</v>
      </c>
      <c r="AJ41" s="101"/>
    </row>
    <row r="42" spans="1:36" ht="33" hidden="1" x14ac:dyDescent="0.25">
      <c r="A42" s="26" t="s">
        <v>454</v>
      </c>
      <c r="B42" s="27">
        <f t="shared" si="49"/>
        <v>900</v>
      </c>
      <c r="C42" s="27" t="s">
        <v>22</v>
      </c>
      <c r="D42" s="27" t="s">
        <v>60</v>
      </c>
      <c r="E42" s="27" t="s">
        <v>446</v>
      </c>
      <c r="F42" s="27"/>
      <c r="G42" s="11">
        <f t="shared" si="50"/>
        <v>134</v>
      </c>
      <c r="H42" s="11">
        <f t="shared" si="50"/>
        <v>0</v>
      </c>
      <c r="I42" s="11">
        <f t="shared" si="50"/>
        <v>0</v>
      </c>
      <c r="J42" s="11">
        <f t="shared" si="50"/>
        <v>0</v>
      </c>
      <c r="K42" s="11">
        <f t="shared" si="50"/>
        <v>0</v>
      </c>
      <c r="L42" s="11">
        <f t="shared" si="50"/>
        <v>0</v>
      </c>
      <c r="M42" s="11">
        <f t="shared" si="50"/>
        <v>134</v>
      </c>
      <c r="N42" s="11">
        <f t="shared" si="50"/>
        <v>0</v>
      </c>
      <c r="O42" s="11">
        <f t="shared" si="50"/>
        <v>0</v>
      </c>
      <c r="P42" s="11">
        <f t="shared" si="50"/>
        <v>0</v>
      </c>
      <c r="Q42" s="11">
        <f t="shared" si="50"/>
        <v>0</v>
      </c>
      <c r="R42" s="11">
        <f t="shared" si="50"/>
        <v>0</v>
      </c>
      <c r="S42" s="11">
        <f t="shared" si="50"/>
        <v>134</v>
      </c>
      <c r="T42" s="11">
        <f t="shared" si="50"/>
        <v>0</v>
      </c>
      <c r="U42" s="11">
        <f t="shared" si="51"/>
        <v>0</v>
      </c>
      <c r="V42" s="11">
        <f t="shared" si="51"/>
        <v>0</v>
      </c>
      <c r="W42" s="11">
        <f t="shared" si="51"/>
        <v>0</v>
      </c>
      <c r="X42" s="11">
        <f t="shared" si="51"/>
        <v>0</v>
      </c>
      <c r="Y42" s="11">
        <f t="shared" si="51"/>
        <v>134</v>
      </c>
      <c r="Z42" s="11">
        <f t="shared" si="51"/>
        <v>0</v>
      </c>
      <c r="AA42" s="11">
        <f t="shared" si="51"/>
        <v>0</v>
      </c>
      <c r="AB42" s="11">
        <f t="shared" si="51"/>
        <v>0</v>
      </c>
      <c r="AC42" s="11">
        <f t="shared" si="51"/>
        <v>0</v>
      </c>
      <c r="AD42" s="11">
        <f t="shared" si="51"/>
        <v>0</v>
      </c>
      <c r="AE42" s="89">
        <f t="shared" si="51"/>
        <v>134</v>
      </c>
      <c r="AF42" s="89">
        <f t="shared" si="51"/>
        <v>0</v>
      </c>
      <c r="AG42" s="89">
        <f t="shared" si="51"/>
        <v>0</v>
      </c>
      <c r="AH42" s="89">
        <f t="shared" si="51"/>
        <v>0</v>
      </c>
      <c r="AI42" s="101">
        <f t="shared" si="7"/>
        <v>0</v>
      </c>
      <c r="AJ42" s="101"/>
    </row>
    <row r="43" spans="1:36" ht="20.25" hidden="1" customHeight="1" x14ac:dyDescent="0.25">
      <c r="A43" s="26" t="s">
        <v>15</v>
      </c>
      <c r="B43" s="27">
        <f t="shared" si="49"/>
        <v>900</v>
      </c>
      <c r="C43" s="27" t="s">
        <v>22</v>
      </c>
      <c r="D43" s="27" t="s">
        <v>60</v>
      </c>
      <c r="E43" s="27" t="s">
        <v>444</v>
      </c>
      <c r="F43" s="27"/>
      <c r="G43" s="11">
        <f t="shared" si="50"/>
        <v>134</v>
      </c>
      <c r="H43" s="11">
        <f t="shared" si="50"/>
        <v>0</v>
      </c>
      <c r="I43" s="11">
        <f t="shared" si="50"/>
        <v>0</v>
      </c>
      <c r="J43" s="11">
        <f t="shared" si="50"/>
        <v>0</v>
      </c>
      <c r="K43" s="11">
        <f t="shared" si="50"/>
        <v>0</v>
      </c>
      <c r="L43" s="11">
        <f t="shared" si="50"/>
        <v>0</v>
      </c>
      <c r="M43" s="11">
        <f t="shared" si="50"/>
        <v>134</v>
      </c>
      <c r="N43" s="11">
        <f t="shared" si="50"/>
        <v>0</v>
      </c>
      <c r="O43" s="11">
        <f t="shared" si="50"/>
        <v>0</v>
      </c>
      <c r="P43" s="11">
        <f t="shared" si="50"/>
        <v>0</v>
      </c>
      <c r="Q43" s="11">
        <f t="shared" si="50"/>
        <v>0</v>
      </c>
      <c r="R43" s="11">
        <f t="shared" si="50"/>
        <v>0</v>
      </c>
      <c r="S43" s="11">
        <f t="shared" si="50"/>
        <v>134</v>
      </c>
      <c r="T43" s="11">
        <f t="shared" si="50"/>
        <v>0</v>
      </c>
      <c r="U43" s="11">
        <f t="shared" si="51"/>
        <v>0</v>
      </c>
      <c r="V43" s="11">
        <f t="shared" si="51"/>
        <v>0</v>
      </c>
      <c r="W43" s="11">
        <f t="shared" si="51"/>
        <v>0</v>
      </c>
      <c r="X43" s="11">
        <f t="shared" si="51"/>
        <v>0</v>
      </c>
      <c r="Y43" s="11">
        <f t="shared" si="51"/>
        <v>134</v>
      </c>
      <c r="Z43" s="11">
        <f t="shared" si="51"/>
        <v>0</v>
      </c>
      <c r="AA43" s="11">
        <f t="shared" si="51"/>
        <v>0</v>
      </c>
      <c r="AB43" s="11">
        <f t="shared" si="51"/>
        <v>0</v>
      </c>
      <c r="AC43" s="11">
        <f t="shared" si="51"/>
        <v>0</v>
      </c>
      <c r="AD43" s="11">
        <f t="shared" si="51"/>
        <v>0</v>
      </c>
      <c r="AE43" s="89">
        <f t="shared" si="51"/>
        <v>134</v>
      </c>
      <c r="AF43" s="89">
        <f t="shared" si="51"/>
        <v>0</v>
      </c>
      <c r="AG43" s="89">
        <f t="shared" si="51"/>
        <v>0</v>
      </c>
      <c r="AH43" s="89">
        <f t="shared" si="51"/>
        <v>0</v>
      </c>
      <c r="AI43" s="101">
        <f t="shared" si="7"/>
        <v>0</v>
      </c>
      <c r="AJ43" s="101"/>
    </row>
    <row r="44" spans="1:36" ht="36" hidden="1" customHeight="1" x14ac:dyDescent="0.25">
      <c r="A44" s="26" t="s">
        <v>94</v>
      </c>
      <c r="B44" s="27">
        <f t="shared" si="49"/>
        <v>900</v>
      </c>
      <c r="C44" s="27" t="s">
        <v>22</v>
      </c>
      <c r="D44" s="27" t="s">
        <v>60</v>
      </c>
      <c r="E44" s="27" t="s">
        <v>445</v>
      </c>
      <c r="F44" s="27"/>
      <c r="G44" s="11">
        <f t="shared" si="50"/>
        <v>134</v>
      </c>
      <c r="H44" s="11">
        <f t="shared" si="50"/>
        <v>0</v>
      </c>
      <c r="I44" s="11">
        <f t="shared" si="50"/>
        <v>0</v>
      </c>
      <c r="J44" s="11">
        <f t="shared" si="50"/>
        <v>0</v>
      </c>
      <c r="K44" s="11">
        <f t="shared" si="50"/>
        <v>0</v>
      </c>
      <c r="L44" s="11">
        <f t="shared" si="50"/>
        <v>0</v>
      </c>
      <c r="M44" s="11">
        <f t="shared" si="50"/>
        <v>134</v>
      </c>
      <c r="N44" s="11">
        <f t="shared" si="50"/>
        <v>0</v>
      </c>
      <c r="O44" s="11">
        <f t="shared" si="50"/>
        <v>0</v>
      </c>
      <c r="P44" s="11">
        <f t="shared" si="50"/>
        <v>0</v>
      </c>
      <c r="Q44" s="11">
        <f t="shared" si="50"/>
        <v>0</v>
      </c>
      <c r="R44" s="11">
        <f t="shared" si="50"/>
        <v>0</v>
      </c>
      <c r="S44" s="11">
        <f t="shared" si="50"/>
        <v>134</v>
      </c>
      <c r="T44" s="11">
        <f t="shared" si="50"/>
        <v>0</v>
      </c>
      <c r="U44" s="11">
        <f t="shared" si="51"/>
        <v>0</v>
      </c>
      <c r="V44" s="11">
        <f t="shared" si="51"/>
        <v>0</v>
      </c>
      <c r="W44" s="11">
        <f t="shared" si="51"/>
        <v>0</v>
      </c>
      <c r="X44" s="11">
        <f t="shared" si="51"/>
        <v>0</v>
      </c>
      <c r="Y44" s="11">
        <f t="shared" si="51"/>
        <v>134</v>
      </c>
      <c r="Z44" s="11">
        <f t="shared" si="51"/>
        <v>0</v>
      </c>
      <c r="AA44" s="11">
        <f t="shared" si="51"/>
        <v>0</v>
      </c>
      <c r="AB44" s="11">
        <f t="shared" si="51"/>
        <v>0</v>
      </c>
      <c r="AC44" s="11">
        <f t="shared" si="51"/>
        <v>0</v>
      </c>
      <c r="AD44" s="11">
        <f t="shared" si="51"/>
        <v>0</v>
      </c>
      <c r="AE44" s="89">
        <f t="shared" si="51"/>
        <v>134</v>
      </c>
      <c r="AF44" s="89">
        <f t="shared" si="51"/>
        <v>0</v>
      </c>
      <c r="AG44" s="89">
        <f t="shared" si="51"/>
        <v>0</v>
      </c>
      <c r="AH44" s="89">
        <f t="shared" si="51"/>
        <v>0</v>
      </c>
      <c r="AI44" s="101">
        <f t="shared" si="7"/>
        <v>0</v>
      </c>
      <c r="AJ44" s="101"/>
    </row>
    <row r="45" spans="1:36" ht="33" hidden="1" x14ac:dyDescent="0.25">
      <c r="A45" s="26" t="s">
        <v>244</v>
      </c>
      <c r="B45" s="27">
        <f t="shared" si="49"/>
        <v>900</v>
      </c>
      <c r="C45" s="27" t="s">
        <v>22</v>
      </c>
      <c r="D45" s="27" t="s">
        <v>60</v>
      </c>
      <c r="E45" s="27" t="s">
        <v>445</v>
      </c>
      <c r="F45" s="27" t="s">
        <v>31</v>
      </c>
      <c r="G45" s="9">
        <f t="shared" si="50"/>
        <v>134</v>
      </c>
      <c r="H45" s="9">
        <f t="shared" si="50"/>
        <v>0</v>
      </c>
      <c r="I45" s="9">
        <f t="shared" si="50"/>
        <v>0</v>
      </c>
      <c r="J45" s="9">
        <f t="shared" si="50"/>
        <v>0</v>
      </c>
      <c r="K45" s="9">
        <f t="shared" si="50"/>
        <v>0</v>
      </c>
      <c r="L45" s="9">
        <f t="shared" si="50"/>
        <v>0</v>
      </c>
      <c r="M45" s="9">
        <f t="shared" si="50"/>
        <v>134</v>
      </c>
      <c r="N45" s="9">
        <f t="shared" si="50"/>
        <v>0</v>
      </c>
      <c r="O45" s="9">
        <f t="shared" si="50"/>
        <v>0</v>
      </c>
      <c r="P45" s="9">
        <f t="shared" si="50"/>
        <v>0</v>
      </c>
      <c r="Q45" s="9">
        <f t="shared" si="50"/>
        <v>0</v>
      </c>
      <c r="R45" s="9">
        <f t="shared" si="50"/>
        <v>0</v>
      </c>
      <c r="S45" s="9">
        <f t="shared" si="50"/>
        <v>134</v>
      </c>
      <c r="T45" s="9">
        <f t="shared" si="50"/>
        <v>0</v>
      </c>
      <c r="U45" s="9">
        <f t="shared" si="51"/>
        <v>0</v>
      </c>
      <c r="V45" s="9">
        <f t="shared" si="51"/>
        <v>0</v>
      </c>
      <c r="W45" s="9">
        <f t="shared" si="51"/>
        <v>0</v>
      </c>
      <c r="X45" s="9">
        <f t="shared" si="51"/>
        <v>0</v>
      </c>
      <c r="Y45" s="9">
        <f t="shared" si="51"/>
        <v>134</v>
      </c>
      <c r="Z45" s="9">
        <f t="shared" si="51"/>
        <v>0</v>
      </c>
      <c r="AA45" s="9">
        <f t="shared" si="51"/>
        <v>0</v>
      </c>
      <c r="AB45" s="9">
        <f t="shared" si="51"/>
        <v>0</v>
      </c>
      <c r="AC45" s="9">
        <f t="shared" si="51"/>
        <v>0</v>
      </c>
      <c r="AD45" s="9">
        <f t="shared" si="51"/>
        <v>0</v>
      </c>
      <c r="AE45" s="87">
        <f t="shared" si="51"/>
        <v>134</v>
      </c>
      <c r="AF45" s="87">
        <f t="shared" si="51"/>
        <v>0</v>
      </c>
      <c r="AG45" s="87">
        <f t="shared" si="51"/>
        <v>0</v>
      </c>
      <c r="AH45" s="87">
        <f t="shared" si="51"/>
        <v>0</v>
      </c>
      <c r="AI45" s="101">
        <f t="shared" si="7"/>
        <v>0</v>
      </c>
      <c r="AJ45" s="101"/>
    </row>
    <row r="46" spans="1:36" ht="33" hidden="1" x14ac:dyDescent="0.25">
      <c r="A46" s="26" t="s">
        <v>37</v>
      </c>
      <c r="B46" s="27">
        <f t="shared" si="49"/>
        <v>900</v>
      </c>
      <c r="C46" s="27" t="s">
        <v>22</v>
      </c>
      <c r="D46" s="27" t="s">
        <v>60</v>
      </c>
      <c r="E46" s="27" t="s">
        <v>445</v>
      </c>
      <c r="F46" s="27" t="s">
        <v>38</v>
      </c>
      <c r="G46" s="9">
        <v>134</v>
      </c>
      <c r="H46" s="10"/>
      <c r="I46" s="9"/>
      <c r="J46" s="10"/>
      <c r="K46" s="9"/>
      <c r="L46" s="10"/>
      <c r="M46" s="9">
        <f>G46+I46+J46+K46+L46</f>
        <v>134</v>
      </c>
      <c r="N46" s="10">
        <f>H46+L46</f>
        <v>0</v>
      </c>
      <c r="O46" s="9"/>
      <c r="P46" s="10"/>
      <c r="Q46" s="9"/>
      <c r="R46" s="10"/>
      <c r="S46" s="9">
        <f>M46+O46+P46+Q46+R46</f>
        <v>134</v>
      </c>
      <c r="T46" s="10">
        <f>N46+R46</f>
        <v>0</v>
      </c>
      <c r="U46" s="9"/>
      <c r="V46" s="10"/>
      <c r="W46" s="9"/>
      <c r="X46" s="10"/>
      <c r="Y46" s="9">
        <f>S46+U46+V46+W46+X46</f>
        <v>134</v>
      </c>
      <c r="Z46" s="10">
        <f>T46+X46</f>
        <v>0</v>
      </c>
      <c r="AA46" s="9"/>
      <c r="AB46" s="10"/>
      <c r="AC46" s="9"/>
      <c r="AD46" s="10"/>
      <c r="AE46" s="87">
        <f>Y46+AA46+AB46+AC46+AD46</f>
        <v>134</v>
      </c>
      <c r="AF46" s="88">
        <f>Z46+AD46</f>
        <v>0</v>
      </c>
      <c r="AG46" s="87"/>
      <c r="AH46" s="88"/>
      <c r="AI46" s="101">
        <f t="shared" si="7"/>
        <v>0</v>
      </c>
      <c r="AJ46" s="101"/>
    </row>
    <row r="47" spans="1:36" ht="19.5" hidden="1" customHeight="1" x14ac:dyDescent="0.25">
      <c r="A47" s="26" t="s">
        <v>62</v>
      </c>
      <c r="B47" s="27">
        <f>B40</f>
        <v>900</v>
      </c>
      <c r="C47" s="27" t="s">
        <v>22</v>
      </c>
      <c r="D47" s="27" t="s">
        <v>60</v>
      </c>
      <c r="E47" s="27" t="s">
        <v>63</v>
      </c>
      <c r="F47" s="27"/>
      <c r="G47" s="8">
        <f t="shared" ref="G47:AH47" si="52">G48</f>
        <v>32873</v>
      </c>
      <c r="H47" s="8">
        <f t="shared" si="52"/>
        <v>0</v>
      </c>
      <c r="I47" s="8">
        <f t="shared" si="52"/>
        <v>0</v>
      </c>
      <c r="J47" s="8">
        <f t="shared" si="52"/>
        <v>0</v>
      </c>
      <c r="K47" s="8">
        <f t="shared" si="52"/>
        <v>0</v>
      </c>
      <c r="L47" s="8">
        <f t="shared" si="52"/>
        <v>0</v>
      </c>
      <c r="M47" s="8">
        <f t="shared" si="52"/>
        <v>32873</v>
      </c>
      <c r="N47" s="8">
        <f t="shared" si="52"/>
        <v>0</v>
      </c>
      <c r="O47" s="8">
        <f t="shared" si="52"/>
        <v>0</v>
      </c>
      <c r="P47" s="8">
        <f t="shared" si="52"/>
        <v>0</v>
      </c>
      <c r="Q47" s="8">
        <f t="shared" si="52"/>
        <v>0</v>
      </c>
      <c r="R47" s="8">
        <f t="shared" si="52"/>
        <v>0</v>
      </c>
      <c r="S47" s="8">
        <f t="shared" si="52"/>
        <v>32873</v>
      </c>
      <c r="T47" s="8">
        <f t="shared" si="52"/>
        <v>0</v>
      </c>
      <c r="U47" s="8">
        <f t="shared" si="52"/>
        <v>0</v>
      </c>
      <c r="V47" s="8">
        <f t="shared" si="52"/>
        <v>0</v>
      </c>
      <c r="W47" s="8">
        <f t="shared" si="52"/>
        <v>0</v>
      </c>
      <c r="X47" s="8">
        <f t="shared" si="52"/>
        <v>0</v>
      </c>
      <c r="Y47" s="8">
        <f t="shared" si="52"/>
        <v>32873</v>
      </c>
      <c r="Z47" s="8">
        <f t="shared" si="52"/>
        <v>0</v>
      </c>
      <c r="AA47" s="8">
        <f t="shared" si="52"/>
        <v>0</v>
      </c>
      <c r="AB47" s="8">
        <f t="shared" si="52"/>
        <v>0</v>
      </c>
      <c r="AC47" s="8">
        <f t="shared" si="52"/>
        <v>0</v>
      </c>
      <c r="AD47" s="8">
        <f t="shared" si="52"/>
        <v>0</v>
      </c>
      <c r="AE47" s="86">
        <f t="shared" si="52"/>
        <v>32873</v>
      </c>
      <c r="AF47" s="86">
        <f t="shared" si="52"/>
        <v>0</v>
      </c>
      <c r="AG47" s="86">
        <f t="shared" si="52"/>
        <v>5445</v>
      </c>
      <c r="AH47" s="86">
        <f t="shared" si="52"/>
        <v>0</v>
      </c>
      <c r="AI47" s="101">
        <f t="shared" si="7"/>
        <v>16.56374532290938</v>
      </c>
      <c r="AJ47" s="101"/>
    </row>
    <row r="48" spans="1:36" ht="19.5" hidden="1" customHeight="1" x14ac:dyDescent="0.25">
      <c r="A48" s="26" t="s">
        <v>15</v>
      </c>
      <c r="B48" s="27">
        <f>B47</f>
        <v>900</v>
      </c>
      <c r="C48" s="27" t="s">
        <v>22</v>
      </c>
      <c r="D48" s="27" t="s">
        <v>60</v>
      </c>
      <c r="E48" s="27" t="s">
        <v>64</v>
      </c>
      <c r="F48" s="27"/>
      <c r="G48" s="8">
        <f t="shared" ref="G48:H48" si="53">G49+G56</f>
        <v>32873</v>
      </c>
      <c r="H48" s="8">
        <f t="shared" si="53"/>
        <v>0</v>
      </c>
      <c r="I48" s="8">
        <f t="shared" ref="I48:N48" si="54">I49+I56</f>
        <v>0</v>
      </c>
      <c r="J48" s="8">
        <f t="shared" si="54"/>
        <v>0</v>
      </c>
      <c r="K48" s="8">
        <f t="shared" si="54"/>
        <v>0</v>
      </c>
      <c r="L48" s="8">
        <f t="shared" si="54"/>
        <v>0</v>
      </c>
      <c r="M48" s="8">
        <f t="shared" si="54"/>
        <v>32873</v>
      </c>
      <c r="N48" s="8">
        <f t="shared" si="54"/>
        <v>0</v>
      </c>
      <c r="O48" s="8">
        <f t="shared" ref="O48:T48" si="55">O49+O56</f>
        <v>0</v>
      </c>
      <c r="P48" s="8">
        <f t="shared" si="55"/>
        <v>0</v>
      </c>
      <c r="Q48" s="8">
        <f t="shared" si="55"/>
        <v>0</v>
      </c>
      <c r="R48" s="8">
        <f t="shared" si="55"/>
        <v>0</v>
      </c>
      <c r="S48" s="8">
        <f t="shared" si="55"/>
        <v>32873</v>
      </c>
      <c r="T48" s="8">
        <f t="shared" si="55"/>
        <v>0</v>
      </c>
      <c r="U48" s="8">
        <f t="shared" ref="U48:Z48" si="56">U49+U56</f>
        <v>0</v>
      </c>
      <c r="V48" s="8">
        <f t="shared" si="56"/>
        <v>0</v>
      </c>
      <c r="W48" s="8">
        <f t="shared" si="56"/>
        <v>0</v>
      </c>
      <c r="X48" s="8">
        <f t="shared" si="56"/>
        <v>0</v>
      </c>
      <c r="Y48" s="8">
        <f t="shared" si="56"/>
        <v>32873</v>
      </c>
      <c r="Z48" s="8">
        <f t="shared" si="56"/>
        <v>0</v>
      </c>
      <c r="AA48" s="8">
        <f t="shared" ref="AA48:AF48" si="57">AA49+AA56</f>
        <v>0</v>
      </c>
      <c r="AB48" s="8">
        <f t="shared" si="57"/>
        <v>0</v>
      </c>
      <c r="AC48" s="8">
        <f t="shared" si="57"/>
        <v>0</v>
      </c>
      <c r="AD48" s="8">
        <f t="shared" si="57"/>
        <v>0</v>
      </c>
      <c r="AE48" s="86">
        <f t="shared" si="57"/>
        <v>32873</v>
      </c>
      <c r="AF48" s="86">
        <f t="shared" si="57"/>
        <v>0</v>
      </c>
      <c r="AG48" s="86">
        <f t="shared" ref="AG48:AH48" si="58">AG49+AG56</f>
        <v>5445</v>
      </c>
      <c r="AH48" s="86">
        <f t="shared" si="58"/>
        <v>0</v>
      </c>
      <c r="AI48" s="101">
        <f t="shared" si="7"/>
        <v>16.56374532290938</v>
      </c>
      <c r="AJ48" s="101"/>
    </row>
    <row r="49" spans="1:36" ht="18.75" hidden="1" customHeight="1" x14ac:dyDescent="0.25">
      <c r="A49" s="26" t="s">
        <v>61</v>
      </c>
      <c r="B49" s="27">
        <f>B48</f>
        <v>900</v>
      </c>
      <c r="C49" s="27" t="s">
        <v>22</v>
      </c>
      <c r="D49" s="27" t="s">
        <v>60</v>
      </c>
      <c r="E49" s="27" t="s">
        <v>65</v>
      </c>
      <c r="F49" s="27"/>
      <c r="G49" s="8">
        <f t="shared" ref="G49:H49" si="59">G52+G50</f>
        <v>32682</v>
      </c>
      <c r="H49" s="8">
        <f t="shared" si="59"/>
        <v>0</v>
      </c>
      <c r="I49" s="8">
        <f t="shared" ref="I49:N49" si="60">I52+I50</f>
        <v>0</v>
      </c>
      <c r="J49" s="8">
        <f t="shared" si="60"/>
        <v>0</v>
      </c>
      <c r="K49" s="8">
        <f t="shared" si="60"/>
        <v>0</v>
      </c>
      <c r="L49" s="8">
        <f t="shared" si="60"/>
        <v>0</v>
      </c>
      <c r="M49" s="8">
        <f t="shared" si="60"/>
        <v>32682</v>
      </c>
      <c r="N49" s="8">
        <f t="shared" si="60"/>
        <v>0</v>
      </c>
      <c r="O49" s="8">
        <f t="shared" ref="O49:T49" si="61">O52+O50</f>
        <v>0</v>
      </c>
      <c r="P49" s="8">
        <f t="shared" si="61"/>
        <v>0</v>
      </c>
      <c r="Q49" s="8">
        <f t="shared" si="61"/>
        <v>0</v>
      </c>
      <c r="R49" s="8">
        <f t="shared" si="61"/>
        <v>0</v>
      </c>
      <c r="S49" s="8">
        <f t="shared" si="61"/>
        <v>32682</v>
      </c>
      <c r="T49" s="8">
        <f t="shared" si="61"/>
        <v>0</v>
      </c>
      <c r="U49" s="8">
        <f t="shared" ref="U49:Z49" si="62">U52+U50</f>
        <v>0</v>
      </c>
      <c r="V49" s="8">
        <f t="shared" si="62"/>
        <v>0</v>
      </c>
      <c r="W49" s="8">
        <f t="shared" si="62"/>
        <v>0</v>
      </c>
      <c r="X49" s="8">
        <f t="shared" si="62"/>
        <v>0</v>
      </c>
      <c r="Y49" s="8">
        <f t="shared" si="62"/>
        <v>32682</v>
      </c>
      <c r="Z49" s="8">
        <f t="shared" si="62"/>
        <v>0</v>
      </c>
      <c r="AA49" s="8">
        <f>AA52+AA50+AA54</f>
        <v>0</v>
      </c>
      <c r="AB49" s="8">
        <f t="shared" ref="AB49:AF49" si="63">AB52+AB50+AB54</f>
        <v>0</v>
      </c>
      <c r="AC49" s="8">
        <f t="shared" si="63"/>
        <v>0</v>
      </c>
      <c r="AD49" s="8">
        <f t="shared" si="63"/>
        <v>0</v>
      </c>
      <c r="AE49" s="86">
        <f t="shared" si="63"/>
        <v>32682</v>
      </c>
      <c r="AF49" s="86">
        <f t="shared" si="63"/>
        <v>0</v>
      </c>
      <c r="AG49" s="86">
        <f t="shared" ref="AG49:AH49" si="64">AG52+AG50+AG54</f>
        <v>5443</v>
      </c>
      <c r="AH49" s="86">
        <f t="shared" si="64"/>
        <v>0</v>
      </c>
      <c r="AI49" s="101">
        <f t="shared" si="7"/>
        <v>16.654427513616056</v>
      </c>
      <c r="AJ49" s="101"/>
    </row>
    <row r="50" spans="1:36" ht="66.75" hidden="1" customHeight="1" x14ac:dyDescent="0.25">
      <c r="A50" s="26" t="s">
        <v>456</v>
      </c>
      <c r="B50" s="27">
        <f>B49</f>
        <v>900</v>
      </c>
      <c r="C50" s="27" t="s">
        <v>22</v>
      </c>
      <c r="D50" s="27" t="s">
        <v>60</v>
      </c>
      <c r="E50" s="27" t="s">
        <v>65</v>
      </c>
      <c r="F50" s="27" t="s">
        <v>85</v>
      </c>
      <c r="G50" s="9">
        <f t="shared" ref="G50:AH50" si="65">G51</f>
        <v>25208</v>
      </c>
      <c r="H50" s="9">
        <f t="shared" si="65"/>
        <v>0</v>
      </c>
      <c r="I50" s="9">
        <f t="shared" si="65"/>
        <v>0</v>
      </c>
      <c r="J50" s="9">
        <f t="shared" si="65"/>
        <v>0</v>
      </c>
      <c r="K50" s="9">
        <f t="shared" si="65"/>
        <v>0</v>
      </c>
      <c r="L50" s="9">
        <f t="shared" si="65"/>
        <v>0</v>
      </c>
      <c r="M50" s="9">
        <f t="shared" si="65"/>
        <v>25208</v>
      </c>
      <c r="N50" s="9">
        <f t="shared" si="65"/>
        <v>0</v>
      </c>
      <c r="O50" s="9">
        <f t="shared" si="65"/>
        <v>0</v>
      </c>
      <c r="P50" s="9">
        <f t="shared" si="65"/>
        <v>0</v>
      </c>
      <c r="Q50" s="9">
        <f t="shared" si="65"/>
        <v>0</v>
      </c>
      <c r="R50" s="9">
        <f t="shared" si="65"/>
        <v>0</v>
      </c>
      <c r="S50" s="9">
        <f t="shared" si="65"/>
        <v>25208</v>
      </c>
      <c r="T50" s="9">
        <f t="shared" si="65"/>
        <v>0</v>
      </c>
      <c r="U50" s="9">
        <f t="shared" si="65"/>
        <v>0</v>
      </c>
      <c r="V50" s="9">
        <f t="shared" si="65"/>
        <v>0</v>
      </c>
      <c r="W50" s="9">
        <f t="shared" si="65"/>
        <v>0</v>
      </c>
      <c r="X50" s="9">
        <f t="shared" si="65"/>
        <v>0</v>
      </c>
      <c r="Y50" s="9">
        <f t="shared" si="65"/>
        <v>25208</v>
      </c>
      <c r="Z50" s="9">
        <f t="shared" si="65"/>
        <v>0</v>
      </c>
      <c r="AA50" s="9">
        <f t="shared" si="65"/>
        <v>0</v>
      </c>
      <c r="AB50" s="9">
        <f t="shared" si="65"/>
        <v>0</v>
      </c>
      <c r="AC50" s="9">
        <f t="shared" si="65"/>
        <v>0</v>
      </c>
      <c r="AD50" s="9">
        <f t="shared" si="65"/>
        <v>0</v>
      </c>
      <c r="AE50" s="87">
        <f t="shared" si="65"/>
        <v>25208</v>
      </c>
      <c r="AF50" s="87">
        <f t="shared" si="65"/>
        <v>0</v>
      </c>
      <c r="AG50" s="87">
        <f t="shared" si="65"/>
        <v>4422</v>
      </c>
      <c r="AH50" s="87">
        <f t="shared" si="65"/>
        <v>0</v>
      </c>
      <c r="AI50" s="101">
        <f t="shared" si="7"/>
        <v>17.542050142811803</v>
      </c>
      <c r="AJ50" s="101"/>
    </row>
    <row r="51" spans="1:36" ht="33" hidden="1" x14ac:dyDescent="0.25">
      <c r="A51" s="26" t="s">
        <v>86</v>
      </c>
      <c r="B51" s="27">
        <f>B50</f>
        <v>900</v>
      </c>
      <c r="C51" s="27" t="s">
        <v>22</v>
      </c>
      <c r="D51" s="27" t="s">
        <v>60</v>
      </c>
      <c r="E51" s="27" t="s">
        <v>65</v>
      </c>
      <c r="F51" s="27" t="s">
        <v>87</v>
      </c>
      <c r="G51" s="9">
        <f>24072+1136</f>
        <v>25208</v>
      </c>
      <c r="H51" s="10"/>
      <c r="I51" s="9"/>
      <c r="J51" s="10"/>
      <c r="K51" s="9"/>
      <c r="L51" s="10"/>
      <c r="M51" s="9">
        <f>G51+I51+J51+K51+L51</f>
        <v>25208</v>
      </c>
      <c r="N51" s="10">
        <f>H51+L51</f>
        <v>0</v>
      </c>
      <c r="O51" s="9"/>
      <c r="P51" s="10"/>
      <c r="Q51" s="9"/>
      <c r="R51" s="10"/>
      <c r="S51" s="9">
        <f>M51+O51+P51+Q51+R51</f>
        <v>25208</v>
      </c>
      <c r="T51" s="10">
        <f>N51+R51</f>
        <v>0</v>
      </c>
      <c r="U51" s="9"/>
      <c r="V51" s="10"/>
      <c r="W51" s="9"/>
      <c r="X51" s="10"/>
      <c r="Y51" s="9">
        <f>S51+U51+V51+W51+X51</f>
        <v>25208</v>
      </c>
      <c r="Z51" s="10">
        <f>T51+X51</f>
        <v>0</v>
      </c>
      <c r="AA51" s="9"/>
      <c r="AB51" s="10"/>
      <c r="AC51" s="9"/>
      <c r="AD51" s="10"/>
      <c r="AE51" s="87">
        <f>Y51+AA51+AB51+AC51+AD51</f>
        <v>25208</v>
      </c>
      <c r="AF51" s="88">
        <f>Z51+AD51</f>
        <v>0</v>
      </c>
      <c r="AG51" s="87">
        <v>4422</v>
      </c>
      <c r="AH51" s="88"/>
      <c r="AI51" s="101">
        <f t="shared" si="7"/>
        <v>17.542050142811803</v>
      </c>
      <c r="AJ51" s="101"/>
    </row>
    <row r="52" spans="1:36" ht="33" hidden="1" x14ac:dyDescent="0.25">
      <c r="A52" s="26" t="s">
        <v>244</v>
      </c>
      <c r="B52" s="27">
        <f>B49</f>
        <v>900</v>
      </c>
      <c r="C52" s="27" t="s">
        <v>22</v>
      </c>
      <c r="D52" s="27" t="s">
        <v>60</v>
      </c>
      <c r="E52" s="27" t="s">
        <v>65</v>
      </c>
      <c r="F52" s="27" t="s">
        <v>31</v>
      </c>
      <c r="G52" s="9">
        <f t="shared" ref="G52:AH52" si="66">G53</f>
        <v>7474</v>
      </c>
      <c r="H52" s="9">
        <f t="shared" si="66"/>
        <v>0</v>
      </c>
      <c r="I52" s="9">
        <f t="shared" si="66"/>
        <v>0</v>
      </c>
      <c r="J52" s="9">
        <f t="shared" si="66"/>
        <v>0</v>
      </c>
      <c r="K52" s="9">
        <f t="shared" si="66"/>
        <v>0</v>
      </c>
      <c r="L52" s="9">
        <f t="shared" si="66"/>
        <v>0</v>
      </c>
      <c r="M52" s="9">
        <f t="shared" si="66"/>
        <v>7474</v>
      </c>
      <c r="N52" s="9">
        <f t="shared" si="66"/>
        <v>0</v>
      </c>
      <c r="O52" s="9">
        <f t="shared" si="66"/>
        <v>0</v>
      </c>
      <c r="P52" s="9">
        <f t="shared" si="66"/>
        <v>0</v>
      </c>
      <c r="Q52" s="9">
        <f t="shared" si="66"/>
        <v>0</v>
      </c>
      <c r="R52" s="9">
        <f t="shared" si="66"/>
        <v>0</v>
      </c>
      <c r="S52" s="9">
        <f t="shared" si="66"/>
        <v>7474</v>
      </c>
      <c r="T52" s="9">
        <f t="shared" si="66"/>
        <v>0</v>
      </c>
      <c r="U52" s="9">
        <f t="shared" si="66"/>
        <v>0</v>
      </c>
      <c r="V52" s="9">
        <f t="shared" si="66"/>
        <v>0</v>
      </c>
      <c r="W52" s="9">
        <f t="shared" si="66"/>
        <v>0</v>
      </c>
      <c r="X52" s="9">
        <f t="shared" si="66"/>
        <v>0</v>
      </c>
      <c r="Y52" s="9">
        <f t="shared" si="66"/>
        <v>7474</v>
      </c>
      <c r="Z52" s="9">
        <f t="shared" si="66"/>
        <v>0</v>
      </c>
      <c r="AA52" s="9">
        <f t="shared" si="66"/>
        <v>-3</v>
      </c>
      <c r="AB52" s="9">
        <f t="shared" si="66"/>
        <v>0</v>
      </c>
      <c r="AC52" s="9">
        <f t="shared" si="66"/>
        <v>0</v>
      </c>
      <c r="AD52" s="9">
        <f t="shared" si="66"/>
        <v>0</v>
      </c>
      <c r="AE52" s="87">
        <f t="shared" si="66"/>
        <v>7471</v>
      </c>
      <c r="AF52" s="87">
        <f t="shared" si="66"/>
        <v>0</v>
      </c>
      <c r="AG52" s="87">
        <f t="shared" si="66"/>
        <v>1021</v>
      </c>
      <c r="AH52" s="87">
        <f t="shared" si="66"/>
        <v>0</v>
      </c>
      <c r="AI52" s="101">
        <f t="shared" si="7"/>
        <v>13.666175880069604</v>
      </c>
      <c r="AJ52" s="101"/>
    </row>
    <row r="53" spans="1:36" ht="33" hidden="1" x14ac:dyDescent="0.25">
      <c r="A53" s="26" t="s">
        <v>37</v>
      </c>
      <c r="B53" s="27">
        <f>B50</f>
        <v>900</v>
      </c>
      <c r="C53" s="27" t="s">
        <v>22</v>
      </c>
      <c r="D53" s="27" t="s">
        <v>60</v>
      </c>
      <c r="E53" s="27" t="s">
        <v>65</v>
      </c>
      <c r="F53" s="27" t="s">
        <v>38</v>
      </c>
      <c r="G53" s="9">
        <f>6724+750</f>
        <v>7474</v>
      </c>
      <c r="H53" s="10"/>
      <c r="I53" s="9"/>
      <c r="J53" s="10"/>
      <c r="K53" s="9"/>
      <c r="L53" s="10"/>
      <c r="M53" s="9">
        <f>G53+I53+J53+K53+L53</f>
        <v>7474</v>
      </c>
      <c r="N53" s="10">
        <f>H53+L53</f>
        <v>0</v>
      </c>
      <c r="O53" s="9"/>
      <c r="P53" s="10"/>
      <c r="Q53" s="9"/>
      <c r="R53" s="10"/>
      <c r="S53" s="9">
        <f>M53+O53+P53+Q53+R53</f>
        <v>7474</v>
      </c>
      <c r="T53" s="10">
        <f>N53+R53</f>
        <v>0</v>
      </c>
      <c r="U53" s="9"/>
      <c r="V53" s="10"/>
      <c r="W53" s="9"/>
      <c r="X53" s="10"/>
      <c r="Y53" s="9">
        <f>S53+U53+V53+W53+X53</f>
        <v>7474</v>
      </c>
      <c r="Z53" s="10">
        <f>T53+X53</f>
        <v>0</v>
      </c>
      <c r="AA53" s="9">
        <v>-3</v>
      </c>
      <c r="AB53" s="10"/>
      <c r="AC53" s="9"/>
      <c r="AD53" s="10"/>
      <c r="AE53" s="87">
        <f>Y53+AA53+AB53+AC53+AD53</f>
        <v>7471</v>
      </c>
      <c r="AF53" s="88">
        <f>Z53+AD53</f>
        <v>0</v>
      </c>
      <c r="AG53" s="9">
        <v>1021</v>
      </c>
      <c r="AH53" s="88"/>
      <c r="AI53" s="101">
        <f t="shared" si="7"/>
        <v>13.666175880069604</v>
      </c>
      <c r="AJ53" s="101"/>
    </row>
    <row r="54" spans="1:36" ht="21" hidden="1" customHeight="1" x14ac:dyDescent="0.25">
      <c r="A54" s="26" t="s">
        <v>66</v>
      </c>
      <c r="B54" s="27">
        <f t="shared" ref="B54:B55" si="67">B51</f>
        <v>900</v>
      </c>
      <c r="C54" s="27" t="s">
        <v>22</v>
      </c>
      <c r="D54" s="27" t="s">
        <v>60</v>
      </c>
      <c r="E54" s="27" t="s">
        <v>65</v>
      </c>
      <c r="F54" s="27" t="s">
        <v>67</v>
      </c>
      <c r="G54" s="9"/>
      <c r="H54" s="10"/>
      <c r="I54" s="9"/>
      <c r="J54" s="10"/>
      <c r="K54" s="9"/>
      <c r="L54" s="10"/>
      <c r="M54" s="9"/>
      <c r="N54" s="10"/>
      <c r="O54" s="9"/>
      <c r="P54" s="10"/>
      <c r="Q54" s="9"/>
      <c r="R54" s="10"/>
      <c r="S54" s="9"/>
      <c r="T54" s="10"/>
      <c r="U54" s="9"/>
      <c r="V54" s="10"/>
      <c r="W54" s="9"/>
      <c r="X54" s="10"/>
      <c r="Y54" s="9"/>
      <c r="Z54" s="10"/>
      <c r="AA54" s="9">
        <f>AA55</f>
        <v>3</v>
      </c>
      <c r="AB54" s="9">
        <f t="shared" ref="AB54:AH54" si="68">AB55</f>
        <v>0</v>
      </c>
      <c r="AC54" s="9">
        <f t="shared" si="68"/>
        <v>0</v>
      </c>
      <c r="AD54" s="9">
        <f t="shared" si="68"/>
        <v>0</v>
      </c>
      <c r="AE54" s="87">
        <f t="shared" si="68"/>
        <v>3</v>
      </c>
      <c r="AF54" s="87">
        <f t="shared" si="68"/>
        <v>0</v>
      </c>
      <c r="AG54" s="87">
        <f t="shared" si="68"/>
        <v>0</v>
      </c>
      <c r="AH54" s="87">
        <f t="shared" si="68"/>
        <v>0</v>
      </c>
      <c r="AI54" s="101">
        <f t="shared" si="7"/>
        <v>0</v>
      </c>
      <c r="AJ54" s="101"/>
    </row>
    <row r="55" spans="1:36" ht="22.5" hidden="1" customHeight="1" x14ac:dyDescent="0.25">
      <c r="A55" s="26" t="s">
        <v>156</v>
      </c>
      <c r="B55" s="27">
        <f t="shared" si="67"/>
        <v>900</v>
      </c>
      <c r="C55" s="27" t="s">
        <v>22</v>
      </c>
      <c r="D55" s="27" t="s">
        <v>60</v>
      </c>
      <c r="E55" s="27" t="s">
        <v>65</v>
      </c>
      <c r="F55" s="27" t="s">
        <v>646</v>
      </c>
      <c r="G55" s="9"/>
      <c r="H55" s="10"/>
      <c r="I55" s="9"/>
      <c r="J55" s="10"/>
      <c r="K55" s="9"/>
      <c r="L55" s="10"/>
      <c r="M55" s="9"/>
      <c r="N55" s="10"/>
      <c r="O55" s="9"/>
      <c r="P55" s="10"/>
      <c r="Q55" s="9"/>
      <c r="R55" s="10"/>
      <c r="S55" s="9"/>
      <c r="T55" s="10"/>
      <c r="U55" s="9"/>
      <c r="V55" s="10"/>
      <c r="W55" s="9"/>
      <c r="X55" s="10"/>
      <c r="Y55" s="9"/>
      <c r="Z55" s="10"/>
      <c r="AA55" s="9">
        <v>3</v>
      </c>
      <c r="AB55" s="10"/>
      <c r="AC55" s="9"/>
      <c r="AD55" s="10"/>
      <c r="AE55" s="87">
        <f>Y55+AA55+AB55+AC55+AD55</f>
        <v>3</v>
      </c>
      <c r="AF55" s="88">
        <f>Z55+AD55</f>
        <v>0</v>
      </c>
      <c r="AG55" s="87"/>
      <c r="AH55" s="88">
        <f>AB55+AF55</f>
        <v>0</v>
      </c>
      <c r="AI55" s="101">
        <f t="shared" si="7"/>
        <v>0</v>
      </c>
      <c r="AJ55" s="101"/>
    </row>
    <row r="56" spans="1:36" ht="33" hidden="1" x14ac:dyDescent="0.25">
      <c r="A56" s="26" t="s">
        <v>482</v>
      </c>
      <c r="B56" s="27">
        <f>B53</f>
        <v>900</v>
      </c>
      <c r="C56" s="27" t="s">
        <v>22</v>
      </c>
      <c r="D56" s="27" t="s">
        <v>60</v>
      </c>
      <c r="E56" s="27" t="s">
        <v>460</v>
      </c>
      <c r="F56" s="27"/>
      <c r="G56" s="8">
        <f>G57</f>
        <v>191</v>
      </c>
      <c r="H56" s="8">
        <f>H57</f>
        <v>0</v>
      </c>
      <c r="I56" s="8">
        <f t="shared" ref="I56:X57" si="69">I57</f>
        <v>0</v>
      </c>
      <c r="J56" s="8">
        <f t="shared" si="69"/>
        <v>0</v>
      </c>
      <c r="K56" s="8">
        <f t="shared" si="69"/>
        <v>0</v>
      </c>
      <c r="L56" s="8">
        <f t="shared" si="69"/>
        <v>0</v>
      </c>
      <c r="M56" s="8">
        <f t="shared" si="69"/>
        <v>191</v>
      </c>
      <c r="N56" s="8">
        <f t="shared" si="69"/>
        <v>0</v>
      </c>
      <c r="O56" s="8">
        <f t="shared" si="69"/>
        <v>0</v>
      </c>
      <c r="P56" s="8">
        <f t="shared" si="69"/>
        <v>0</v>
      </c>
      <c r="Q56" s="8">
        <f t="shared" si="69"/>
        <v>0</v>
      </c>
      <c r="R56" s="8">
        <f t="shared" si="69"/>
        <v>0</v>
      </c>
      <c r="S56" s="8">
        <f t="shared" si="69"/>
        <v>191</v>
      </c>
      <c r="T56" s="8">
        <f t="shared" si="69"/>
        <v>0</v>
      </c>
      <c r="U56" s="8">
        <f t="shared" si="69"/>
        <v>0</v>
      </c>
      <c r="V56" s="8">
        <f t="shared" si="69"/>
        <v>0</v>
      </c>
      <c r="W56" s="8">
        <f t="shared" si="69"/>
        <v>0</v>
      </c>
      <c r="X56" s="8">
        <f t="shared" si="69"/>
        <v>0</v>
      </c>
      <c r="Y56" s="8">
        <f t="shared" ref="U56:AH57" si="70">Y57</f>
        <v>191</v>
      </c>
      <c r="Z56" s="8">
        <f t="shared" si="70"/>
        <v>0</v>
      </c>
      <c r="AA56" s="8">
        <f t="shared" si="70"/>
        <v>0</v>
      </c>
      <c r="AB56" s="8">
        <f t="shared" si="70"/>
        <v>0</v>
      </c>
      <c r="AC56" s="8">
        <f t="shared" si="70"/>
        <v>0</v>
      </c>
      <c r="AD56" s="8">
        <f t="shared" si="70"/>
        <v>0</v>
      </c>
      <c r="AE56" s="86">
        <f t="shared" si="70"/>
        <v>191</v>
      </c>
      <c r="AF56" s="86">
        <f t="shared" si="70"/>
        <v>0</v>
      </c>
      <c r="AG56" s="86">
        <f t="shared" si="70"/>
        <v>2</v>
      </c>
      <c r="AH56" s="86">
        <f t="shared" si="70"/>
        <v>0</v>
      </c>
      <c r="AI56" s="101">
        <f t="shared" si="7"/>
        <v>1.0471204188481675</v>
      </c>
      <c r="AJ56" s="101"/>
    </row>
    <row r="57" spans="1:36" ht="33" hidden="1" x14ac:dyDescent="0.25">
      <c r="A57" s="26" t="s">
        <v>244</v>
      </c>
      <c r="B57" s="27">
        <f>B56</f>
        <v>900</v>
      </c>
      <c r="C57" s="27" t="s">
        <v>22</v>
      </c>
      <c r="D57" s="27" t="s">
        <v>60</v>
      </c>
      <c r="E57" s="27" t="s">
        <v>460</v>
      </c>
      <c r="F57" s="27" t="s">
        <v>31</v>
      </c>
      <c r="G57" s="9">
        <f>G58</f>
        <v>191</v>
      </c>
      <c r="H57" s="9">
        <f>H58</f>
        <v>0</v>
      </c>
      <c r="I57" s="9">
        <f t="shared" si="69"/>
        <v>0</v>
      </c>
      <c r="J57" s="9">
        <f t="shared" si="69"/>
        <v>0</v>
      </c>
      <c r="K57" s="9">
        <f t="shared" si="69"/>
        <v>0</v>
      </c>
      <c r="L57" s="9">
        <f t="shared" si="69"/>
        <v>0</v>
      </c>
      <c r="M57" s="9">
        <f t="shared" si="69"/>
        <v>191</v>
      </c>
      <c r="N57" s="9">
        <f t="shared" si="69"/>
        <v>0</v>
      </c>
      <c r="O57" s="9">
        <f t="shared" si="69"/>
        <v>0</v>
      </c>
      <c r="P57" s="9">
        <f t="shared" si="69"/>
        <v>0</v>
      </c>
      <c r="Q57" s="9">
        <f t="shared" si="69"/>
        <v>0</v>
      </c>
      <c r="R57" s="9">
        <f t="shared" si="69"/>
        <v>0</v>
      </c>
      <c r="S57" s="9">
        <f t="shared" si="69"/>
        <v>191</v>
      </c>
      <c r="T57" s="9">
        <f t="shared" si="69"/>
        <v>0</v>
      </c>
      <c r="U57" s="9">
        <f t="shared" si="70"/>
        <v>0</v>
      </c>
      <c r="V57" s="9">
        <f t="shared" si="70"/>
        <v>0</v>
      </c>
      <c r="W57" s="9">
        <f t="shared" si="70"/>
        <v>0</v>
      </c>
      <c r="X57" s="9">
        <f t="shared" si="70"/>
        <v>0</v>
      </c>
      <c r="Y57" s="9">
        <f t="shared" si="70"/>
        <v>191</v>
      </c>
      <c r="Z57" s="9">
        <f t="shared" si="70"/>
        <v>0</v>
      </c>
      <c r="AA57" s="9">
        <f t="shared" si="70"/>
        <v>0</v>
      </c>
      <c r="AB57" s="9">
        <f t="shared" si="70"/>
        <v>0</v>
      </c>
      <c r="AC57" s="9">
        <f t="shared" si="70"/>
        <v>0</v>
      </c>
      <c r="AD57" s="9">
        <f t="shared" si="70"/>
        <v>0</v>
      </c>
      <c r="AE57" s="87">
        <f t="shared" si="70"/>
        <v>191</v>
      </c>
      <c r="AF57" s="87">
        <f t="shared" si="70"/>
        <v>0</v>
      </c>
      <c r="AG57" s="87">
        <f t="shared" si="70"/>
        <v>2</v>
      </c>
      <c r="AH57" s="87">
        <f t="shared" si="70"/>
        <v>0</v>
      </c>
      <c r="AI57" s="101">
        <f t="shared" si="7"/>
        <v>1.0471204188481675</v>
      </c>
      <c r="AJ57" s="101"/>
    </row>
    <row r="58" spans="1:36" ht="33" hidden="1" x14ac:dyDescent="0.25">
      <c r="A58" s="26" t="s">
        <v>37</v>
      </c>
      <c r="B58" s="27" t="s">
        <v>461</v>
      </c>
      <c r="C58" s="27" t="s">
        <v>22</v>
      </c>
      <c r="D58" s="27" t="s">
        <v>60</v>
      </c>
      <c r="E58" s="27" t="s">
        <v>460</v>
      </c>
      <c r="F58" s="27" t="s">
        <v>38</v>
      </c>
      <c r="G58" s="9">
        <v>191</v>
      </c>
      <c r="H58" s="10"/>
      <c r="I58" s="9"/>
      <c r="J58" s="10"/>
      <c r="K58" s="9"/>
      <c r="L58" s="10"/>
      <c r="M58" s="9">
        <f>G58+I58+J58+K58+L58</f>
        <v>191</v>
      </c>
      <c r="N58" s="10">
        <f>H58+L58</f>
        <v>0</v>
      </c>
      <c r="O58" s="9"/>
      <c r="P58" s="10"/>
      <c r="Q58" s="9"/>
      <c r="R58" s="10"/>
      <c r="S58" s="9">
        <f>M58+O58+P58+Q58+R58</f>
        <v>191</v>
      </c>
      <c r="T58" s="10">
        <f>N58+R58</f>
        <v>0</v>
      </c>
      <c r="U58" s="9"/>
      <c r="V58" s="10"/>
      <c r="W58" s="9"/>
      <c r="X58" s="10"/>
      <c r="Y58" s="9">
        <f>S58+U58+V58+W58+X58</f>
        <v>191</v>
      </c>
      <c r="Z58" s="10">
        <f>T58+X58</f>
        <v>0</v>
      </c>
      <c r="AA58" s="9"/>
      <c r="AB58" s="10"/>
      <c r="AC58" s="9"/>
      <c r="AD58" s="10"/>
      <c r="AE58" s="87">
        <f>Y58+AA58+AB58+AC58+AD58</f>
        <v>191</v>
      </c>
      <c r="AF58" s="88">
        <f>Z58+AD58</f>
        <v>0</v>
      </c>
      <c r="AG58" s="9">
        <v>2</v>
      </c>
      <c r="AH58" s="88"/>
      <c r="AI58" s="101">
        <f t="shared" si="7"/>
        <v>1.0471204188481675</v>
      </c>
      <c r="AJ58" s="101"/>
    </row>
    <row r="59" spans="1:36" ht="18.75" hidden="1" customHeight="1" x14ac:dyDescent="0.25">
      <c r="A59" s="26"/>
      <c r="B59" s="27"/>
      <c r="C59" s="27"/>
      <c r="D59" s="27"/>
      <c r="E59" s="27"/>
      <c r="F59" s="27"/>
      <c r="G59" s="9"/>
      <c r="H59" s="10"/>
      <c r="I59" s="9"/>
      <c r="J59" s="10"/>
      <c r="K59" s="9"/>
      <c r="L59" s="10"/>
      <c r="M59" s="9"/>
      <c r="N59" s="10"/>
      <c r="O59" s="9"/>
      <c r="P59" s="10"/>
      <c r="Q59" s="9"/>
      <c r="R59" s="10"/>
      <c r="S59" s="9"/>
      <c r="T59" s="10"/>
      <c r="U59" s="9"/>
      <c r="V59" s="10"/>
      <c r="W59" s="9"/>
      <c r="X59" s="10"/>
      <c r="Y59" s="9"/>
      <c r="Z59" s="10"/>
      <c r="AA59" s="9"/>
      <c r="AB59" s="10"/>
      <c r="AC59" s="9"/>
      <c r="AD59" s="10"/>
      <c r="AE59" s="87"/>
      <c r="AF59" s="88"/>
      <c r="AG59" s="87"/>
      <c r="AH59" s="88"/>
      <c r="AI59" s="101"/>
      <c r="AJ59" s="101"/>
    </row>
    <row r="60" spans="1:36" ht="25.5" hidden="1" customHeight="1" x14ac:dyDescent="0.3">
      <c r="A60" s="21" t="s">
        <v>483</v>
      </c>
      <c r="B60" s="30">
        <v>901</v>
      </c>
      <c r="C60" s="23"/>
      <c r="D60" s="23"/>
      <c r="E60" s="22"/>
      <c r="F60" s="22"/>
      <c r="G60" s="12">
        <f t="shared" ref="G60:N60" si="71">G62+G69+G104</f>
        <v>466054</v>
      </c>
      <c r="H60" s="12">
        <f t="shared" si="71"/>
        <v>0</v>
      </c>
      <c r="I60" s="12">
        <f t="shared" si="71"/>
        <v>0</v>
      </c>
      <c r="J60" s="12">
        <f t="shared" si="71"/>
        <v>0</v>
      </c>
      <c r="K60" s="12">
        <f t="shared" si="71"/>
        <v>0</v>
      </c>
      <c r="L60" s="12">
        <f t="shared" si="71"/>
        <v>46661</v>
      </c>
      <c r="M60" s="12">
        <f t="shared" si="71"/>
        <v>512715</v>
      </c>
      <c r="N60" s="12">
        <f t="shared" si="71"/>
        <v>46661</v>
      </c>
      <c r="O60" s="12">
        <f t="shared" ref="O60:T60" si="72">O62+O69+O104</f>
        <v>0</v>
      </c>
      <c r="P60" s="12">
        <f t="shared" si="72"/>
        <v>0</v>
      </c>
      <c r="Q60" s="12">
        <f t="shared" si="72"/>
        <v>0</v>
      </c>
      <c r="R60" s="12">
        <f t="shared" si="72"/>
        <v>0</v>
      </c>
      <c r="S60" s="12">
        <f t="shared" si="72"/>
        <v>512715</v>
      </c>
      <c r="T60" s="12">
        <f t="shared" si="72"/>
        <v>46661</v>
      </c>
      <c r="U60" s="12">
        <f t="shared" ref="U60:Z60" si="73">U62+U69+U104</f>
        <v>0</v>
      </c>
      <c r="V60" s="12">
        <f t="shared" si="73"/>
        <v>0</v>
      </c>
      <c r="W60" s="12">
        <f t="shared" si="73"/>
        <v>0</v>
      </c>
      <c r="X60" s="12">
        <f t="shared" si="73"/>
        <v>0</v>
      </c>
      <c r="Y60" s="12">
        <f t="shared" si="73"/>
        <v>512715</v>
      </c>
      <c r="Z60" s="12">
        <f t="shared" si="73"/>
        <v>46661</v>
      </c>
      <c r="AA60" s="12">
        <f t="shared" ref="AA60:AF60" si="74">AA62+AA69+AA104</f>
        <v>0</v>
      </c>
      <c r="AB60" s="12">
        <f t="shared" si="74"/>
        <v>13873</v>
      </c>
      <c r="AC60" s="12">
        <f t="shared" si="74"/>
        <v>0</v>
      </c>
      <c r="AD60" s="12">
        <f t="shared" si="74"/>
        <v>0</v>
      </c>
      <c r="AE60" s="90">
        <f t="shared" si="74"/>
        <v>526588</v>
      </c>
      <c r="AF60" s="90">
        <f t="shared" si="74"/>
        <v>46661</v>
      </c>
      <c r="AG60" s="90">
        <f t="shared" ref="AG60:AH60" si="75">AG62+AG69+AG104</f>
        <v>89304</v>
      </c>
      <c r="AH60" s="90">
        <f t="shared" si="75"/>
        <v>7727</v>
      </c>
      <c r="AI60" s="101">
        <f t="shared" si="7"/>
        <v>16.958988810986959</v>
      </c>
      <c r="AJ60" s="101"/>
    </row>
    <row r="61" spans="1:36" ht="18.75" hidden="1" customHeight="1" x14ac:dyDescent="0.3">
      <c r="A61" s="21"/>
      <c r="B61" s="30"/>
      <c r="C61" s="23"/>
      <c r="D61" s="23"/>
      <c r="E61" s="22"/>
      <c r="F61" s="2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90"/>
      <c r="AF61" s="90"/>
      <c r="AG61" s="90"/>
      <c r="AH61" s="90"/>
      <c r="AI61" s="101"/>
      <c r="AJ61" s="101"/>
    </row>
    <row r="62" spans="1:36" ht="56.25" hidden="1" x14ac:dyDescent="0.3">
      <c r="A62" s="24" t="s">
        <v>95</v>
      </c>
      <c r="B62" s="25">
        <f>B60</f>
        <v>901</v>
      </c>
      <c r="C62" s="25" t="s">
        <v>22</v>
      </c>
      <c r="D62" s="25" t="s">
        <v>8</v>
      </c>
      <c r="E62" s="25"/>
      <c r="F62" s="25"/>
      <c r="G62" s="13">
        <f t="shared" ref="G62:V66" si="76">G63</f>
        <v>3867</v>
      </c>
      <c r="H62" s="13">
        <f t="shared" si="76"/>
        <v>0</v>
      </c>
      <c r="I62" s="13">
        <f t="shared" si="76"/>
        <v>0</v>
      </c>
      <c r="J62" s="13">
        <f t="shared" si="76"/>
        <v>0</v>
      </c>
      <c r="K62" s="13">
        <f t="shared" si="76"/>
        <v>0</v>
      </c>
      <c r="L62" s="13">
        <f t="shared" si="76"/>
        <v>0</v>
      </c>
      <c r="M62" s="13">
        <f t="shared" si="76"/>
        <v>3867</v>
      </c>
      <c r="N62" s="13">
        <f t="shared" si="76"/>
        <v>0</v>
      </c>
      <c r="O62" s="13">
        <f t="shared" si="76"/>
        <v>0</v>
      </c>
      <c r="P62" s="13">
        <f t="shared" si="76"/>
        <v>0</v>
      </c>
      <c r="Q62" s="13">
        <f t="shared" si="76"/>
        <v>0</v>
      </c>
      <c r="R62" s="13">
        <f t="shared" si="76"/>
        <v>0</v>
      </c>
      <c r="S62" s="13">
        <f t="shared" si="76"/>
        <v>3867</v>
      </c>
      <c r="T62" s="13">
        <f t="shared" si="76"/>
        <v>0</v>
      </c>
      <c r="U62" s="13">
        <f t="shared" si="76"/>
        <v>0</v>
      </c>
      <c r="V62" s="13">
        <f t="shared" si="76"/>
        <v>0</v>
      </c>
      <c r="W62" s="13">
        <f t="shared" ref="U62:AH66" si="77">W63</f>
        <v>0</v>
      </c>
      <c r="X62" s="13">
        <f t="shared" si="77"/>
        <v>0</v>
      </c>
      <c r="Y62" s="13">
        <f t="shared" si="77"/>
        <v>3867</v>
      </c>
      <c r="Z62" s="13">
        <f t="shared" si="77"/>
        <v>0</v>
      </c>
      <c r="AA62" s="13">
        <f t="shared" si="77"/>
        <v>0</v>
      </c>
      <c r="AB62" s="13">
        <f t="shared" si="77"/>
        <v>116</v>
      </c>
      <c r="AC62" s="13">
        <f t="shared" si="77"/>
        <v>0</v>
      </c>
      <c r="AD62" s="13">
        <f t="shared" si="77"/>
        <v>0</v>
      </c>
      <c r="AE62" s="91">
        <f t="shared" si="77"/>
        <v>3983</v>
      </c>
      <c r="AF62" s="91">
        <f t="shared" si="77"/>
        <v>0</v>
      </c>
      <c r="AG62" s="91">
        <f t="shared" si="77"/>
        <v>740</v>
      </c>
      <c r="AH62" s="91">
        <f t="shared" si="77"/>
        <v>0</v>
      </c>
      <c r="AI62" s="101">
        <f t="shared" si="7"/>
        <v>18.578960582475521</v>
      </c>
      <c r="AJ62" s="101"/>
    </row>
    <row r="63" spans="1:36" ht="49.5" hidden="1" x14ac:dyDescent="0.25">
      <c r="A63" s="29" t="s">
        <v>435</v>
      </c>
      <c r="B63" s="27">
        <f t="shared" ref="B63:B67" si="78">B62</f>
        <v>901</v>
      </c>
      <c r="C63" s="27" t="s">
        <v>22</v>
      </c>
      <c r="D63" s="27" t="s">
        <v>8</v>
      </c>
      <c r="E63" s="27" t="s">
        <v>74</v>
      </c>
      <c r="F63" s="27"/>
      <c r="G63" s="11">
        <f>G64</f>
        <v>3867</v>
      </c>
      <c r="H63" s="11">
        <f>H64</f>
        <v>0</v>
      </c>
      <c r="I63" s="11">
        <f t="shared" si="76"/>
        <v>0</v>
      </c>
      <c r="J63" s="11">
        <f t="shared" si="76"/>
        <v>0</v>
      </c>
      <c r="K63" s="11">
        <f t="shared" si="76"/>
        <v>0</v>
      </c>
      <c r="L63" s="11">
        <f t="shared" si="76"/>
        <v>0</v>
      </c>
      <c r="M63" s="11">
        <f t="shared" si="76"/>
        <v>3867</v>
      </c>
      <c r="N63" s="11">
        <f t="shared" si="76"/>
        <v>0</v>
      </c>
      <c r="O63" s="11">
        <f t="shared" si="76"/>
        <v>0</v>
      </c>
      <c r="P63" s="11">
        <f t="shared" si="76"/>
        <v>0</v>
      </c>
      <c r="Q63" s="11">
        <f t="shared" si="76"/>
        <v>0</v>
      </c>
      <c r="R63" s="11">
        <f t="shared" si="76"/>
        <v>0</v>
      </c>
      <c r="S63" s="11">
        <f t="shared" si="76"/>
        <v>3867</v>
      </c>
      <c r="T63" s="11">
        <f t="shared" si="76"/>
        <v>0</v>
      </c>
      <c r="U63" s="11">
        <f t="shared" si="77"/>
        <v>0</v>
      </c>
      <c r="V63" s="11">
        <f t="shared" si="77"/>
        <v>0</v>
      </c>
      <c r="W63" s="11">
        <f t="shared" si="77"/>
        <v>0</v>
      </c>
      <c r="X63" s="11">
        <f t="shared" si="77"/>
        <v>0</v>
      </c>
      <c r="Y63" s="11">
        <f t="shared" si="77"/>
        <v>3867</v>
      </c>
      <c r="Z63" s="11">
        <f t="shared" si="77"/>
        <v>0</v>
      </c>
      <c r="AA63" s="11">
        <f t="shared" si="77"/>
        <v>0</v>
      </c>
      <c r="AB63" s="11">
        <f t="shared" si="77"/>
        <v>116</v>
      </c>
      <c r="AC63" s="11">
        <f t="shared" si="77"/>
        <v>0</v>
      </c>
      <c r="AD63" s="11">
        <f t="shared" si="77"/>
        <v>0</v>
      </c>
      <c r="AE63" s="89">
        <f t="shared" si="77"/>
        <v>3983</v>
      </c>
      <c r="AF63" s="89">
        <f t="shared" si="77"/>
        <v>0</v>
      </c>
      <c r="AG63" s="89">
        <f t="shared" si="77"/>
        <v>740</v>
      </c>
      <c r="AH63" s="89">
        <f t="shared" si="77"/>
        <v>0</v>
      </c>
      <c r="AI63" s="101">
        <f t="shared" si="7"/>
        <v>18.578960582475521</v>
      </c>
      <c r="AJ63" s="101"/>
    </row>
    <row r="64" spans="1:36" ht="33" hidden="1" x14ac:dyDescent="0.25">
      <c r="A64" s="26" t="s">
        <v>81</v>
      </c>
      <c r="B64" s="27">
        <f t="shared" si="78"/>
        <v>901</v>
      </c>
      <c r="C64" s="27" t="s">
        <v>22</v>
      </c>
      <c r="D64" s="27" t="s">
        <v>8</v>
      </c>
      <c r="E64" s="27" t="s">
        <v>559</v>
      </c>
      <c r="F64" s="27"/>
      <c r="G64" s="11">
        <f t="shared" si="76"/>
        <v>3867</v>
      </c>
      <c r="H64" s="11">
        <f t="shared" si="76"/>
        <v>0</v>
      </c>
      <c r="I64" s="11">
        <f t="shared" si="76"/>
        <v>0</v>
      </c>
      <c r="J64" s="11">
        <f t="shared" si="76"/>
        <v>0</v>
      </c>
      <c r="K64" s="11">
        <f t="shared" si="76"/>
        <v>0</v>
      </c>
      <c r="L64" s="11">
        <f t="shared" si="76"/>
        <v>0</v>
      </c>
      <c r="M64" s="11">
        <f t="shared" si="76"/>
        <v>3867</v>
      </c>
      <c r="N64" s="11">
        <f t="shared" si="76"/>
        <v>0</v>
      </c>
      <c r="O64" s="11">
        <f t="shared" si="76"/>
        <v>0</v>
      </c>
      <c r="P64" s="11">
        <f t="shared" si="76"/>
        <v>0</v>
      </c>
      <c r="Q64" s="11">
        <f t="shared" si="76"/>
        <v>0</v>
      </c>
      <c r="R64" s="11">
        <f t="shared" si="76"/>
        <v>0</v>
      </c>
      <c r="S64" s="11">
        <f t="shared" si="76"/>
        <v>3867</v>
      </c>
      <c r="T64" s="11">
        <f t="shared" si="76"/>
        <v>0</v>
      </c>
      <c r="U64" s="11">
        <f t="shared" si="77"/>
        <v>0</v>
      </c>
      <c r="V64" s="11">
        <f t="shared" si="77"/>
        <v>0</v>
      </c>
      <c r="W64" s="11">
        <f t="shared" si="77"/>
        <v>0</v>
      </c>
      <c r="X64" s="11">
        <f t="shared" si="77"/>
        <v>0</v>
      </c>
      <c r="Y64" s="11">
        <f t="shared" si="77"/>
        <v>3867</v>
      </c>
      <c r="Z64" s="11">
        <f t="shared" si="77"/>
        <v>0</v>
      </c>
      <c r="AA64" s="11">
        <f t="shared" si="77"/>
        <v>0</v>
      </c>
      <c r="AB64" s="11">
        <f t="shared" si="77"/>
        <v>116</v>
      </c>
      <c r="AC64" s="11">
        <f t="shared" si="77"/>
        <v>0</v>
      </c>
      <c r="AD64" s="11">
        <f t="shared" si="77"/>
        <v>0</v>
      </c>
      <c r="AE64" s="89">
        <f t="shared" si="77"/>
        <v>3983</v>
      </c>
      <c r="AF64" s="89">
        <f t="shared" si="77"/>
        <v>0</v>
      </c>
      <c r="AG64" s="89">
        <f t="shared" si="77"/>
        <v>740</v>
      </c>
      <c r="AH64" s="89">
        <f t="shared" si="77"/>
        <v>0</v>
      </c>
      <c r="AI64" s="101">
        <f t="shared" si="7"/>
        <v>18.578960582475521</v>
      </c>
      <c r="AJ64" s="101"/>
    </row>
    <row r="65" spans="1:36" ht="16.5" hidden="1" customHeight="1" x14ac:dyDescent="0.25">
      <c r="A65" s="26" t="s">
        <v>96</v>
      </c>
      <c r="B65" s="27">
        <f t="shared" si="78"/>
        <v>901</v>
      </c>
      <c r="C65" s="27" t="s">
        <v>22</v>
      </c>
      <c r="D65" s="27" t="s">
        <v>8</v>
      </c>
      <c r="E65" s="27" t="s">
        <v>560</v>
      </c>
      <c r="F65" s="27"/>
      <c r="G65" s="11">
        <f t="shared" si="76"/>
        <v>3867</v>
      </c>
      <c r="H65" s="11">
        <f t="shared" si="76"/>
        <v>0</v>
      </c>
      <c r="I65" s="11">
        <f t="shared" si="76"/>
        <v>0</v>
      </c>
      <c r="J65" s="11">
        <f t="shared" si="76"/>
        <v>0</v>
      </c>
      <c r="K65" s="11">
        <f t="shared" si="76"/>
        <v>0</v>
      </c>
      <c r="L65" s="11">
        <f t="shared" si="76"/>
        <v>0</v>
      </c>
      <c r="M65" s="11">
        <f t="shared" si="76"/>
        <v>3867</v>
      </c>
      <c r="N65" s="11">
        <f t="shared" si="76"/>
        <v>0</v>
      </c>
      <c r="O65" s="11">
        <f t="shared" si="76"/>
        <v>0</v>
      </c>
      <c r="P65" s="11">
        <f t="shared" si="76"/>
        <v>0</v>
      </c>
      <c r="Q65" s="11">
        <f t="shared" si="76"/>
        <v>0</v>
      </c>
      <c r="R65" s="11">
        <f t="shared" si="76"/>
        <v>0</v>
      </c>
      <c r="S65" s="11">
        <f t="shared" si="76"/>
        <v>3867</v>
      </c>
      <c r="T65" s="11">
        <f t="shared" si="76"/>
        <v>0</v>
      </c>
      <c r="U65" s="11">
        <f t="shared" si="77"/>
        <v>0</v>
      </c>
      <c r="V65" s="11">
        <f t="shared" si="77"/>
        <v>0</v>
      </c>
      <c r="W65" s="11">
        <f t="shared" si="77"/>
        <v>0</v>
      </c>
      <c r="X65" s="11">
        <f t="shared" si="77"/>
        <v>0</v>
      </c>
      <c r="Y65" s="11">
        <f t="shared" si="77"/>
        <v>3867</v>
      </c>
      <c r="Z65" s="11">
        <f t="shared" si="77"/>
        <v>0</v>
      </c>
      <c r="AA65" s="11">
        <f t="shared" si="77"/>
        <v>0</v>
      </c>
      <c r="AB65" s="11">
        <f t="shared" si="77"/>
        <v>116</v>
      </c>
      <c r="AC65" s="11">
        <f t="shared" si="77"/>
        <v>0</v>
      </c>
      <c r="AD65" s="11">
        <f t="shared" si="77"/>
        <v>0</v>
      </c>
      <c r="AE65" s="89">
        <f t="shared" si="77"/>
        <v>3983</v>
      </c>
      <c r="AF65" s="89">
        <f t="shared" si="77"/>
        <v>0</v>
      </c>
      <c r="AG65" s="89">
        <f t="shared" si="77"/>
        <v>740</v>
      </c>
      <c r="AH65" s="89">
        <f t="shared" si="77"/>
        <v>0</v>
      </c>
      <c r="AI65" s="101">
        <f t="shared" si="7"/>
        <v>18.578960582475521</v>
      </c>
      <c r="AJ65" s="101"/>
    </row>
    <row r="66" spans="1:36" ht="84.75" hidden="1" customHeight="1" x14ac:dyDescent="0.25">
      <c r="A66" s="26" t="s">
        <v>456</v>
      </c>
      <c r="B66" s="27">
        <f t="shared" si="78"/>
        <v>901</v>
      </c>
      <c r="C66" s="27" t="s">
        <v>22</v>
      </c>
      <c r="D66" s="27" t="s">
        <v>8</v>
      </c>
      <c r="E66" s="27" t="s">
        <v>560</v>
      </c>
      <c r="F66" s="27" t="s">
        <v>85</v>
      </c>
      <c r="G66" s="9">
        <f t="shared" si="76"/>
        <v>3867</v>
      </c>
      <c r="H66" s="9">
        <f t="shared" si="76"/>
        <v>0</v>
      </c>
      <c r="I66" s="9">
        <f t="shared" si="76"/>
        <v>0</v>
      </c>
      <c r="J66" s="9">
        <f t="shared" si="76"/>
        <v>0</v>
      </c>
      <c r="K66" s="9">
        <f t="shared" si="76"/>
        <v>0</v>
      </c>
      <c r="L66" s="9">
        <f t="shared" si="76"/>
        <v>0</v>
      </c>
      <c r="M66" s="9">
        <f t="shared" si="76"/>
        <v>3867</v>
      </c>
      <c r="N66" s="9">
        <f t="shared" si="76"/>
        <v>0</v>
      </c>
      <c r="O66" s="9">
        <f t="shared" si="76"/>
        <v>0</v>
      </c>
      <c r="P66" s="9">
        <f t="shared" si="76"/>
        <v>0</v>
      </c>
      <c r="Q66" s="9">
        <f t="shared" si="76"/>
        <v>0</v>
      </c>
      <c r="R66" s="9">
        <f t="shared" si="76"/>
        <v>0</v>
      </c>
      <c r="S66" s="9">
        <f t="shared" si="76"/>
        <v>3867</v>
      </c>
      <c r="T66" s="9">
        <f t="shared" si="76"/>
        <v>0</v>
      </c>
      <c r="U66" s="9">
        <f t="shared" si="77"/>
        <v>0</v>
      </c>
      <c r="V66" s="9">
        <f t="shared" si="77"/>
        <v>0</v>
      </c>
      <c r="W66" s="9">
        <f t="shared" si="77"/>
        <v>0</v>
      </c>
      <c r="X66" s="9">
        <f t="shared" si="77"/>
        <v>0</v>
      </c>
      <c r="Y66" s="9">
        <f t="shared" si="77"/>
        <v>3867</v>
      </c>
      <c r="Z66" s="9">
        <f t="shared" si="77"/>
        <v>0</v>
      </c>
      <c r="AA66" s="9">
        <f t="shared" si="77"/>
        <v>0</v>
      </c>
      <c r="AB66" s="9">
        <f t="shared" si="77"/>
        <v>116</v>
      </c>
      <c r="AC66" s="9">
        <f t="shared" si="77"/>
        <v>0</v>
      </c>
      <c r="AD66" s="9">
        <f t="shared" si="77"/>
        <v>0</v>
      </c>
      <c r="AE66" s="87">
        <f t="shared" si="77"/>
        <v>3983</v>
      </c>
      <c r="AF66" s="87">
        <f t="shared" si="77"/>
        <v>0</v>
      </c>
      <c r="AG66" s="87">
        <f t="shared" si="77"/>
        <v>740</v>
      </c>
      <c r="AH66" s="87">
        <f t="shared" si="77"/>
        <v>0</v>
      </c>
      <c r="AI66" s="101">
        <f t="shared" si="7"/>
        <v>18.578960582475521</v>
      </c>
      <c r="AJ66" s="101"/>
    </row>
    <row r="67" spans="1:36" ht="33" hidden="1" x14ac:dyDescent="0.25">
      <c r="A67" s="26" t="s">
        <v>86</v>
      </c>
      <c r="B67" s="27">
        <f t="shared" si="78"/>
        <v>901</v>
      </c>
      <c r="C67" s="27" t="s">
        <v>22</v>
      </c>
      <c r="D67" s="27" t="s">
        <v>8</v>
      </c>
      <c r="E67" s="27" t="s">
        <v>560</v>
      </c>
      <c r="F67" s="27" t="s">
        <v>87</v>
      </c>
      <c r="G67" s="9">
        <f>3674+193</f>
        <v>3867</v>
      </c>
      <c r="H67" s="10"/>
      <c r="I67" s="9"/>
      <c r="J67" s="10"/>
      <c r="K67" s="9"/>
      <c r="L67" s="10"/>
      <c r="M67" s="9">
        <f>G67+I67+J67+K67+L67</f>
        <v>3867</v>
      </c>
      <c r="N67" s="10">
        <f>H67+L67</f>
        <v>0</v>
      </c>
      <c r="O67" s="9"/>
      <c r="P67" s="10"/>
      <c r="Q67" s="9"/>
      <c r="R67" s="10"/>
      <c r="S67" s="9">
        <f>M67+O67+P67+Q67+R67</f>
        <v>3867</v>
      </c>
      <c r="T67" s="10">
        <f>N67+R67</f>
        <v>0</v>
      </c>
      <c r="U67" s="9"/>
      <c r="V67" s="10"/>
      <c r="W67" s="9"/>
      <c r="X67" s="10"/>
      <c r="Y67" s="9">
        <f>S67+U67+V67+W67+X67</f>
        <v>3867</v>
      </c>
      <c r="Z67" s="10">
        <f>T67+X67</f>
        <v>0</v>
      </c>
      <c r="AA67" s="9"/>
      <c r="AB67" s="9">
        <v>116</v>
      </c>
      <c r="AC67" s="9"/>
      <c r="AD67" s="10"/>
      <c r="AE67" s="87">
        <f>Y67+AA67+AB67+AC67+AD67</f>
        <v>3983</v>
      </c>
      <c r="AF67" s="88">
        <f>Z67+AD67</f>
        <v>0</v>
      </c>
      <c r="AG67" s="87">
        <v>740</v>
      </c>
      <c r="AH67" s="88"/>
      <c r="AI67" s="101">
        <f t="shared" si="7"/>
        <v>18.578960582475521</v>
      </c>
      <c r="AJ67" s="101"/>
    </row>
    <row r="68" spans="1:36" ht="15" hidden="1" customHeight="1" x14ac:dyDescent="0.25">
      <c r="A68" s="26"/>
      <c r="B68" s="27"/>
      <c r="C68" s="27"/>
      <c r="D68" s="27"/>
      <c r="E68" s="27"/>
      <c r="F68" s="27"/>
      <c r="G68" s="9"/>
      <c r="H68" s="10"/>
      <c r="I68" s="9"/>
      <c r="J68" s="10"/>
      <c r="K68" s="9"/>
      <c r="L68" s="10"/>
      <c r="M68" s="9"/>
      <c r="N68" s="10"/>
      <c r="O68" s="9"/>
      <c r="P68" s="10"/>
      <c r="Q68" s="9"/>
      <c r="R68" s="10"/>
      <c r="S68" s="9"/>
      <c r="T68" s="10"/>
      <c r="U68" s="9"/>
      <c r="V68" s="10"/>
      <c r="W68" s="9"/>
      <c r="X68" s="10"/>
      <c r="Y68" s="9"/>
      <c r="Z68" s="10"/>
      <c r="AA68" s="9"/>
      <c r="AB68" s="10"/>
      <c r="AC68" s="9"/>
      <c r="AD68" s="10"/>
      <c r="AE68" s="87"/>
      <c r="AF68" s="88"/>
      <c r="AG68" s="87"/>
      <c r="AH68" s="88"/>
      <c r="AI68" s="101"/>
      <c r="AJ68" s="101"/>
    </row>
    <row r="69" spans="1:36" ht="75" hidden="1" x14ac:dyDescent="0.3">
      <c r="A69" s="24" t="s">
        <v>97</v>
      </c>
      <c r="B69" s="25">
        <f>B66</f>
        <v>901</v>
      </c>
      <c r="C69" s="25" t="s">
        <v>22</v>
      </c>
      <c r="D69" s="25" t="s">
        <v>29</v>
      </c>
      <c r="E69" s="25"/>
      <c r="F69" s="25"/>
      <c r="G69" s="13">
        <f t="shared" ref="G69:V71" si="79">G70</f>
        <v>462006</v>
      </c>
      <c r="H69" s="13">
        <f t="shared" si="79"/>
        <v>0</v>
      </c>
      <c r="I69" s="13">
        <f t="shared" si="79"/>
        <v>0</v>
      </c>
      <c r="J69" s="13">
        <f t="shared" si="79"/>
        <v>0</v>
      </c>
      <c r="K69" s="13">
        <f t="shared" si="79"/>
        <v>0</v>
      </c>
      <c r="L69" s="13">
        <f t="shared" si="79"/>
        <v>46661</v>
      </c>
      <c r="M69" s="13">
        <f t="shared" si="79"/>
        <v>508667</v>
      </c>
      <c r="N69" s="13">
        <f t="shared" si="79"/>
        <v>46661</v>
      </c>
      <c r="O69" s="13">
        <f t="shared" si="79"/>
        <v>0</v>
      </c>
      <c r="P69" s="13">
        <f t="shared" si="79"/>
        <v>0</v>
      </c>
      <c r="Q69" s="13">
        <f t="shared" si="79"/>
        <v>0</v>
      </c>
      <c r="R69" s="13">
        <f t="shared" si="79"/>
        <v>0</v>
      </c>
      <c r="S69" s="13">
        <f t="shared" si="79"/>
        <v>508667</v>
      </c>
      <c r="T69" s="13">
        <f t="shared" si="79"/>
        <v>46661</v>
      </c>
      <c r="U69" s="13">
        <f t="shared" si="79"/>
        <v>0</v>
      </c>
      <c r="V69" s="13">
        <f t="shared" si="79"/>
        <v>0</v>
      </c>
      <c r="W69" s="13">
        <f t="shared" ref="U69:AH71" si="80">W70</f>
        <v>0</v>
      </c>
      <c r="X69" s="13">
        <f t="shared" si="80"/>
        <v>0</v>
      </c>
      <c r="Y69" s="13">
        <f t="shared" si="80"/>
        <v>508667</v>
      </c>
      <c r="Z69" s="13">
        <f t="shared" si="80"/>
        <v>46661</v>
      </c>
      <c r="AA69" s="13">
        <f t="shared" si="80"/>
        <v>0</v>
      </c>
      <c r="AB69" s="13">
        <f t="shared" si="80"/>
        <v>13757</v>
      </c>
      <c r="AC69" s="13">
        <f t="shared" si="80"/>
        <v>0</v>
      </c>
      <c r="AD69" s="13">
        <f t="shared" si="80"/>
        <v>0</v>
      </c>
      <c r="AE69" s="91">
        <f t="shared" si="80"/>
        <v>522424</v>
      </c>
      <c r="AF69" s="91">
        <f t="shared" si="80"/>
        <v>46661</v>
      </c>
      <c r="AG69" s="91">
        <f t="shared" si="80"/>
        <v>88564</v>
      </c>
      <c r="AH69" s="91">
        <f t="shared" si="80"/>
        <v>7727</v>
      </c>
      <c r="AI69" s="101">
        <f t="shared" si="7"/>
        <v>16.952513667059709</v>
      </c>
      <c r="AJ69" s="101">
        <f t="shared" ref="AJ69:AJ70" si="81">AH69/AF69*100</f>
        <v>16.559867983969482</v>
      </c>
    </row>
    <row r="70" spans="1:36" ht="49.5" hidden="1" x14ac:dyDescent="0.25">
      <c r="A70" s="29" t="s">
        <v>435</v>
      </c>
      <c r="B70" s="27">
        <f t="shared" ref="B70:B74" si="82">B69</f>
        <v>901</v>
      </c>
      <c r="C70" s="27" t="s">
        <v>22</v>
      </c>
      <c r="D70" s="27" t="s">
        <v>29</v>
      </c>
      <c r="E70" s="27" t="s">
        <v>74</v>
      </c>
      <c r="F70" s="27"/>
      <c r="G70" s="11">
        <f>G71</f>
        <v>462006</v>
      </c>
      <c r="H70" s="11">
        <f>H71</f>
        <v>0</v>
      </c>
      <c r="I70" s="11">
        <f>I71+I81</f>
        <v>0</v>
      </c>
      <c r="J70" s="11">
        <f t="shared" ref="J70:N70" si="83">J71+J81</f>
        <v>0</v>
      </c>
      <c r="K70" s="11">
        <f t="shared" si="83"/>
        <v>0</v>
      </c>
      <c r="L70" s="11">
        <f t="shared" si="83"/>
        <v>46661</v>
      </c>
      <c r="M70" s="11">
        <f t="shared" si="83"/>
        <v>508667</v>
      </c>
      <c r="N70" s="11">
        <f t="shared" si="83"/>
        <v>46661</v>
      </c>
      <c r="O70" s="11">
        <f>O71+O81</f>
        <v>0</v>
      </c>
      <c r="P70" s="11">
        <f t="shared" ref="P70:T70" si="84">P71+P81</f>
        <v>0</v>
      </c>
      <c r="Q70" s="11">
        <f t="shared" si="84"/>
        <v>0</v>
      </c>
      <c r="R70" s="11">
        <f t="shared" si="84"/>
        <v>0</v>
      </c>
      <c r="S70" s="11">
        <f t="shared" si="84"/>
        <v>508667</v>
      </c>
      <c r="T70" s="11">
        <f t="shared" si="84"/>
        <v>46661</v>
      </c>
      <c r="U70" s="11">
        <f>U71+U81</f>
        <v>0</v>
      </c>
      <c r="V70" s="11">
        <f t="shared" ref="V70:Z70" si="85">V71+V81</f>
        <v>0</v>
      </c>
      <c r="W70" s="11">
        <f t="shared" si="85"/>
        <v>0</v>
      </c>
      <c r="X70" s="11">
        <f t="shared" si="85"/>
        <v>0</v>
      </c>
      <c r="Y70" s="11">
        <f t="shared" si="85"/>
        <v>508667</v>
      </c>
      <c r="Z70" s="11">
        <f t="shared" si="85"/>
        <v>46661</v>
      </c>
      <c r="AA70" s="11">
        <f>AA71+AA81</f>
        <v>0</v>
      </c>
      <c r="AB70" s="11">
        <f t="shared" ref="AB70:AF70" si="86">AB71+AB81</f>
        <v>13757</v>
      </c>
      <c r="AC70" s="11">
        <f t="shared" si="86"/>
        <v>0</v>
      </c>
      <c r="AD70" s="11">
        <f t="shared" si="86"/>
        <v>0</v>
      </c>
      <c r="AE70" s="89">
        <f t="shared" si="86"/>
        <v>522424</v>
      </c>
      <c r="AF70" s="89">
        <f t="shared" si="86"/>
        <v>46661</v>
      </c>
      <c r="AG70" s="89">
        <f t="shared" ref="AG70:AH70" si="87">AG71+AG81</f>
        <v>88564</v>
      </c>
      <c r="AH70" s="89">
        <f t="shared" si="87"/>
        <v>7727</v>
      </c>
      <c r="AI70" s="101">
        <f t="shared" si="7"/>
        <v>16.952513667059709</v>
      </c>
      <c r="AJ70" s="101">
        <f t="shared" si="81"/>
        <v>16.559867983969482</v>
      </c>
    </row>
    <row r="71" spans="1:36" ht="33" hidden="1" x14ac:dyDescent="0.25">
      <c r="A71" s="26" t="s">
        <v>81</v>
      </c>
      <c r="B71" s="27">
        <f t="shared" si="82"/>
        <v>901</v>
      </c>
      <c r="C71" s="27" t="s">
        <v>22</v>
      </c>
      <c r="D71" s="27" t="s">
        <v>29</v>
      </c>
      <c r="E71" s="27" t="s">
        <v>559</v>
      </c>
      <c r="F71" s="27"/>
      <c r="G71" s="11">
        <f t="shared" si="79"/>
        <v>462006</v>
      </c>
      <c r="H71" s="11">
        <f t="shared" si="79"/>
        <v>0</v>
      </c>
      <c r="I71" s="11">
        <f t="shared" si="79"/>
        <v>0</v>
      </c>
      <c r="J71" s="11">
        <f t="shared" si="79"/>
        <v>0</v>
      </c>
      <c r="K71" s="11">
        <f t="shared" si="79"/>
        <v>0</v>
      </c>
      <c r="L71" s="11">
        <f t="shared" si="79"/>
        <v>0</v>
      </c>
      <c r="M71" s="11">
        <f t="shared" si="79"/>
        <v>462006</v>
      </c>
      <c r="N71" s="11">
        <f t="shared" si="79"/>
        <v>0</v>
      </c>
      <c r="O71" s="11">
        <f t="shared" si="79"/>
        <v>0</v>
      </c>
      <c r="P71" s="11">
        <f t="shared" si="79"/>
        <v>0</v>
      </c>
      <c r="Q71" s="11">
        <f t="shared" si="79"/>
        <v>0</v>
      </c>
      <c r="R71" s="11">
        <f t="shared" si="79"/>
        <v>0</v>
      </c>
      <c r="S71" s="11">
        <f t="shared" si="79"/>
        <v>462006</v>
      </c>
      <c r="T71" s="11">
        <f t="shared" si="79"/>
        <v>0</v>
      </c>
      <c r="U71" s="11">
        <f t="shared" si="80"/>
        <v>0</v>
      </c>
      <c r="V71" s="11">
        <f t="shared" si="80"/>
        <v>0</v>
      </c>
      <c r="W71" s="11">
        <f t="shared" si="80"/>
        <v>0</v>
      </c>
      <c r="X71" s="11">
        <f t="shared" si="80"/>
        <v>0</v>
      </c>
      <c r="Y71" s="11">
        <f t="shared" si="80"/>
        <v>462006</v>
      </c>
      <c r="Z71" s="11">
        <f t="shared" si="80"/>
        <v>0</v>
      </c>
      <c r="AA71" s="11">
        <f t="shared" si="80"/>
        <v>0</v>
      </c>
      <c r="AB71" s="11">
        <f t="shared" si="80"/>
        <v>13757</v>
      </c>
      <c r="AC71" s="11">
        <f t="shared" si="80"/>
        <v>0</v>
      </c>
      <c r="AD71" s="11">
        <f t="shared" si="80"/>
        <v>0</v>
      </c>
      <c r="AE71" s="89">
        <f t="shared" si="80"/>
        <v>475763</v>
      </c>
      <c r="AF71" s="89">
        <f t="shared" si="80"/>
        <v>0</v>
      </c>
      <c r="AG71" s="89">
        <f t="shared" si="80"/>
        <v>80837</v>
      </c>
      <c r="AH71" s="89">
        <f t="shared" si="80"/>
        <v>0</v>
      </c>
      <c r="AI71" s="101">
        <f t="shared" si="7"/>
        <v>16.991022841204551</v>
      </c>
      <c r="AJ71" s="101"/>
    </row>
    <row r="72" spans="1:36" ht="19.5" hidden="1" customHeight="1" x14ac:dyDescent="0.25">
      <c r="A72" s="26" t="s">
        <v>90</v>
      </c>
      <c r="B72" s="27">
        <f t="shared" si="82"/>
        <v>901</v>
      </c>
      <c r="C72" s="27" t="s">
        <v>22</v>
      </c>
      <c r="D72" s="27" t="s">
        <v>29</v>
      </c>
      <c r="E72" s="27" t="s">
        <v>561</v>
      </c>
      <c r="F72" s="27"/>
      <c r="G72" s="9">
        <f>G73+G75+G79</f>
        <v>462006</v>
      </c>
      <c r="H72" s="9">
        <f>H73+H75+H79</f>
        <v>0</v>
      </c>
      <c r="I72" s="9">
        <f t="shared" ref="I72:N72" si="88">I73+I75+I79</f>
        <v>0</v>
      </c>
      <c r="J72" s="9">
        <f t="shared" si="88"/>
        <v>0</v>
      </c>
      <c r="K72" s="9">
        <f t="shared" si="88"/>
        <v>0</v>
      </c>
      <c r="L72" s="9">
        <f t="shared" si="88"/>
        <v>0</v>
      </c>
      <c r="M72" s="9">
        <f t="shared" si="88"/>
        <v>462006</v>
      </c>
      <c r="N72" s="9">
        <f t="shared" si="88"/>
        <v>0</v>
      </c>
      <c r="O72" s="9">
        <f>O73+O75+O77+O79</f>
        <v>0</v>
      </c>
      <c r="P72" s="9">
        <f t="shared" ref="P72:T72" si="89">P73+P75+P77+P79</f>
        <v>0</v>
      </c>
      <c r="Q72" s="9">
        <f t="shared" si="89"/>
        <v>0</v>
      </c>
      <c r="R72" s="9">
        <f t="shared" si="89"/>
        <v>0</v>
      </c>
      <c r="S72" s="9">
        <f t="shared" si="89"/>
        <v>462006</v>
      </c>
      <c r="T72" s="9">
        <f t="shared" si="89"/>
        <v>0</v>
      </c>
      <c r="U72" s="9">
        <f>U73+U75+U77+U79</f>
        <v>0</v>
      </c>
      <c r="V72" s="9">
        <f t="shared" ref="V72:Z72" si="90">V73+V75+V77+V79</f>
        <v>0</v>
      </c>
      <c r="W72" s="9">
        <f t="shared" si="90"/>
        <v>0</v>
      </c>
      <c r="X72" s="9">
        <f t="shared" si="90"/>
        <v>0</v>
      </c>
      <c r="Y72" s="9">
        <f t="shared" si="90"/>
        <v>462006</v>
      </c>
      <c r="Z72" s="9">
        <f t="shared" si="90"/>
        <v>0</v>
      </c>
      <c r="AA72" s="9">
        <f>AA73+AA75+AA77+AA79</f>
        <v>0</v>
      </c>
      <c r="AB72" s="9">
        <f t="shared" ref="AB72:AF72" si="91">AB73+AB75+AB77+AB79</f>
        <v>13757</v>
      </c>
      <c r="AC72" s="9">
        <f t="shared" si="91"/>
        <v>0</v>
      </c>
      <c r="AD72" s="9">
        <f t="shared" si="91"/>
        <v>0</v>
      </c>
      <c r="AE72" s="87">
        <f t="shared" si="91"/>
        <v>475763</v>
      </c>
      <c r="AF72" s="87">
        <f t="shared" si="91"/>
        <v>0</v>
      </c>
      <c r="AG72" s="87">
        <f t="shared" ref="AG72:AH72" si="92">AG73+AG75+AG77+AG79</f>
        <v>80837</v>
      </c>
      <c r="AH72" s="87">
        <f t="shared" si="92"/>
        <v>0</v>
      </c>
      <c r="AI72" s="101">
        <f t="shared" ref="AI72:AI135" si="93">AG72/AE72*100</f>
        <v>16.991022841204551</v>
      </c>
      <c r="AJ72" s="101"/>
    </row>
    <row r="73" spans="1:36" ht="66" hidden="1" customHeight="1" x14ac:dyDescent="0.25">
      <c r="A73" s="26" t="s">
        <v>456</v>
      </c>
      <c r="B73" s="27">
        <f t="shared" si="82"/>
        <v>901</v>
      </c>
      <c r="C73" s="27" t="s">
        <v>22</v>
      </c>
      <c r="D73" s="27" t="s">
        <v>29</v>
      </c>
      <c r="E73" s="27" t="s">
        <v>561</v>
      </c>
      <c r="F73" s="27" t="s">
        <v>85</v>
      </c>
      <c r="G73" s="9">
        <f t="shared" ref="G73:AH73" si="94">G74</f>
        <v>461986</v>
      </c>
      <c r="H73" s="9">
        <f t="shared" si="94"/>
        <v>0</v>
      </c>
      <c r="I73" s="9">
        <f t="shared" si="94"/>
        <v>0</v>
      </c>
      <c r="J73" s="9">
        <f t="shared" si="94"/>
        <v>0</v>
      </c>
      <c r="K73" s="9">
        <f t="shared" si="94"/>
        <v>0</v>
      </c>
      <c r="L73" s="9">
        <f t="shared" si="94"/>
        <v>0</v>
      </c>
      <c r="M73" s="9">
        <f t="shared" si="94"/>
        <v>461986</v>
      </c>
      <c r="N73" s="9">
        <f t="shared" si="94"/>
        <v>0</v>
      </c>
      <c r="O73" s="9">
        <f t="shared" si="94"/>
        <v>-306</v>
      </c>
      <c r="P73" s="9">
        <f t="shared" si="94"/>
        <v>0</v>
      </c>
      <c r="Q73" s="9">
        <f t="shared" si="94"/>
        <v>0</v>
      </c>
      <c r="R73" s="9">
        <f t="shared" si="94"/>
        <v>0</v>
      </c>
      <c r="S73" s="9">
        <f t="shared" si="94"/>
        <v>461680</v>
      </c>
      <c r="T73" s="9">
        <f t="shared" si="94"/>
        <v>0</v>
      </c>
      <c r="U73" s="9">
        <f t="shared" si="94"/>
        <v>0</v>
      </c>
      <c r="V73" s="9">
        <f t="shared" si="94"/>
        <v>0</v>
      </c>
      <c r="W73" s="9">
        <f t="shared" si="94"/>
        <v>0</v>
      </c>
      <c r="X73" s="9">
        <f t="shared" si="94"/>
        <v>0</v>
      </c>
      <c r="Y73" s="9">
        <f t="shared" si="94"/>
        <v>461680</v>
      </c>
      <c r="Z73" s="9">
        <f t="shared" si="94"/>
        <v>0</v>
      </c>
      <c r="AA73" s="9">
        <f t="shared" si="94"/>
        <v>0</v>
      </c>
      <c r="AB73" s="9">
        <f t="shared" si="94"/>
        <v>13757</v>
      </c>
      <c r="AC73" s="9">
        <f t="shared" si="94"/>
        <v>0</v>
      </c>
      <c r="AD73" s="9">
        <f t="shared" si="94"/>
        <v>0</v>
      </c>
      <c r="AE73" s="87">
        <f t="shared" si="94"/>
        <v>475437</v>
      </c>
      <c r="AF73" s="87">
        <f t="shared" si="94"/>
        <v>0</v>
      </c>
      <c r="AG73" s="87">
        <f t="shared" si="94"/>
        <v>80603</v>
      </c>
      <c r="AH73" s="87">
        <f t="shared" si="94"/>
        <v>0</v>
      </c>
      <c r="AI73" s="101">
        <f t="shared" si="93"/>
        <v>16.95345545256259</v>
      </c>
      <c r="AJ73" s="101"/>
    </row>
    <row r="74" spans="1:36" ht="33" hidden="1" x14ac:dyDescent="0.25">
      <c r="A74" s="26" t="s">
        <v>86</v>
      </c>
      <c r="B74" s="27">
        <f t="shared" si="82"/>
        <v>901</v>
      </c>
      <c r="C74" s="27" t="s">
        <v>22</v>
      </c>
      <c r="D74" s="27" t="s">
        <v>29</v>
      </c>
      <c r="E74" s="27" t="s">
        <v>561</v>
      </c>
      <c r="F74" s="27" t="s">
        <v>87</v>
      </c>
      <c r="G74" s="9">
        <f>450322+11664</f>
        <v>461986</v>
      </c>
      <c r="H74" s="10"/>
      <c r="I74" s="9"/>
      <c r="J74" s="10"/>
      <c r="K74" s="9"/>
      <c r="L74" s="10"/>
      <c r="M74" s="9">
        <f>G74+I74+J74+K74+L74</f>
        <v>461986</v>
      </c>
      <c r="N74" s="10">
        <f>H74+L74</f>
        <v>0</v>
      </c>
      <c r="O74" s="9">
        <v>-306</v>
      </c>
      <c r="P74" s="10"/>
      <c r="Q74" s="9"/>
      <c r="R74" s="10"/>
      <c r="S74" s="9">
        <f>M74+O74+P74+Q74+R74</f>
        <v>461680</v>
      </c>
      <c r="T74" s="10">
        <f>N74+R74</f>
        <v>0</v>
      </c>
      <c r="U74" s="9"/>
      <c r="V74" s="10"/>
      <c r="W74" s="9"/>
      <c r="X74" s="10"/>
      <c r="Y74" s="9">
        <f>S74+U74+V74+W74+X74</f>
        <v>461680</v>
      </c>
      <c r="Z74" s="10">
        <f>T74+X74</f>
        <v>0</v>
      </c>
      <c r="AA74" s="9"/>
      <c r="AB74" s="9">
        <v>13757</v>
      </c>
      <c r="AC74" s="9"/>
      <c r="AD74" s="10"/>
      <c r="AE74" s="87">
        <f>Y74+AA74+AB74+AC74+AD74</f>
        <v>475437</v>
      </c>
      <c r="AF74" s="88">
        <f>Z74+AD74</f>
        <v>0</v>
      </c>
      <c r="AG74" s="87">
        <v>80603</v>
      </c>
      <c r="AH74" s="88"/>
      <c r="AI74" s="101">
        <f t="shared" si="93"/>
        <v>16.95345545256259</v>
      </c>
      <c r="AJ74" s="101"/>
    </row>
    <row r="75" spans="1:36" ht="33" hidden="1" x14ac:dyDescent="0.25">
      <c r="A75" s="26" t="s">
        <v>244</v>
      </c>
      <c r="B75" s="27">
        <f>B73</f>
        <v>901</v>
      </c>
      <c r="C75" s="27" t="s">
        <v>22</v>
      </c>
      <c r="D75" s="27" t="s">
        <v>29</v>
      </c>
      <c r="E75" s="27" t="s">
        <v>561</v>
      </c>
      <c r="F75" s="27" t="s">
        <v>31</v>
      </c>
      <c r="G75" s="9">
        <f t="shared" ref="G75:AH75" si="95">G76</f>
        <v>12</v>
      </c>
      <c r="H75" s="9">
        <f t="shared" si="95"/>
        <v>0</v>
      </c>
      <c r="I75" s="9">
        <f t="shared" si="95"/>
        <v>0</v>
      </c>
      <c r="J75" s="9">
        <f t="shared" si="95"/>
        <v>0</v>
      </c>
      <c r="K75" s="9">
        <f t="shared" si="95"/>
        <v>0</v>
      </c>
      <c r="L75" s="9">
        <f t="shared" si="95"/>
        <v>0</v>
      </c>
      <c r="M75" s="9">
        <f t="shared" si="95"/>
        <v>12</v>
      </c>
      <c r="N75" s="9">
        <f t="shared" si="95"/>
        <v>0</v>
      </c>
      <c r="O75" s="9">
        <f t="shared" si="95"/>
        <v>0</v>
      </c>
      <c r="P75" s="9">
        <f t="shared" si="95"/>
        <v>0</v>
      </c>
      <c r="Q75" s="9">
        <f t="shared" si="95"/>
        <v>0</v>
      </c>
      <c r="R75" s="9">
        <f t="shared" si="95"/>
        <v>0</v>
      </c>
      <c r="S75" s="9">
        <f t="shared" si="95"/>
        <v>12</v>
      </c>
      <c r="T75" s="9">
        <f t="shared" si="95"/>
        <v>0</v>
      </c>
      <c r="U75" s="9">
        <f t="shared" si="95"/>
        <v>0</v>
      </c>
      <c r="V75" s="9">
        <f t="shared" si="95"/>
        <v>0</v>
      </c>
      <c r="W75" s="9">
        <f t="shared" si="95"/>
        <v>0</v>
      </c>
      <c r="X75" s="9">
        <f t="shared" si="95"/>
        <v>0</v>
      </c>
      <c r="Y75" s="9">
        <f t="shared" si="95"/>
        <v>12</v>
      </c>
      <c r="Z75" s="9">
        <f t="shared" si="95"/>
        <v>0</v>
      </c>
      <c r="AA75" s="9">
        <f t="shared" si="95"/>
        <v>0</v>
      </c>
      <c r="AB75" s="9">
        <f t="shared" si="95"/>
        <v>0</v>
      </c>
      <c r="AC75" s="9">
        <f t="shared" si="95"/>
        <v>0</v>
      </c>
      <c r="AD75" s="9">
        <f t="shared" si="95"/>
        <v>0</v>
      </c>
      <c r="AE75" s="87">
        <f t="shared" si="95"/>
        <v>12</v>
      </c>
      <c r="AF75" s="87">
        <f t="shared" si="95"/>
        <v>0</v>
      </c>
      <c r="AG75" s="87">
        <f t="shared" si="95"/>
        <v>0</v>
      </c>
      <c r="AH75" s="87">
        <f t="shared" si="95"/>
        <v>0</v>
      </c>
      <c r="AI75" s="101">
        <f t="shared" si="93"/>
        <v>0</v>
      </c>
      <c r="AJ75" s="101"/>
    </row>
    <row r="76" spans="1:36" ht="33" hidden="1" x14ac:dyDescent="0.25">
      <c r="A76" s="26" t="s">
        <v>37</v>
      </c>
      <c r="B76" s="27">
        <f>B74</f>
        <v>901</v>
      </c>
      <c r="C76" s="27" t="s">
        <v>22</v>
      </c>
      <c r="D76" s="27" t="s">
        <v>29</v>
      </c>
      <c r="E76" s="27" t="s">
        <v>561</v>
      </c>
      <c r="F76" s="27" t="s">
        <v>38</v>
      </c>
      <c r="G76" s="9">
        <v>12</v>
      </c>
      <c r="H76" s="10"/>
      <c r="I76" s="9"/>
      <c r="J76" s="10"/>
      <c r="K76" s="9"/>
      <c r="L76" s="10"/>
      <c r="M76" s="9">
        <f>G76+I76+J76+K76+L76</f>
        <v>12</v>
      </c>
      <c r="N76" s="10">
        <f>H76+L76</f>
        <v>0</v>
      </c>
      <c r="O76" s="9"/>
      <c r="P76" s="10"/>
      <c r="Q76" s="9"/>
      <c r="R76" s="10"/>
      <c r="S76" s="9">
        <f>M76+O76+P76+Q76+R76</f>
        <v>12</v>
      </c>
      <c r="T76" s="10">
        <f>N76+R76</f>
        <v>0</v>
      </c>
      <c r="U76" s="9"/>
      <c r="V76" s="10"/>
      <c r="W76" s="9"/>
      <c r="X76" s="10"/>
      <c r="Y76" s="9">
        <f>S76+U76+V76+W76+X76</f>
        <v>12</v>
      </c>
      <c r="Z76" s="10">
        <f>T76+X76</f>
        <v>0</v>
      </c>
      <c r="AA76" s="9"/>
      <c r="AB76" s="10"/>
      <c r="AC76" s="9"/>
      <c r="AD76" s="10"/>
      <c r="AE76" s="87">
        <f>Y76+AA76+AB76+AC76+AD76</f>
        <v>12</v>
      </c>
      <c r="AF76" s="88">
        <f>Z76+AD76</f>
        <v>0</v>
      </c>
      <c r="AG76" s="87"/>
      <c r="AH76" s="88"/>
      <c r="AI76" s="101">
        <f t="shared" si="93"/>
        <v>0</v>
      </c>
      <c r="AJ76" s="101"/>
    </row>
    <row r="77" spans="1:36" ht="17.25" hidden="1" customHeight="1" x14ac:dyDescent="0.25">
      <c r="A77" s="29" t="s">
        <v>101</v>
      </c>
      <c r="B77" s="27">
        <f>B75</f>
        <v>901</v>
      </c>
      <c r="C77" s="27" t="s">
        <v>22</v>
      </c>
      <c r="D77" s="27" t="s">
        <v>29</v>
      </c>
      <c r="E77" s="27" t="s">
        <v>561</v>
      </c>
      <c r="F77" s="27" t="s">
        <v>102</v>
      </c>
      <c r="G77" s="9"/>
      <c r="H77" s="10"/>
      <c r="I77" s="9"/>
      <c r="J77" s="10"/>
      <c r="K77" s="9"/>
      <c r="L77" s="10"/>
      <c r="M77" s="9"/>
      <c r="N77" s="10"/>
      <c r="O77" s="9">
        <f>O78</f>
        <v>306</v>
      </c>
      <c r="P77" s="9">
        <f t="shared" ref="P77:AH77" si="96">P78</f>
        <v>0</v>
      </c>
      <c r="Q77" s="9">
        <f t="shared" si="96"/>
        <v>0</v>
      </c>
      <c r="R77" s="9">
        <f t="shared" si="96"/>
        <v>0</v>
      </c>
      <c r="S77" s="9">
        <f t="shared" si="96"/>
        <v>306</v>
      </c>
      <c r="T77" s="9">
        <f t="shared" si="96"/>
        <v>0</v>
      </c>
      <c r="U77" s="9">
        <f>U78</f>
        <v>0</v>
      </c>
      <c r="V77" s="9">
        <f t="shared" si="96"/>
        <v>0</v>
      </c>
      <c r="W77" s="9">
        <f t="shared" si="96"/>
        <v>0</v>
      </c>
      <c r="X77" s="9">
        <f t="shared" si="96"/>
        <v>0</v>
      </c>
      <c r="Y77" s="9">
        <f t="shared" si="96"/>
        <v>306</v>
      </c>
      <c r="Z77" s="9">
        <f t="shared" si="96"/>
        <v>0</v>
      </c>
      <c r="AA77" s="9">
        <f>AA78</f>
        <v>0</v>
      </c>
      <c r="AB77" s="9">
        <f t="shared" si="96"/>
        <v>0</v>
      </c>
      <c r="AC77" s="9">
        <f t="shared" si="96"/>
        <v>0</v>
      </c>
      <c r="AD77" s="9">
        <f t="shared" si="96"/>
        <v>0</v>
      </c>
      <c r="AE77" s="87">
        <f t="shared" si="96"/>
        <v>306</v>
      </c>
      <c r="AF77" s="87">
        <f t="shared" si="96"/>
        <v>0</v>
      </c>
      <c r="AG77" s="87">
        <f t="shared" si="96"/>
        <v>234</v>
      </c>
      <c r="AH77" s="87">
        <f t="shared" si="96"/>
        <v>0</v>
      </c>
      <c r="AI77" s="101">
        <f t="shared" si="93"/>
        <v>76.470588235294116</v>
      </c>
      <c r="AJ77" s="101"/>
    </row>
    <row r="78" spans="1:36" ht="33" hidden="1" x14ac:dyDescent="0.25">
      <c r="A78" s="29" t="s">
        <v>171</v>
      </c>
      <c r="B78" s="27">
        <f>B76</f>
        <v>901</v>
      </c>
      <c r="C78" s="27" t="s">
        <v>22</v>
      </c>
      <c r="D78" s="27" t="s">
        <v>29</v>
      </c>
      <c r="E78" s="27" t="s">
        <v>561</v>
      </c>
      <c r="F78" s="27" t="s">
        <v>172</v>
      </c>
      <c r="G78" s="9"/>
      <c r="H78" s="10"/>
      <c r="I78" s="9"/>
      <c r="J78" s="10"/>
      <c r="K78" s="9"/>
      <c r="L78" s="10"/>
      <c r="M78" s="9"/>
      <c r="N78" s="10"/>
      <c r="O78" s="9">
        <v>306</v>
      </c>
      <c r="P78" s="10"/>
      <c r="Q78" s="9"/>
      <c r="R78" s="10"/>
      <c r="S78" s="9">
        <f>M78+O78+P78+Q78+R78</f>
        <v>306</v>
      </c>
      <c r="T78" s="10">
        <f>N78+R78</f>
        <v>0</v>
      </c>
      <c r="U78" s="9"/>
      <c r="V78" s="10"/>
      <c r="W78" s="9"/>
      <c r="X78" s="10"/>
      <c r="Y78" s="9">
        <f>S78+U78+V78+W78+X78</f>
        <v>306</v>
      </c>
      <c r="Z78" s="10">
        <f>T78+X78</f>
        <v>0</v>
      </c>
      <c r="AA78" s="9"/>
      <c r="AB78" s="10"/>
      <c r="AC78" s="9"/>
      <c r="AD78" s="10"/>
      <c r="AE78" s="87">
        <f>Y78+AA78+AB78+AC78+AD78</f>
        <v>306</v>
      </c>
      <c r="AF78" s="88">
        <f>Z78+AD78</f>
        <v>0</v>
      </c>
      <c r="AG78" s="87">
        <v>234</v>
      </c>
      <c r="AH78" s="88"/>
      <c r="AI78" s="101">
        <f t="shared" si="93"/>
        <v>76.470588235294116</v>
      </c>
      <c r="AJ78" s="101"/>
    </row>
    <row r="79" spans="1:36" ht="20.25" hidden="1" customHeight="1" x14ac:dyDescent="0.25">
      <c r="A79" s="26" t="s">
        <v>66</v>
      </c>
      <c r="B79" s="27" t="s">
        <v>443</v>
      </c>
      <c r="C79" s="31" t="s">
        <v>22</v>
      </c>
      <c r="D79" s="31" t="s">
        <v>29</v>
      </c>
      <c r="E79" s="31" t="s">
        <v>561</v>
      </c>
      <c r="F79" s="32">
        <v>800</v>
      </c>
      <c r="G79" s="9">
        <f t="shared" ref="G79:AH79" si="97">G80</f>
        <v>8</v>
      </c>
      <c r="H79" s="9">
        <f t="shared" si="97"/>
        <v>0</v>
      </c>
      <c r="I79" s="9">
        <f t="shared" si="97"/>
        <v>0</v>
      </c>
      <c r="J79" s="9">
        <f t="shared" si="97"/>
        <v>0</v>
      </c>
      <c r="K79" s="9">
        <f t="shared" si="97"/>
        <v>0</v>
      </c>
      <c r="L79" s="9">
        <f t="shared" si="97"/>
        <v>0</v>
      </c>
      <c r="M79" s="9">
        <f t="shared" si="97"/>
        <v>8</v>
      </c>
      <c r="N79" s="9">
        <f t="shared" si="97"/>
        <v>0</v>
      </c>
      <c r="O79" s="9">
        <f t="shared" si="97"/>
        <v>0</v>
      </c>
      <c r="P79" s="9">
        <f t="shared" si="97"/>
        <v>0</v>
      </c>
      <c r="Q79" s="9">
        <f t="shared" si="97"/>
        <v>0</v>
      </c>
      <c r="R79" s="9">
        <f t="shared" si="97"/>
        <v>0</v>
      </c>
      <c r="S79" s="9">
        <f t="shared" si="97"/>
        <v>8</v>
      </c>
      <c r="T79" s="9">
        <f t="shared" si="97"/>
        <v>0</v>
      </c>
      <c r="U79" s="9">
        <f t="shared" si="97"/>
        <v>0</v>
      </c>
      <c r="V79" s="9">
        <f t="shared" si="97"/>
        <v>0</v>
      </c>
      <c r="W79" s="9">
        <f t="shared" si="97"/>
        <v>0</v>
      </c>
      <c r="X79" s="9">
        <f t="shared" si="97"/>
        <v>0</v>
      </c>
      <c r="Y79" s="9">
        <f t="shared" si="97"/>
        <v>8</v>
      </c>
      <c r="Z79" s="9">
        <f t="shared" si="97"/>
        <v>0</v>
      </c>
      <c r="AA79" s="9">
        <f t="shared" si="97"/>
        <v>0</v>
      </c>
      <c r="AB79" s="9">
        <f t="shared" si="97"/>
        <v>0</v>
      </c>
      <c r="AC79" s="9">
        <f t="shared" si="97"/>
        <v>0</v>
      </c>
      <c r="AD79" s="9">
        <f t="shared" si="97"/>
        <v>0</v>
      </c>
      <c r="AE79" s="87">
        <f t="shared" si="97"/>
        <v>8</v>
      </c>
      <c r="AF79" s="87">
        <f t="shared" si="97"/>
        <v>0</v>
      </c>
      <c r="AG79" s="87">
        <f t="shared" si="97"/>
        <v>0</v>
      </c>
      <c r="AH79" s="87">
        <f t="shared" si="97"/>
        <v>0</v>
      </c>
      <c r="AI79" s="101">
        <f t="shared" si="93"/>
        <v>0</v>
      </c>
      <c r="AJ79" s="101"/>
    </row>
    <row r="80" spans="1:36" ht="19.5" hidden="1" customHeight="1" x14ac:dyDescent="0.25">
      <c r="A80" s="26" t="s">
        <v>68</v>
      </c>
      <c r="B80" s="27" t="s">
        <v>443</v>
      </c>
      <c r="C80" s="31" t="s">
        <v>22</v>
      </c>
      <c r="D80" s="31" t="s">
        <v>29</v>
      </c>
      <c r="E80" s="31" t="s">
        <v>561</v>
      </c>
      <c r="F80" s="32">
        <v>850</v>
      </c>
      <c r="G80" s="9">
        <v>8</v>
      </c>
      <c r="H80" s="10"/>
      <c r="I80" s="9"/>
      <c r="J80" s="10"/>
      <c r="K80" s="9"/>
      <c r="L80" s="10"/>
      <c r="M80" s="9">
        <f>G80+I80+J80+K80+L80</f>
        <v>8</v>
      </c>
      <c r="N80" s="10">
        <f>H80+L80</f>
        <v>0</v>
      </c>
      <c r="O80" s="9"/>
      <c r="P80" s="10"/>
      <c r="Q80" s="9"/>
      <c r="R80" s="10"/>
      <c r="S80" s="9">
        <f>M80+O80+P80+Q80+R80</f>
        <v>8</v>
      </c>
      <c r="T80" s="10">
        <f>N80+R80</f>
        <v>0</v>
      </c>
      <c r="U80" s="9"/>
      <c r="V80" s="10"/>
      <c r="W80" s="9"/>
      <c r="X80" s="10"/>
      <c r="Y80" s="9">
        <f>S80+U80+V80+W80+X80</f>
        <v>8</v>
      </c>
      <c r="Z80" s="10">
        <f>T80+X80</f>
        <v>0</v>
      </c>
      <c r="AA80" s="9"/>
      <c r="AB80" s="10"/>
      <c r="AC80" s="9"/>
      <c r="AD80" s="10"/>
      <c r="AE80" s="87">
        <f>Y80+AA80+AB80+AC80+AD80</f>
        <v>8</v>
      </c>
      <c r="AF80" s="88">
        <f>Z80+AD80</f>
        <v>0</v>
      </c>
      <c r="AG80" s="87"/>
      <c r="AH80" s="88"/>
      <c r="AI80" s="101">
        <f t="shared" si="93"/>
        <v>0</v>
      </c>
      <c r="AJ80" s="101"/>
    </row>
    <row r="81" spans="1:36" ht="19.5" hidden="1" customHeight="1" x14ac:dyDescent="0.25">
      <c r="A81" s="26" t="s">
        <v>600</v>
      </c>
      <c r="B81" s="27">
        <f>B73</f>
        <v>901</v>
      </c>
      <c r="C81" s="27" t="s">
        <v>22</v>
      </c>
      <c r="D81" s="27" t="s">
        <v>29</v>
      </c>
      <c r="E81" s="27" t="s">
        <v>602</v>
      </c>
      <c r="F81" s="27"/>
      <c r="G81" s="9"/>
      <c r="H81" s="10"/>
      <c r="I81" s="9">
        <f>I82+I85+I88+I91+I94+I97+I100</f>
        <v>0</v>
      </c>
      <c r="J81" s="9">
        <f t="shared" ref="J81:N81" si="98">J82+J85+J88+J91+J94+J97+J100</f>
        <v>0</v>
      </c>
      <c r="K81" s="9">
        <f t="shared" si="98"/>
        <v>0</v>
      </c>
      <c r="L81" s="9">
        <f t="shared" si="98"/>
        <v>46661</v>
      </c>
      <c r="M81" s="9">
        <f t="shared" si="98"/>
        <v>46661</v>
      </c>
      <c r="N81" s="9">
        <f t="shared" si="98"/>
        <v>46661</v>
      </c>
      <c r="O81" s="9">
        <f>O82+O85+O88+O91+O94+O97+O100</f>
        <v>0</v>
      </c>
      <c r="P81" s="9">
        <f t="shared" ref="P81:T81" si="99">P82+P85+P88+P91+P94+P97+P100</f>
        <v>0</v>
      </c>
      <c r="Q81" s="9">
        <f t="shared" si="99"/>
        <v>0</v>
      </c>
      <c r="R81" s="9">
        <f t="shared" si="99"/>
        <v>0</v>
      </c>
      <c r="S81" s="9">
        <f t="shared" si="99"/>
        <v>46661</v>
      </c>
      <c r="T81" s="9">
        <f t="shared" si="99"/>
        <v>46661</v>
      </c>
      <c r="U81" s="9">
        <f>U82+U85+U88+U91+U94+U97+U100</f>
        <v>0</v>
      </c>
      <c r="V81" s="9">
        <f t="shared" ref="V81:Z81" si="100">V82+V85+V88+V91+V94+V97+V100</f>
        <v>0</v>
      </c>
      <c r="W81" s="9">
        <f t="shared" si="100"/>
        <v>0</v>
      </c>
      <c r="X81" s="9">
        <f t="shared" si="100"/>
        <v>0</v>
      </c>
      <c r="Y81" s="9">
        <f t="shared" si="100"/>
        <v>46661</v>
      </c>
      <c r="Z81" s="9">
        <f t="shared" si="100"/>
        <v>46661</v>
      </c>
      <c r="AA81" s="9">
        <f>AA82+AA85+AA88+AA91+AA94+AA97+AA100</f>
        <v>0</v>
      </c>
      <c r="AB81" s="9">
        <f t="shared" ref="AB81:AF81" si="101">AB82+AB85+AB88+AB91+AB94+AB97+AB100</f>
        <v>0</v>
      </c>
      <c r="AC81" s="9">
        <f t="shared" si="101"/>
        <v>0</v>
      </c>
      <c r="AD81" s="9">
        <f t="shared" si="101"/>
        <v>0</v>
      </c>
      <c r="AE81" s="87">
        <f t="shared" si="101"/>
        <v>46661</v>
      </c>
      <c r="AF81" s="87">
        <f t="shared" si="101"/>
        <v>46661</v>
      </c>
      <c r="AG81" s="87">
        <f t="shared" ref="AG81:AH81" si="102">AG82+AG85+AG88+AG91+AG94+AG97+AG100</f>
        <v>7727</v>
      </c>
      <c r="AH81" s="87">
        <f t="shared" si="102"/>
        <v>7727</v>
      </c>
      <c r="AI81" s="101">
        <f t="shared" si="93"/>
        <v>16.559867983969482</v>
      </c>
      <c r="AJ81" s="101">
        <f t="shared" ref="AJ81:AJ102" si="103">AH81/AF81*100</f>
        <v>16.559867983969482</v>
      </c>
    </row>
    <row r="82" spans="1:36" ht="37.5" hidden="1" customHeight="1" x14ac:dyDescent="0.25">
      <c r="A82" s="26" t="s">
        <v>601</v>
      </c>
      <c r="B82" s="27">
        <f>B74</f>
        <v>901</v>
      </c>
      <c r="C82" s="27" t="s">
        <v>22</v>
      </c>
      <c r="D82" s="27" t="s">
        <v>29</v>
      </c>
      <c r="E82" s="27" t="s">
        <v>603</v>
      </c>
      <c r="F82" s="27"/>
      <c r="G82" s="9"/>
      <c r="H82" s="10"/>
      <c r="I82" s="9">
        <f>I83</f>
        <v>0</v>
      </c>
      <c r="J82" s="9">
        <f t="shared" ref="J82:Y83" si="104">J83</f>
        <v>0</v>
      </c>
      <c r="K82" s="9">
        <f t="shared" si="104"/>
        <v>0</v>
      </c>
      <c r="L82" s="9">
        <f t="shared" si="104"/>
        <v>569</v>
      </c>
      <c r="M82" s="9">
        <f t="shared" si="104"/>
        <v>569</v>
      </c>
      <c r="N82" s="9">
        <f t="shared" si="104"/>
        <v>569</v>
      </c>
      <c r="O82" s="9">
        <f>O83</f>
        <v>0</v>
      </c>
      <c r="P82" s="9">
        <f t="shared" si="104"/>
        <v>0</v>
      </c>
      <c r="Q82" s="9">
        <f t="shared" si="104"/>
        <v>0</v>
      </c>
      <c r="R82" s="9">
        <f t="shared" si="104"/>
        <v>0</v>
      </c>
      <c r="S82" s="9">
        <f t="shared" si="104"/>
        <v>569</v>
      </c>
      <c r="T82" s="9">
        <f t="shared" si="104"/>
        <v>569</v>
      </c>
      <c r="U82" s="9">
        <f>U83</f>
        <v>0</v>
      </c>
      <c r="V82" s="9">
        <f t="shared" si="104"/>
        <v>0</v>
      </c>
      <c r="W82" s="9">
        <f t="shared" si="104"/>
        <v>0</v>
      </c>
      <c r="X82" s="9">
        <f t="shared" si="104"/>
        <v>0</v>
      </c>
      <c r="Y82" s="9">
        <f t="shared" si="104"/>
        <v>569</v>
      </c>
      <c r="Z82" s="9">
        <f t="shared" ref="V82:Z83" si="105">Z83</f>
        <v>569</v>
      </c>
      <c r="AA82" s="9">
        <f>AA83</f>
        <v>0</v>
      </c>
      <c r="AB82" s="9">
        <f t="shared" ref="AB82:AH83" si="106">AB83</f>
        <v>0</v>
      </c>
      <c r="AC82" s="9">
        <f t="shared" si="106"/>
        <v>0</v>
      </c>
      <c r="AD82" s="9">
        <f t="shared" si="106"/>
        <v>0</v>
      </c>
      <c r="AE82" s="87">
        <f t="shared" si="106"/>
        <v>569</v>
      </c>
      <c r="AF82" s="87">
        <f t="shared" si="106"/>
        <v>569</v>
      </c>
      <c r="AG82" s="87">
        <f t="shared" si="106"/>
        <v>69</v>
      </c>
      <c r="AH82" s="87">
        <f t="shared" si="106"/>
        <v>69</v>
      </c>
      <c r="AI82" s="101">
        <f t="shared" si="93"/>
        <v>12.126537785588752</v>
      </c>
      <c r="AJ82" s="101">
        <f t="shared" si="103"/>
        <v>12.126537785588752</v>
      </c>
    </row>
    <row r="83" spans="1:36" ht="86.25" hidden="1" customHeight="1" x14ac:dyDescent="0.25">
      <c r="A83" s="26" t="s">
        <v>456</v>
      </c>
      <c r="B83" s="27">
        <f t="shared" ref="B83:B102" si="107">B81</f>
        <v>901</v>
      </c>
      <c r="C83" s="27" t="s">
        <v>22</v>
      </c>
      <c r="D83" s="27" t="s">
        <v>29</v>
      </c>
      <c r="E83" s="27" t="s">
        <v>603</v>
      </c>
      <c r="F83" s="27" t="s">
        <v>85</v>
      </c>
      <c r="G83" s="9"/>
      <c r="H83" s="10"/>
      <c r="I83" s="9">
        <f>I84</f>
        <v>0</v>
      </c>
      <c r="J83" s="9">
        <f t="shared" si="104"/>
        <v>0</v>
      </c>
      <c r="K83" s="9">
        <f t="shared" si="104"/>
        <v>0</v>
      </c>
      <c r="L83" s="9">
        <f t="shared" si="104"/>
        <v>569</v>
      </c>
      <c r="M83" s="9">
        <f t="shared" si="104"/>
        <v>569</v>
      </c>
      <c r="N83" s="9">
        <f t="shared" si="104"/>
        <v>569</v>
      </c>
      <c r="O83" s="9">
        <f>O84</f>
        <v>0</v>
      </c>
      <c r="P83" s="9">
        <f t="shared" si="104"/>
        <v>0</v>
      </c>
      <c r="Q83" s="9">
        <f t="shared" si="104"/>
        <v>0</v>
      </c>
      <c r="R83" s="9">
        <f t="shared" si="104"/>
        <v>0</v>
      </c>
      <c r="S83" s="9">
        <f t="shared" si="104"/>
        <v>569</v>
      </c>
      <c r="T83" s="9">
        <f t="shared" si="104"/>
        <v>569</v>
      </c>
      <c r="U83" s="9">
        <f>U84</f>
        <v>0</v>
      </c>
      <c r="V83" s="9">
        <f t="shared" si="105"/>
        <v>0</v>
      </c>
      <c r="W83" s="9">
        <f t="shared" si="105"/>
        <v>0</v>
      </c>
      <c r="X83" s="9">
        <f t="shared" si="105"/>
        <v>0</v>
      </c>
      <c r="Y83" s="9">
        <f t="shared" si="105"/>
        <v>569</v>
      </c>
      <c r="Z83" s="9">
        <f t="shared" si="105"/>
        <v>569</v>
      </c>
      <c r="AA83" s="9">
        <f>AA84</f>
        <v>0</v>
      </c>
      <c r="AB83" s="9">
        <f t="shared" si="106"/>
        <v>0</v>
      </c>
      <c r="AC83" s="9">
        <f t="shared" si="106"/>
        <v>0</v>
      </c>
      <c r="AD83" s="9">
        <f t="shared" si="106"/>
        <v>0</v>
      </c>
      <c r="AE83" s="87">
        <f t="shared" si="106"/>
        <v>569</v>
      </c>
      <c r="AF83" s="87">
        <f t="shared" si="106"/>
        <v>569</v>
      </c>
      <c r="AG83" s="87">
        <f t="shared" si="106"/>
        <v>69</v>
      </c>
      <c r="AH83" s="87">
        <f t="shared" si="106"/>
        <v>69</v>
      </c>
      <c r="AI83" s="101">
        <f t="shared" si="93"/>
        <v>12.126537785588752</v>
      </c>
      <c r="AJ83" s="101">
        <f t="shared" si="103"/>
        <v>12.126537785588752</v>
      </c>
    </row>
    <row r="84" spans="1:36" ht="36.75" hidden="1" customHeight="1" x14ac:dyDescent="0.25">
      <c r="A84" s="26" t="s">
        <v>86</v>
      </c>
      <c r="B84" s="27">
        <f t="shared" si="107"/>
        <v>901</v>
      </c>
      <c r="C84" s="27" t="s">
        <v>22</v>
      </c>
      <c r="D84" s="27" t="s">
        <v>29</v>
      </c>
      <c r="E84" s="27" t="s">
        <v>603</v>
      </c>
      <c r="F84" s="27" t="s">
        <v>87</v>
      </c>
      <c r="G84" s="9"/>
      <c r="H84" s="10"/>
      <c r="I84" s="9"/>
      <c r="J84" s="10"/>
      <c r="K84" s="9"/>
      <c r="L84" s="9">
        <v>569</v>
      </c>
      <c r="M84" s="9">
        <f>G84+I84+J84+K84+L84</f>
        <v>569</v>
      </c>
      <c r="N84" s="9">
        <f>H84+L84</f>
        <v>569</v>
      </c>
      <c r="O84" s="9"/>
      <c r="P84" s="10"/>
      <c r="Q84" s="9"/>
      <c r="R84" s="9"/>
      <c r="S84" s="9">
        <f>M84+O84+P84+Q84+R84</f>
        <v>569</v>
      </c>
      <c r="T84" s="9">
        <f>N84+R84</f>
        <v>569</v>
      </c>
      <c r="U84" s="9"/>
      <c r="V84" s="10"/>
      <c r="W84" s="9"/>
      <c r="X84" s="9"/>
      <c r="Y84" s="9">
        <f>S84+U84+V84+W84+X84</f>
        <v>569</v>
      </c>
      <c r="Z84" s="9">
        <f>T84+X84</f>
        <v>569</v>
      </c>
      <c r="AA84" s="9"/>
      <c r="AB84" s="10"/>
      <c r="AC84" s="9"/>
      <c r="AD84" s="9"/>
      <c r="AE84" s="87">
        <f>Y84+AA84+AB84+AC84+AD84</f>
        <v>569</v>
      </c>
      <c r="AF84" s="87">
        <f>Z84+AD84</f>
        <v>569</v>
      </c>
      <c r="AG84" s="87">
        <v>69</v>
      </c>
      <c r="AH84" s="87">
        <v>69</v>
      </c>
      <c r="AI84" s="101">
        <f t="shared" si="93"/>
        <v>12.126537785588752</v>
      </c>
      <c r="AJ84" s="101">
        <f t="shared" si="103"/>
        <v>12.126537785588752</v>
      </c>
    </row>
    <row r="85" spans="1:36" ht="18.75" hidden="1" customHeight="1" x14ac:dyDescent="0.25">
      <c r="A85" s="26" t="s">
        <v>604</v>
      </c>
      <c r="B85" s="27">
        <f t="shared" si="107"/>
        <v>901</v>
      </c>
      <c r="C85" s="27" t="s">
        <v>22</v>
      </c>
      <c r="D85" s="27" t="s">
        <v>29</v>
      </c>
      <c r="E85" s="27" t="s">
        <v>606</v>
      </c>
      <c r="F85" s="27"/>
      <c r="G85" s="9"/>
      <c r="H85" s="10"/>
      <c r="I85" s="9">
        <f>I86</f>
        <v>0</v>
      </c>
      <c r="J85" s="9">
        <f t="shared" ref="J85:Y86" si="108">J86</f>
        <v>0</v>
      </c>
      <c r="K85" s="9">
        <f t="shared" si="108"/>
        <v>0</v>
      </c>
      <c r="L85" s="9">
        <f t="shared" si="108"/>
        <v>2657</v>
      </c>
      <c r="M85" s="9">
        <f t="shared" si="108"/>
        <v>2657</v>
      </c>
      <c r="N85" s="9">
        <f t="shared" si="108"/>
        <v>2657</v>
      </c>
      <c r="O85" s="9">
        <f>O86</f>
        <v>0</v>
      </c>
      <c r="P85" s="9">
        <f t="shared" si="108"/>
        <v>0</v>
      </c>
      <c r="Q85" s="9">
        <f t="shared" si="108"/>
        <v>0</v>
      </c>
      <c r="R85" s="9">
        <f t="shared" si="108"/>
        <v>0</v>
      </c>
      <c r="S85" s="9">
        <f t="shared" si="108"/>
        <v>2657</v>
      </c>
      <c r="T85" s="9">
        <f t="shared" si="108"/>
        <v>2657</v>
      </c>
      <c r="U85" s="9">
        <f>U86</f>
        <v>0</v>
      </c>
      <c r="V85" s="9">
        <f t="shared" si="108"/>
        <v>0</v>
      </c>
      <c r="W85" s="9">
        <f t="shared" si="108"/>
        <v>0</v>
      </c>
      <c r="X85" s="9">
        <f t="shared" si="108"/>
        <v>0</v>
      </c>
      <c r="Y85" s="9">
        <f t="shared" si="108"/>
        <v>2657</v>
      </c>
      <c r="Z85" s="9">
        <f t="shared" ref="V85:Z86" si="109">Z86</f>
        <v>2657</v>
      </c>
      <c r="AA85" s="9">
        <f>AA86</f>
        <v>0</v>
      </c>
      <c r="AB85" s="9">
        <f t="shared" ref="AB85:AH86" si="110">AB86</f>
        <v>0</v>
      </c>
      <c r="AC85" s="9">
        <f t="shared" si="110"/>
        <v>0</v>
      </c>
      <c r="AD85" s="9">
        <f t="shared" si="110"/>
        <v>0</v>
      </c>
      <c r="AE85" s="87">
        <f t="shared" si="110"/>
        <v>2657</v>
      </c>
      <c r="AF85" s="87">
        <f t="shared" si="110"/>
        <v>2657</v>
      </c>
      <c r="AG85" s="87">
        <f t="shared" si="110"/>
        <v>448</v>
      </c>
      <c r="AH85" s="87">
        <f t="shared" si="110"/>
        <v>448</v>
      </c>
      <c r="AI85" s="101">
        <f t="shared" si="93"/>
        <v>16.861121565675575</v>
      </c>
      <c r="AJ85" s="101">
        <f t="shared" si="103"/>
        <v>16.861121565675575</v>
      </c>
    </row>
    <row r="86" spans="1:36" ht="69" hidden="1" customHeight="1" x14ac:dyDescent="0.25">
      <c r="A86" s="26" t="s">
        <v>456</v>
      </c>
      <c r="B86" s="27">
        <f t="shared" si="107"/>
        <v>901</v>
      </c>
      <c r="C86" s="27" t="s">
        <v>22</v>
      </c>
      <c r="D86" s="27" t="s">
        <v>29</v>
      </c>
      <c r="E86" s="27" t="s">
        <v>606</v>
      </c>
      <c r="F86" s="27" t="s">
        <v>85</v>
      </c>
      <c r="G86" s="9"/>
      <c r="H86" s="10"/>
      <c r="I86" s="9">
        <f>I87</f>
        <v>0</v>
      </c>
      <c r="J86" s="9">
        <f t="shared" si="108"/>
        <v>0</v>
      </c>
      <c r="K86" s="9">
        <f t="shared" si="108"/>
        <v>0</v>
      </c>
      <c r="L86" s="9">
        <f t="shared" si="108"/>
        <v>2657</v>
      </c>
      <c r="M86" s="9">
        <f t="shared" si="108"/>
        <v>2657</v>
      </c>
      <c r="N86" s="9">
        <f t="shared" si="108"/>
        <v>2657</v>
      </c>
      <c r="O86" s="9">
        <f>O87</f>
        <v>0</v>
      </c>
      <c r="P86" s="9">
        <f t="shared" si="108"/>
        <v>0</v>
      </c>
      <c r="Q86" s="9">
        <f t="shared" si="108"/>
        <v>0</v>
      </c>
      <c r="R86" s="9">
        <f t="shared" si="108"/>
        <v>0</v>
      </c>
      <c r="S86" s="9">
        <f t="shared" si="108"/>
        <v>2657</v>
      </c>
      <c r="T86" s="9">
        <f t="shared" si="108"/>
        <v>2657</v>
      </c>
      <c r="U86" s="9">
        <f>U87</f>
        <v>0</v>
      </c>
      <c r="V86" s="9">
        <f t="shared" si="109"/>
        <v>0</v>
      </c>
      <c r="W86" s="9">
        <f t="shared" si="109"/>
        <v>0</v>
      </c>
      <c r="X86" s="9">
        <f t="shared" si="109"/>
        <v>0</v>
      </c>
      <c r="Y86" s="9">
        <f t="shared" si="109"/>
        <v>2657</v>
      </c>
      <c r="Z86" s="9">
        <f t="shared" si="109"/>
        <v>2657</v>
      </c>
      <c r="AA86" s="9">
        <f>AA87</f>
        <v>0</v>
      </c>
      <c r="AB86" s="9">
        <f t="shared" si="110"/>
        <v>0</v>
      </c>
      <c r="AC86" s="9">
        <f t="shared" si="110"/>
        <v>0</v>
      </c>
      <c r="AD86" s="9">
        <f t="shared" si="110"/>
        <v>0</v>
      </c>
      <c r="AE86" s="87">
        <f t="shared" si="110"/>
        <v>2657</v>
      </c>
      <c r="AF86" s="87">
        <f t="shared" si="110"/>
        <v>2657</v>
      </c>
      <c r="AG86" s="87">
        <f t="shared" si="110"/>
        <v>448</v>
      </c>
      <c r="AH86" s="87">
        <f t="shared" si="110"/>
        <v>448</v>
      </c>
      <c r="AI86" s="101">
        <f t="shared" si="93"/>
        <v>16.861121565675575</v>
      </c>
      <c r="AJ86" s="101">
        <f t="shared" si="103"/>
        <v>16.861121565675575</v>
      </c>
    </row>
    <row r="87" spans="1:36" ht="33" hidden="1" customHeight="1" x14ac:dyDescent="0.25">
      <c r="A87" s="26" t="s">
        <v>86</v>
      </c>
      <c r="B87" s="27">
        <f t="shared" si="107"/>
        <v>901</v>
      </c>
      <c r="C87" s="27" t="s">
        <v>22</v>
      </c>
      <c r="D87" s="27" t="s">
        <v>29</v>
      </c>
      <c r="E87" s="27" t="s">
        <v>606</v>
      </c>
      <c r="F87" s="27" t="s">
        <v>87</v>
      </c>
      <c r="G87" s="9"/>
      <c r="H87" s="10"/>
      <c r="I87" s="9"/>
      <c r="J87" s="10"/>
      <c r="K87" s="9"/>
      <c r="L87" s="9">
        <v>2657</v>
      </c>
      <c r="M87" s="9">
        <f>G87+I87+J87+K87+L87</f>
        <v>2657</v>
      </c>
      <c r="N87" s="9">
        <f>H87+L87</f>
        <v>2657</v>
      </c>
      <c r="O87" s="9"/>
      <c r="P87" s="10"/>
      <c r="Q87" s="9"/>
      <c r="R87" s="9"/>
      <c r="S87" s="9">
        <f>M87+O87+P87+Q87+R87</f>
        <v>2657</v>
      </c>
      <c r="T87" s="9">
        <f>N87+R87</f>
        <v>2657</v>
      </c>
      <c r="U87" s="9"/>
      <c r="V87" s="10"/>
      <c r="W87" s="9"/>
      <c r="X87" s="9"/>
      <c r="Y87" s="9">
        <f>S87+U87+V87+W87+X87</f>
        <v>2657</v>
      </c>
      <c r="Z87" s="9">
        <f>T87+X87</f>
        <v>2657</v>
      </c>
      <c r="AA87" s="9"/>
      <c r="AB87" s="10"/>
      <c r="AC87" s="9"/>
      <c r="AD87" s="9"/>
      <c r="AE87" s="87">
        <f>Y87+AA87+AB87+AC87+AD87</f>
        <v>2657</v>
      </c>
      <c r="AF87" s="87">
        <f>Z87+AD87</f>
        <v>2657</v>
      </c>
      <c r="AG87" s="87">
        <v>448</v>
      </c>
      <c r="AH87" s="87">
        <v>448</v>
      </c>
      <c r="AI87" s="101">
        <f t="shared" si="93"/>
        <v>16.861121565675575</v>
      </c>
      <c r="AJ87" s="101">
        <f t="shared" si="103"/>
        <v>16.861121565675575</v>
      </c>
    </row>
    <row r="88" spans="1:36" ht="35.25" hidden="1" customHeight="1" x14ac:dyDescent="0.25">
      <c r="A88" s="26" t="s">
        <v>605</v>
      </c>
      <c r="B88" s="27">
        <f t="shared" si="107"/>
        <v>901</v>
      </c>
      <c r="C88" s="27" t="s">
        <v>22</v>
      </c>
      <c r="D88" s="27" t="s">
        <v>29</v>
      </c>
      <c r="E88" s="27" t="s">
        <v>607</v>
      </c>
      <c r="F88" s="27"/>
      <c r="G88" s="9"/>
      <c r="H88" s="10"/>
      <c r="I88" s="9">
        <f>I89</f>
        <v>0</v>
      </c>
      <c r="J88" s="9">
        <f t="shared" ref="J88:Y89" si="111">J89</f>
        <v>0</v>
      </c>
      <c r="K88" s="9">
        <f t="shared" si="111"/>
        <v>0</v>
      </c>
      <c r="L88" s="9">
        <f t="shared" si="111"/>
        <v>256</v>
      </c>
      <c r="M88" s="9">
        <f t="shared" si="111"/>
        <v>256</v>
      </c>
      <c r="N88" s="9">
        <f t="shared" si="111"/>
        <v>256</v>
      </c>
      <c r="O88" s="9">
        <f>O89</f>
        <v>0</v>
      </c>
      <c r="P88" s="9">
        <f t="shared" si="111"/>
        <v>0</v>
      </c>
      <c r="Q88" s="9">
        <f t="shared" si="111"/>
        <v>0</v>
      </c>
      <c r="R88" s="9">
        <f t="shared" si="111"/>
        <v>0</v>
      </c>
      <c r="S88" s="9">
        <f t="shared" si="111"/>
        <v>256</v>
      </c>
      <c r="T88" s="9">
        <f t="shared" si="111"/>
        <v>256</v>
      </c>
      <c r="U88" s="9">
        <f>U89</f>
        <v>0</v>
      </c>
      <c r="V88" s="9">
        <f t="shared" si="111"/>
        <v>0</v>
      </c>
      <c r="W88" s="9">
        <f t="shared" si="111"/>
        <v>0</v>
      </c>
      <c r="X88" s="9">
        <f t="shared" si="111"/>
        <v>0</v>
      </c>
      <c r="Y88" s="9">
        <f t="shared" si="111"/>
        <v>256</v>
      </c>
      <c r="Z88" s="9">
        <f t="shared" ref="V88:Z89" si="112">Z89</f>
        <v>256</v>
      </c>
      <c r="AA88" s="9">
        <f>AA89</f>
        <v>0</v>
      </c>
      <c r="AB88" s="9">
        <f t="shared" ref="AB88:AH89" si="113">AB89</f>
        <v>0</v>
      </c>
      <c r="AC88" s="9">
        <f t="shared" si="113"/>
        <v>0</v>
      </c>
      <c r="AD88" s="9">
        <f t="shared" si="113"/>
        <v>0</v>
      </c>
      <c r="AE88" s="87">
        <f t="shared" si="113"/>
        <v>256</v>
      </c>
      <c r="AF88" s="87">
        <f t="shared" si="113"/>
        <v>256</v>
      </c>
      <c r="AG88" s="87">
        <f t="shared" si="113"/>
        <v>0</v>
      </c>
      <c r="AH88" s="87">
        <f t="shared" si="113"/>
        <v>0</v>
      </c>
      <c r="AI88" s="101">
        <f t="shared" si="93"/>
        <v>0</v>
      </c>
      <c r="AJ88" s="101">
        <f t="shared" si="103"/>
        <v>0</v>
      </c>
    </row>
    <row r="89" spans="1:36" ht="67.5" hidden="1" customHeight="1" x14ac:dyDescent="0.25">
      <c r="A89" s="26" t="s">
        <v>456</v>
      </c>
      <c r="B89" s="27">
        <f t="shared" si="107"/>
        <v>901</v>
      </c>
      <c r="C89" s="27" t="s">
        <v>22</v>
      </c>
      <c r="D89" s="27" t="s">
        <v>29</v>
      </c>
      <c r="E89" s="27" t="s">
        <v>607</v>
      </c>
      <c r="F89" s="27" t="s">
        <v>85</v>
      </c>
      <c r="G89" s="9"/>
      <c r="H89" s="10"/>
      <c r="I89" s="9">
        <f>I90</f>
        <v>0</v>
      </c>
      <c r="J89" s="9">
        <f t="shared" si="111"/>
        <v>0</v>
      </c>
      <c r="K89" s="9">
        <f t="shared" si="111"/>
        <v>0</v>
      </c>
      <c r="L89" s="9">
        <f t="shared" si="111"/>
        <v>256</v>
      </c>
      <c r="M89" s="9">
        <f t="shared" si="111"/>
        <v>256</v>
      </c>
      <c r="N89" s="9">
        <f t="shared" si="111"/>
        <v>256</v>
      </c>
      <c r="O89" s="9">
        <f>O90</f>
        <v>0</v>
      </c>
      <c r="P89" s="9">
        <f t="shared" si="111"/>
        <v>0</v>
      </c>
      <c r="Q89" s="9">
        <f t="shared" si="111"/>
        <v>0</v>
      </c>
      <c r="R89" s="9">
        <f t="shared" si="111"/>
        <v>0</v>
      </c>
      <c r="S89" s="9">
        <f t="shared" si="111"/>
        <v>256</v>
      </c>
      <c r="T89" s="9">
        <f t="shared" si="111"/>
        <v>256</v>
      </c>
      <c r="U89" s="9">
        <f>U90</f>
        <v>0</v>
      </c>
      <c r="V89" s="9">
        <f t="shared" si="112"/>
        <v>0</v>
      </c>
      <c r="W89" s="9">
        <f t="shared" si="112"/>
        <v>0</v>
      </c>
      <c r="X89" s="9">
        <f t="shared" si="112"/>
        <v>0</v>
      </c>
      <c r="Y89" s="9">
        <f t="shared" si="112"/>
        <v>256</v>
      </c>
      <c r="Z89" s="9">
        <f t="shared" si="112"/>
        <v>256</v>
      </c>
      <c r="AA89" s="9">
        <f>AA90</f>
        <v>0</v>
      </c>
      <c r="AB89" s="9">
        <f t="shared" si="113"/>
        <v>0</v>
      </c>
      <c r="AC89" s="9">
        <f t="shared" si="113"/>
        <v>0</v>
      </c>
      <c r="AD89" s="9">
        <f t="shared" si="113"/>
        <v>0</v>
      </c>
      <c r="AE89" s="87">
        <f t="shared" si="113"/>
        <v>256</v>
      </c>
      <c r="AF89" s="87">
        <f t="shared" si="113"/>
        <v>256</v>
      </c>
      <c r="AG89" s="87">
        <f t="shared" si="113"/>
        <v>0</v>
      </c>
      <c r="AH89" s="87">
        <f t="shared" si="113"/>
        <v>0</v>
      </c>
      <c r="AI89" s="101">
        <f t="shared" si="93"/>
        <v>0</v>
      </c>
      <c r="AJ89" s="101">
        <f t="shared" si="103"/>
        <v>0</v>
      </c>
    </row>
    <row r="90" spans="1:36" ht="36" hidden="1" customHeight="1" x14ac:dyDescent="0.25">
      <c r="A90" s="26" t="s">
        <v>86</v>
      </c>
      <c r="B90" s="27">
        <f t="shared" si="107"/>
        <v>901</v>
      </c>
      <c r="C90" s="27" t="s">
        <v>22</v>
      </c>
      <c r="D90" s="27" t="s">
        <v>29</v>
      </c>
      <c r="E90" s="27" t="s">
        <v>607</v>
      </c>
      <c r="F90" s="27" t="s">
        <v>87</v>
      </c>
      <c r="G90" s="9"/>
      <c r="H90" s="10"/>
      <c r="I90" s="9"/>
      <c r="J90" s="10"/>
      <c r="K90" s="9"/>
      <c r="L90" s="9">
        <v>256</v>
      </c>
      <c r="M90" s="9">
        <f>G90+I90+J90+K90+L90</f>
        <v>256</v>
      </c>
      <c r="N90" s="9">
        <f>H90+L90</f>
        <v>256</v>
      </c>
      <c r="O90" s="9"/>
      <c r="P90" s="10"/>
      <c r="Q90" s="9"/>
      <c r="R90" s="9"/>
      <c r="S90" s="9">
        <f>M90+O90+P90+Q90+R90</f>
        <v>256</v>
      </c>
      <c r="T90" s="9">
        <f>N90+R90</f>
        <v>256</v>
      </c>
      <c r="U90" s="9"/>
      <c r="V90" s="10"/>
      <c r="W90" s="9"/>
      <c r="X90" s="9"/>
      <c r="Y90" s="9">
        <f>S90+U90+V90+W90+X90</f>
        <v>256</v>
      </c>
      <c r="Z90" s="9">
        <f>T90+X90</f>
        <v>256</v>
      </c>
      <c r="AA90" s="9"/>
      <c r="AB90" s="10"/>
      <c r="AC90" s="9"/>
      <c r="AD90" s="9"/>
      <c r="AE90" s="87">
        <f>Y90+AA90+AB90+AC90+AD90</f>
        <v>256</v>
      </c>
      <c r="AF90" s="87">
        <f>Z90+AD90</f>
        <v>256</v>
      </c>
      <c r="AG90" s="87"/>
      <c r="AH90" s="87"/>
      <c r="AI90" s="101">
        <f t="shared" si="93"/>
        <v>0</v>
      </c>
      <c r="AJ90" s="101">
        <f t="shared" si="103"/>
        <v>0</v>
      </c>
    </row>
    <row r="91" spans="1:36" ht="19.5" hidden="1" customHeight="1" x14ac:dyDescent="0.25">
      <c r="A91" s="26" t="s">
        <v>608</v>
      </c>
      <c r="B91" s="27">
        <f t="shared" si="107"/>
        <v>901</v>
      </c>
      <c r="C91" s="27" t="s">
        <v>22</v>
      </c>
      <c r="D91" s="27" t="s">
        <v>29</v>
      </c>
      <c r="E91" s="27" t="s">
        <v>616</v>
      </c>
      <c r="F91" s="27"/>
      <c r="G91" s="9"/>
      <c r="H91" s="10"/>
      <c r="I91" s="9">
        <f>I92</f>
        <v>0</v>
      </c>
      <c r="J91" s="9">
        <f t="shared" ref="J91:Y92" si="114">J92</f>
        <v>0</v>
      </c>
      <c r="K91" s="9">
        <f t="shared" si="114"/>
        <v>0</v>
      </c>
      <c r="L91" s="9">
        <f t="shared" si="114"/>
        <v>7005</v>
      </c>
      <c r="M91" s="9">
        <f t="shared" si="114"/>
        <v>7005</v>
      </c>
      <c r="N91" s="9">
        <f t="shared" si="114"/>
        <v>7005</v>
      </c>
      <c r="O91" s="9">
        <f>O92</f>
        <v>0</v>
      </c>
      <c r="P91" s="9">
        <f t="shared" si="114"/>
        <v>0</v>
      </c>
      <c r="Q91" s="9">
        <f t="shared" si="114"/>
        <v>0</v>
      </c>
      <c r="R91" s="9">
        <f t="shared" si="114"/>
        <v>0</v>
      </c>
      <c r="S91" s="9">
        <f t="shared" si="114"/>
        <v>7005</v>
      </c>
      <c r="T91" s="9">
        <f t="shared" si="114"/>
        <v>7005</v>
      </c>
      <c r="U91" s="9">
        <f>U92</f>
        <v>0</v>
      </c>
      <c r="V91" s="9">
        <f t="shared" si="114"/>
        <v>0</v>
      </c>
      <c r="W91" s="9">
        <f t="shared" si="114"/>
        <v>0</v>
      </c>
      <c r="X91" s="9">
        <f t="shared" si="114"/>
        <v>0</v>
      </c>
      <c r="Y91" s="9">
        <f t="shared" si="114"/>
        <v>7005</v>
      </c>
      <c r="Z91" s="9">
        <f t="shared" ref="V91:Z92" si="115">Z92</f>
        <v>7005</v>
      </c>
      <c r="AA91" s="9">
        <f>AA92</f>
        <v>0</v>
      </c>
      <c r="AB91" s="9">
        <f t="shared" ref="AB91:AH92" si="116">AB92</f>
        <v>0</v>
      </c>
      <c r="AC91" s="9">
        <f t="shared" si="116"/>
        <v>0</v>
      </c>
      <c r="AD91" s="9">
        <f t="shared" si="116"/>
        <v>0</v>
      </c>
      <c r="AE91" s="87">
        <f t="shared" si="116"/>
        <v>7005</v>
      </c>
      <c r="AF91" s="87">
        <f t="shared" si="116"/>
        <v>7005</v>
      </c>
      <c r="AG91" s="87">
        <f t="shared" si="116"/>
        <v>1179</v>
      </c>
      <c r="AH91" s="87">
        <f t="shared" si="116"/>
        <v>1179</v>
      </c>
      <c r="AI91" s="101">
        <f t="shared" si="93"/>
        <v>16.83083511777302</v>
      </c>
      <c r="AJ91" s="101">
        <f t="shared" si="103"/>
        <v>16.83083511777302</v>
      </c>
    </row>
    <row r="92" spans="1:36" ht="65.25" hidden="1" customHeight="1" x14ac:dyDescent="0.25">
      <c r="A92" s="26" t="s">
        <v>456</v>
      </c>
      <c r="B92" s="27">
        <f t="shared" si="107"/>
        <v>901</v>
      </c>
      <c r="C92" s="27" t="s">
        <v>22</v>
      </c>
      <c r="D92" s="27" t="s">
        <v>29</v>
      </c>
      <c r="E92" s="27" t="s">
        <v>616</v>
      </c>
      <c r="F92" s="27" t="s">
        <v>609</v>
      </c>
      <c r="G92" s="9"/>
      <c r="H92" s="10"/>
      <c r="I92" s="9">
        <f>I93</f>
        <v>0</v>
      </c>
      <c r="J92" s="9">
        <f t="shared" si="114"/>
        <v>0</v>
      </c>
      <c r="K92" s="9">
        <f t="shared" si="114"/>
        <v>0</v>
      </c>
      <c r="L92" s="9">
        <f t="shared" si="114"/>
        <v>7005</v>
      </c>
      <c r="M92" s="9">
        <f t="shared" si="114"/>
        <v>7005</v>
      </c>
      <c r="N92" s="9">
        <f t="shared" si="114"/>
        <v>7005</v>
      </c>
      <c r="O92" s="9">
        <f>O93</f>
        <v>0</v>
      </c>
      <c r="P92" s="9">
        <f t="shared" si="114"/>
        <v>0</v>
      </c>
      <c r="Q92" s="9">
        <f t="shared" si="114"/>
        <v>0</v>
      </c>
      <c r="R92" s="9">
        <f t="shared" si="114"/>
        <v>0</v>
      </c>
      <c r="S92" s="9">
        <f t="shared" si="114"/>
        <v>7005</v>
      </c>
      <c r="T92" s="9">
        <f t="shared" si="114"/>
        <v>7005</v>
      </c>
      <c r="U92" s="9">
        <f>U93</f>
        <v>0</v>
      </c>
      <c r="V92" s="9">
        <f t="shared" si="115"/>
        <v>0</v>
      </c>
      <c r="W92" s="9">
        <f t="shared" si="115"/>
        <v>0</v>
      </c>
      <c r="X92" s="9">
        <f t="shared" si="115"/>
        <v>0</v>
      </c>
      <c r="Y92" s="9">
        <f t="shared" si="115"/>
        <v>7005</v>
      </c>
      <c r="Z92" s="9">
        <f t="shared" si="115"/>
        <v>7005</v>
      </c>
      <c r="AA92" s="9">
        <f>AA93</f>
        <v>0</v>
      </c>
      <c r="AB92" s="9">
        <f t="shared" si="116"/>
        <v>0</v>
      </c>
      <c r="AC92" s="9">
        <f t="shared" si="116"/>
        <v>0</v>
      </c>
      <c r="AD92" s="9">
        <f t="shared" si="116"/>
        <v>0</v>
      </c>
      <c r="AE92" s="87">
        <f t="shared" si="116"/>
        <v>7005</v>
      </c>
      <c r="AF92" s="87">
        <f t="shared" si="116"/>
        <v>7005</v>
      </c>
      <c r="AG92" s="87">
        <f t="shared" si="116"/>
        <v>1179</v>
      </c>
      <c r="AH92" s="87">
        <f t="shared" si="116"/>
        <v>1179</v>
      </c>
      <c r="AI92" s="101">
        <f t="shared" si="93"/>
        <v>16.83083511777302</v>
      </c>
      <c r="AJ92" s="101">
        <f t="shared" si="103"/>
        <v>16.83083511777302</v>
      </c>
    </row>
    <row r="93" spans="1:36" ht="35.25" hidden="1" customHeight="1" x14ac:dyDescent="0.25">
      <c r="A93" s="26" t="s">
        <v>86</v>
      </c>
      <c r="B93" s="27">
        <f t="shared" si="107"/>
        <v>901</v>
      </c>
      <c r="C93" s="27" t="s">
        <v>22</v>
      </c>
      <c r="D93" s="27" t="s">
        <v>29</v>
      </c>
      <c r="E93" s="27" t="s">
        <v>616</v>
      </c>
      <c r="F93" s="27" t="s">
        <v>87</v>
      </c>
      <c r="G93" s="9"/>
      <c r="H93" s="10"/>
      <c r="I93" s="9"/>
      <c r="J93" s="10"/>
      <c r="K93" s="9"/>
      <c r="L93" s="9">
        <v>7005</v>
      </c>
      <c r="M93" s="9">
        <f>G93+I93+J93+K93+L93</f>
        <v>7005</v>
      </c>
      <c r="N93" s="9">
        <f>H93+L93</f>
        <v>7005</v>
      </c>
      <c r="O93" s="9"/>
      <c r="P93" s="10"/>
      <c r="Q93" s="9"/>
      <c r="R93" s="9"/>
      <c r="S93" s="9">
        <f>M93+O93+P93+Q93+R93</f>
        <v>7005</v>
      </c>
      <c r="T93" s="9">
        <f>N93+R93</f>
        <v>7005</v>
      </c>
      <c r="U93" s="9"/>
      <c r="V93" s="10"/>
      <c r="W93" s="9"/>
      <c r="X93" s="9"/>
      <c r="Y93" s="9">
        <f>S93+U93+V93+W93+X93</f>
        <v>7005</v>
      </c>
      <c r="Z93" s="9">
        <f>T93+X93</f>
        <v>7005</v>
      </c>
      <c r="AA93" s="9"/>
      <c r="AB93" s="10"/>
      <c r="AC93" s="9"/>
      <c r="AD93" s="9"/>
      <c r="AE93" s="87">
        <f>Y93+AA93+AB93+AC93+AD93</f>
        <v>7005</v>
      </c>
      <c r="AF93" s="87">
        <f>Z93+AD93</f>
        <v>7005</v>
      </c>
      <c r="AG93" s="87">
        <v>1179</v>
      </c>
      <c r="AH93" s="87">
        <v>1179</v>
      </c>
      <c r="AI93" s="101">
        <f t="shared" si="93"/>
        <v>16.83083511777302</v>
      </c>
      <c r="AJ93" s="101">
        <f t="shared" si="103"/>
        <v>16.83083511777302</v>
      </c>
    </row>
    <row r="94" spans="1:36" ht="51" hidden="1" customHeight="1" x14ac:dyDescent="0.25">
      <c r="A94" s="26" t="s">
        <v>610</v>
      </c>
      <c r="B94" s="27">
        <f t="shared" si="107"/>
        <v>901</v>
      </c>
      <c r="C94" s="27" t="s">
        <v>22</v>
      </c>
      <c r="D94" s="27" t="s">
        <v>29</v>
      </c>
      <c r="E94" s="27" t="s">
        <v>615</v>
      </c>
      <c r="F94" s="27"/>
      <c r="G94" s="9"/>
      <c r="H94" s="10"/>
      <c r="I94" s="9">
        <f>I95</f>
        <v>0</v>
      </c>
      <c r="J94" s="9">
        <f t="shared" ref="J94:Y95" si="117">J95</f>
        <v>0</v>
      </c>
      <c r="K94" s="9">
        <f t="shared" si="117"/>
        <v>0</v>
      </c>
      <c r="L94" s="9">
        <f t="shared" si="117"/>
        <v>29918</v>
      </c>
      <c r="M94" s="9">
        <f t="shared" si="117"/>
        <v>29918</v>
      </c>
      <c r="N94" s="9">
        <f t="shared" si="117"/>
        <v>29918</v>
      </c>
      <c r="O94" s="9">
        <f>O95</f>
        <v>0</v>
      </c>
      <c r="P94" s="9">
        <f t="shared" si="117"/>
        <v>0</v>
      </c>
      <c r="Q94" s="9">
        <f t="shared" si="117"/>
        <v>0</v>
      </c>
      <c r="R94" s="9">
        <f t="shared" si="117"/>
        <v>0</v>
      </c>
      <c r="S94" s="9">
        <f t="shared" si="117"/>
        <v>29918</v>
      </c>
      <c r="T94" s="9">
        <f t="shared" si="117"/>
        <v>29918</v>
      </c>
      <c r="U94" s="9">
        <f>U95</f>
        <v>0</v>
      </c>
      <c r="V94" s="9">
        <f t="shared" si="117"/>
        <v>0</v>
      </c>
      <c r="W94" s="9">
        <f t="shared" si="117"/>
        <v>0</v>
      </c>
      <c r="X94" s="9">
        <f t="shared" si="117"/>
        <v>0</v>
      </c>
      <c r="Y94" s="9">
        <f t="shared" si="117"/>
        <v>29918</v>
      </c>
      <c r="Z94" s="9">
        <f t="shared" ref="V94:Z95" si="118">Z95</f>
        <v>29918</v>
      </c>
      <c r="AA94" s="9">
        <f>AA95</f>
        <v>0</v>
      </c>
      <c r="AB94" s="9">
        <f t="shared" ref="AB94:AH95" si="119">AB95</f>
        <v>0</v>
      </c>
      <c r="AC94" s="9">
        <f t="shared" si="119"/>
        <v>0</v>
      </c>
      <c r="AD94" s="9">
        <f t="shared" si="119"/>
        <v>0</v>
      </c>
      <c r="AE94" s="87">
        <f t="shared" si="119"/>
        <v>29918</v>
      </c>
      <c r="AF94" s="87">
        <f t="shared" si="119"/>
        <v>29918</v>
      </c>
      <c r="AG94" s="87">
        <f t="shared" si="119"/>
        <v>5033</v>
      </c>
      <c r="AH94" s="87">
        <f t="shared" si="119"/>
        <v>5033</v>
      </c>
      <c r="AI94" s="101">
        <f t="shared" si="93"/>
        <v>16.822648572765559</v>
      </c>
      <c r="AJ94" s="101">
        <f t="shared" si="103"/>
        <v>16.822648572765559</v>
      </c>
    </row>
    <row r="95" spans="1:36" ht="67.5" hidden="1" customHeight="1" x14ac:dyDescent="0.25">
      <c r="A95" s="26" t="s">
        <v>456</v>
      </c>
      <c r="B95" s="27">
        <f t="shared" si="107"/>
        <v>901</v>
      </c>
      <c r="C95" s="27" t="s">
        <v>22</v>
      </c>
      <c r="D95" s="27" t="s">
        <v>29</v>
      </c>
      <c r="E95" s="27" t="s">
        <v>615</v>
      </c>
      <c r="F95" s="27" t="s">
        <v>85</v>
      </c>
      <c r="G95" s="9"/>
      <c r="H95" s="10"/>
      <c r="I95" s="9">
        <f>I96</f>
        <v>0</v>
      </c>
      <c r="J95" s="9">
        <f t="shared" si="117"/>
        <v>0</v>
      </c>
      <c r="K95" s="9">
        <f t="shared" si="117"/>
        <v>0</v>
      </c>
      <c r="L95" s="9">
        <f t="shared" si="117"/>
        <v>29918</v>
      </c>
      <c r="M95" s="9">
        <f t="shared" si="117"/>
        <v>29918</v>
      </c>
      <c r="N95" s="9">
        <f t="shared" si="117"/>
        <v>29918</v>
      </c>
      <c r="O95" s="9">
        <f>O96</f>
        <v>0</v>
      </c>
      <c r="P95" s="9">
        <f t="shared" si="117"/>
        <v>0</v>
      </c>
      <c r="Q95" s="9">
        <f t="shared" si="117"/>
        <v>0</v>
      </c>
      <c r="R95" s="9">
        <f t="shared" si="117"/>
        <v>0</v>
      </c>
      <c r="S95" s="9">
        <f t="shared" si="117"/>
        <v>29918</v>
      </c>
      <c r="T95" s="9">
        <f t="shared" si="117"/>
        <v>29918</v>
      </c>
      <c r="U95" s="9">
        <f>U96</f>
        <v>0</v>
      </c>
      <c r="V95" s="9">
        <f t="shared" si="118"/>
        <v>0</v>
      </c>
      <c r="W95" s="9">
        <f t="shared" si="118"/>
        <v>0</v>
      </c>
      <c r="X95" s="9">
        <f t="shared" si="118"/>
        <v>0</v>
      </c>
      <c r="Y95" s="9">
        <f t="shared" si="118"/>
        <v>29918</v>
      </c>
      <c r="Z95" s="9">
        <f t="shared" si="118"/>
        <v>29918</v>
      </c>
      <c r="AA95" s="9">
        <f>AA96</f>
        <v>0</v>
      </c>
      <c r="AB95" s="9">
        <f t="shared" si="119"/>
        <v>0</v>
      </c>
      <c r="AC95" s="9">
        <f t="shared" si="119"/>
        <v>0</v>
      </c>
      <c r="AD95" s="9">
        <f t="shared" si="119"/>
        <v>0</v>
      </c>
      <c r="AE95" s="87">
        <f t="shared" si="119"/>
        <v>29918</v>
      </c>
      <c r="AF95" s="87">
        <f t="shared" si="119"/>
        <v>29918</v>
      </c>
      <c r="AG95" s="87">
        <f t="shared" si="119"/>
        <v>5033</v>
      </c>
      <c r="AH95" s="87">
        <f t="shared" si="119"/>
        <v>5033</v>
      </c>
      <c r="AI95" s="101">
        <f t="shared" si="93"/>
        <v>16.822648572765559</v>
      </c>
      <c r="AJ95" s="101">
        <f t="shared" si="103"/>
        <v>16.822648572765559</v>
      </c>
    </row>
    <row r="96" spans="1:36" ht="35.25" hidden="1" customHeight="1" x14ac:dyDescent="0.25">
      <c r="A96" s="26" t="s">
        <v>86</v>
      </c>
      <c r="B96" s="27">
        <f t="shared" si="107"/>
        <v>901</v>
      </c>
      <c r="C96" s="27" t="s">
        <v>22</v>
      </c>
      <c r="D96" s="27" t="s">
        <v>29</v>
      </c>
      <c r="E96" s="27" t="s">
        <v>615</v>
      </c>
      <c r="F96" s="27" t="s">
        <v>87</v>
      </c>
      <c r="G96" s="9"/>
      <c r="H96" s="10"/>
      <c r="I96" s="9"/>
      <c r="J96" s="10"/>
      <c r="K96" s="9"/>
      <c r="L96" s="9">
        <v>29918</v>
      </c>
      <c r="M96" s="9">
        <f>G96+I96+J96+K96+L96</f>
        <v>29918</v>
      </c>
      <c r="N96" s="9">
        <f>H96+L96</f>
        <v>29918</v>
      </c>
      <c r="O96" s="9"/>
      <c r="P96" s="10"/>
      <c r="Q96" s="9"/>
      <c r="R96" s="9"/>
      <c r="S96" s="9">
        <f>M96+O96+P96+Q96+R96</f>
        <v>29918</v>
      </c>
      <c r="T96" s="9">
        <f>N96+R96</f>
        <v>29918</v>
      </c>
      <c r="U96" s="9"/>
      <c r="V96" s="10"/>
      <c r="W96" s="9"/>
      <c r="X96" s="9"/>
      <c r="Y96" s="9">
        <f>S96+U96+V96+W96+X96</f>
        <v>29918</v>
      </c>
      <c r="Z96" s="9">
        <f>T96+X96</f>
        <v>29918</v>
      </c>
      <c r="AA96" s="9"/>
      <c r="AB96" s="10"/>
      <c r="AC96" s="9"/>
      <c r="AD96" s="9"/>
      <c r="AE96" s="87">
        <f>Y96+AA96+AB96+AC96+AD96</f>
        <v>29918</v>
      </c>
      <c r="AF96" s="87">
        <f>Z96+AD96</f>
        <v>29918</v>
      </c>
      <c r="AG96" s="87">
        <v>5033</v>
      </c>
      <c r="AH96" s="87">
        <v>5033</v>
      </c>
      <c r="AI96" s="101">
        <f t="shared" si="93"/>
        <v>16.822648572765559</v>
      </c>
      <c r="AJ96" s="101">
        <f t="shared" si="103"/>
        <v>16.822648572765559</v>
      </c>
    </row>
    <row r="97" spans="1:36" ht="36" hidden="1" customHeight="1" x14ac:dyDescent="0.25">
      <c r="A97" s="26" t="s">
        <v>611</v>
      </c>
      <c r="B97" s="27">
        <f>B95</f>
        <v>901</v>
      </c>
      <c r="C97" s="27" t="s">
        <v>22</v>
      </c>
      <c r="D97" s="27" t="s">
        <v>29</v>
      </c>
      <c r="E97" s="27" t="s">
        <v>614</v>
      </c>
      <c r="F97" s="27"/>
      <c r="G97" s="9"/>
      <c r="H97" s="10"/>
      <c r="I97" s="9">
        <f>I98</f>
        <v>0</v>
      </c>
      <c r="J97" s="9">
        <f t="shared" ref="J97:Y98" si="120">J98</f>
        <v>0</v>
      </c>
      <c r="K97" s="9">
        <f t="shared" si="120"/>
        <v>0</v>
      </c>
      <c r="L97" s="9">
        <f t="shared" si="120"/>
        <v>4645</v>
      </c>
      <c r="M97" s="9">
        <f t="shared" si="120"/>
        <v>4645</v>
      </c>
      <c r="N97" s="9">
        <f t="shared" si="120"/>
        <v>4645</v>
      </c>
      <c r="O97" s="9">
        <f>O98</f>
        <v>0</v>
      </c>
      <c r="P97" s="9">
        <f t="shared" si="120"/>
        <v>0</v>
      </c>
      <c r="Q97" s="9">
        <f t="shared" si="120"/>
        <v>0</v>
      </c>
      <c r="R97" s="9">
        <f t="shared" si="120"/>
        <v>0</v>
      </c>
      <c r="S97" s="9">
        <f t="shared" si="120"/>
        <v>4645</v>
      </c>
      <c r="T97" s="9">
        <f t="shared" si="120"/>
        <v>4645</v>
      </c>
      <c r="U97" s="9">
        <f>U98</f>
        <v>0</v>
      </c>
      <c r="V97" s="9">
        <f t="shared" si="120"/>
        <v>0</v>
      </c>
      <c r="W97" s="9">
        <f t="shared" si="120"/>
        <v>0</v>
      </c>
      <c r="X97" s="9">
        <f t="shared" si="120"/>
        <v>0</v>
      </c>
      <c r="Y97" s="9">
        <f t="shared" si="120"/>
        <v>4645</v>
      </c>
      <c r="Z97" s="9">
        <f t="shared" ref="V97:Z98" si="121">Z98</f>
        <v>4645</v>
      </c>
      <c r="AA97" s="9">
        <f>AA98</f>
        <v>0</v>
      </c>
      <c r="AB97" s="9">
        <f t="shared" ref="AB97:AH98" si="122">AB98</f>
        <v>0</v>
      </c>
      <c r="AC97" s="9">
        <f t="shared" si="122"/>
        <v>0</v>
      </c>
      <c r="AD97" s="9">
        <f t="shared" si="122"/>
        <v>0</v>
      </c>
      <c r="AE97" s="87">
        <f t="shared" si="122"/>
        <v>4645</v>
      </c>
      <c r="AF97" s="87">
        <f t="shared" si="122"/>
        <v>4645</v>
      </c>
      <c r="AG97" s="87">
        <f t="shared" si="122"/>
        <v>736</v>
      </c>
      <c r="AH97" s="87">
        <f t="shared" si="122"/>
        <v>736</v>
      </c>
      <c r="AI97" s="101">
        <f t="shared" si="93"/>
        <v>15.844994617868677</v>
      </c>
      <c r="AJ97" s="101">
        <f t="shared" si="103"/>
        <v>15.844994617868677</v>
      </c>
    </row>
    <row r="98" spans="1:36" ht="68.25" hidden="1" customHeight="1" x14ac:dyDescent="0.25">
      <c r="A98" s="26" t="s">
        <v>456</v>
      </c>
      <c r="B98" s="27">
        <f>B96</f>
        <v>901</v>
      </c>
      <c r="C98" s="27" t="s">
        <v>22</v>
      </c>
      <c r="D98" s="27" t="s">
        <v>29</v>
      </c>
      <c r="E98" s="27" t="s">
        <v>614</v>
      </c>
      <c r="F98" s="27" t="s">
        <v>85</v>
      </c>
      <c r="G98" s="9"/>
      <c r="H98" s="10"/>
      <c r="I98" s="9">
        <f>I99</f>
        <v>0</v>
      </c>
      <c r="J98" s="9">
        <f t="shared" si="120"/>
        <v>0</v>
      </c>
      <c r="K98" s="9">
        <f t="shared" si="120"/>
        <v>0</v>
      </c>
      <c r="L98" s="9">
        <f t="shared" si="120"/>
        <v>4645</v>
      </c>
      <c r="M98" s="9">
        <f t="shared" si="120"/>
        <v>4645</v>
      </c>
      <c r="N98" s="9">
        <f t="shared" si="120"/>
        <v>4645</v>
      </c>
      <c r="O98" s="9">
        <f>O99</f>
        <v>0</v>
      </c>
      <c r="P98" s="9">
        <f t="shared" si="120"/>
        <v>0</v>
      </c>
      <c r="Q98" s="9">
        <f t="shared" si="120"/>
        <v>0</v>
      </c>
      <c r="R98" s="9">
        <f t="shared" si="120"/>
        <v>0</v>
      </c>
      <c r="S98" s="9">
        <f t="shared" si="120"/>
        <v>4645</v>
      </c>
      <c r="T98" s="9">
        <f t="shared" si="120"/>
        <v>4645</v>
      </c>
      <c r="U98" s="9">
        <f>U99</f>
        <v>0</v>
      </c>
      <c r="V98" s="9">
        <f t="shared" si="121"/>
        <v>0</v>
      </c>
      <c r="W98" s="9">
        <f t="shared" si="121"/>
        <v>0</v>
      </c>
      <c r="X98" s="9">
        <f t="shared" si="121"/>
        <v>0</v>
      </c>
      <c r="Y98" s="9">
        <f t="shared" si="121"/>
        <v>4645</v>
      </c>
      <c r="Z98" s="9">
        <f t="shared" si="121"/>
        <v>4645</v>
      </c>
      <c r="AA98" s="9">
        <f>AA99</f>
        <v>0</v>
      </c>
      <c r="AB98" s="9">
        <f t="shared" si="122"/>
        <v>0</v>
      </c>
      <c r="AC98" s="9">
        <f t="shared" si="122"/>
        <v>0</v>
      </c>
      <c r="AD98" s="9">
        <f t="shared" si="122"/>
        <v>0</v>
      </c>
      <c r="AE98" s="87">
        <f t="shared" si="122"/>
        <v>4645</v>
      </c>
      <c r="AF98" s="87">
        <f t="shared" si="122"/>
        <v>4645</v>
      </c>
      <c r="AG98" s="87">
        <f t="shared" si="122"/>
        <v>736</v>
      </c>
      <c r="AH98" s="87">
        <f t="shared" si="122"/>
        <v>736</v>
      </c>
      <c r="AI98" s="101">
        <f t="shared" si="93"/>
        <v>15.844994617868677</v>
      </c>
      <c r="AJ98" s="101">
        <f t="shared" si="103"/>
        <v>15.844994617868677</v>
      </c>
    </row>
    <row r="99" spans="1:36" ht="36.75" hidden="1" customHeight="1" x14ac:dyDescent="0.25">
      <c r="A99" s="26" t="s">
        <v>86</v>
      </c>
      <c r="B99" s="27">
        <f t="shared" si="107"/>
        <v>901</v>
      </c>
      <c r="C99" s="27" t="s">
        <v>22</v>
      </c>
      <c r="D99" s="27" t="s">
        <v>29</v>
      </c>
      <c r="E99" s="27" t="s">
        <v>614</v>
      </c>
      <c r="F99" s="27" t="s">
        <v>87</v>
      </c>
      <c r="G99" s="9"/>
      <c r="H99" s="10"/>
      <c r="I99" s="9"/>
      <c r="J99" s="10"/>
      <c r="K99" s="9"/>
      <c r="L99" s="9">
        <v>4645</v>
      </c>
      <c r="M99" s="9">
        <f>G99+I99+J99+K99+L99</f>
        <v>4645</v>
      </c>
      <c r="N99" s="9">
        <f>H99+L99</f>
        <v>4645</v>
      </c>
      <c r="O99" s="9"/>
      <c r="P99" s="10"/>
      <c r="Q99" s="9"/>
      <c r="R99" s="9"/>
      <c r="S99" s="9">
        <f>M99+O99+P99+Q99+R99</f>
        <v>4645</v>
      </c>
      <c r="T99" s="9">
        <f>N99+R99</f>
        <v>4645</v>
      </c>
      <c r="U99" s="9"/>
      <c r="V99" s="10"/>
      <c r="W99" s="9"/>
      <c r="X99" s="9"/>
      <c r="Y99" s="9">
        <f>S99+U99+V99+W99+X99</f>
        <v>4645</v>
      </c>
      <c r="Z99" s="9">
        <f>T99+X99</f>
        <v>4645</v>
      </c>
      <c r="AA99" s="9"/>
      <c r="AB99" s="10"/>
      <c r="AC99" s="9"/>
      <c r="AD99" s="9"/>
      <c r="AE99" s="87">
        <f>Y99+AA99+AB99+AC99+AD99</f>
        <v>4645</v>
      </c>
      <c r="AF99" s="87">
        <f>Z99+AD99</f>
        <v>4645</v>
      </c>
      <c r="AG99" s="87">
        <v>736</v>
      </c>
      <c r="AH99" s="87">
        <v>736</v>
      </c>
      <c r="AI99" s="101">
        <f t="shared" si="93"/>
        <v>15.844994617868677</v>
      </c>
      <c r="AJ99" s="101">
        <f t="shared" si="103"/>
        <v>15.844994617868677</v>
      </c>
    </row>
    <row r="100" spans="1:36" ht="19.5" hidden="1" customHeight="1" x14ac:dyDescent="0.25">
      <c r="A100" s="26" t="s">
        <v>612</v>
      </c>
      <c r="B100" s="27">
        <f t="shared" si="107"/>
        <v>901</v>
      </c>
      <c r="C100" s="27" t="s">
        <v>22</v>
      </c>
      <c r="D100" s="27" t="s">
        <v>29</v>
      </c>
      <c r="E100" s="27" t="s">
        <v>613</v>
      </c>
      <c r="F100" s="27"/>
      <c r="G100" s="9"/>
      <c r="H100" s="10"/>
      <c r="I100" s="9">
        <f>I101</f>
        <v>0</v>
      </c>
      <c r="J100" s="9">
        <f t="shared" ref="J100:Y101" si="123">J101</f>
        <v>0</v>
      </c>
      <c r="K100" s="9">
        <f t="shared" si="123"/>
        <v>0</v>
      </c>
      <c r="L100" s="9">
        <f t="shared" si="123"/>
        <v>1611</v>
      </c>
      <c r="M100" s="9">
        <f t="shared" si="123"/>
        <v>1611</v>
      </c>
      <c r="N100" s="9">
        <f t="shared" si="123"/>
        <v>1611</v>
      </c>
      <c r="O100" s="9">
        <f>O101</f>
        <v>0</v>
      </c>
      <c r="P100" s="9">
        <f t="shared" si="123"/>
        <v>0</v>
      </c>
      <c r="Q100" s="9">
        <f t="shared" si="123"/>
        <v>0</v>
      </c>
      <c r="R100" s="9">
        <f t="shared" si="123"/>
        <v>0</v>
      </c>
      <c r="S100" s="9">
        <f t="shared" si="123"/>
        <v>1611</v>
      </c>
      <c r="T100" s="9">
        <f t="shared" si="123"/>
        <v>1611</v>
      </c>
      <c r="U100" s="9">
        <f>U101</f>
        <v>0</v>
      </c>
      <c r="V100" s="9">
        <f t="shared" si="123"/>
        <v>0</v>
      </c>
      <c r="W100" s="9">
        <f t="shared" si="123"/>
        <v>0</v>
      </c>
      <c r="X100" s="9">
        <f t="shared" si="123"/>
        <v>0</v>
      </c>
      <c r="Y100" s="9">
        <f t="shared" si="123"/>
        <v>1611</v>
      </c>
      <c r="Z100" s="9">
        <f t="shared" ref="V100:Z101" si="124">Z101</f>
        <v>1611</v>
      </c>
      <c r="AA100" s="9">
        <f>AA101</f>
        <v>0</v>
      </c>
      <c r="AB100" s="9">
        <f t="shared" ref="AB100:AH101" si="125">AB101</f>
        <v>0</v>
      </c>
      <c r="AC100" s="9">
        <f t="shared" si="125"/>
        <v>0</v>
      </c>
      <c r="AD100" s="9">
        <f t="shared" si="125"/>
        <v>0</v>
      </c>
      <c r="AE100" s="87">
        <f t="shared" si="125"/>
        <v>1611</v>
      </c>
      <c r="AF100" s="87">
        <f t="shared" si="125"/>
        <v>1611</v>
      </c>
      <c r="AG100" s="87">
        <f t="shared" si="125"/>
        <v>262</v>
      </c>
      <c r="AH100" s="87">
        <f t="shared" si="125"/>
        <v>262</v>
      </c>
      <c r="AI100" s="101">
        <f t="shared" si="93"/>
        <v>16.263190564866541</v>
      </c>
      <c r="AJ100" s="101">
        <f t="shared" si="103"/>
        <v>16.263190564866541</v>
      </c>
    </row>
    <row r="101" spans="1:36" ht="66.75" hidden="1" customHeight="1" x14ac:dyDescent="0.25">
      <c r="A101" s="26" t="s">
        <v>456</v>
      </c>
      <c r="B101" s="27">
        <f t="shared" si="107"/>
        <v>901</v>
      </c>
      <c r="C101" s="27" t="s">
        <v>22</v>
      </c>
      <c r="D101" s="27" t="s">
        <v>29</v>
      </c>
      <c r="E101" s="27" t="s">
        <v>613</v>
      </c>
      <c r="F101" s="27" t="s">
        <v>85</v>
      </c>
      <c r="G101" s="9"/>
      <c r="H101" s="10"/>
      <c r="I101" s="9">
        <f>I102</f>
        <v>0</v>
      </c>
      <c r="J101" s="9">
        <f t="shared" si="123"/>
        <v>0</v>
      </c>
      <c r="K101" s="9">
        <f t="shared" si="123"/>
        <v>0</v>
      </c>
      <c r="L101" s="9">
        <f t="shared" si="123"/>
        <v>1611</v>
      </c>
      <c r="M101" s="9">
        <f t="shared" si="123"/>
        <v>1611</v>
      </c>
      <c r="N101" s="9">
        <f t="shared" si="123"/>
        <v>1611</v>
      </c>
      <c r="O101" s="9">
        <f>O102</f>
        <v>0</v>
      </c>
      <c r="P101" s="9">
        <f t="shared" si="123"/>
        <v>0</v>
      </c>
      <c r="Q101" s="9">
        <f t="shared" si="123"/>
        <v>0</v>
      </c>
      <c r="R101" s="9">
        <f t="shared" si="123"/>
        <v>0</v>
      </c>
      <c r="S101" s="9">
        <f t="shared" si="123"/>
        <v>1611</v>
      </c>
      <c r="T101" s="9">
        <f t="shared" si="123"/>
        <v>1611</v>
      </c>
      <c r="U101" s="9">
        <f>U102</f>
        <v>0</v>
      </c>
      <c r="V101" s="9">
        <f t="shared" si="124"/>
        <v>0</v>
      </c>
      <c r="W101" s="9">
        <f t="shared" si="124"/>
        <v>0</v>
      </c>
      <c r="X101" s="9">
        <f t="shared" si="124"/>
        <v>0</v>
      </c>
      <c r="Y101" s="9">
        <f t="shared" si="124"/>
        <v>1611</v>
      </c>
      <c r="Z101" s="9">
        <f t="shared" si="124"/>
        <v>1611</v>
      </c>
      <c r="AA101" s="9">
        <f>AA102</f>
        <v>0</v>
      </c>
      <c r="AB101" s="9">
        <f t="shared" si="125"/>
        <v>0</v>
      </c>
      <c r="AC101" s="9">
        <f t="shared" si="125"/>
        <v>0</v>
      </c>
      <c r="AD101" s="9">
        <f t="shared" si="125"/>
        <v>0</v>
      </c>
      <c r="AE101" s="87">
        <f t="shared" si="125"/>
        <v>1611</v>
      </c>
      <c r="AF101" s="87">
        <f t="shared" si="125"/>
        <v>1611</v>
      </c>
      <c r="AG101" s="87">
        <f t="shared" si="125"/>
        <v>262</v>
      </c>
      <c r="AH101" s="87">
        <f t="shared" si="125"/>
        <v>262</v>
      </c>
      <c r="AI101" s="101">
        <f t="shared" si="93"/>
        <v>16.263190564866541</v>
      </c>
      <c r="AJ101" s="101">
        <f t="shared" si="103"/>
        <v>16.263190564866541</v>
      </c>
    </row>
    <row r="102" spans="1:36" ht="34.5" hidden="1" customHeight="1" x14ac:dyDescent="0.25">
      <c r="A102" s="26" t="s">
        <v>86</v>
      </c>
      <c r="B102" s="27">
        <f t="shared" si="107"/>
        <v>901</v>
      </c>
      <c r="C102" s="27" t="s">
        <v>22</v>
      </c>
      <c r="D102" s="27" t="s">
        <v>29</v>
      </c>
      <c r="E102" s="27" t="s">
        <v>613</v>
      </c>
      <c r="F102" s="27" t="s">
        <v>87</v>
      </c>
      <c r="G102" s="9"/>
      <c r="H102" s="10"/>
      <c r="I102" s="9"/>
      <c r="J102" s="10"/>
      <c r="K102" s="9"/>
      <c r="L102" s="9">
        <v>1611</v>
      </c>
      <c r="M102" s="9">
        <f>G102+I102+J102+K102+L102</f>
        <v>1611</v>
      </c>
      <c r="N102" s="9">
        <f>H102+L102</f>
        <v>1611</v>
      </c>
      <c r="O102" s="9"/>
      <c r="P102" s="10"/>
      <c r="Q102" s="9"/>
      <c r="R102" s="9"/>
      <c r="S102" s="9">
        <f>M102+O102+P102+Q102+R102</f>
        <v>1611</v>
      </c>
      <c r="T102" s="9">
        <f>N102+R102</f>
        <v>1611</v>
      </c>
      <c r="U102" s="9"/>
      <c r="V102" s="10"/>
      <c r="W102" s="9"/>
      <c r="X102" s="9"/>
      <c r="Y102" s="9">
        <f>S102+U102+V102+W102+X102</f>
        <v>1611</v>
      </c>
      <c r="Z102" s="9">
        <f>T102+X102</f>
        <v>1611</v>
      </c>
      <c r="AA102" s="9"/>
      <c r="AB102" s="10"/>
      <c r="AC102" s="9"/>
      <c r="AD102" s="9"/>
      <c r="AE102" s="87">
        <f>Y102+AA102+AB102+AC102+AD102</f>
        <v>1611</v>
      </c>
      <c r="AF102" s="87">
        <f>Z102+AD102</f>
        <v>1611</v>
      </c>
      <c r="AG102" s="87">
        <v>262</v>
      </c>
      <c r="AH102" s="87">
        <v>262</v>
      </c>
      <c r="AI102" s="101">
        <f t="shared" si="93"/>
        <v>16.263190564866541</v>
      </c>
      <c r="AJ102" s="101">
        <f t="shared" si="103"/>
        <v>16.263190564866541</v>
      </c>
    </row>
    <row r="103" spans="1:36" ht="15" hidden="1" customHeight="1" x14ac:dyDescent="0.25">
      <c r="A103" s="26"/>
      <c r="B103" s="27"/>
      <c r="C103" s="31"/>
      <c r="D103" s="31"/>
      <c r="E103" s="31"/>
      <c r="F103" s="32"/>
      <c r="G103" s="9"/>
      <c r="H103" s="10"/>
      <c r="I103" s="9"/>
      <c r="J103" s="10"/>
      <c r="K103" s="9"/>
      <c r="L103" s="10"/>
      <c r="M103" s="9"/>
      <c r="N103" s="10"/>
      <c r="O103" s="9"/>
      <c r="P103" s="10"/>
      <c r="Q103" s="9"/>
      <c r="R103" s="10"/>
      <c r="S103" s="9"/>
      <c r="T103" s="10"/>
      <c r="U103" s="9"/>
      <c r="V103" s="10"/>
      <c r="W103" s="9"/>
      <c r="X103" s="10"/>
      <c r="Y103" s="9"/>
      <c r="Z103" s="10"/>
      <c r="AA103" s="9"/>
      <c r="AB103" s="10"/>
      <c r="AC103" s="9"/>
      <c r="AD103" s="10"/>
      <c r="AE103" s="87"/>
      <c r="AF103" s="88"/>
      <c r="AG103" s="87"/>
      <c r="AH103" s="88"/>
      <c r="AI103" s="101"/>
      <c r="AJ103" s="101"/>
    </row>
    <row r="104" spans="1:36" ht="22.5" hidden="1" customHeight="1" x14ac:dyDescent="0.3">
      <c r="A104" s="24" t="s">
        <v>59</v>
      </c>
      <c r="B104" s="25" t="s">
        <v>443</v>
      </c>
      <c r="C104" s="25" t="s">
        <v>22</v>
      </c>
      <c r="D104" s="25" t="s">
        <v>60</v>
      </c>
      <c r="E104" s="25"/>
      <c r="F104" s="25"/>
      <c r="G104" s="13">
        <f t="shared" ref="G104:V109" si="126">G105</f>
        <v>181</v>
      </c>
      <c r="H104" s="13">
        <f t="shared" si="126"/>
        <v>0</v>
      </c>
      <c r="I104" s="13">
        <f t="shared" si="126"/>
        <v>0</v>
      </c>
      <c r="J104" s="13">
        <f t="shared" si="126"/>
        <v>0</v>
      </c>
      <c r="K104" s="13">
        <f t="shared" si="126"/>
        <v>0</v>
      </c>
      <c r="L104" s="13">
        <f t="shared" si="126"/>
        <v>0</v>
      </c>
      <c r="M104" s="13">
        <f t="shared" si="126"/>
        <v>181</v>
      </c>
      <c r="N104" s="13">
        <f t="shared" si="126"/>
        <v>0</v>
      </c>
      <c r="O104" s="13">
        <f t="shared" si="126"/>
        <v>0</v>
      </c>
      <c r="P104" s="13">
        <f t="shared" si="126"/>
        <v>0</v>
      </c>
      <c r="Q104" s="13">
        <f t="shared" si="126"/>
        <v>0</v>
      </c>
      <c r="R104" s="13">
        <f t="shared" si="126"/>
        <v>0</v>
      </c>
      <c r="S104" s="13">
        <f t="shared" si="126"/>
        <v>181</v>
      </c>
      <c r="T104" s="13">
        <f t="shared" si="126"/>
        <v>0</v>
      </c>
      <c r="U104" s="13">
        <f t="shared" si="126"/>
        <v>0</v>
      </c>
      <c r="V104" s="13">
        <f t="shared" si="126"/>
        <v>0</v>
      </c>
      <c r="W104" s="13">
        <f t="shared" ref="U104:AH109" si="127">W105</f>
        <v>0</v>
      </c>
      <c r="X104" s="13">
        <f t="shared" si="127"/>
        <v>0</v>
      </c>
      <c r="Y104" s="13">
        <f t="shared" si="127"/>
        <v>181</v>
      </c>
      <c r="Z104" s="13">
        <f t="shared" si="127"/>
        <v>0</v>
      </c>
      <c r="AA104" s="13">
        <f t="shared" si="127"/>
        <v>0</v>
      </c>
      <c r="AB104" s="13">
        <f t="shared" si="127"/>
        <v>0</v>
      </c>
      <c r="AC104" s="13">
        <f t="shared" si="127"/>
        <v>0</v>
      </c>
      <c r="AD104" s="13">
        <f t="shared" si="127"/>
        <v>0</v>
      </c>
      <c r="AE104" s="91">
        <f t="shared" si="127"/>
        <v>181</v>
      </c>
      <c r="AF104" s="91">
        <f t="shared" si="127"/>
        <v>0</v>
      </c>
      <c r="AG104" s="91">
        <f t="shared" si="127"/>
        <v>0</v>
      </c>
      <c r="AH104" s="91">
        <f t="shared" si="127"/>
        <v>0</v>
      </c>
      <c r="AI104" s="101">
        <f t="shared" si="93"/>
        <v>0</v>
      </c>
      <c r="AJ104" s="101"/>
    </row>
    <row r="105" spans="1:36" ht="49.5" hidden="1" x14ac:dyDescent="0.25">
      <c r="A105" s="29" t="s">
        <v>435</v>
      </c>
      <c r="B105" s="27">
        <v>901</v>
      </c>
      <c r="C105" s="27" t="s">
        <v>22</v>
      </c>
      <c r="D105" s="27" t="s">
        <v>60</v>
      </c>
      <c r="E105" s="27" t="s">
        <v>74</v>
      </c>
      <c r="F105" s="27"/>
      <c r="G105" s="11">
        <f t="shared" si="126"/>
        <v>181</v>
      </c>
      <c r="H105" s="11">
        <f t="shared" si="126"/>
        <v>0</v>
      </c>
      <c r="I105" s="11">
        <f t="shared" si="126"/>
        <v>0</v>
      </c>
      <c r="J105" s="11">
        <f t="shared" si="126"/>
        <v>0</v>
      </c>
      <c r="K105" s="11">
        <f t="shared" si="126"/>
        <v>0</v>
      </c>
      <c r="L105" s="11">
        <f t="shared" si="126"/>
        <v>0</v>
      </c>
      <c r="M105" s="11">
        <f t="shared" si="126"/>
        <v>181</v>
      </c>
      <c r="N105" s="11">
        <f t="shared" si="126"/>
        <v>0</v>
      </c>
      <c r="O105" s="11">
        <f t="shared" si="126"/>
        <v>0</v>
      </c>
      <c r="P105" s="11">
        <f t="shared" si="126"/>
        <v>0</v>
      </c>
      <c r="Q105" s="11">
        <f t="shared" si="126"/>
        <v>0</v>
      </c>
      <c r="R105" s="11">
        <f t="shared" si="126"/>
        <v>0</v>
      </c>
      <c r="S105" s="11">
        <f t="shared" si="126"/>
        <v>181</v>
      </c>
      <c r="T105" s="11">
        <f t="shared" si="126"/>
        <v>0</v>
      </c>
      <c r="U105" s="11">
        <f t="shared" si="127"/>
        <v>0</v>
      </c>
      <c r="V105" s="11">
        <f t="shared" si="127"/>
        <v>0</v>
      </c>
      <c r="W105" s="11">
        <f t="shared" si="127"/>
        <v>0</v>
      </c>
      <c r="X105" s="11">
        <f t="shared" si="127"/>
        <v>0</v>
      </c>
      <c r="Y105" s="11">
        <f t="shared" si="127"/>
        <v>181</v>
      </c>
      <c r="Z105" s="11">
        <f t="shared" si="127"/>
        <v>0</v>
      </c>
      <c r="AA105" s="11">
        <f t="shared" si="127"/>
        <v>0</v>
      </c>
      <c r="AB105" s="11">
        <f t="shared" si="127"/>
        <v>0</v>
      </c>
      <c r="AC105" s="11">
        <f t="shared" si="127"/>
        <v>0</v>
      </c>
      <c r="AD105" s="11">
        <f t="shared" si="127"/>
        <v>0</v>
      </c>
      <c r="AE105" s="89">
        <f t="shared" si="127"/>
        <v>181</v>
      </c>
      <c r="AF105" s="89">
        <f t="shared" si="127"/>
        <v>0</v>
      </c>
      <c r="AG105" s="89">
        <f t="shared" si="127"/>
        <v>0</v>
      </c>
      <c r="AH105" s="89">
        <f t="shared" si="127"/>
        <v>0</v>
      </c>
      <c r="AI105" s="101">
        <f t="shared" si="93"/>
        <v>0</v>
      </c>
      <c r="AJ105" s="101"/>
    </row>
    <row r="106" spans="1:36" ht="33" hidden="1" x14ac:dyDescent="0.25">
      <c r="A106" s="26" t="s">
        <v>454</v>
      </c>
      <c r="B106" s="27">
        <v>901</v>
      </c>
      <c r="C106" s="27" t="s">
        <v>22</v>
      </c>
      <c r="D106" s="27" t="s">
        <v>60</v>
      </c>
      <c r="E106" s="27" t="s">
        <v>446</v>
      </c>
      <c r="F106" s="27"/>
      <c r="G106" s="11">
        <f t="shared" si="126"/>
        <v>181</v>
      </c>
      <c r="H106" s="11">
        <f t="shared" si="126"/>
        <v>0</v>
      </c>
      <c r="I106" s="11">
        <f t="shared" si="126"/>
        <v>0</v>
      </c>
      <c r="J106" s="11">
        <f t="shared" si="126"/>
        <v>0</v>
      </c>
      <c r="K106" s="11">
        <f t="shared" si="126"/>
        <v>0</v>
      </c>
      <c r="L106" s="11">
        <f t="shared" si="126"/>
        <v>0</v>
      </c>
      <c r="M106" s="11">
        <f t="shared" si="126"/>
        <v>181</v>
      </c>
      <c r="N106" s="11">
        <f t="shared" si="126"/>
        <v>0</v>
      </c>
      <c r="O106" s="11">
        <f t="shared" si="126"/>
        <v>0</v>
      </c>
      <c r="P106" s="11">
        <f t="shared" si="126"/>
        <v>0</v>
      </c>
      <c r="Q106" s="11">
        <f t="shared" si="126"/>
        <v>0</v>
      </c>
      <c r="R106" s="11">
        <f t="shared" si="126"/>
        <v>0</v>
      </c>
      <c r="S106" s="11">
        <f t="shared" si="126"/>
        <v>181</v>
      </c>
      <c r="T106" s="11">
        <f t="shared" si="126"/>
        <v>0</v>
      </c>
      <c r="U106" s="11">
        <f t="shared" si="127"/>
        <v>0</v>
      </c>
      <c r="V106" s="11">
        <f t="shared" si="127"/>
        <v>0</v>
      </c>
      <c r="W106" s="11">
        <f t="shared" si="127"/>
        <v>0</v>
      </c>
      <c r="X106" s="11">
        <f t="shared" si="127"/>
        <v>0</v>
      </c>
      <c r="Y106" s="11">
        <f t="shared" si="127"/>
        <v>181</v>
      </c>
      <c r="Z106" s="11">
        <f t="shared" si="127"/>
        <v>0</v>
      </c>
      <c r="AA106" s="11">
        <f t="shared" si="127"/>
        <v>0</v>
      </c>
      <c r="AB106" s="11">
        <f t="shared" si="127"/>
        <v>0</v>
      </c>
      <c r="AC106" s="11">
        <f t="shared" si="127"/>
        <v>0</v>
      </c>
      <c r="AD106" s="11">
        <f t="shared" si="127"/>
        <v>0</v>
      </c>
      <c r="AE106" s="89">
        <f t="shared" si="127"/>
        <v>181</v>
      </c>
      <c r="AF106" s="89">
        <f t="shared" si="127"/>
        <v>0</v>
      </c>
      <c r="AG106" s="89">
        <f t="shared" si="127"/>
        <v>0</v>
      </c>
      <c r="AH106" s="89">
        <f t="shared" si="127"/>
        <v>0</v>
      </c>
      <c r="AI106" s="101">
        <f t="shared" si="93"/>
        <v>0</v>
      </c>
      <c r="AJ106" s="101"/>
    </row>
    <row r="107" spans="1:36" ht="19.5" hidden="1" customHeight="1" x14ac:dyDescent="0.25">
      <c r="A107" s="26" t="s">
        <v>15</v>
      </c>
      <c r="B107" s="27">
        <v>901</v>
      </c>
      <c r="C107" s="27" t="s">
        <v>22</v>
      </c>
      <c r="D107" s="27" t="s">
        <v>60</v>
      </c>
      <c r="E107" s="27" t="s">
        <v>444</v>
      </c>
      <c r="F107" s="27"/>
      <c r="G107" s="11">
        <f t="shared" si="126"/>
        <v>181</v>
      </c>
      <c r="H107" s="11">
        <f t="shared" si="126"/>
        <v>0</v>
      </c>
      <c r="I107" s="11">
        <f t="shared" si="126"/>
        <v>0</v>
      </c>
      <c r="J107" s="11">
        <f t="shared" si="126"/>
        <v>0</v>
      </c>
      <c r="K107" s="11">
        <f t="shared" si="126"/>
        <v>0</v>
      </c>
      <c r="L107" s="11">
        <f t="shared" si="126"/>
        <v>0</v>
      </c>
      <c r="M107" s="11">
        <f t="shared" si="126"/>
        <v>181</v>
      </c>
      <c r="N107" s="11">
        <f t="shared" si="126"/>
        <v>0</v>
      </c>
      <c r="O107" s="11">
        <f t="shared" si="126"/>
        <v>0</v>
      </c>
      <c r="P107" s="11">
        <f t="shared" si="126"/>
        <v>0</v>
      </c>
      <c r="Q107" s="11">
        <f t="shared" si="126"/>
        <v>0</v>
      </c>
      <c r="R107" s="11">
        <f t="shared" si="126"/>
        <v>0</v>
      </c>
      <c r="S107" s="11">
        <f t="shared" si="126"/>
        <v>181</v>
      </c>
      <c r="T107" s="11">
        <f t="shared" si="126"/>
        <v>0</v>
      </c>
      <c r="U107" s="11">
        <f t="shared" si="127"/>
        <v>0</v>
      </c>
      <c r="V107" s="11">
        <f t="shared" si="127"/>
        <v>0</v>
      </c>
      <c r="W107" s="11">
        <f t="shared" si="127"/>
        <v>0</v>
      </c>
      <c r="X107" s="11">
        <f t="shared" si="127"/>
        <v>0</v>
      </c>
      <c r="Y107" s="11">
        <f t="shared" si="127"/>
        <v>181</v>
      </c>
      <c r="Z107" s="11">
        <f t="shared" si="127"/>
        <v>0</v>
      </c>
      <c r="AA107" s="11">
        <f t="shared" si="127"/>
        <v>0</v>
      </c>
      <c r="AB107" s="11">
        <f t="shared" si="127"/>
        <v>0</v>
      </c>
      <c r="AC107" s="11">
        <f t="shared" si="127"/>
        <v>0</v>
      </c>
      <c r="AD107" s="11">
        <f t="shared" si="127"/>
        <v>0</v>
      </c>
      <c r="AE107" s="89">
        <f t="shared" si="127"/>
        <v>181</v>
      </c>
      <c r="AF107" s="89">
        <f t="shared" si="127"/>
        <v>0</v>
      </c>
      <c r="AG107" s="89">
        <f t="shared" si="127"/>
        <v>0</v>
      </c>
      <c r="AH107" s="89">
        <f t="shared" si="127"/>
        <v>0</v>
      </c>
      <c r="AI107" s="101">
        <f t="shared" si="93"/>
        <v>0</v>
      </c>
      <c r="AJ107" s="101"/>
    </row>
    <row r="108" spans="1:36" ht="31.5" hidden="1" customHeight="1" x14ac:dyDescent="0.25">
      <c r="A108" s="26" t="s">
        <v>94</v>
      </c>
      <c r="B108" s="27">
        <v>901</v>
      </c>
      <c r="C108" s="27" t="s">
        <v>22</v>
      </c>
      <c r="D108" s="27" t="s">
        <v>60</v>
      </c>
      <c r="E108" s="27" t="s">
        <v>445</v>
      </c>
      <c r="F108" s="27"/>
      <c r="G108" s="11">
        <f t="shared" si="126"/>
        <v>181</v>
      </c>
      <c r="H108" s="11">
        <f t="shared" si="126"/>
        <v>0</v>
      </c>
      <c r="I108" s="11">
        <f t="shared" si="126"/>
        <v>0</v>
      </c>
      <c r="J108" s="11">
        <f t="shared" si="126"/>
        <v>0</v>
      </c>
      <c r="K108" s="11">
        <f t="shared" si="126"/>
        <v>0</v>
      </c>
      <c r="L108" s="11">
        <f t="shared" si="126"/>
        <v>0</v>
      </c>
      <c r="M108" s="11">
        <f t="shared" si="126"/>
        <v>181</v>
      </c>
      <c r="N108" s="11">
        <f t="shared" si="126"/>
        <v>0</v>
      </c>
      <c r="O108" s="11">
        <f t="shared" si="126"/>
        <v>0</v>
      </c>
      <c r="P108" s="11">
        <f t="shared" si="126"/>
        <v>0</v>
      </c>
      <c r="Q108" s="11">
        <f t="shared" si="126"/>
        <v>0</v>
      </c>
      <c r="R108" s="11">
        <f t="shared" si="126"/>
        <v>0</v>
      </c>
      <c r="S108" s="11">
        <f t="shared" si="126"/>
        <v>181</v>
      </c>
      <c r="T108" s="11">
        <f t="shared" si="126"/>
        <v>0</v>
      </c>
      <c r="U108" s="11">
        <f t="shared" si="127"/>
        <v>0</v>
      </c>
      <c r="V108" s="11">
        <f t="shared" si="127"/>
        <v>0</v>
      </c>
      <c r="W108" s="11">
        <f t="shared" si="127"/>
        <v>0</v>
      </c>
      <c r="X108" s="11">
        <f t="shared" si="127"/>
        <v>0</v>
      </c>
      <c r="Y108" s="11">
        <f t="shared" si="127"/>
        <v>181</v>
      </c>
      <c r="Z108" s="11">
        <f t="shared" si="127"/>
        <v>0</v>
      </c>
      <c r="AA108" s="11">
        <f t="shared" si="127"/>
        <v>0</v>
      </c>
      <c r="AB108" s="11">
        <f t="shared" si="127"/>
        <v>0</v>
      </c>
      <c r="AC108" s="11">
        <f t="shared" si="127"/>
        <v>0</v>
      </c>
      <c r="AD108" s="11">
        <f t="shared" si="127"/>
        <v>0</v>
      </c>
      <c r="AE108" s="89">
        <f t="shared" si="127"/>
        <v>181</v>
      </c>
      <c r="AF108" s="89">
        <f t="shared" si="127"/>
        <v>0</v>
      </c>
      <c r="AG108" s="89">
        <f t="shared" si="127"/>
        <v>0</v>
      </c>
      <c r="AH108" s="89">
        <f t="shared" si="127"/>
        <v>0</v>
      </c>
      <c r="AI108" s="101">
        <f t="shared" si="93"/>
        <v>0</v>
      </c>
      <c r="AJ108" s="101"/>
    </row>
    <row r="109" spans="1:36" ht="68.25" hidden="1" customHeight="1" x14ac:dyDescent="0.25">
      <c r="A109" s="26" t="s">
        <v>456</v>
      </c>
      <c r="B109" s="27">
        <v>901</v>
      </c>
      <c r="C109" s="27" t="s">
        <v>22</v>
      </c>
      <c r="D109" s="27" t="s">
        <v>60</v>
      </c>
      <c r="E109" s="27" t="s">
        <v>445</v>
      </c>
      <c r="F109" s="27" t="s">
        <v>85</v>
      </c>
      <c r="G109" s="9">
        <f t="shared" si="126"/>
        <v>181</v>
      </c>
      <c r="H109" s="9">
        <f t="shared" si="126"/>
        <v>0</v>
      </c>
      <c r="I109" s="9">
        <f t="shared" si="126"/>
        <v>0</v>
      </c>
      <c r="J109" s="9">
        <f t="shared" si="126"/>
        <v>0</v>
      </c>
      <c r="K109" s="9">
        <f t="shared" si="126"/>
        <v>0</v>
      </c>
      <c r="L109" s="9">
        <f t="shared" si="126"/>
        <v>0</v>
      </c>
      <c r="M109" s="9">
        <f t="shared" si="126"/>
        <v>181</v>
      </c>
      <c r="N109" s="9">
        <f t="shared" si="126"/>
        <v>0</v>
      </c>
      <c r="O109" s="9">
        <f t="shared" si="126"/>
        <v>0</v>
      </c>
      <c r="P109" s="9">
        <f t="shared" si="126"/>
        <v>0</v>
      </c>
      <c r="Q109" s="9">
        <f t="shared" si="126"/>
        <v>0</v>
      </c>
      <c r="R109" s="9">
        <f t="shared" si="126"/>
        <v>0</v>
      </c>
      <c r="S109" s="9">
        <f t="shared" si="126"/>
        <v>181</v>
      </c>
      <c r="T109" s="9">
        <f t="shared" si="126"/>
        <v>0</v>
      </c>
      <c r="U109" s="9">
        <f t="shared" si="127"/>
        <v>0</v>
      </c>
      <c r="V109" s="9">
        <f t="shared" si="127"/>
        <v>0</v>
      </c>
      <c r="W109" s="9">
        <f t="shared" si="127"/>
        <v>0</v>
      </c>
      <c r="X109" s="9">
        <f t="shared" si="127"/>
        <v>0</v>
      </c>
      <c r="Y109" s="9">
        <f t="shared" si="127"/>
        <v>181</v>
      </c>
      <c r="Z109" s="9">
        <f t="shared" si="127"/>
        <v>0</v>
      </c>
      <c r="AA109" s="9">
        <f t="shared" si="127"/>
        <v>0</v>
      </c>
      <c r="AB109" s="9">
        <f t="shared" si="127"/>
        <v>0</v>
      </c>
      <c r="AC109" s="9">
        <f t="shared" si="127"/>
        <v>0</v>
      </c>
      <c r="AD109" s="9">
        <f t="shared" si="127"/>
        <v>0</v>
      </c>
      <c r="AE109" s="87">
        <f t="shared" si="127"/>
        <v>181</v>
      </c>
      <c r="AF109" s="87">
        <f t="shared" si="127"/>
        <v>0</v>
      </c>
      <c r="AG109" s="87">
        <f t="shared" si="127"/>
        <v>0</v>
      </c>
      <c r="AH109" s="87">
        <f t="shared" si="127"/>
        <v>0</v>
      </c>
      <c r="AI109" s="101">
        <f t="shared" si="93"/>
        <v>0</v>
      </c>
      <c r="AJ109" s="101"/>
    </row>
    <row r="110" spans="1:36" ht="33" hidden="1" x14ac:dyDescent="0.25">
      <c r="A110" s="26" t="s">
        <v>86</v>
      </c>
      <c r="B110" s="27">
        <v>901</v>
      </c>
      <c r="C110" s="27" t="s">
        <v>22</v>
      </c>
      <c r="D110" s="27" t="s">
        <v>60</v>
      </c>
      <c r="E110" s="27" t="s">
        <v>445</v>
      </c>
      <c r="F110" s="27" t="s">
        <v>87</v>
      </c>
      <c r="G110" s="9">
        <v>181</v>
      </c>
      <c r="H110" s="10"/>
      <c r="I110" s="9"/>
      <c r="J110" s="10"/>
      <c r="K110" s="9"/>
      <c r="L110" s="10"/>
      <c r="M110" s="9">
        <f>G110+I110+J110+K110+L110</f>
        <v>181</v>
      </c>
      <c r="N110" s="10">
        <f>H110+L110</f>
        <v>0</v>
      </c>
      <c r="O110" s="9"/>
      <c r="P110" s="10"/>
      <c r="Q110" s="9"/>
      <c r="R110" s="10"/>
      <c r="S110" s="9">
        <f>M110+O110+P110+Q110+R110</f>
        <v>181</v>
      </c>
      <c r="T110" s="10">
        <f>N110+R110</f>
        <v>0</v>
      </c>
      <c r="U110" s="9"/>
      <c r="V110" s="10"/>
      <c r="W110" s="9"/>
      <c r="X110" s="10"/>
      <c r="Y110" s="9">
        <f>S110+U110+V110+W110+X110</f>
        <v>181</v>
      </c>
      <c r="Z110" s="10">
        <f>T110+X110</f>
        <v>0</v>
      </c>
      <c r="AA110" s="9"/>
      <c r="AB110" s="10"/>
      <c r="AC110" s="9"/>
      <c r="AD110" s="10"/>
      <c r="AE110" s="87">
        <f>Y110+AA110+AB110+AC110+AD110</f>
        <v>181</v>
      </c>
      <c r="AF110" s="88">
        <f>Z110+AD110</f>
        <v>0</v>
      </c>
      <c r="AG110" s="87"/>
      <c r="AH110" s="88"/>
      <c r="AI110" s="101">
        <f t="shared" si="93"/>
        <v>0</v>
      </c>
      <c r="AJ110" s="101"/>
    </row>
    <row r="111" spans="1:36" hidden="1" x14ac:dyDescent="0.25">
      <c r="A111" s="26"/>
      <c r="B111" s="27"/>
      <c r="C111" s="27"/>
      <c r="D111" s="27"/>
      <c r="E111" s="27"/>
      <c r="F111" s="27"/>
      <c r="G111" s="9"/>
      <c r="H111" s="10"/>
      <c r="I111" s="9"/>
      <c r="J111" s="10"/>
      <c r="K111" s="9"/>
      <c r="L111" s="10"/>
      <c r="M111" s="9"/>
      <c r="N111" s="10"/>
      <c r="O111" s="9"/>
      <c r="P111" s="10"/>
      <c r="Q111" s="9"/>
      <c r="R111" s="10"/>
      <c r="S111" s="9"/>
      <c r="T111" s="10"/>
      <c r="U111" s="9"/>
      <c r="V111" s="10"/>
      <c r="W111" s="9"/>
      <c r="X111" s="10"/>
      <c r="Y111" s="9"/>
      <c r="Z111" s="10"/>
      <c r="AA111" s="9"/>
      <c r="AB111" s="10"/>
      <c r="AC111" s="9"/>
      <c r="AD111" s="10"/>
      <c r="AE111" s="87"/>
      <c r="AF111" s="88"/>
      <c r="AG111" s="87"/>
      <c r="AH111" s="88"/>
      <c r="AI111" s="101"/>
      <c r="AJ111" s="101"/>
    </row>
    <row r="112" spans="1:36" ht="40.5" hidden="1" x14ac:dyDescent="0.3">
      <c r="A112" s="33" t="s">
        <v>499</v>
      </c>
      <c r="B112" s="22" t="s">
        <v>152</v>
      </c>
      <c r="C112" s="22"/>
      <c r="D112" s="22"/>
      <c r="E112" s="22"/>
      <c r="F112" s="22"/>
      <c r="G112" s="6">
        <f>G114+G132+G142+G125</f>
        <v>664953</v>
      </c>
      <c r="H112" s="12">
        <f>H114+H132+H142+H125</f>
        <v>65992</v>
      </c>
      <c r="I112" s="6">
        <f t="shared" ref="I112:N112" si="128">I114+I132+I142+I125</f>
        <v>0</v>
      </c>
      <c r="J112" s="12">
        <f t="shared" si="128"/>
        <v>0</v>
      </c>
      <c r="K112" s="6">
        <f t="shared" si="128"/>
        <v>0</v>
      </c>
      <c r="L112" s="12">
        <f t="shared" si="128"/>
        <v>0</v>
      </c>
      <c r="M112" s="6">
        <f t="shared" si="128"/>
        <v>664953</v>
      </c>
      <c r="N112" s="12">
        <f t="shared" si="128"/>
        <v>65992</v>
      </c>
      <c r="O112" s="6">
        <f t="shared" ref="O112:T112" si="129">O114+O132+O142+O125</f>
        <v>0</v>
      </c>
      <c r="P112" s="12">
        <f t="shared" si="129"/>
        <v>0</v>
      </c>
      <c r="Q112" s="6">
        <f t="shared" si="129"/>
        <v>0</v>
      </c>
      <c r="R112" s="12">
        <f t="shared" si="129"/>
        <v>0</v>
      </c>
      <c r="S112" s="6">
        <f t="shared" si="129"/>
        <v>664953</v>
      </c>
      <c r="T112" s="12">
        <f t="shared" si="129"/>
        <v>65992</v>
      </c>
      <c r="U112" s="6">
        <f t="shared" ref="U112:Z112" si="130">U114+U132+U142+U125</f>
        <v>0</v>
      </c>
      <c r="V112" s="12">
        <f t="shared" si="130"/>
        <v>0</v>
      </c>
      <c r="W112" s="6">
        <f t="shared" si="130"/>
        <v>0</v>
      </c>
      <c r="X112" s="12">
        <f t="shared" si="130"/>
        <v>0</v>
      </c>
      <c r="Y112" s="6">
        <f t="shared" si="130"/>
        <v>664953</v>
      </c>
      <c r="Z112" s="12">
        <f t="shared" si="130"/>
        <v>65992</v>
      </c>
      <c r="AA112" s="6">
        <f t="shared" ref="AA112:AF112" si="131">AA114+AA132+AA142+AA125</f>
        <v>0</v>
      </c>
      <c r="AB112" s="12">
        <f t="shared" si="131"/>
        <v>1638</v>
      </c>
      <c r="AC112" s="6">
        <f t="shared" si="131"/>
        <v>0</v>
      </c>
      <c r="AD112" s="12">
        <f t="shared" si="131"/>
        <v>0</v>
      </c>
      <c r="AE112" s="84">
        <f t="shared" si="131"/>
        <v>666591</v>
      </c>
      <c r="AF112" s="90">
        <f t="shared" si="131"/>
        <v>65992</v>
      </c>
      <c r="AG112" s="84">
        <f t="shared" ref="AG112:AH112" si="132">AG114+AG132+AG142+AG125</f>
        <v>146744</v>
      </c>
      <c r="AH112" s="90">
        <f t="shared" si="132"/>
        <v>0</v>
      </c>
      <c r="AI112" s="101">
        <f t="shared" si="93"/>
        <v>22.014098600191119</v>
      </c>
      <c r="AJ112" s="101"/>
    </row>
    <row r="113" spans="1:36" ht="15.75" hidden="1" customHeight="1" x14ac:dyDescent="0.3">
      <c r="A113" s="33"/>
      <c r="B113" s="22"/>
      <c r="C113" s="22"/>
      <c r="D113" s="22"/>
      <c r="E113" s="22"/>
      <c r="F113" s="22"/>
      <c r="G113" s="6"/>
      <c r="H113" s="12"/>
      <c r="I113" s="6"/>
      <c r="J113" s="12"/>
      <c r="K113" s="6"/>
      <c r="L113" s="12"/>
      <c r="M113" s="6"/>
      <c r="N113" s="12"/>
      <c r="O113" s="6"/>
      <c r="P113" s="12"/>
      <c r="Q113" s="6"/>
      <c r="R113" s="12"/>
      <c r="S113" s="6"/>
      <c r="T113" s="12"/>
      <c r="U113" s="6"/>
      <c r="V113" s="12"/>
      <c r="W113" s="6"/>
      <c r="X113" s="12"/>
      <c r="Y113" s="6"/>
      <c r="Z113" s="12"/>
      <c r="AA113" s="6"/>
      <c r="AB113" s="12"/>
      <c r="AC113" s="6"/>
      <c r="AD113" s="12"/>
      <c r="AE113" s="84"/>
      <c r="AF113" s="90"/>
      <c r="AG113" s="84"/>
      <c r="AH113" s="90"/>
      <c r="AI113" s="101"/>
      <c r="AJ113" s="101"/>
    </row>
    <row r="114" spans="1:36" ht="75" hidden="1" x14ac:dyDescent="0.3">
      <c r="A114" s="34" t="s">
        <v>97</v>
      </c>
      <c r="B114" s="25" t="s">
        <v>152</v>
      </c>
      <c r="C114" s="25" t="s">
        <v>22</v>
      </c>
      <c r="D114" s="25" t="s">
        <v>29</v>
      </c>
      <c r="E114" s="25"/>
      <c r="F114" s="25"/>
      <c r="G114" s="13">
        <f t="shared" ref="G114:AH114" si="133">G115</f>
        <v>61963</v>
      </c>
      <c r="H114" s="13">
        <f t="shared" si="133"/>
        <v>0</v>
      </c>
      <c r="I114" s="13">
        <f t="shared" si="133"/>
        <v>0</v>
      </c>
      <c r="J114" s="13">
        <f t="shared" si="133"/>
        <v>0</v>
      </c>
      <c r="K114" s="13">
        <f t="shared" si="133"/>
        <v>0</v>
      </c>
      <c r="L114" s="13">
        <f t="shared" si="133"/>
        <v>0</v>
      </c>
      <c r="M114" s="13">
        <f t="shared" si="133"/>
        <v>61963</v>
      </c>
      <c r="N114" s="13">
        <f t="shared" si="133"/>
        <v>0</v>
      </c>
      <c r="O114" s="13">
        <f t="shared" si="133"/>
        <v>0</v>
      </c>
      <c r="P114" s="13">
        <f t="shared" si="133"/>
        <v>0</v>
      </c>
      <c r="Q114" s="13">
        <f t="shared" si="133"/>
        <v>0</v>
      </c>
      <c r="R114" s="13">
        <f t="shared" si="133"/>
        <v>0</v>
      </c>
      <c r="S114" s="13">
        <f t="shared" si="133"/>
        <v>61963</v>
      </c>
      <c r="T114" s="13">
        <f t="shared" si="133"/>
        <v>0</v>
      </c>
      <c r="U114" s="13">
        <f t="shared" si="133"/>
        <v>0</v>
      </c>
      <c r="V114" s="13">
        <f t="shared" si="133"/>
        <v>0</v>
      </c>
      <c r="W114" s="13">
        <f t="shared" si="133"/>
        <v>0</v>
      </c>
      <c r="X114" s="13">
        <f t="shared" si="133"/>
        <v>0</v>
      </c>
      <c r="Y114" s="13">
        <f t="shared" si="133"/>
        <v>61963</v>
      </c>
      <c r="Z114" s="13">
        <f t="shared" si="133"/>
        <v>0</v>
      </c>
      <c r="AA114" s="13">
        <f t="shared" si="133"/>
        <v>0</v>
      </c>
      <c r="AB114" s="13">
        <f t="shared" si="133"/>
        <v>1638</v>
      </c>
      <c r="AC114" s="13">
        <f t="shared" si="133"/>
        <v>0</v>
      </c>
      <c r="AD114" s="13">
        <f t="shared" si="133"/>
        <v>0</v>
      </c>
      <c r="AE114" s="91">
        <f t="shared" si="133"/>
        <v>63601</v>
      </c>
      <c r="AF114" s="91">
        <f t="shared" si="133"/>
        <v>0</v>
      </c>
      <c r="AG114" s="91">
        <f t="shared" si="133"/>
        <v>10079</v>
      </c>
      <c r="AH114" s="91">
        <f t="shared" si="133"/>
        <v>0</v>
      </c>
      <c r="AI114" s="101">
        <f t="shared" si="93"/>
        <v>15.847235106366252</v>
      </c>
      <c r="AJ114" s="101"/>
    </row>
    <row r="115" spans="1:36" ht="49.5" hidden="1" x14ac:dyDescent="0.25">
      <c r="A115" s="29" t="s">
        <v>435</v>
      </c>
      <c r="B115" s="31">
        <v>902</v>
      </c>
      <c r="C115" s="31" t="s">
        <v>22</v>
      </c>
      <c r="D115" s="31" t="s">
        <v>29</v>
      </c>
      <c r="E115" s="31" t="s">
        <v>74</v>
      </c>
      <c r="F115" s="32"/>
      <c r="G115" s="11">
        <f t="shared" ref="G115:H115" si="134">G117</f>
        <v>61963</v>
      </c>
      <c r="H115" s="11">
        <f t="shared" si="134"/>
        <v>0</v>
      </c>
      <c r="I115" s="11">
        <f t="shared" ref="I115:N115" si="135">I117</f>
        <v>0</v>
      </c>
      <c r="J115" s="11">
        <f t="shared" si="135"/>
        <v>0</v>
      </c>
      <c r="K115" s="11">
        <f t="shared" si="135"/>
        <v>0</v>
      </c>
      <c r="L115" s="11">
        <f t="shared" si="135"/>
        <v>0</v>
      </c>
      <c r="M115" s="11">
        <f t="shared" si="135"/>
        <v>61963</v>
      </c>
      <c r="N115" s="11">
        <f t="shared" si="135"/>
        <v>0</v>
      </c>
      <c r="O115" s="11">
        <f t="shared" ref="O115:T115" si="136">O117</f>
        <v>0</v>
      </c>
      <c r="P115" s="11">
        <f t="shared" si="136"/>
        <v>0</v>
      </c>
      <c r="Q115" s="11">
        <f t="shared" si="136"/>
        <v>0</v>
      </c>
      <c r="R115" s="11">
        <f t="shared" si="136"/>
        <v>0</v>
      </c>
      <c r="S115" s="11">
        <f t="shared" si="136"/>
        <v>61963</v>
      </c>
      <c r="T115" s="11">
        <f t="shared" si="136"/>
        <v>0</v>
      </c>
      <c r="U115" s="11">
        <f t="shared" ref="U115:Z115" si="137">U117</f>
        <v>0</v>
      </c>
      <c r="V115" s="11">
        <f t="shared" si="137"/>
        <v>0</v>
      </c>
      <c r="W115" s="11">
        <f t="shared" si="137"/>
        <v>0</v>
      </c>
      <c r="X115" s="11">
        <f t="shared" si="137"/>
        <v>0</v>
      </c>
      <c r="Y115" s="11">
        <f t="shared" si="137"/>
        <v>61963</v>
      </c>
      <c r="Z115" s="11">
        <f t="shared" si="137"/>
        <v>0</v>
      </c>
      <c r="AA115" s="11">
        <f t="shared" ref="AA115:AF115" si="138">AA117</f>
        <v>0</v>
      </c>
      <c r="AB115" s="11">
        <f t="shared" si="138"/>
        <v>1638</v>
      </c>
      <c r="AC115" s="11">
        <f t="shared" si="138"/>
        <v>0</v>
      </c>
      <c r="AD115" s="11">
        <f t="shared" si="138"/>
        <v>0</v>
      </c>
      <c r="AE115" s="89">
        <f t="shared" si="138"/>
        <v>63601</v>
      </c>
      <c r="AF115" s="89">
        <f t="shared" si="138"/>
        <v>0</v>
      </c>
      <c r="AG115" s="89">
        <f t="shared" ref="AG115:AH115" si="139">AG117</f>
        <v>10079</v>
      </c>
      <c r="AH115" s="89">
        <f t="shared" si="139"/>
        <v>0</v>
      </c>
      <c r="AI115" s="101">
        <f t="shared" si="93"/>
        <v>15.847235106366252</v>
      </c>
      <c r="AJ115" s="101"/>
    </row>
    <row r="116" spans="1:36" ht="33" hidden="1" x14ac:dyDescent="0.25">
      <c r="A116" s="26" t="s">
        <v>81</v>
      </c>
      <c r="B116" s="31">
        <v>902</v>
      </c>
      <c r="C116" s="31" t="s">
        <v>22</v>
      </c>
      <c r="D116" s="31" t="s">
        <v>29</v>
      </c>
      <c r="E116" s="31" t="s">
        <v>559</v>
      </c>
      <c r="F116" s="35"/>
      <c r="G116" s="11">
        <f t="shared" ref="G116:AH116" si="140">G117</f>
        <v>61963</v>
      </c>
      <c r="H116" s="11">
        <f t="shared" si="140"/>
        <v>0</v>
      </c>
      <c r="I116" s="11">
        <f t="shared" si="140"/>
        <v>0</v>
      </c>
      <c r="J116" s="11">
        <f t="shared" si="140"/>
        <v>0</v>
      </c>
      <c r="K116" s="11">
        <f t="shared" si="140"/>
        <v>0</v>
      </c>
      <c r="L116" s="11">
        <f t="shared" si="140"/>
        <v>0</v>
      </c>
      <c r="M116" s="11">
        <f t="shared" si="140"/>
        <v>61963</v>
      </c>
      <c r="N116" s="11">
        <f t="shared" si="140"/>
        <v>0</v>
      </c>
      <c r="O116" s="11">
        <f t="shared" si="140"/>
        <v>0</v>
      </c>
      <c r="P116" s="11">
        <f t="shared" si="140"/>
        <v>0</v>
      </c>
      <c r="Q116" s="11">
        <f t="shared" si="140"/>
        <v>0</v>
      </c>
      <c r="R116" s="11">
        <f t="shared" si="140"/>
        <v>0</v>
      </c>
      <c r="S116" s="11">
        <f t="shared" si="140"/>
        <v>61963</v>
      </c>
      <c r="T116" s="11">
        <f t="shared" si="140"/>
        <v>0</v>
      </c>
      <c r="U116" s="11">
        <f t="shared" si="140"/>
        <v>0</v>
      </c>
      <c r="V116" s="11">
        <f t="shared" si="140"/>
        <v>0</v>
      </c>
      <c r="W116" s="11">
        <f t="shared" si="140"/>
        <v>0</v>
      </c>
      <c r="X116" s="11">
        <f t="shared" si="140"/>
        <v>0</v>
      </c>
      <c r="Y116" s="11">
        <f t="shared" si="140"/>
        <v>61963</v>
      </c>
      <c r="Z116" s="11">
        <f t="shared" si="140"/>
        <v>0</v>
      </c>
      <c r="AA116" s="11">
        <f t="shared" si="140"/>
        <v>0</v>
      </c>
      <c r="AB116" s="11">
        <f t="shared" si="140"/>
        <v>1638</v>
      </c>
      <c r="AC116" s="11">
        <f t="shared" si="140"/>
        <v>0</v>
      </c>
      <c r="AD116" s="11">
        <f t="shared" si="140"/>
        <v>0</v>
      </c>
      <c r="AE116" s="89">
        <f t="shared" si="140"/>
        <v>63601</v>
      </c>
      <c r="AF116" s="89">
        <f t="shared" si="140"/>
        <v>0</v>
      </c>
      <c r="AG116" s="89">
        <f t="shared" si="140"/>
        <v>10079</v>
      </c>
      <c r="AH116" s="89">
        <f t="shared" si="140"/>
        <v>0</v>
      </c>
      <c r="AI116" s="101">
        <f t="shared" si="93"/>
        <v>15.847235106366252</v>
      </c>
      <c r="AJ116" s="101"/>
    </row>
    <row r="117" spans="1:36" hidden="1" x14ac:dyDescent="0.25">
      <c r="A117" s="26" t="s">
        <v>90</v>
      </c>
      <c r="B117" s="31">
        <v>902</v>
      </c>
      <c r="C117" s="31" t="s">
        <v>22</v>
      </c>
      <c r="D117" s="31" t="s">
        <v>29</v>
      </c>
      <c r="E117" s="31" t="s">
        <v>561</v>
      </c>
      <c r="F117" s="35"/>
      <c r="G117" s="9">
        <f>G118+G120+G122</f>
        <v>61963</v>
      </c>
      <c r="H117" s="9">
        <f>H118+H120+H122</f>
        <v>0</v>
      </c>
      <c r="I117" s="9">
        <f t="shared" ref="I117:N117" si="141">I118+I120+I122</f>
        <v>0</v>
      </c>
      <c r="J117" s="9">
        <f t="shared" si="141"/>
        <v>0</v>
      </c>
      <c r="K117" s="9">
        <f t="shared" si="141"/>
        <v>0</v>
      </c>
      <c r="L117" s="9">
        <f t="shared" si="141"/>
        <v>0</v>
      </c>
      <c r="M117" s="9">
        <f t="shared" si="141"/>
        <v>61963</v>
      </c>
      <c r="N117" s="9">
        <f t="shared" si="141"/>
        <v>0</v>
      </c>
      <c r="O117" s="9">
        <f t="shared" ref="O117:T117" si="142">O118+O120+O122</f>
        <v>0</v>
      </c>
      <c r="P117" s="9">
        <f t="shared" si="142"/>
        <v>0</v>
      </c>
      <c r="Q117" s="9">
        <f t="shared" si="142"/>
        <v>0</v>
      </c>
      <c r="R117" s="9">
        <f t="shared" si="142"/>
        <v>0</v>
      </c>
      <c r="S117" s="9">
        <f t="shared" si="142"/>
        <v>61963</v>
      </c>
      <c r="T117" s="9">
        <f t="shared" si="142"/>
        <v>0</v>
      </c>
      <c r="U117" s="9">
        <f t="shared" ref="U117:Z117" si="143">U118+U120+U122</f>
        <v>0</v>
      </c>
      <c r="V117" s="9">
        <f t="shared" si="143"/>
        <v>0</v>
      </c>
      <c r="W117" s="9">
        <f t="shared" si="143"/>
        <v>0</v>
      </c>
      <c r="X117" s="9">
        <f t="shared" si="143"/>
        <v>0</v>
      </c>
      <c r="Y117" s="9">
        <f t="shared" si="143"/>
        <v>61963</v>
      </c>
      <c r="Z117" s="9">
        <f t="shared" si="143"/>
        <v>0</v>
      </c>
      <c r="AA117" s="9">
        <f t="shared" ref="AA117:AF117" si="144">AA118+AA120+AA122</f>
        <v>0</v>
      </c>
      <c r="AB117" s="9">
        <f t="shared" si="144"/>
        <v>1638</v>
      </c>
      <c r="AC117" s="9">
        <f t="shared" si="144"/>
        <v>0</v>
      </c>
      <c r="AD117" s="9">
        <f t="shared" si="144"/>
        <v>0</v>
      </c>
      <c r="AE117" s="87">
        <f t="shared" si="144"/>
        <v>63601</v>
      </c>
      <c r="AF117" s="87">
        <f t="shared" si="144"/>
        <v>0</v>
      </c>
      <c r="AG117" s="87">
        <f t="shared" ref="AG117:AH117" si="145">AG118+AG120+AG122</f>
        <v>10079</v>
      </c>
      <c r="AH117" s="87">
        <f t="shared" si="145"/>
        <v>0</v>
      </c>
      <c r="AI117" s="101">
        <f t="shared" si="93"/>
        <v>15.847235106366252</v>
      </c>
      <c r="AJ117" s="101"/>
    </row>
    <row r="118" spans="1:36" ht="68.25" hidden="1" customHeight="1" x14ac:dyDescent="0.25">
      <c r="A118" s="26" t="s">
        <v>456</v>
      </c>
      <c r="B118" s="31">
        <v>902</v>
      </c>
      <c r="C118" s="31" t="s">
        <v>22</v>
      </c>
      <c r="D118" s="31" t="s">
        <v>29</v>
      </c>
      <c r="E118" s="31" t="s">
        <v>561</v>
      </c>
      <c r="F118" s="32">
        <v>100</v>
      </c>
      <c r="G118" s="11">
        <f t="shared" ref="G118:AH118" si="146">G119</f>
        <v>55080</v>
      </c>
      <c r="H118" s="11">
        <f t="shared" si="146"/>
        <v>0</v>
      </c>
      <c r="I118" s="11">
        <f t="shared" si="146"/>
        <v>0</v>
      </c>
      <c r="J118" s="11">
        <f t="shared" si="146"/>
        <v>0</v>
      </c>
      <c r="K118" s="11">
        <f t="shared" si="146"/>
        <v>0</v>
      </c>
      <c r="L118" s="11">
        <f t="shared" si="146"/>
        <v>0</v>
      </c>
      <c r="M118" s="11">
        <f t="shared" si="146"/>
        <v>55080</v>
      </c>
      <c r="N118" s="11">
        <f t="shared" si="146"/>
        <v>0</v>
      </c>
      <c r="O118" s="11">
        <f t="shared" si="146"/>
        <v>0</v>
      </c>
      <c r="P118" s="11">
        <f t="shared" si="146"/>
        <v>0</v>
      </c>
      <c r="Q118" s="11">
        <f t="shared" si="146"/>
        <v>0</v>
      </c>
      <c r="R118" s="11">
        <f t="shared" si="146"/>
        <v>0</v>
      </c>
      <c r="S118" s="11">
        <f t="shared" si="146"/>
        <v>55080</v>
      </c>
      <c r="T118" s="11">
        <f t="shared" si="146"/>
        <v>0</v>
      </c>
      <c r="U118" s="11">
        <f t="shared" si="146"/>
        <v>0</v>
      </c>
      <c r="V118" s="11">
        <f t="shared" si="146"/>
        <v>0</v>
      </c>
      <c r="W118" s="11">
        <f t="shared" si="146"/>
        <v>0</v>
      </c>
      <c r="X118" s="11">
        <f t="shared" si="146"/>
        <v>0</v>
      </c>
      <c r="Y118" s="11">
        <f t="shared" si="146"/>
        <v>55080</v>
      </c>
      <c r="Z118" s="11">
        <f t="shared" si="146"/>
        <v>0</v>
      </c>
      <c r="AA118" s="11">
        <f t="shared" si="146"/>
        <v>0</v>
      </c>
      <c r="AB118" s="11">
        <f t="shared" si="146"/>
        <v>1638</v>
      </c>
      <c r="AC118" s="11">
        <f t="shared" si="146"/>
        <v>0</v>
      </c>
      <c r="AD118" s="11">
        <f t="shared" si="146"/>
        <v>0</v>
      </c>
      <c r="AE118" s="89">
        <f t="shared" si="146"/>
        <v>56718</v>
      </c>
      <c r="AF118" s="89">
        <f t="shared" si="146"/>
        <v>0</v>
      </c>
      <c r="AG118" s="89">
        <f t="shared" si="146"/>
        <v>9619</v>
      </c>
      <c r="AH118" s="89">
        <f t="shared" si="146"/>
        <v>0</v>
      </c>
      <c r="AI118" s="101">
        <f t="shared" si="93"/>
        <v>16.959342713071688</v>
      </c>
      <c r="AJ118" s="101"/>
    </row>
    <row r="119" spans="1:36" ht="33" hidden="1" x14ac:dyDescent="0.25">
      <c r="A119" s="26" t="s">
        <v>86</v>
      </c>
      <c r="B119" s="31">
        <v>902</v>
      </c>
      <c r="C119" s="31" t="s">
        <v>22</v>
      </c>
      <c r="D119" s="31" t="s">
        <v>29</v>
      </c>
      <c r="E119" s="31" t="s">
        <v>561</v>
      </c>
      <c r="F119" s="32">
        <v>120</v>
      </c>
      <c r="G119" s="9">
        <f>52683+2397</f>
        <v>55080</v>
      </c>
      <c r="H119" s="10"/>
      <c r="I119" s="9"/>
      <c r="J119" s="10"/>
      <c r="K119" s="9"/>
      <c r="L119" s="10"/>
      <c r="M119" s="9">
        <f>G119+I119+J119+K119+L119</f>
        <v>55080</v>
      </c>
      <c r="N119" s="10">
        <f>H119+L119</f>
        <v>0</v>
      </c>
      <c r="O119" s="9"/>
      <c r="P119" s="10"/>
      <c r="Q119" s="9"/>
      <c r="R119" s="10"/>
      <c r="S119" s="9">
        <f>M119+O119+P119+Q119+R119</f>
        <v>55080</v>
      </c>
      <c r="T119" s="10">
        <f>N119+R119</f>
        <v>0</v>
      </c>
      <c r="U119" s="9"/>
      <c r="V119" s="10"/>
      <c r="W119" s="9"/>
      <c r="X119" s="10"/>
      <c r="Y119" s="9">
        <f>S119+U119+V119+W119+X119</f>
        <v>55080</v>
      </c>
      <c r="Z119" s="10">
        <f>T119+X119</f>
        <v>0</v>
      </c>
      <c r="AA119" s="9"/>
      <c r="AB119" s="9">
        <v>1638</v>
      </c>
      <c r="AC119" s="9"/>
      <c r="AD119" s="10"/>
      <c r="AE119" s="87">
        <f>Y119+AA119+AB119+AC119+AD119</f>
        <v>56718</v>
      </c>
      <c r="AF119" s="88">
        <f>Z119+AD119</f>
        <v>0</v>
      </c>
      <c r="AG119" s="87">
        <v>9619</v>
      </c>
      <c r="AH119" s="88"/>
      <c r="AI119" s="101">
        <f t="shared" si="93"/>
        <v>16.959342713071688</v>
      </c>
      <c r="AJ119" s="101"/>
    </row>
    <row r="120" spans="1:36" ht="33" hidden="1" x14ac:dyDescent="0.25">
      <c r="A120" s="26" t="s">
        <v>244</v>
      </c>
      <c r="B120" s="31">
        <v>902</v>
      </c>
      <c r="C120" s="31" t="s">
        <v>22</v>
      </c>
      <c r="D120" s="31" t="s">
        <v>29</v>
      </c>
      <c r="E120" s="31" t="s">
        <v>561</v>
      </c>
      <c r="F120" s="32">
        <v>200</v>
      </c>
      <c r="G120" s="11">
        <f>G121</f>
        <v>6881</v>
      </c>
      <c r="H120" s="11">
        <f t="shared" ref="H120:AH120" si="147">H121</f>
        <v>0</v>
      </c>
      <c r="I120" s="11">
        <f t="shared" si="147"/>
        <v>0</v>
      </c>
      <c r="J120" s="11">
        <f t="shared" si="147"/>
        <v>0</v>
      </c>
      <c r="K120" s="11">
        <f t="shared" si="147"/>
        <v>0</v>
      </c>
      <c r="L120" s="11">
        <f t="shared" si="147"/>
        <v>0</v>
      </c>
      <c r="M120" s="11">
        <f t="shared" si="147"/>
        <v>6881</v>
      </c>
      <c r="N120" s="11">
        <f t="shared" si="147"/>
        <v>0</v>
      </c>
      <c r="O120" s="11">
        <f t="shared" si="147"/>
        <v>0</v>
      </c>
      <c r="P120" s="11">
        <f t="shared" si="147"/>
        <v>0</v>
      </c>
      <c r="Q120" s="11">
        <f t="shared" si="147"/>
        <v>0</v>
      </c>
      <c r="R120" s="11">
        <f t="shared" si="147"/>
        <v>0</v>
      </c>
      <c r="S120" s="11">
        <f t="shared" si="147"/>
        <v>6881</v>
      </c>
      <c r="T120" s="11">
        <f t="shared" si="147"/>
        <v>0</v>
      </c>
      <c r="U120" s="11">
        <f t="shared" si="147"/>
        <v>0</v>
      </c>
      <c r="V120" s="11">
        <f t="shared" si="147"/>
        <v>0</v>
      </c>
      <c r="W120" s="11">
        <f t="shared" si="147"/>
        <v>0</v>
      </c>
      <c r="X120" s="11">
        <f t="shared" si="147"/>
        <v>0</v>
      </c>
      <c r="Y120" s="11">
        <f t="shared" si="147"/>
        <v>6881</v>
      </c>
      <c r="Z120" s="11">
        <f t="shared" si="147"/>
        <v>0</v>
      </c>
      <c r="AA120" s="11">
        <f t="shared" si="147"/>
        <v>0</v>
      </c>
      <c r="AB120" s="11">
        <f t="shared" si="147"/>
        <v>0</v>
      </c>
      <c r="AC120" s="11">
        <f t="shared" si="147"/>
        <v>0</v>
      </c>
      <c r="AD120" s="11">
        <f t="shared" si="147"/>
        <v>0</v>
      </c>
      <c r="AE120" s="89">
        <f t="shared" si="147"/>
        <v>6881</v>
      </c>
      <c r="AF120" s="89">
        <f t="shared" si="147"/>
        <v>0</v>
      </c>
      <c r="AG120" s="89">
        <f t="shared" si="147"/>
        <v>460</v>
      </c>
      <c r="AH120" s="89">
        <f t="shared" si="147"/>
        <v>0</v>
      </c>
      <c r="AI120" s="101">
        <f t="shared" si="93"/>
        <v>6.6850748437727079</v>
      </c>
      <c r="AJ120" s="101"/>
    </row>
    <row r="121" spans="1:36" ht="33" hidden="1" x14ac:dyDescent="0.25">
      <c r="A121" s="26" t="s">
        <v>37</v>
      </c>
      <c r="B121" s="31">
        <v>902</v>
      </c>
      <c r="C121" s="31" t="s">
        <v>22</v>
      </c>
      <c r="D121" s="31" t="s">
        <v>29</v>
      </c>
      <c r="E121" s="31" t="s">
        <v>561</v>
      </c>
      <c r="F121" s="32">
        <v>240</v>
      </c>
      <c r="G121" s="9">
        <v>6881</v>
      </c>
      <c r="H121" s="10"/>
      <c r="I121" s="9"/>
      <c r="J121" s="10"/>
      <c r="K121" s="9"/>
      <c r="L121" s="10"/>
      <c r="M121" s="9">
        <f>G121+I121+J121+K121+L121</f>
        <v>6881</v>
      </c>
      <c r="N121" s="10">
        <f>H121+L121</f>
        <v>0</v>
      </c>
      <c r="O121" s="9"/>
      <c r="P121" s="10"/>
      <c r="Q121" s="9"/>
      <c r="R121" s="10"/>
      <c r="S121" s="9">
        <f>M121+O121+P121+Q121+R121</f>
        <v>6881</v>
      </c>
      <c r="T121" s="10">
        <f>N121+R121</f>
        <v>0</v>
      </c>
      <c r="U121" s="9"/>
      <c r="V121" s="10"/>
      <c r="W121" s="9"/>
      <c r="X121" s="10"/>
      <c r="Y121" s="9">
        <f>S121+U121+V121+W121+X121</f>
        <v>6881</v>
      </c>
      <c r="Z121" s="10">
        <f>T121+X121</f>
        <v>0</v>
      </c>
      <c r="AA121" s="9"/>
      <c r="AB121" s="10"/>
      <c r="AC121" s="9"/>
      <c r="AD121" s="10"/>
      <c r="AE121" s="87">
        <f>Y121+AA121+AB121+AC121+AD121</f>
        <v>6881</v>
      </c>
      <c r="AF121" s="88">
        <f>Z121+AD121</f>
        <v>0</v>
      </c>
      <c r="AG121" s="87">
        <v>460</v>
      </c>
      <c r="AH121" s="88"/>
      <c r="AI121" s="101">
        <f t="shared" si="93"/>
        <v>6.6850748437727079</v>
      </c>
      <c r="AJ121" s="101"/>
    </row>
    <row r="122" spans="1:36" hidden="1" x14ac:dyDescent="0.25">
      <c r="A122" s="26" t="s">
        <v>66</v>
      </c>
      <c r="B122" s="31">
        <v>902</v>
      </c>
      <c r="C122" s="31" t="s">
        <v>22</v>
      </c>
      <c r="D122" s="31" t="s">
        <v>29</v>
      </c>
      <c r="E122" s="31" t="s">
        <v>561</v>
      </c>
      <c r="F122" s="32">
        <v>800</v>
      </c>
      <c r="G122" s="9">
        <f t="shared" ref="G122:AH122" si="148">G123</f>
        <v>2</v>
      </c>
      <c r="H122" s="9">
        <f t="shared" si="148"/>
        <v>0</v>
      </c>
      <c r="I122" s="9">
        <f t="shared" si="148"/>
        <v>0</v>
      </c>
      <c r="J122" s="9">
        <f t="shared" si="148"/>
        <v>0</v>
      </c>
      <c r="K122" s="9">
        <f t="shared" si="148"/>
        <v>0</v>
      </c>
      <c r="L122" s="9">
        <f t="shared" si="148"/>
        <v>0</v>
      </c>
      <c r="M122" s="9">
        <f t="shared" si="148"/>
        <v>2</v>
      </c>
      <c r="N122" s="9">
        <f t="shared" si="148"/>
        <v>0</v>
      </c>
      <c r="O122" s="9">
        <f t="shared" si="148"/>
        <v>0</v>
      </c>
      <c r="P122" s="9">
        <f t="shared" si="148"/>
        <v>0</v>
      </c>
      <c r="Q122" s="9">
        <f t="shared" si="148"/>
        <v>0</v>
      </c>
      <c r="R122" s="9">
        <f t="shared" si="148"/>
        <v>0</v>
      </c>
      <c r="S122" s="9">
        <f t="shared" si="148"/>
        <v>2</v>
      </c>
      <c r="T122" s="9">
        <f t="shared" si="148"/>
        <v>0</v>
      </c>
      <c r="U122" s="9">
        <f t="shared" si="148"/>
        <v>0</v>
      </c>
      <c r="V122" s="9">
        <f t="shared" si="148"/>
        <v>0</v>
      </c>
      <c r="W122" s="9">
        <f t="shared" si="148"/>
        <v>0</v>
      </c>
      <c r="X122" s="9">
        <f t="shared" si="148"/>
        <v>0</v>
      </c>
      <c r="Y122" s="9">
        <f t="shared" si="148"/>
        <v>2</v>
      </c>
      <c r="Z122" s="9">
        <f t="shared" si="148"/>
        <v>0</v>
      </c>
      <c r="AA122" s="9">
        <f t="shared" si="148"/>
        <v>0</v>
      </c>
      <c r="AB122" s="9">
        <f t="shared" si="148"/>
        <v>0</v>
      </c>
      <c r="AC122" s="9">
        <f t="shared" si="148"/>
        <v>0</v>
      </c>
      <c r="AD122" s="9">
        <f t="shared" si="148"/>
        <v>0</v>
      </c>
      <c r="AE122" s="87">
        <f t="shared" si="148"/>
        <v>2</v>
      </c>
      <c r="AF122" s="87">
        <f t="shared" si="148"/>
        <v>0</v>
      </c>
      <c r="AG122" s="87">
        <f t="shared" si="148"/>
        <v>0</v>
      </c>
      <c r="AH122" s="87">
        <f t="shared" si="148"/>
        <v>0</v>
      </c>
      <c r="AI122" s="101">
        <f t="shared" si="93"/>
        <v>0</v>
      </c>
      <c r="AJ122" s="101"/>
    </row>
    <row r="123" spans="1:36" hidden="1" x14ac:dyDescent="0.25">
      <c r="A123" s="26" t="s">
        <v>68</v>
      </c>
      <c r="B123" s="31">
        <v>902</v>
      </c>
      <c r="C123" s="31" t="s">
        <v>22</v>
      </c>
      <c r="D123" s="31" t="s">
        <v>29</v>
      </c>
      <c r="E123" s="31" t="s">
        <v>561</v>
      </c>
      <c r="F123" s="32">
        <v>850</v>
      </c>
      <c r="G123" s="9">
        <v>2</v>
      </c>
      <c r="H123" s="10"/>
      <c r="I123" s="9"/>
      <c r="J123" s="10"/>
      <c r="K123" s="9"/>
      <c r="L123" s="10"/>
      <c r="M123" s="9">
        <f>G123+I123+J123+K123+L123</f>
        <v>2</v>
      </c>
      <c r="N123" s="10">
        <f>H123+L123</f>
        <v>0</v>
      </c>
      <c r="O123" s="9"/>
      <c r="P123" s="10"/>
      <c r="Q123" s="9"/>
      <c r="R123" s="10"/>
      <c r="S123" s="9">
        <f>M123+O123+P123+Q123+R123</f>
        <v>2</v>
      </c>
      <c r="T123" s="10">
        <f>N123+R123</f>
        <v>0</v>
      </c>
      <c r="U123" s="9"/>
      <c r="V123" s="10"/>
      <c r="W123" s="9"/>
      <c r="X123" s="10"/>
      <c r="Y123" s="9">
        <f>S123+U123+V123+W123+X123</f>
        <v>2</v>
      </c>
      <c r="Z123" s="10">
        <f>T123+X123</f>
        <v>0</v>
      </c>
      <c r="AA123" s="9"/>
      <c r="AB123" s="10"/>
      <c r="AC123" s="9"/>
      <c r="AD123" s="10"/>
      <c r="AE123" s="87">
        <f>Y123+AA123+AB123+AC123+AD123</f>
        <v>2</v>
      </c>
      <c r="AF123" s="88">
        <f>Z123+AD123</f>
        <v>0</v>
      </c>
      <c r="AG123" s="87"/>
      <c r="AH123" s="88"/>
      <c r="AI123" s="101">
        <f t="shared" si="93"/>
        <v>0</v>
      </c>
      <c r="AJ123" s="101"/>
    </row>
    <row r="124" spans="1:36" hidden="1" x14ac:dyDescent="0.25">
      <c r="A124" s="26"/>
      <c r="B124" s="31"/>
      <c r="C124" s="31"/>
      <c r="D124" s="31"/>
      <c r="E124" s="31"/>
      <c r="F124" s="32"/>
      <c r="G124" s="9"/>
      <c r="H124" s="10"/>
      <c r="I124" s="9"/>
      <c r="J124" s="10"/>
      <c r="K124" s="9"/>
      <c r="L124" s="10"/>
      <c r="M124" s="9"/>
      <c r="N124" s="10"/>
      <c r="O124" s="9"/>
      <c r="P124" s="10"/>
      <c r="Q124" s="9"/>
      <c r="R124" s="10"/>
      <c r="S124" s="9"/>
      <c r="T124" s="10"/>
      <c r="U124" s="9"/>
      <c r="V124" s="10"/>
      <c r="W124" s="9"/>
      <c r="X124" s="10"/>
      <c r="Y124" s="9"/>
      <c r="Z124" s="10"/>
      <c r="AA124" s="9"/>
      <c r="AB124" s="10"/>
      <c r="AC124" s="9"/>
      <c r="AD124" s="10"/>
      <c r="AE124" s="87"/>
      <c r="AF124" s="88"/>
      <c r="AG124" s="87"/>
      <c r="AH124" s="88"/>
      <c r="AI124" s="101"/>
      <c r="AJ124" s="101"/>
    </row>
    <row r="125" spans="1:36" ht="18.75" hidden="1" x14ac:dyDescent="0.3">
      <c r="A125" s="24" t="s">
        <v>153</v>
      </c>
      <c r="B125" s="36">
        <v>902</v>
      </c>
      <c r="C125" s="36" t="s">
        <v>22</v>
      </c>
      <c r="D125" s="36" t="s">
        <v>154</v>
      </c>
      <c r="E125" s="36"/>
      <c r="F125" s="37"/>
      <c r="G125" s="13">
        <f t="shared" ref="G125:H125" si="149">SUM(G130:G130)</f>
        <v>3000</v>
      </c>
      <c r="H125" s="13">
        <f t="shared" si="149"/>
        <v>0</v>
      </c>
      <c r="I125" s="13">
        <f t="shared" ref="I125:N125" si="150">SUM(I130:I130)</f>
        <v>0</v>
      </c>
      <c r="J125" s="13">
        <f t="shared" si="150"/>
        <v>0</v>
      </c>
      <c r="K125" s="13">
        <f t="shared" si="150"/>
        <v>0</v>
      </c>
      <c r="L125" s="13">
        <f t="shared" si="150"/>
        <v>0</v>
      </c>
      <c r="M125" s="13">
        <f t="shared" si="150"/>
        <v>3000</v>
      </c>
      <c r="N125" s="13">
        <f t="shared" si="150"/>
        <v>0</v>
      </c>
      <c r="O125" s="13">
        <f t="shared" ref="O125:T125" si="151">SUM(O130:O130)</f>
        <v>0</v>
      </c>
      <c r="P125" s="13">
        <f t="shared" si="151"/>
        <v>0</v>
      </c>
      <c r="Q125" s="13">
        <f t="shared" si="151"/>
        <v>0</v>
      </c>
      <c r="R125" s="13">
        <f t="shared" si="151"/>
        <v>0</v>
      </c>
      <c r="S125" s="13">
        <f t="shared" si="151"/>
        <v>3000</v>
      </c>
      <c r="T125" s="13">
        <f t="shared" si="151"/>
        <v>0</v>
      </c>
      <c r="U125" s="13">
        <f t="shared" ref="U125:Z125" si="152">SUM(U130:U130)</f>
        <v>0</v>
      </c>
      <c r="V125" s="13">
        <f t="shared" si="152"/>
        <v>0</v>
      </c>
      <c r="W125" s="13">
        <f t="shared" si="152"/>
        <v>0</v>
      </c>
      <c r="X125" s="13">
        <f t="shared" si="152"/>
        <v>0</v>
      </c>
      <c r="Y125" s="13">
        <f t="shared" si="152"/>
        <v>3000</v>
      </c>
      <c r="Z125" s="13">
        <f t="shared" si="152"/>
        <v>0</v>
      </c>
      <c r="AA125" s="13">
        <f t="shared" ref="AA125:AF125" si="153">SUM(AA130:AA130)</f>
        <v>0</v>
      </c>
      <c r="AB125" s="13">
        <f t="shared" si="153"/>
        <v>0</v>
      </c>
      <c r="AC125" s="13">
        <f t="shared" si="153"/>
        <v>0</v>
      </c>
      <c r="AD125" s="13">
        <f t="shared" si="153"/>
        <v>0</v>
      </c>
      <c r="AE125" s="91">
        <f t="shared" si="153"/>
        <v>3000</v>
      </c>
      <c r="AF125" s="91">
        <f t="shared" si="153"/>
        <v>0</v>
      </c>
      <c r="AG125" s="91">
        <f t="shared" ref="AG125:AH125" si="154">SUM(AG130:AG130)</f>
        <v>0</v>
      </c>
      <c r="AH125" s="91">
        <f t="shared" si="154"/>
        <v>0</v>
      </c>
      <c r="AI125" s="101">
        <f t="shared" si="93"/>
        <v>0</v>
      </c>
      <c r="AJ125" s="101"/>
    </row>
    <row r="126" spans="1:36" hidden="1" x14ac:dyDescent="0.25">
      <c r="A126" s="26" t="s">
        <v>62</v>
      </c>
      <c r="B126" s="31">
        <v>902</v>
      </c>
      <c r="C126" s="31" t="s">
        <v>22</v>
      </c>
      <c r="D126" s="31" t="s">
        <v>154</v>
      </c>
      <c r="E126" s="31" t="s">
        <v>63</v>
      </c>
      <c r="F126" s="32"/>
      <c r="G126" s="11">
        <f t="shared" ref="G126:H126" si="155">G130</f>
        <v>3000</v>
      </c>
      <c r="H126" s="11">
        <f t="shared" si="155"/>
        <v>0</v>
      </c>
      <c r="I126" s="11">
        <f t="shared" ref="I126:N126" si="156">I130</f>
        <v>0</v>
      </c>
      <c r="J126" s="11">
        <f t="shared" si="156"/>
        <v>0</v>
      </c>
      <c r="K126" s="11">
        <f t="shared" si="156"/>
        <v>0</v>
      </c>
      <c r="L126" s="11">
        <f t="shared" si="156"/>
        <v>0</v>
      </c>
      <c r="M126" s="11">
        <f t="shared" si="156"/>
        <v>3000</v>
      </c>
      <c r="N126" s="11">
        <f t="shared" si="156"/>
        <v>0</v>
      </c>
      <c r="O126" s="11">
        <f t="shared" ref="O126:T126" si="157">O130</f>
        <v>0</v>
      </c>
      <c r="P126" s="11">
        <f t="shared" si="157"/>
        <v>0</v>
      </c>
      <c r="Q126" s="11">
        <f t="shared" si="157"/>
        <v>0</v>
      </c>
      <c r="R126" s="11">
        <f t="shared" si="157"/>
        <v>0</v>
      </c>
      <c r="S126" s="11">
        <f t="shared" si="157"/>
        <v>3000</v>
      </c>
      <c r="T126" s="11">
        <f t="shared" si="157"/>
        <v>0</v>
      </c>
      <c r="U126" s="11">
        <f t="shared" ref="U126:Z126" si="158">U130</f>
        <v>0</v>
      </c>
      <c r="V126" s="11">
        <f t="shared" si="158"/>
        <v>0</v>
      </c>
      <c r="W126" s="11">
        <f t="shared" si="158"/>
        <v>0</v>
      </c>
      <c r="X126" s="11">
        <f t="shared" si="158"/>
        <v>0</v>
      </c>
      <c r="Y126" s="11">
        <f t="shared" si="158"/>
        <v>3000</v>
      </c>
      <c r="Z126" s="11">
        <f t="shared" si="158"/>
        <v>0</v>
      </c>
      <c r="AA126" s="11">
        <f t="shared" ref="AA126:AF126" si="159">AA130</f>
        <v>0</v>
      </c>
      <c r="AB126" s="11">
        <f t="shared" si="159"/>
        <v>0</v>
      </c>
      <c r="AC126" s="11">
        <f t="shared" si="159"/>
        <v>0</v>
      </c>
      <c r="AD126" s="11">
        <f t="shared" si="159"/>
        <v>0</v>
      </c>
      <c r="AE126" s="89">
        <f t="shared" si="159"/>
        <v>3000</v>
      </c>
      <c r="AF126" s="89">
        <f t="shared" si="159"/>
        <v>0</v>
      </c>
      <c r="AG126" s="89">
        <f t="shared" ref="AG126:AH126" si="160">AG130</f>
        <v>0</v>
      </c>
      <c r="AH126" s="89">
        <f t="shared" si="160"/>
        <v>0</v>
      </c>
      <c r="AI126" s="101">
        <f t="shared" si="93"/>
        <v>0</v>
      </c>
      <c r="AJ126" s="101"/>
    </row>
    <row r="127" spans="1:36" hidden="1" x14ac:dyDescent="0.25">
      <c r="A127" s="26" t="s">
        <v>153</v>
      </c>
      <c r="B127" s="31">
        <v>902</v>
      </c>
      <c r="C127" s="31" t="s">
        <v>22</v>
      </c>
      <c r="D127" s="31" t="s">
        <v>154</v>
      </c>
      <c r="E127" s="31" t="s">
        <v>391</v>
      </c>
      <c r="F127" s="32"/>
      <c r="G127" s="11">
        <f t="shared" ref="G127:H127" si="161">G130</f>
        <v>3000</v>
      </c>
      <c r="H127" s="11">
        <f t="shared" si="161"/>
        <v>0</v>
      </c>
      <c r="I127" s="11">
        <f t="shared" ref="I127:N127" si="162">I130</f>
        <v>0</v>
      </c>
      <c r="J127" s="11">
        <f t="shared" si="162"/>
        <v>0</v>
      </c>
      <c r="K127" s="11">
        <f t="shared" si="162"/>
        <v>0</v>
      </c>
      <c r="L127" s="11">
        <f t="shared" si="162"/>
        <v>0</v>
      </c>
      <c r="M127" s="11">
        <f t="shared" si="162"/>
        <v>3000</v>
      </c>
      <c r="N127" s="11">
        <f t="shared" si="162"/>
        <v>0</v>
      </c>
      <c r="O127" s="11">
        <f t="shared" ref="O127:T127" si="163">O130</f>
        <v>0</v>
      </c>
      <c r="P127" s="11">
        <f t="shared" si="163"/>
        <v>0</v>
      </c>
      <c r="Q127" s="11">
        <f t="shared" si="163"/>
        <v>0</v>
      </c>
      <c r="R127" s="11">
        <f t="shared" si="163"/>
        <v>0</v>
      </c>
      <c r="S127" s="11">
        <f t="shared" si="163"/>
        <v>3000</v>
      </c>
      <c r="T127" s="11">
        <f t="shared" si="163"/>
        <v>0</v>
      </c>
      <c r="U127" s="11">
        <f t="shared" ref="U127:Z127" si="164">U130</f>
        <v>0</v>
      </c>
      <c r="V127" s="11">
        <f t="shared" si="164"/>
        <v>0</v>
      </c>
      <c r="W127" s="11">
        <f t="shared" si="164"/>
        <v>0</v>
      </c>
      <c r="X127" s="11">
        <f t="shared" si="164"/>
        <v>0</v>
      </c>
      <c r="Y127" s="11">
        <f t="shared" si="164"/>
        <v>3000</v>
      </c>
      <c r="Z127" s="11">
        <f t="shared" si="164"/>
        <v>0</v>
      </c>
      <c r="AA127" s="11">
        <f t="shared" ref="AA127:AF127" si="165">AA130</f>
        <v>0</v>
      </c>
      <c r="AB127" s="11">
        <f t="shared" si="165"/>
        <v>0</v>
      </c>
      <c r="AC127" s="11">
        <f t="shared" si="165"/>
        <v>0</v>
      </c>
      <c r="AD127" s="11">
        <f t="shared" si="165"/>
        <v>0</v>
      </c>
      <c r="AE127" s="89">
        <f t="shared" si="165"/>
        <v>3000</v>
      </c>
      <c r="AF127" s="89">
        <f t="shared" si="165"/>
        <v>0</v>
      </c>
      <c r="AG127" s="89">
        <f t="shared" ref="AG127:AH127" si="166">AG130</f>
        <v>0</v>
      </c>
      <c r="AH127" s="89">
        <f t="shared" si="166"/>
        <v>0</v>
      </c>
      <c r="AI127" s="101">
        <f t="shared" si="93"/>
        <v>0</v>
      </c>
      <c r="AJ127" s="101"/>
    </row>
    <row r="128" spans="1:36" ht="19.5" hidden="1" customHeight="1" x14ac:dyDescent="0.25">
      <c r="A128" s="26" t="s">
        <v>558</v>
      </c>
      <c r="B128" s="31">
        <v>902</v>
      </c>
      <c r="C128" s="31" t="s">
        <v>22</v>
      </c>
      <c r="D128" s="31" t="s">
        <v>154</v>
      </c>
      <c r="E128" s="31" t="s">
        <v>392</v>
      </c>
      <c r="F128" s="32"/>
      <c r="G128" s="11">
        <f t="shared" ref="G128:H128" si="167">G130</f>
        <v>3000</v>
      </c>
      <c r="H128" s="11">
        <f t="shared" si="167"/>
        <v>0</v>
      </c>
      <c r="I128" s="11">
        <f t="shared" ref="I128:N128" si="168">I130</f>
        <v>0</v>
      </c>
      <c r="J128" s="11">
        <f t="shared" si="168"/>
        <v>0</v>
      </c>
      <c r="K128" s="11">
        <f t="shared" si="168"/>
        <v>0</v>
      </c>
      <c r="L128" s="11">
        <f t="shared" si="168"/>
        <v>0</v>
      </c>
      <c r="M128" s="11">
        <f t="shared" si="168"/>
        <v>3000</v>
      </c>
      <c r="N128" s="11">
        <f t="shared" si="168"/>
        <v>0</v>
      </c>
      <c r="O128" s="11">
        <f t="shared" ref="O128:T128" si="169">O130</f>
        <v>0</v>
      </c>
      <c r="P128" s="11">
        <f t="shared" si="169"/>
        <v>0</v>
      </c>
      <c r="Q128" s="11">
        <f t="shared" si="169"/>
        <v>0</v>
      </c>
      <c r="R128" s="11">
        <f t="shared" si="169"/>
        <v>0</v>
      </c>
      <c r="S128" s="11">
        <f t="shared" si="169"/>
        <v>3000</v>
      </c>
      <c r="T128" s="11">
        <f t="shared" si="169"/>
        <v>0</v>
      </c>
      <c r="U128" s="11">
        <f t="shared" ref="U128:Z128" si="170">U130</f>
        <v>0</v>
      </c>
      <c r="V128" s="11">
        <f t="shared" si="170"/>
        <v>0</v>
      </c>
      <c r="W128" s="11">
        <f t="shared" si="170"/>
        <v>0</v>
      </c>
      <c r="X128" s="11">
        <f t="shared" si="170"/>
        <v>0</v>
      </c>
      <c r="Y128" s="11">
        <f t="shared" si="170"/>
        <v>3000</v>
      </c>
      <c r="Z128" s="11">
        <f t="shared" si="170"/>
        <v>0</v>
      </c>
      <c r="AA128" s="11">
        <f t="shared" ref="AA128:AF128" si="171">AA130</f>
        <v>0</v>
      </c>
      <c r="AB128" s="11">
        <f t="shared" si="171"/>
        <v>0</v>
      </c>
      <c r="AC128" s="11">
        <f t="shared" si="171"/>
        <v>0</v>
      </c>
      <c r="AD128" s="11">
        <f t="shared" si="171"/>
        <v>0</v>
      </c>
      <c r="AE128" s="89">
        <f t="shared" si="171"/>
        <v>3000</v>
      </c>
      <c r="AF128" s="89">
        <f t="shared" si="171"/>
        <v>0</v>
      </c>
      <c r="AG128" s="89">
        <f t="shared" ref="AG128:AH128" si="172">AG130</f>
        <v>0</v>
      </c>
      <c r="AH128" s="89">
        <f t="shared" si="172"/>
        <v>0</v>
      </c>
      <c r="AI128" s="101">
        <f t="shared" si="93"/>
        <v>0</v>
      </c>
      <c r="AJ128" s="101"/>
    </row>
    <row r="129" spans="1:36" hidden="1" x14ac:dyDescent="0.25">
      <c r="A129" s="26" t="s">
        <v>66</v>
      </c>
      <c r="B129" s="31">
        <v>902</v>
      </c>
      <c r="C129" s="31" t="s">
        <v>22</v>
      </c>
      <c r="D129" s="31" t="s">
        <v>154</v>
      </c>
      <c r="E129" s="31" t="s">
        <v>392</v>
      </c>
      <c r="F129" s="32">
        <v>800</v>
      </c>
      <c r="G129" s="11">
        <f t="shared" ref="G129:AH129" si="173">G130</f>
        <v>3000</v>
      </c>
      <c r="H129" s="11">
        <f t="shared" si="173"/>
        <v>0</v>
      </c>
      <c r="I129" s="11">
        <f t="shared" si="173"/>
        <v>0</v>
      </c>
      <c r="J129" s="11">
        <f t="shared" si="173"/>
        <v>0</v>
      </c>
      <c r="K129" s="11">
        <f t="shared" si="173"/>
        <v>0</v>
      </c>
      <c r="L129" s="11">
        <f t="shared" si="173"/>
        <v>0</v>
      </c>
      <c r="M129" s="11">
        <f t="shared" si="173"/>
        <v>3000</v>
      </c>
      <c r="N129" s="11">
        <f t="shared" si="173"/>
        <v>0</v>
      </c>
      <c r="O129" s="11">
        <f t="shared" si="173"/>
        <v>0</v>
      </c>
      <c r="P129" s="11">
        <f t="shared" si="173"/>
        <v>0</v>
      </c>
      <c r="Q129" s="11">
        <f t="shared" si="173"/>
        <v>0</v>
      </c>
      <c r="R129" s="11">
        <f t="shared" si="173"/>
        <v>0</v>
      </c>
      <c r="S129" s="11">
        <f t="shared" si="173"/>
        <v>3000</v>
      </c>
      <c r="T129" s="11">
        <f t="shared" si="173"/>
        <v>0</v>
      </c>
      <c r="U129" s="11">
        <f t="shared" si="173"/>
        <v>0</v>
      </c>
      <c r="V129" s="11">
        <f t="shared" si="173"/>
        <v>0</v>
      </c>
      <c r="W129" s="11">
        <f t="shared" si="173"/>
        <v>0</v>
      </c>
      <c r="X129" s="11">
        <f t="shared" si="173"/>
        <v>0</v>
      </c>
      <c r="Y129" s="11">
        <f t="shared" si="173"/>
        <v>3000</v>
      </c>
      <c r="Z129" s="11">
        <f t="shared" si="173"/>
        <v>0</v>
      </c>
      <c r="AA129" s="11">
        <f t="shared" si="173"/>
        <v>0</v>
      </c>
      <c r="AB129" s="11">
        <f t="shared" si="173"/>
        <v>0</v>
      </c>
      <c r="AC129" s="11">
        <f t="shared" si="173"/>
        <v>0</v>
      </c>
      <c r="AD129" s="11">
        <f t="shared" si="173"/>
        <v>0</v>
      </c>
      <c r="AE129" s="89">
        <f t="shared" si="173"/>
        <v>3000</v>
      </c>
      <c r="AF129" s="89">
        <f t="shared" si="173"/>
        <v>0</v>
      </c>
      <c r="AG129" s="89">
        <f t="shared" si="173"/>
        <v>0</v>
      </c>
      <c r="AH129" s="89">
        <f t="shared" si="173"/>
        <v>0</v>
      </c>
      <c r="AI129" s="101">
        <f t="shared" si="93"/>
        <v>0</v>
      </c>
      <c r="AJ129" s="101"/>
    </row>
    <row r="130" spans="1:36" hidden="1" x14ac:dyDescent="0.25">
      <c r="A130" s="26" t="s">
        <v>155</v>
      </c>
      <c r="B130" s="31">
        <v>902</v>
      </c>
      <c r="C130" s="31" t="s">
        <v>22</v>
      </c>
      <c r="D130" s="31" t="s">
        <v>154</v>
      </c>
      <c r="E130" s="31" t="s">
        <v>392</v>
      </c>
      <c r="F130" s="32">
        <v>870</v>
      </c>
      <c r="G130" s="9">
        <v>3000</v>
      </c>
      <c r="H130" s="10"/>
      <c r="I130" s="9"/>
      <c r="J130" s="10"/>
      <c r="K130" s="9"/>
      <c r="L130" s="10"/>
      <c r="M130" s="9">
        <f>G130+I130+J130+K130+L130</f>
        <v>3000</v>
      </c>
      <c r="N130" s="10">
        <f>H130+L130</f>
        <v>0</v>
      </c>
      <c r="O130" s="9"/>
      <c r="P130" s="10"/>
      <c r="Q130" s="9"/>
      <c r="R130" s="10"/>
      <c r="S130" s="9">
        <f>M130+O130+P130+Q130+R130</f>
        <v>3000</v>
      </c>
      <c r="T130" s="10">
        <f>N130+R130</f>
        <v>0</v>
      </c>
      <c r="U130" s="9"/>
      <c r="V130" s="10"/>
      <c r="W130" s="9"/>
      <c r="X130" s="10"/>
      <c r="Y130" s="9">
        <f>S130+U130+V130+W130+X130</f>
        <v>3000</v>
      </c>
      <c r="Z130" s="10">
        <f>T130+X130</f>
        <v>0</v>
      </c>
      <c r="AA130" s="9"/>
      <c r="AB130" s="10"/>
      <c r="AC130" s="9"/>
      <c r="AD130" s="10"/>
      <c r="AE130" s="87">
        <f>Y130+AA130+AB130+AC130+AD130</f>
        <v>3000</v>
      </c>
      <c r="AF130" s="88">
        <f>Z130+AD130</f>
        <v>0</v>
      </c>
      <c r="AG130" s="87"/>
      <c r="AH130" s="88">
        <f>AB130+AF130</f>
        <v>0</v>
      </c>
      <c r="AI130" s="101">
        <f t="shared" si="93"/>
        <v>0</v>
      </c>
      <c r="AJ130" s="101"/>
    </row>
    <row r="131" spans="1:36" hidden="1" x14ac:dyDescent="0.25">
      <c r="A131" s="26"/>
      <c r="B131" s="31"/>
      <c r="C131" s="31"/>
      <c r="D131" s="31"/>
      <c r="E131" s="31"/>
      <c r="F131" s="32"/>
      <c r="G131" s="9"/>
      <c r="H131" s="10"/>
      <c r="I131" s="9"/>
      <c r="J131" s="10"/>
      <c r="K131" s="9"/>
      <c r="L131" s="10"/>
      <c r="M131" s="9"/>
      <c r="N131" s="10"/>
      <c r="O131" s="9"/>
      <c r="P131" s="10"/>
      <c r="Q131" s="9"/>
      <c r="R131" s="10"/>
      <c r="S131" s="9"/>
      <c r="T131" s="10"/>
      <c r="U131" s="9"/>
      <c r="V131" s="10"/>
      <c r="W131" s="9"/>
      <c r="X131" s="10"/>
      <c r="Y131" s="9"/>
      <c r="Z131" s="10"/>
      <c r="AA131" s="9"/>
      <c r="AB131" s="10"/>
      <c r="AC131" s="9"/>
      <c r="AD131" s="10"/>
      <c r="AE131" s="87"/>
      <c r="AF131" s="88"/>
      <c r="AG131" s="87"/>
      <c r="AH131" s="88"/>
      <c r="AI131" s="101"/>
      <c r="AJ131" s="101"/>
    </row>
    <row r="132" spans="1:36" ht="18.75" hidden="1" x14ac:dyDescent="0.3">
      <c r="A132" s="24" t="s">
        <v>59</v>
      </c>
      <c r="B132" s="36">
        <v>902</v>
      </c>
      <c r="C132" s="36" t="s">
        <v>22</v>
      </c>
      <c r="D132" s="36" t="s">
        <v>60</v>
      </c>
      <c r="E132" s="36"/>
      <c r="F132" s="37"/>
      <c r="G132" s="13">
        <f t="shared" ref="G132:H134" si="174">G133</f>
        <v>43088</v>
      </c>
      <c r="H132" s="13">
        <f t="shared" si="174"/>
        <v>0</v>
      </c>
      <c r="I132" s="13">
        <f t="shared" ref="I132:I134" si="175">I133</f>
        <v>0</v>
      </c>
      <c r="J132" s="13">
        <f t="shared" ref="J132:J134" si="176">J133</f>
        <v>0</v>
      </c>
      <c r="K132" s="13">
        <f t="shared" ref="K132:K134" si="177">K133</f>
        <v>0</v>
      </c>
      <c r="L132" s="13">
        <f t="shared" ref="L132:L134" si="178">L133</f>
        <v>0</v>
      </c>
      <c r="M132" s="13">
        <f t="shared" ref="M132:M134" si="179">M133</f>
        <v>43088</v>
      </c>
      <c r="N132" s="13">
        <f t="shared" ref="N132:AC134" si="180">N133</f>
        <v>0</v>
      </c>
      <c r="O132" s="13">
        <f t="shared" si="180"/>
        <v>0</v>
      </c>
      <c r="P132" s="13">
        <f t="shared" si="180"/>
        <v>0</v>
      </c>
      <c r="Q132" s="13">
        <f t="shared" si="180"/>
        <v>0</v>
      </c>
      <c r="R132" s="13">
        <f t="shared" si="180"/>
        <v>0</v>
      </c>
      <c r="S132" s="13">
        <f t="shared" si="180"/>
        <v>43088</v>
      </c>
      <c r="T132" s="13">
        <f t="shared" si="180"/>
        <v>0</v>
      </c>
      <c r="U132" s="13">
        <f t="shared" si="180"/>
        <v>0</v>
      </c>
      <c r="V132" s="13">
        <f t="shared" si="180"/>
        <v>0</v>
      </c>
      <c r="W132" s="13">
        <f t="shared" si="180"/>
        <v>0</v>
      </c>
      <c r="X132" s="13">
        <f t="shared" si="180"/>
        <v>0</v>
      </c>
      <c r="Y132" s="13">
        <f t="shared" si="180"/>
        <v>43088</v>
      </c>
      <c r="Z132" s="13">
        <f t="shared" si="180"/>
        <v>0</v>
      </c>
      <c r="AA132" s="13">
        <f t="shared" si="180"/>
        <v>0</v>
      </c>
      <c r="AB132" s="13">
        <f t="shared" si="180"/>
        <v>0</v>
      </c>
      <c r="AC132" s="13">
        <f t="shared" si="180"/>
        <v>0</v>
      </c>
      <c r="AD132" s="13">
        <f t="shared" ref="AA132:AH134" si="181">AD133</f>
        <v>0</v>
      </c>
      <c r="AE132" s="91">
        <f t="shared" si="181"/>
        <v>43088</v>
      </c>
      <c r="AF132" s="91">
        <f t="shared" si="181"/>
        <v>0</v>
      </c>
      <c r="AG132" s="91">
        <f t="shared" si="181"/>
        <v>25501</v>
      </c>
      <c r="AH132" s="91">
        <f t="shared" si="181"/>
        <v>0</v>
      </c>
      <c r="AI132" s="101">
        <f t="shared" si="93"/>
        <v>59.18353137764575</v>
      </c>
      <c r="AJ132" s="101"/>
    </row>
    <row r="133" spans="1:36" hidden="1" x14ac:dyDescent="0.25">
      <c r="A133" s="26" t="s">
        <v>62</v>
      </c>
      <c r="B133" s="31">
        <v>902</v>
      </c>
      <c r="C133" s="31" t="s">
        <v>22</v>
      </c>
      <c r="D133" s="31" t="s">
        <v>60</v>
      </c>
      <c r="E133" s="31" t="s">
        <v>63</v>
      </c>
      <c r="F133" s="38"/>
      <c r="G133" s="9">
        <f t="shared" si="174"/>
        <v>43088</v>
      </c>
      <c r="H133" s="9">
        <f t="shared" si="174"/>
        <v>0</v>
      </c>
      <c r="I133" s="9">
        <f t="shared" si="175"/>
        <v>0</v>
      </c>
      <c r="J133" s="9">
        <f t="shared" si="176"/>
        <v>0</v>
      </c>
      <c r="K133" s="9">
        <f t="shared" si="177"/>
        <v>0</v>
      </c>
      <c r="L133" s="9">
        <f t="shared" si="178"/>
        <v>0</v>
      </c>
      <c r="M133" s="9">
        <f t="shared" si="179"/>
        <v>43088</v>
      </c>
      <c r="N133" s="9">
        <f t="shared" si="180"/>
        <v>0</v>
      </c>
      <c r="O133" s="9">
        <f t="shared" si="180"/>
        <v>0</v>
      </c>
      <c r="P133" s="9">
        <f t="shared" si="180"/>
        <v>0</v>
      </c>
      <c r="Q133" s="9">
        <f t="shared" si="180"/>
        <v>0</v>
      </c>
      <c r="R133" s="9">
        <f t="shared" si="180"/>
        <v>0</v>
      </c>
      <c r="S133" s="9">
        <f t="shared" si="180"/>
        <v>43088</v>
      </c>
      <c r="T133" s="9">
        <f t="shared" si="180"/>
        <v>0</v>
      </c>
      <c r="U133" s="9">
        <f t="shared" si="180"/>
        <v>0</v>
      </c>
      <c r="V133" s="9">
        <f t="shared" si="180"/>
        <v>0</v>
      </c>
      <c r="W133" s="9">
        <f t="shared" si="180"/>
        <v>0</v>
      </c>
      <c r="X133" s="9">
        <f t="shared" si="180"/>
        <v>0</v>
      </c>
      <c r="Y133" s="9">
        <f t="shared" si="180"/>
        <v>43088</v>
      </c>
      <c r="Z133" s="9">
        <f t="shared" si="180"/>
        <v>0</v>
      </c>
      <c r="AA133" s="9">
        <f t="shared" si="181"/>
        <v>0</v>
      </c>
      <c r="AB133" s="9">
        <f t="shared" si="181"/>
        <v>0</v>
      </c>
      <c r="AC133" s="9">
        <f t="shared" si="181"/>
        <v>0</v>
      </c>
      <c r="AD133" s="9">
        <f t="shared" si="181"/>
        <v>0</v>
      </c>
      <c r="AE133" s="87">
        <f t="shared" si="181"/>
        <v>43088</v>
      </c>
      <c r="AF133" s="87">
        <f t="shared" si="181"/>
        <v>0</v>
      </c>
      <c r="AG133" s="87">
        <f t="shared" si="181"/>
        <v>25501</v>
      </c>
      <c r="AH133" s="87">
        <f t="shared" si="181"/>
        <v>0</v>
      </c>
      <c r="AI133" s="101">
        <f t="shared" si="93"/>
        <v>59.18353137764575</v>
      </c>
      <c r="AJ133" s="101"/>
    </row>
    <row r="134" spans="1:36" hidden="1" x14ac:dyDescent="0.25">
      <c r="A134" s="26" t="s">
        <v>15</v>
      </c>
      <c r="B134" s="31">
        <v>902</v>
      </c>
      <c r="C134" s="31" t="s">
        <v>22</v>
      </c>
      <c r="D134" s="31" t="s">
        <v>60</v>
      </c>
      <c r="E134" s="31" t="s">
        <v>64</v>
      </c>
      <c r="F134" s="32"/>
      <c r="G134" s="11">
        <f t="shared" si="174"/>
        <v>43088</v>
      </c>
      <c r="H134" s="11">
        <f t="shared" si="174"/>
        <v>0</v>
      </c>
      <c r="I134" s="11">
        <f t="shared" si="175"/>
        <v>0</v>
      </c>
      <c r="J134" s="11">
        <f t="shared" si="176"/>
        <v>0</v>
      </c>
      <c r="K134" s="11">
        <f t="shared" si="177"/>
        <v>0</v>
      </c>
      <c r="L134" s="11">
        <f t="shared" si="178"/>
        <v>0</v>
      </c>
      <c r="M134" s="11">
        <f t="shared" si="179"/>
        <v>43088</v>
      </c>
      <c r="N134" s="11">
        <f t="shared" si="180"/>
        <v>0</v>
      </c>
      <c r="O134" s="11">
        <f t="shared" si="180"/>
        <v>0</v>
      </c>
      <c r="P134" s="11">
        <f t="shared" si="180"/>
        <v>0</v>
      </c>
      <c r="Q134" s="11">
        <f t="shared" si="180"/>
        <v>0</v>
      </c>
      <c r="R134" s="11">
        <f t="shared" si="180"/>
        <v>0</v>
      </c>
      <c r="S134" s="11">
        <f t="shared" si="180"/>
        <v>43088</v>
      </c>
      <c r="T134" s="11">
        <f t="shared" si="180"/>
        <v>0</v>
      </c>
      <c r="U134" s="11">
        <f t="shared" si="180"/>
        <v>0</v>
      </c>
      <c r="V134" s="11">
        <f t="shared" si="180"/>
        <v>0</v>
      </c>
      <c r="W134" s="11">
        <f t="shared" si="180"/>
        <v>0</v>
      </c>
      <c r="X134" s="11">
        <f t="shared" si="180"/>
        <v>0</v>
      </c>
      <c r="Y134" s="11">
        <f t="shared" si="180"/>
        <v>43088</v>
      </c>
      <c r="Z134" s="11">
        <f t="shared" si="180"/>
        <v>0</v>
      </c>
      <c r="AA134" s="11">
        <f t="shared" si="181"/>
        <v>0</v>
      </c>
      <c r="AB134" s="11">
        <f t="shared" si="181"/>
        <v>0</v>
      </c>
      <c r="AC134" s="11">
        <f t="shared" si="181"/>
        <v>0</v>
      </c>
      <c r="AD134" s="11">
        <f t="shared" si="181"/>
        <v>0</v>
      </c>
      <c r="AE134" s="89">
        <f t="shared" si="181"/>
        <v>43088</v>
      </c>
      <c r="AF134" s="89">
        <f t="shared" si="181"/>
        <v>0</v>
      </c>
      <c r="AG134" s="89">
        <f t="shared" si="181"/>
        <v>25501</v>
      </c>
      <c r="AH134" s="89">
        <f t="shared" si="181"/>
        <v>0</v>
      </c>
      <c r="AI134" s="101">
        <f t="shared" si="93"/>
        <v>59.18353137764575</v>
      </c>
      <c r="AJ134" s="101"/>
    </row>
    <row r="135" spans="1:36" hidden="1" x14ac:dyDescent="0.25">
      <c r="A135" s="26" t="s">
        <v>61</v>
      </c>
      <c r="B135" s="31">
        <v>902</v>
      </c>
      <c r="C135" s="31" t="s">
        <v>22</v>
      </c>
      <c r="D135" s="31" t="s">
        <v>60</v>
      </c>
      <c r="E135" s="31" t="s">
        <v>65</v>
      </c>
      <c r="F135" s="32"/>
      <c r="G135" s="11">
        <f>G138+G136</f>
        <v>43088</v>
      </c>
      <c r="H135" s="11">
        <f t="shared" ref="H135:I135" si="182">H138+H136</f>
        <v>0</v>
      </c>
      <c r="I135" s="11">
        <f t="shared" si="182"/>
        <v>0</v>
      </c>
      <c r="J135" s="11">
        <f t="shared" ref="J135:O135" si="183">J138+J136</f>
        <v>0</v>
      </c>
      <c r="K135" s="11">
        <f t="shared" si="183"/>
        <v>0</v>
      </c>
      <c r="L135" s="11">
        <f t="shared" si="183"/>
        <v>0</v>
      </c>
      <c r="M135" s="11">
        <f t="shared" si="183"/>
        <v>43088</v>
      </c>
      <c r="N135" s="11">
        <f t="shared" si="183"/>
        <v>0</v>
      </c>
      <c r="O135" s="11">
        <f t="shared" si="183"/>
        <v>0</v>
      </c>
      <c r="P135" s="11">
        <f t="shared" ref="P135:U135" si="184">P138+P136</f>
        <v>0</v>
      </c>
      <c r="Q135" s="11">
        <f t="shared" si="184"/>
        <v>0</v>
      </c>
      <c r="R135" s="11">
        <f t="shared" si="184"/>
        <v>0</v>
      </c>
      <c r="S135" s="11">
        <f t="shared" si="184"/>
        <v>43088</v>
      </c>
      <c r="T135" s="11">
        <f t="shared" si="184"/>
        <v>0</v>
      </c>
      <c r="U135" s="11">
        <f t="shared" si="184"/>
        <v>0</v>
      </c>
      <c r="V135" s="11">
        <f t="shared" ref="V135:AA135" si="185">V138+V136</f>
        <v>0</v>
      </c>
      <c r="W135" s="11">
        <f t="shared" si="185"/>
        <v>0</v>
      </c>
      <c r="X135" s="11">
        <f t="shared" si="185"/>
        <v>0</v>
      </c>
      <c r="Y135" s="11">
        <f t="shared" si="185"/>
        <v>43088</v>
      </c>
      <c r="Z135" s="11">
        <f t="shared" si="185"/>
        <v>0</v>
      </c>
      <c r="AA135" s="11">
        <f t="shared" si="185"/>
        <v>0</v>
      </c>
      <c r="AB135" s="11">
        <f t="shared" ref="AB135:AF135" si="186">AB138+AB136</f>
        <v>0</v>
      </c>
      <c r="AC135" s="11">
        <f t="shared" si="186"/>
        <v>0</v>
      </c>
      <c r="AD135" s="11">
        <f t="shared" si="186"/>
        <v>0</v>
      </c>
      <c r="AE135" s="89">
        <f t="shared" si="186"/>
        <v>43088</v>
      </c>
      <c r="AF135" s="89">
        <f t="shared" si="186"/>
        <v>0</v>
      </c>
      <c r="AG135" s="89">
        <f t="shared" ref="AG135:AH135" si="187">AG138+AG136</f>
        <v>25501</v>
      </c>
      <c r="AH135" s="89">
        <f t="shared" si="187"/>
        <v>0</v>
      </c>
      <c r="AI135" s="101">
        <f t="shared" si="93"/>
        <v>59.18353137764575</v>
      </c>
      <c r="AJ135" s="101"/>
    </row>
    <row r="136" spans="1:36" ht="33" hidden="1" x14ac:dyDescent="0.25">
      <c r="A136" s="26" t="s">
        <v>244</v>
      </c>
      <c r="B136" s="31">
        <v>902</v>
      </c>
      <c r="C136" s="31" t="s">
        <v>22</v>
      </c>
      <c r="D136" s="31" t="s">
        <v>60</v>
      </c>
      <c r="E136" s="31" t="s">
        <v>65</v>
      </c>
      <c r="F136" s="32">
        <v>200</v>
      </c>
      <c r="G136" s="11">
        <f t="shared" ref="G136:AH136" si="188">G137</f>
        <v>5682</v>
      </c>
      <c r="H136" s="11">
        <f t="shared" si="188"/>
        <v>0</v>
      </c>
      <c r="I136" s="11">
        <f t="shared" si="188"/>
        <v>0</v>
      </c>
      <c r="J136" s="11">
        <f t="shared" si="188"/>
        <v>0</v>
      </c>
      <c r="K136" s="11">
        <f t="shared" si="188"/>
        <v>0</v>
      </c>
      <c r="L136" s="11">
        <f t="shared" si="188"/>
        <v>0</v>
      </c>
      <c r="M136" s="11">
        <f t="shared" si="188"/>
        <v>5682</v>
      </c>
      <c r="N136" s="11">
        <f t="shared" si="188"/>
        <v>0</v>
      </c>
      <c r="O136" s="11">
        <f t="shared" si="188"/>
        <v>0</v>
      </c>
      <c r="P136" s="11">
        <f t="shared" si="188"/>
        <v>0</v>
      </c>
      <c r="Q136" s="11">
        <f t="shared" si="188"/>
        <v>0</v>
      </c>
      <c r="R136" s="11">
        <f t="shared" si="188"/>
        <v>0</v>
      </c>
      <c r="S136" s="11">
        <f t="shared" si="188"/>
        <v>5682</v>
      </c>
      <c r="T136" s="11">
        <f t="shared" si="188"/>
        <v>0</v>
      </c>
      <c r="U136" s="11">
        <f t="shared" si="188"/>
        <v>0</v>
      </c>
      <c r="V136" s="11">
        <f t="shared" si="188"/>
        <v>0</v>
      </c>
      <c r="W136" s="11">
        <f t="shared" si="188"/>
        <v>0</v>
      </c>
      <c r="X136" s="11">
        <f t="shared" si="188"/>
        <v>0</v>
      </c>
      <c r="Y136" s="11">
        <f t="shared" si="188"/>
        <v>5682</v>
      </c>
      <c r="Z136" s="11">
        <f t="shared" si="188"/>
        <v>0</v>
      </c>
      <c r="AA136" s="11">
        <f t="shared" si="188"/>
        <v>0</v>
      </c>
      <c r="AB136" s="11">
        <f t="shared" si="188"/>
        <v>0</v>
      </c>
      <c r="AC136" s="11">
        <f t="shared" si="188"/>
        <v>0</v>
      </c>
      <c r="AD136" s="11">
        <f t="shared" si="188"/>
        <v>0</v>
      </c>
      <c r="AE136" s="89">
        <f t="shared" si="188"/>
        <v>5682</v>
      </c>
      <c r="AF136" s="89">
        <f t="shared" si="188"/>
        <v>0</v>
      </c>
      <c r="AG136" s="89">
        <f t="shared" si="188"/>
        <v>300</v>
      </c>
      <c r="AH136" s="89">
        <f t="shared" si="188"/>
        <v>0</v>
      </c>
      <c r="AI136" s="101">
        <f t="shared" ref="AI136:AI199" si="189">AG136/AE136*100</f>
        <v>5.2798310454065467</v>
      </c>
      <c r="AJ136" s="101"/>
    </row>
    <row r="137" spans="1:36" ht="33" hidden="1" x14ac:dyDescent="0.25">
      <c r="A137" s="26" t="s">
        <v>37</v>
      </c>
      <c r="B137" s="31">
        <v>902</v>
      </c>
      <c r="C137" s="31" t="s">
        <v>22</v>
      </c>
      <c r="D137" s="31" t="s">
        <v>60</v>
      </c>
      <c r="E137" s="31" t="s">
        <v>65</v>
      </c>
      <c r="F137" s="32">
        <v>240</v>
      </c>
      <c r="G137" s="9">
        <v>5682</v>
      </c>
      <c r="H137" s="10"/>
      <c r="I137" s="9"/>
      <c r="J137" s="10"/>
      <c r="K137" s="9"/>
      <c r="L137" s="10"/>
      <c r="M137" s="9">
        <f>G137+I137+J137+K137+L137</f>
        <v>5682</v>
      </c>
      <c r="N137" s="10">
        <f>H137+L137</f>
        <v>0</v>
      </c>
      <c r="O137" s="9"/>
      <c r="P137" s="10"/>
      <c r="Q137" s="9"/>
      <c r="R137" s="10"/>
      <c r="S137" s="9">
        <f>M137+O137+P137+Q137+R137</f>
        <v>5682</v>
      </c>
      <c r="T137" s="10">
        <f>N137+R137</f>
        <v>0</v>
      </c>
      <c r="U137" s="9"/>
      <c r="V137" s="10"/>
      <c r="W137" s="9"/>
      <c r="X137" s="10"/>
      <c r="Y137" s="9">
        <f>S137+U137+V137+W137+X137</f>
        <v>5682</v>
      </c>
      <c r="Z137" s="10">
        <f>T137+X137</f>
        <v>0</v>
      </c>
      <c r="AA137" s="9"/>
      <c r="AB137" s="10"/>
      <c r="AC137" s="9"/>
      <c r="AD137" s="10"/>
      <c r="AE137" s="87">
        <f>Y137+AA137+AB137+AC137+AD137</f>
        <v>5682</v>
      </c>
      <c r="AF137" s="88">
        <f>Z137+AD137</f>
        <v>0</v>
      </c>
      <c r="AG137" s="87">
        <v>300</v>
      </c>
      <c r="AH137" s="88"/>
      <c r="AI137" s="101">
        <f t="shared" si="189"/>
        <v>5.2798310454065467</v>
      </c>
      <c r="AJ137" s="101"/>
    </row>
    <row r="138" spans="1:36" hidden="1" x14ac:dyDescent="0.25">
      <c r="A138" s="26" t="s">
        <v>66</v>
      </c>
      <c r="B138" s="31">
        <v>902</v>
      </c>
      <c r="C138" s="31" t="s">
        <v>22</v>
      </c>
      <c r="D138" s="31" t="s">
        <v>60</v>
      </c>
      <c r="E138" s="31" t="s">
        <v>65</v>
      </c>
      <c r="F138" s="32">
        <v>800</v>
      </c>
      <c r="G138" s="11">
        <f t="shared" ref="G138:H138" si="190">G139+G140</f>
        <v>37406</v>
      </c>
      <c r="H138" s="11">
        <f t="shared" si="190"/>
        <v>0</v>
      </c>
      <c r="I138" s="11">
        <f t="shared" ref="I138:N138" si="191">I139+I140</f>
        <v>0</v>
      </c>
      <c r="J138" s="11">
        <f t="shared" si="191"/>
        <v>0</v>
      </c>
      <c r="K138" s="11">
        <f t="shared" si="191"/>
        <v>0</v>
      </c>
      <c r="L138" s="11">
        <f t="shared" si="191"/>
        <v>0</v>
      </c>
      <c r="M138" s="11">
        <f t="shared" si="191"/>
        <v>37406</v>
      </c>
      <c r="N138" s="11">
        <f t="shared" si="191"/>
        <v>0</v>
      </c>
      <c r="O138" s="11">
        <f t="shared" ref="O138:T138" si="192">O139+O140</f>
        <v>0</v>
      </c>
      <c r="P138" s="11">
        <f t="shared" si="192"/>
        <v>0</v>
      </c>
      <c r="Q138" s="11">
        <f t="shared" si="192"/>
        <v>0</v>
      </c>
      <c r="R138" s="11">
        <f t="shared" si="192"/>
        <v>0</v>
      </c>
      <c r="S138" s="11">
        <f t="shared" si="192"/>
        <v>37406</v>
      </c>
      <c r="T138" s="11">
        <f t="shared" si="192"/>
        <v>0</v>
      </c>
      <c r="U138" s="11">
        <f t="shared" ref="U138:Z138" si="193">U139+U140</f>
        <v>0</v>
      </c>
      <c r="V138" s="11">
        <f t="shared" si="193"/>
        <v>0</v>
      </c>
      <c r="W138" s="11">
        <f t="shared" si="193"/>
        <v>0</v>
      </c>
      <c r="X138" s="11">
        <f t="shared" si="193"/>
        <v>0</v>
      </c>
      <c r="Y138" s="11">
        <f t="shared" si="193"/>
        <v>37406</v>
      </c>
      <c r="Z138" s="11">
        <f t="shared" si="193"/>
        <v>0</v>
      </c>
      <c r="AA138" s="11">
        <f t="shared" ref="AA138:AF138" si="194">AA139+AA140</f>
        <v>0</v>
      </c>
      <c r="AB138" s="11">
        <f t="shared" si="194"/>
        <v>0</v>
      </c>
      <c r="AC138" s="11">
        <f t="shared" si="194"/>
        <v>0</v>
      </c>
      <c r="AD138" s="11">
        <f t="shared" si="194"/>
        <v>0</v>
      </c>
      <c r="AE138" s="89">
        <f t="shared" si="194"/>
        <v>37406</v>
      </c>
      <c r="AF138" s="89">
        <f t="shared" si="194"/>
        <v>0</v>
      </c>
      <c r="AG138" s="89">
        <f t="shared" ref="AG138:AH138" si="195">AG139+AG140</f>
        <v>25201</v>
      </c>
      <c r="AH138" s="89">
        <f t="shared" si="195"/>
        <v>0</v>
      </c>
      <c r="AI138" s="101">
        <f t="shared" si="189"/>
        <v>67.371544671977759</v>
      </c>
      <c r="AJ138" s="101"/>
    </row>
    <row r="139" spans="1:36" hidden="1" x14ac:dyDescent="0.25">
      <c r="A139" s="26" t="s">
        <v>156</v>
      </c>
      <c r="B139" s="31">
        <v>902</v>
      </c>
      <c r="C139" s="31" t="s">
        <v>22</v>
      </c>
      <c r="D139" s="31" t="s">
        <v>60</v>
      </c>
      <c r="E139" s="31" t="s">
        <v>65</v>
      </c>
      <c r="F139" s="32">
        <v>830</v>
      </c>
      <c r="G139" s="9">
        <f>41453-13847</f>
        <v>27606</v>
      </c>
      <c r="H139" s="10"/>
      <c r="I139" s="9"/>
      <c r="J139" s="10"/>
      <c r="K139" s="9"/>
      <c r="L139" s="10"/>
      <c r="M139" s="9">
        <f t="shared" ref="M139:M140" si="196">G139+I139+J139+K139+L139</f>
        <v>27606</v>
      </c>
      <c r="N139" s="10">
        <f t="shared" ref="N139:N140" si="197">H139+L139</f>
        <v>0</v>
      </c>
      <c r="O139" s="9"/>
      <c r="P139" s="11">
        <f>63134-63134</f>
        <v>0</v>
      </c>
      <c r="Q139" s="9"/>
      <c r="R139" s="10"/>
      <c r="S139" s="9">
        <f t="shared" ref="S139:S140" si="198">M139+O139+P139+Q139+R139</f>
        <v>27606</v>
      </c>
      <c r="T139" s="10">
        <f t="shared" ref="T139:T140" si="199">N139+R139</f>
        <v>0</v>
      </c>
      <c r="U139" s="9"/>
      <c r="V139" s="11"/>
      <c r="W139" s="9"/>
      <c r="X139" s="10"/>
      <c r="Y139" s="9">
        <f t="shared" ref="Y139:Y140" si="200">S139+U139+V139+W139+X139</f>
        <v>27606</v>
      </c>
      <c r="Z139" s="10">
        <f t="shared" ref="Z139:Z140" si="201">T139+X139</f>
        <v>0</v>
      </c>
      <c r="AA139" s="9"/>
      <c r="AB139" s="11"/>
      <c r="AC139" s="9"/>
      <c r="AD139" s="10"/>
      <c r="AE139" s="87">
        <f t="shared" ref="AE139:AE140" si="202">Y139+AA139+AB139+AC139+AD139</f>
        <v>27606</v>
      </c>
      <c r="AF139" s="88">
        <f t="shared" ref="AF139:AF140" si="203">Z139+AD139</f>
        <v>0</v>
      </c>
      <c r="AG139" s="87">
        <v>25201</v>
      </c>
      <c r="AH139" s="88">
        <f t="shared" ref="AH139:AH140" si="204">AB139+AF139</f>
        <v>0</v>
      </c>
      <c r="AI139" s="101">
        <f t="shared" si="189"/>
        <v>91.2881257697602</v>
      </c>
      <c r="AJ139" s="101"/>
    </row>
    <row r="140" spans="1:36" ht="50.25" hidden="1" customHeight="1" x14ac:dyDescent="0.25">
      <c r="A140" s="26" t="s">
        <v>157</v>
      </c>
      <c r="B140" s="31">
        <v>902</v>
      </c>
      <c r="C140" s="31" t="s">
        <v>22</v>
      </c>
      <c r="D140" s="31" t="s">
        <v>60</v>
      </c>
      <c r="E140" s="31" t="s">
        <v>65</v>
      </c>
      <c r="F140" s="32">
        <v>840</v>
      </c>
      <c r="G140" s="9">
        <v>9800</v>
      </c>
      <c r="H140" s="10"/>
      <c r="I140" s="9"/>
      <c r="J140" s="10"/>
      <c r="K140" s="9"/>
      <c r="L140" s="10"/>
      <c r="M140" s="9">
        <f t="shared" si="196"/>
        <v>9800</v>
      </c>
      <c r="N140" s="10">
        <f t="shared" si="197"/>
        <v>0</v>
      </c>
      <c r="O140" s="9"/>
      <c r="P140" s="10"/>
      <c r="Q140" s="9"/>
      <c r="R140" s="10"/>
      <c r="S140" s="9">
        <f t="shared" si="198"/>
        <v>9800</v>
      </c>
      <c r="T140" s="10">
        <f t="shared" si="199"/>
        <v>0</v>
      </c>
      <c r="U140" s="9"/>
      <c r="V140" s="10"/>
      <c r="W140" s="9"/>
      <c r="X140" s="10"/>
      <c r="Y140" s="9">
        <f t="shared" si="200"/>
        <v>9800</v>
      </c>
      <c r="Z140" s="10">
        <f t="shared" si="201"/>
        <v>0</v>
      </c>
      <c r="AA140" s="9"/>
      <c r="AB140" s="10"/>
      <c r="AC140" s="9"/>
      <c r="AD140" s="10"/>
      <c r="AE140" s="87">
        <f t="shared" si="202"/>
        <v>9800</v>
      </c>
      <c r="AF140" s="88">
        <f t="shared" si="203"/>
        <v>0</v>
      </c>
      <c r="AG140" s="87"/>
      <c r="AH140" s="88">
        <f t="shared" si="204"/>
        <v>0</v>
      </c>
      <c r="AI140" s="101">
        <f t="shared" si="189"/>
        <v>0</v>
      </c>
      <c r="AJ140" s="101"/>
    </row>
    <row r="141" spans="1:36" ht="17.25" hidden="1" customHeight="1" x14ac:dyDescent="0.25">
      <c r="A141" s="26"/>
      <c r="B141" s="31"/>
      <c r="C141" s="31"/>
      <c r="D141" s="31"/>
      <c r="E141" s="31"/>
      <c r="F141" s="32"/>
      <c r="G141" s="9"/>
      <c r="H141" s="10"/>
      <c r="I141" s="9"/>
      <c r="J141" s="10"/>
      <c r="K141" s="9"/>
      <c r="L141" s="10"/>
      <c r="M141" s="9"/>
      <c r="N141" s="10"/>
      <c r="O141" s="9"/>
      <c r="P141" s="10"/>
      <c r="Q141" s="9"/>
      <c r="R141" s="10"/>
      <c r="S141" s="9"/>
      <c r="T141" s="10"/>
      <c r="U141" s="9"/>
      <c r="V141" s="10"/>
      <c r="W141" s="9"/>
      <c r="X141" s="10"/>
      <c r="Y141" s="9"/>
      <c r="Z141" s="10"/>
      <c r="AA141" s="9"/>
      <c r="AB141" s="10"/>
      <c r="AC141" s="9"/>
      <c r="AD141" s="10"/>
      <c r="AE141" s="87"/>
      <c r="AF141" s="88"/>
      <c r="AG141" s="87"/>
      <c r="AH141" s="88"/>
      <c r="AI141" s="101"/>
      <c r="AJ141" s="101"/>
    </row>
    <row r="142" spans="1:36" ht="42" hidden="1" customHeight="1" x14ac:dyDescent="0.3">
      <c r="A142" s="24" t="s">
        <v>158</v>
      </c>
      <c r="B142" s="36">
        <v>902</v>
      </c>
      <c r="C142" s="36" t="s">
        <v>60</v>
      </c>
      <c r="D142" s="36" t="s">
        <v>22</v>
      </c>
      <c r="E142" s="36"/>
      <c r="F142" s="37"/>
      <c r="G142" s="13">
        <f t="shared" ref="G142:AH142" si="205">G143</f>
        <v>556902</v>
      </c>
      <c r="H142" s="13">
        <f t="shared" si="205"/>
        <v>65992</v>
      </c>
      <c r="I142" s="13">
        <f t="shared" si="205"/>
        <v>0</v>
      </c>
      <c r="J142" s="13">
        <f t="shared" si="205"/>
        <v>0</v>
      </c>
      <c r="K142" s="13">
        <f t="shared" si="205"/>
        <v>0</v>
      </c>
      <c r="L142" s="13">
        <f t="shared" si="205"/>
        <v>0</v>
      </c>
      <c r="M142" s="13">
        <f t="shared" si="205"/>
        <v>556902</v>
      </c>
      <c r="N142" s="13">
        <f t="shared" si="205"/>
        <v>65992</v>
      </c>
      <c r="O142" s="13">
        <f t="shared" si="205"/>
        <v>0</v>
      </c>
      <c r="P142" s="13">
        <f t="shared" si="205"/>
        <v>0</v>
      </c>
      <c r="Q142" s="13">
        <f t="shared" si="205"/>
        <v>0</v>
      </c>
      <c r="R142" s="13">
        <f t="shared" si="205"/>
        <v>0</v>
      </c>
      <c r="S142" s="13">
        <f t="shared" si="205"/>
        <v>556902</v>
      </c>
      <c r="T142" s="13">
        <f t="shared" si="205"/>
        <v>65992</v>
      </c>
      <c r="U142" s="13">
        <f t="shared" si="205"/>
        <v>0</v>
      </c>
      <c r="V142" s="13">
        <f t="shared" si="205"/>
        <v>0</v>
      </c>
      <c r="W142" s="13">
        <f t="shared" si="205"/>
        <v>0</v>
      </c>
      <c r="X142" s="13">
        <f t="shared" si="205"/>
        <v>0</v>
      </c>
      <c r="Y142" s="13">
        <f t="shared" si="205"/>
        <v>556902</v>
      </c>
      <c r="Z142" s="13">
        <f t="shared" si="205"/>
        <v>65992</v>
      </c>
      <c r="AA142" s="13">
        <f t="shared" si="205"/>
        <v>0</v>
      </c>
      <c r="AB142" s="13">
        <f t="shared" si="205"/>
        <v>0</v>
      </c>
      <c r="AC142" s="13">
        <f t="shared" si="205"/>
        <v>0</v>
      </c>
      <c r="AD142" s="13">
        <f t="shared" si="205"/>
        <v>0</v>
      </c>
      <c r="AE142" s="91">
        <f t="shared" si="205"/>
        <v>556902</v>
      </c>
      <c r="AF142" s="91">
        <f t="shared" si="205"/>
        <v>65992</v>
      </c>
      <c r="AG142" s="91">
        <f t="shared" si="205"/>
        <v>111164</v>
      </c>
      <c r="AH142" s="91">
        <f t="shared" si="205"/>
        <v>0</v>
      </c>
      <c r="AI142" s="101">
        <f t="shared" si="189"/>
        <v>19.961142175822676</v>
      </c>
      <c r="AJ142" s="101"/>
    </row>
    <row r="143" spans="1:36" hidden="1" x14ac:dyDescent="0.25">
      <c r="A143" s="26" t="s">
        <v>62</v>
      </c>
      <c r="B143" s="31">
        <v>902</v>
      </c>
      <c r="C143" s="31" t="s">
        <v>60</v>
      </c>
      <c r="D143" s="31" t="s">
        <v>22</v>
      </c>
      <c r="E143" s="31" t="s">
        <v>63</v>
      </c>
      <c r="F143" s="38"/>
      <c r="G143" s="11">
        <f>G144+G147</f>
        <v>556902</v>
      </c>
      <c r="H143" s="11">
        <f>H144+H147</f>
        <v>65992</v>
      </c>
      <c r="I143" s="11">
        <f t="shared" ref="I143:N143" si="206">I144+I147</f>
        <v>0</v>
      </c>
      <c r="J143" s="11">
        <f t="shared" si="206"/>
        <v>0</v>
      </c>
      <c r="K143" s="11">
        <f t="shared" si="206"/>
        <v>0</v>
      </c>
      <c r="L143" s="11">
        <f t="shared" si="206"/>
        <v>0</v>
      </c>
      <c r="M143" s="11">
        <f t="shared" si="206"/>
        <v>556902</v>
      </c>
      <c r="N143" s="11">
        <f t="shared" si="206"/>
        <v>65992</v>
      </c>
      <c r="O143" s="11">
        <f>O144+O147+O151</f>
        <v>0</v>
      </c>
      <c r="P143" s="11">
        <f t="shared" ref="P143:T143" si="207">P144+P147+P151</f>
        <v>0</v>
      </c>
      <c r="Q143" s="11">
        <f t="shared" si="207"/>
        <v>0</v>
      </c>
      <c r="R143" s="11">
        <f t="shared" si="207"/>
        <v>0</v>
      </c>
      <c r="S143" s="11">
        <f t="shared" si="207"/>
        <v>556902</v>
      </c>
      <c r="T143" s="11">
        <f t="shared" si="207"/>
        <v>65992</v>
      </c>
      <c r="U143" s="11">
        <f>U144+U147+U151</f>
        <v>0</v>
      </c>
      <c r="V143" s="11">
        <f t="shared" ref="V143:Z143" si="208">V144+V147+V151</f>
        <v>0</v>
      </c>
      <c r="W143" s="11">
        <f t="shared" si="208"/>
        <v>0</v>
      </c>
      <c r="X143" s="11">
        <f t="shared" si="208"/>
        <v>0</v>
      </c>
      <c r="Y143" s="11">
        <f t="shared" si="208"/>
        <v>556902</v>
      </c>
      <c r="Z143" s="11">
        <f t="shared" si="208"/>
        <v>65992</v>
      </c>
      <c r="AA143" s="11">
        <f>AA144+AA147+AA151</f>
        <v>0</v>
      </c>
      <c r="AB143" s="11">
        <f t="shared" ref="AB143:AF143" si="209">AB144+AB147+AB151</f>
        <v>0</v>
      </c>
      <c r="AC143" s="11">
        <f t="shared" si="209"/>
        <v>0</v>
      </c>
      <c r="AD143" s="11">
        <f t="shared" si="209"/>
        <v>0</v>
      </c>
      <c r="AE143" s="89">
        <f t="shared" si="209"/>
        <v>556902</v>
      </c>
      <c r="AF143" s="89">
        <f t="shared" si="209"/>
        <v>65992</v>
      </c>
      <c r="AG143" s="89">
        <f t="shared" ref="AG143:AH143" si="210">AG144+AG147+AG151</f>
        <v>111164</v>
      </c>
      <c r="AH143" s="89">
        <f t="shared" si="210"/>
        <v>0</v>
      </c>
      <c r="AI143" s="101">
        <f t="shared" si="189"/>
        <v>19.961142175822676</v>
      </c>
      <c r="AJ143" s="101"/>
    </row>
    <row r="144" spans="1:36" ht="33" hidden="1" x14ac:dyDescent="0.25">
      <c r="A144" s="26" t="s">
        <v>159</v>
      </c>
      <c r="B144" s="31">
        <v>902</v>
      </c>
      <c r="C144" s="31" t="s">
        <v>60</v>
      </c>
      <c r="D144" s="31" t="s">
        <v>22</v>
      </c>
      <c r="E144" s="31" t="s">
        <v>160</v>
      </c>
      <c r="F144" s="32"/>
      <c r="G144" s="11">
        <f t="shared" ref="G144:M144" si="211">G146</f>
        <v>490910</v>
      </c>
      <c r="H144" s="11">
        <f t="shared" ref="H144:O144" si="212">H146</f>
        <v>0</v>
      </c>
      <c r="I144" s="11">
        <f t="shared" si="211"/>
        <v>0</v>
      </c>
      <c r="J144" s="11">
        <f t="shared" si="212"/>
        <v>0</v>
      </c>
      <c r="K144" s="11">
        <f t="shared" si="211"/>
        <v>0</v>
      </c>
      <c r="L144" s="11">
        <f t="shared" si="212"/>
        <v>0</v>
      </c>
      <c r="M144" s="11">
        <f t="shared" si="211"/>
        <v>490910</v>
      </c>
      <c r="N144" s="11">
        <f t="shared" si="212"/>
        <v>0</v>
      </c>
      <c r="O144" s="11">
        <f t="shared" si="212"/>
        <v>0</v>
      </c>
      <c r="P144" s="11">
        <f t="shared" ref="P144:U144" si="213">P146</f>
        <v>0</v>
      </c>
      <c r="Q144" s="11">
        <f t="shared" si="213"/>
        <v>0</v>
      </c>
      <c r="R144" s="11">
        <f t="shared" si="213"/>
        <v>0</v>
      </c>
      <c r="S144" s="11">
        <f t="shared" si="213"/>
        <v>490910</v>
      </c>
      <c r="T144" s="11">
        <f t="shared" si="213"/>
        <v>0</v>
      </c>
      <c r="U144" s="11">
        <f t="shared" si="213"/>
        <v>0</v>
      </c>
      <c r="V144" s="11">
        <f t="shared" ref="V144:AA144" si="214">V146</f>
        <v>0</v>
      </c>
      <c r="W144" s="11">
        <f t="shared" si="214"/>
        <v>0</v>
      </c>
      <c r="X144" s="11">
        <f t="shared" si="214"/>
        <v>0</v>
      </c>
      <c r="Y144" s="11">
        <f t="shared" si="214"/>
        <v>490910</v>
      </c>
      <c r="Z144" s="11">
        <f t="shared" si="214"/>
        <v>0</v>
      </c>
      <c r="AA144" s="11">
        <f t="shared" si="214"/>
        <v>0</v>
      </c>
      <c r="AB144" s="11">
        <f t="shared" ref="AB144:AF144" si="215">AB146</f>
        <v>0</v>
      </c>
      <c r="AC144" s="11">
        <f t="shared" si="215"/>
        <v>0</v>
      </c>
      <c r="AD144" s="11">
        <f t="shared" si="215"/>
        <v>0</v>
      </c>
      <c r="AE144" s="89">
        <f t="shared" si="215"/>
        <v>490910</v>
      </c>
      <c r="AF144" s="89">
        <f t="shared" si="215"/>
        <v>0</v>
      </c>
      <c r="AG144" s="89">
        <f t="shared" ref="AG144:AH144" si="216">AG146</f>
        <v>111164</v>
      </c>
      <c r="AH144" s="89">
        <f t="shared" si="216"/>
        <v>0</v>
      </c>
      <c r="AI144" s="101">
        <f t="shared" si="189"/>
        <v>22.644476584302623</v>
      </c>
      <c r="AJ144" s="101"/>
    </row>
    <row r="145" spans="1:36" ht="18" hidden="1" customHeight="1" x14ac:dyDescent="0.25">
      <c r="A145" s="26" t="s">
        <v>161</v>
      </c>
      <c r="B145" s="31">
        <v>902</v>
      </c>
      <c r="C145" s="31" t="s">
        <v>60</v>
      </c>
      <c r="D145" s="31" t="s">
        <v>22</v>
      </c>
      <c r="E145" s="31" t="s">
        <v>160</v>
      </c>
      <c r="F145" s="32">
        <v>700</v>
      </c>
      <c r="G145" s="11">
        <f t="shared" ref="G145:AH145" si="217">G146</f>
        <v>490910</v>
      </c>
      <c r="H145" s="11">
        <f t="shared" si="217"/>
        <v>0</v>
      </c>
      <c r="I145" s="11">
        <f t="shared" si="217"/>
        <v>0</v>
      </c>
      <c r="J145" s="11">
        <f t="shared" si="217"/>
        <v>0</v>
      </c>
      <c r="K145" s="11">
        <f t="shared" si="217"/>
        <v>0</v>
      </c>
      <c r="L145" s="11">
        <f t="shared" si="217"/>
        <v>0</v>
      </c>
      <c r="M145" s="11">
        <f t="shared" si="217"/>
        <v>490910</v>
      </c>
      <c r="N145" s="11">
        <f t="shared" si="217"/>
        <v>0</v>
      </c>
      <c r="O145" s="11">
        <f t="shared" si="217"/>
        <v>0</v>
      </c>
      <c r="P145" s="11">
        <f t="shared" si="217"/>
        <v>0</v>
      </c>
      <c r="Q145" s="11">
        <f t="shared" si="217"/>
        <v>0</v>
      </c>
      <c r="R145" s="11">
        <f t="shared" si="217"/>
        <v>0</v>
      </c>
      <c r="S145" s="11">
        <f t="shared" si="217"/>
        <v>490910</v>
      </c>
      <c r="T145" s="11">
        <f t="shared" si="217"/>
        <v>0</v>
      </c>
      <c r="U145" s="11">
        <f t="shared" si="217"/>
        <v>0</v>
      </c>
      <c r="V145" s="11">
        <f t="shared" si="217"/>
        <v>0</v>
      </c>
      <c r="W145" s="11">
        <f t="shared" si="217"/>
        <v>0</v>
      </c>
      <c r="X145" s="11">
        <f t="shared" si="217"/>
        <v>0</v>
      </c>
      <c r="Y145" s="11">
        <f t="shared" si="217"/>
        <v>490910</v>
      </c>
      <c r="Z145" s="11">
        <f t="shared" si="217"/>
        <v>0</v>
      </c>
      <c r="AA145" s="11">
        <f t="shared" si="217"/>
        <v>0</v>
      </c>
      <c r="AB145" s="11">
        <f t="shared" si="217"/>
        <v>0</v>
      </c>
      <c r="AC145" s="11">
        <f t="shared" si="217"/>
        <v>0</v>
      </c>
      <c r="AD145" s="11">
        <f t="shared" si="217"/>
        <v>0</v>
      </c>
      <c r="AE145" s="89">
        <f t="shared" si="217"/>
        <v>490910</v>
      </c>
      <c r="AF145" s="89">
        <f t="shared" si="217"/>
        <v>0</v>
      </c>
      <c r="AG145" s="89">
        <f t="shared" si="217"/>
        <v>111164</v>
      </c>
      <c r="AH145" s="89">
        <f t="shared" si="217"/>
        <v>0</v>
      </c>
      <c r="AI145" s="101">
        <f t="shared" si="189"/>
        <v>22.644476584302623</v>
      </c>
      <c r="AJ145" s="101"/>
    </row>
    <row r="146" spans="1:36" hidden="1" x14ac:dyDescent="0.25">
      <c r="A146" s="26" t="s">
        <v>162</v>
      </c>
      <c r="B146" s="31">
        <v>902</v>
      </c>
      <c r="C146" s="31" t="s">
        <v>60</v>
      </c>
      <c r="D146" s="31" t="s">
        <v>22</v>
      </c>
      <c r="E146" s="31" t="s">
        <v>160</v>
      </c>
      <c r="F146" s="32">
        <v>730</v>
      </c>
      <c r="G146" s="9">
        <f>556902-65992</f>
        <v>490910</v>
      </c>
      <c r="H146" s="10"/>
      <c r="I146" s="9"/>
      <c r="J146" s="10"/>
      <c r="K146" s="9"/>
      <c r="L146" s="10"/>
      <c r="M146" s="9">
        <f>G146+I146+J146+K146+L146</f>
        <v>490910</v>
      </c>
      <c r="N146" s="10">
        <f>H146+L146</f>
        <v>0</v>
      </c>
      <c r="O146" s="9"/>
      <c r="P146" s="10"/>
      <c r="Q146" s="9"/>
      <c r="R146" s="10"/>
      <c r="S146" s="9">
        <f>M146+O146+P146+Q146+R146</f>
        <v>490910</v>
      </c>
      <c r="T146" s="10">
        <f>N146+R146</f>
        <v>0</v>
      </c>
      <c r="U146" s="9"/>
      <c r="V146" s="10"/>
      <c r="W146" s="9"/>
      <c r="X146" s="10"/>
      <c r="Y146" s="9">
        <f>S146+U146+V146+W146+X146</f>
        <v>490910</v>
      </c>
      <c r="Z146" s="10">
        <f>T146+X146</f>
        <v>0</v>
      </c>
      <c r="AA146" s="9"/>
      <c r="AB146" s="10"/>
      <c r="AC146" s="9"/>
      <c r="AD146" s="10"/>
      <c r="AE146" s="87">
        <f>Y146+AA146+AB146+AC146+AD146</f>
        <v>490910</v>
      </c>
      <c r="AF146" s="88">
        <f>Z146+AD146</f>
        <v>0</v>
      </c>
      <c r="AG146" s="87">
        <v>111164</v>
      </c>
      <c r="AH146" s="88">
        <f>AB146+AF146</f>
        <v>0</v>
      </c>
      <c r="AI146" s="101">
        <f t="shared" si="189"/>
        <v>22.644476584302623</v>
      </c>
      <c r="AJ146" s="101"/>
    </row>
    <row r="147" spans="1:36" ht="33" hidden="1" x14ac:dyDescent="0.25">
      <c r="A147" s="76" t="s">
        <v>401</v>
      </c>
      <c r="B147" s="31">
        <v>902</v>
      </c>
      <c r="C147" s="31" t="s">
        <v>60</v>
      </c>
      <c r="D147" s="31" t="s">
        <v>22</v>
      </c>
      <c r="E147" s="31" t="s">
        <v>578</v>
      </c>
      <c r="F147" s="32"/>
      <c r="G147" s="9">
        <f t="shared" ref="G147:V149" si="218">G148</f>
        <v>65992</v>
      </c>
      <c r="H147" s="9">
        <f t="shared" si="218"/>
        <v>65992</v>
      </c>
      <c r="I147" s="9">
        <f t="shared" si="218"/>
        <v>0</v>
      </c>
      <c r="J147" s="9">
        <f t="shared" si="218"/>
        <v>0</v>
      </c>
      <c r="K147" s="9">
        <f t="shared" si="218"/>
        <v>0</v>
      </c>
      <c r="L147" s="9">
        <f t="shared" si="218"/>
        <v>0</v>
      </c>
      <c r="M147" s="9">
        <f t="shared" si="218"/>
        <v>65992</v>
      </c>
      <c r="N147" s="9">
        <f t="shared" si="218"/>
        <v>65992</v>
      </c>
      <c r="O147" s="9">
        <f t="shared" si="218"/>
        <v>0</v>
      </c>
      <c r="P147" s="9">
        <f t="shared" si="218"/>
        <v>0</v>
      </c>
      <c r="Q147" s="9">
        <f t="shared" si="218"/>
        <v>0</v>
      </c>
      <c r="R147" s="9">
        <f t="shared" si="218"/>
        <v>-65992</v>
      </c>
      <c r="S147" s="9">
        <f t="shared" si="218"/>
        <v>0</v>
      </c>
      <c r="T147" s="9">
        <f t="shared" si="218"/>
        <v>0</v>
      </c>
      <c r="U147" s="9">
        <f t="shared" si="218"/>
        <v>0</v>
      </c>
      <c r="V147" s="9">
        <f t="shared" si="218"/>
        <v>0</v>
      </c>
      <c r="W147" s="9">
        <f t="shared" ref="U147:AH149" si="219">W148</f>
        <v>0</v>
      </c>
      <c r="X147" s="9">
        <f t="shared" si="219"/>
        <v>0</v>
      </c>
      <c r="Y147" s="9">
        <f t="shared" si="219"/>
        <v>0</v>
      </c>
      <c r="Z147" s="9">
        <f t="shared" si="219"/>
        <v>0</v>
      </c>
      <c r="AA147" s="9">
        <f t="shared" si="219"/>
        <v>0</v>
      </c>
      <c r="AB147" s="9">
        <f t="shared" si="219"/>
        <v>0</v>
      </c>
      <c r="AC147" s="9">
        <f t="shared" si="219"/>
        <v>0</v>
      </c>
      <c r="AD147" s="9">
        <f t="shared" si="219"/>
        <v>0</v>
      </c>
      <c r="AE147" s="87">
        <f t="shared" si="219"/>
        <v>0</v>
      </c>
      <c r="AF147" s="87">
        <f t="shared" si="219"/>
        <v>0</v>
      </c>
      <c r="AG147" s="87">
        <f t="shared" si="219"/>
        <v>0</v>
      </c>
      <c r="AH147" s="87">
        <f t="shared" si="219"/>
        <v>0</v>
      </c>
      <c r="AI147" s="101"/>
      <c r="AJ147" s="101"/>
    </row>
    <row r="148" spans="1:36" ht="33" hidden="1" x14ac:dyDescent="0.25">
      <c r="A148" s="39" t="s">
        <v>402</v>
      </c>
      <c r="B148" s="31">
        <v>902</v>
      </c>
      <c r="C148" s="31" t="s">
        <v>60</v>
      </c>
      <c r="D148" s="31" t="s">
        <v>22</v>
      </c>
      <c r="E148" s="31" t="s">
        <v>577</v>
      </c>
      <c r="F148" s="32"/>
      <c r="G148" s="9">
        <f t="shared" si="218"/>
        <v>65992</v>
      </c>
      <c r="H148" s="9">
        <f t="shared" si="218"/>
        <v>65992</v>
      </c>
      <c r="I148" s="9">
        <f t="shared" si="218"/>
        <v>0</v>
      </c>
      <c r="J148" s="9">
        <f t="shared" si="218"/>
        <v>0</v>
      </c>
      <c r="K148" s="9">
        <f t="shared" si="218"/>
        <v>0</v>
      </c>
      <c r="L148" s="9">
        <f t="shared" si="218"/>
        <v>0</v>
      </c>
      <c r="M148" s="9">
        <f t="shared" si="218"/>
        <v>65992</v>
      </c>
      <c r="N148" s="9">
        <f t="shared" si="218"/>
        <v>65992</v>
      </c>
      <c r="O148" s="9">
        <f t="shared" si="218"/>
        <v>0</v>
      </c>
      <c r="P148" s="9">
        <f t="shared" si="218"/>
        <v>0</v>
      </c>
      <c r="Q148" s="9">
        <f t="shared" si="218"/>
        <v>0</v>
      </c>
      <c r="R148" s="9">
        <f t="shared" si="218"/>
        <v>-65992</v>
      </c>
      <c r="S148" s="9">
        <f t="shared" si="218"/>
        <v>0</v>
      </c>
      <c r="T148" s="9">
        <f t="shared" si="218"/>
        <v>0</v>
      </c>
      <c r="U148" s="9">
        <f t="shared" si="219"/>
        <v>0</v>
      </c>
      <c r="V148" s="9">
        <f t="shared" si="219"/>
        <v>0</v>
      </c>
      <c r="W148" s="9">
        <f t="shared" si="219"/>
        <v>0</v>
      </c>
      <c r="X148" s="9">
        <f t="shared" si="219"/>
        <v>0</v>
      </c>
      <c r="Y148" s="9">
        <f t="shared" si="219"/>
        <v>0</v>
      </c>
      <c r="Z148" s="9">
        <f t="shared" si="219"/>
        <v>0</v>
      </c>
      <c r="AA148" s="9">
        <f t="shared" si="219"/>
        <v>0</v>
      </c>
      <c r="AB148" s="9">
        <f t="shared" si="219"/>
        <v>0</v>
      </c>
      <c r="AC148" s="9">
        <f t="shared" si="219"/>
        <v>0</v>
      </c>
      <c r="AD148" s="9">
        <f t="shared" si="219"/>
        <v>0</v>
      </c>
      <c r="AE148" s="87">
        <f t="shared" si="219"/>
        <v>0</v>
      </c>
      <c r="AF148" s="87">
        <f t="shared" si="219"/>
        <v>0</v>
      </c>
      <c r="AG148" s="87">
        <f t="shared" si="219"/>
        <v>0</v>
      </c>
      <c r="AH148" s="87">
        <f t="shared" si="219"/>
        <v>0</v>
      </c>
      <c r="AI148" s="101"/>
      <c r="AJ148" s="101"/>
    </row>
    <row r="149" spans="1:36" hidden="1" x14ac:dyDescent="0.25">
      <c r="A149" s="26" t="s">
        <v>161</v>
      </c>
      <c r="B149" s="31">
        <v>902</v>
      </c>
      <c r="C149" s="31" t="s">
        <v>60</v>
      </c>
      <c r="D149" s="31" t="s">
        <v>22</v>
      </c>
      <c r="E149" s="31" t="s">
        <v>577</v>
      </c>
      <c r="F149" s="32">
        <v>700</v>
      </c>
      <c r="G149" s="9">
        <f t="shared" si="218"/>
        <v>65992</v>
      </c>
      <c r="H149" s="9">
        <f t="shared" si="218"/>
        <v>65992</v>
      </c>
      <c r="I149" s="9">
        <f t="shared" si="218"/>
        <v>0</v>
      </c>
      <c r="J149" s="9">
        <f t="shared" si="218"/>
        <v>0</v>
      </c>
      <c r="K149" s="9">
        <f t="shared" si="218"/>
        <v>0</v>
      </c>
      <c r="L149" s="9">
        <f t="shared" si="218"/>
        <v>0</v>
      </c>
      <c r="M149" s="9">
        <f t="shared" si="218"/>
        <v>65992</v>
      </c>
      <c r="N149" s="9">
        <f t="shared" si="218"/>
        <v>65992</v>
      </c>
      <c r="O149" s="9">
        <f t="shared" si="218"/>
        <v>0</v>
      </c>
      <c r="P149" s="9">
        <f t="shared" si="218"/>
        <v>0</v>
      </c>
      <c r="Q149" s="9">
        <f t="shared" si="218"/>
        <v>0</v>
      </c>
      <c r="R149" s="9">
        <f t="shared" si="218"/>
        <v>-65992</v>
      </c>
      <c r="S149" s="9">
        <f t="shared" si="218"/>
        <v>0</v>
      </c>
      <c r="T149" s="9">
        <f t="shared" si="218"/>
        <v>0</v>
      </c>
      <c r="U149" s="9">
        <f t="shared" si="219"/>
        <v>0</v>
      </c>
      <c r="V149" s="9">
        <f t="shared" si="219"/>
        <v>0</v>
      </c>
      <c r="W149" s="9">
        <f t="shared" si="219"/>
        <v>0</v>
      </c>
      <c r="X149" s="9">
        <f t="shared" si="219"/>
        <v>0</v>
      </c>
      <c r="Y149" s="9">
        <f t="shared" si="219"/>
        <v>0</v>
      </c>
      <c r="Z149" s="9">
        <f t="shared" si="219"/>
        <v>0</v>
      </c>
      <c r="AA149" s="9">
        <f t="shared" si="219"/>
        <v>0</v>
      </c>
      <c r="AB149" s="9">
        <f t="shared" si="219"/>
        <v>0</v>
      </c>
      <c r="AC149" s="9">
        <f t="shared" si="219"/>
        <v>0</v>
      </c>
      <c r="AD149" s="9">
        <f t="shared" si="219"/>
        <v>0</v>
      </c>
      <c r="AE149" s="87">
        <f t="shared" si="219"/>
        <v>0</v>
      </c>
      <c r="AF149" s="87">
        <f t="shared" si="219"/>
        <v>0</v>
      </c>
      <c r="AG149" s="87">
        <f t="shared" si="219"/>
        <v>0</v>
      </c>
      <c r="AH149" s="87">
        <f t="shared" si="219"/>
        <v>0</v>
      </c>
      <c r="AI149" s="101"/>
      <c r="AJ149" s="101"/>
    </row>
    <row r="150" spans="1:36" hidden="1" x14ac:dyDescent="0.25">
      <c r="A150" s="26" t="s">
        <v>162</v>
      </c>
      <c r="B150" s="31">
        <v>902</v>
      </c>
      <c r="C150" s="31" t="s">
        <v>60</v>
      </c>
      <c r="D150" s="31" t="s">
        <v>22</v>
      </c>
      <c r="E150" s="31" t="s">
        <v>577</v>
      </c>
      <c r="F150" s="32">
        <v>730</v>
      </c>
      <c r="G150" s="9">
        <v>65992</v>
      </c>
      <c r="H150" s="9">
        <v>65992</v>
      </c>
      <c r="I150" s="9"/>
      <c r="J150" s="9"/>
      <c r="K150" s="9"/>
      <c r="L150" s="9"/>
      <c r="M150" s="9">
        <f>G150+I150+J150+K150+L150</f>
        <v>65992</v>
      </c>
      <c r="N150" s="10">
        <f>H150+L150</f>
        <v>65992</v>
      </c>
      <c r="O150" s="9"/>
      <c r="P150" s="9"/>
      <c r="Q150" s="9"/>
      <c r="R150" s="9">
        <v>-65992</v>
      </c>
      <c r="S150" s="9">
        <f>M150+O150+P150+Q150+R150</f>
        <v>0</v>
      </c>
      <c r="T150" s="9">
        <f>N150+R150</f>
        <v>0</v>
      </c>
      <c r="U150" s="9"/>
      <c r="V150" s="9"/>
      <c r="W150" s="9"/>
      <c r="X150" s="9"/>
      <c r="Y150" s="9">
        <f>S150+U150+V150+W150+X150</f>
        <v>0</v>
      </c>
      <c r="Z150" s="9">
        <f>T150+X150</f>
        <v>0</v>
      </c>
      <c r="AA150" s="9"/>
      <c r="AB150" s="9"/>
      <c r="AC150" s="9"/>
      <c r="AD150" s="9"/>
      <c r="AE150" s="87">
        <f>Y150+AA150+AB150+AC150+AD150</f>
        <v>0</v>
      </c>
      <c r="AF150" s="87">
        <f>Z150+AD150</f>
        <v>0</v>
      </c>
      <c r="AG150" s="87"/>
      <c r="AH150" s="87">
        <f>AB150+AF150</f>
        <v>0</v>
      </c>
      <c r="AI150" s="101"/>
      <c r="AJ150" s="101"/>
    </row>
    <row r="151" spans="1:36" ht="33" hidden="1" x14ac:dyDescent="0.25">
      <c r="A151" s="39" t="s">
        <v>401</v>
      </c>
      <c r="B151" s="31">
        <v>902</v>
      </c>
      <c r="C151" s="31" t="s">
        <v>60</v>
      </c>
      <c r="D151" s="31" t="s">
        <v>22</v>
      </c>
      <c r="E151" s="31" t="s">
        <v>648</v>
      </c>
      <c r="F151" s="32"/>
      <c r="G151" s="9"/>
      <c r="H151" s="9"/>
      <c r="I151" s="9"/>
      <c r="J151" s="9"/>
      <c r="K151" s="9"/>
      <c r="L151" s="9"/>
      <c r="M151" s="9"/>
      <c r="N151" s="10"/>
      <c r="O151" s="9">
        <f>O152</f>
        <v>0</v>
      </c>
      <c r="P151" s="9">
        <f t="shared" ref="P151:AH151" si="220">P152</f>
        <v>0</v>
      </c>
      <c r="Q151" s="9">
        <f t="shared" si="220"/>
        <v>0</v>
      </c>
      <c r="R151" s="9">
        <f t="shared" si="220"/>
        <v>65992</v>
      </c>
      <c r="S151" s="9">
        <f t="shared" si="220"/>
        <v>65992</v>
      </c>
      <c r="T151" s="9">
        <f t="shared" si="220"/>
        <v>65992</v>
      </c>
      <c r="U151" s="9">
        <f>U152</f>
        <v>0</v>
      </c>
      <c r="V151" s="9">
        <f t="shared" si="220"/>
        <v>0</v>
      </c>
      <c r="W151" s="9">
        <f t="shared" si="220"/>
        <v>0</v>
      </c>
      <c r="X151" s="9">
        <f t="shared" si="220"/>
        <v>0</v>
      </c>
      <c r="Y151" s="9">
        <f t="shared" si="220"/>
        <v>65992</v>
      </c>
      <c r="Z151" s="9">
        <f t="shared" si="220"/>
        <v>65992</v>
      </c>
      <c r="AA151" s="9">
        <f>AA152</f>
        <v>0</v>
      </c>
      <c r="AB151" s="9">
        <f t="shared" si="220"/>
        <v>0</v>
      </c>
      <c r="AC151" s="9">
        <f t="shared" si="220"/>
        <v>0</v>
      </c>
      <c r="AD151" s="9">
        <f t="shared" si="220"/>
        <v>0</v>
      </c>
      <c r="AE151" s="87">
        <f t="shared" si="220"/>
        <v>65992</v>
      </c>
      <c r="AF151" s="87">
        <f t="shared" si="220"/>
        <v>65992</v>
      </c>
      <c r="AG151" s="87">
        <f t="shared" si="220"/>
        <v>0</v>
      </c>
      <c r="AH151" s="87">
        <f t="shared" si="220"/>
        <v>0</v>
      </c>
      <c r="AI151" s="101"/>
      <c r="AJ151" s="101"/>
    </row>
    <row r="152" spans="1:36" ht="33" hidden="1" x14ac:dyDescent="0.25">
      <c r="A152" s="39" t="s">
        <v>402</v>
      </c>
      <c r="B152" s="31">
        <v>902</v>
      </c>
      <c r="C152" s="31" t="s">
        <v>60</v>
      </c>
      <c r="D152" s="31" t="s">
        <v>22</v>
      </c>
      <c r="E152" s="31" t="s">
        <v>647</v>
      </c>
      <c r="F152" s="32"/>
      <c r="G152" s="9"/>
      <c r="H152" s="9"/>
      <c r="I152" s="9"/>
      <c r="J152" s="9"/>
      <c r="K152" s="9"/>
      <c r="L152" s="9"/>
      <c r="M152" s="9"/>
      <c r="N152" s="10"/>
      <c r="O152" s="9">
        <f>O153</f>
        <v>0</v>
      </c>
      <c r="P152" s="9">
        <f t="shared" ref="P152:AH152" si="221">P153</f>
        <v>0</v>
      </c>
      <c r="Q152" s="9">
        <f t="shared" si="221"/>
        <v>0</v>
      </c>
      <c r="R152" s="9">
        <f t="shared" si="221"/>
        <v>65992</v>
      </c>
      <c r="S152" s="9">
        <f t="shared" si="221"/>
        <v>65992</v>
      </c>
      <c r="T152" s="9">
        <f t="shared" si="221"/>
        <v>65992</v>
      </c>
      <c r="U152" s="9">
        <f>U153</f>
        <v>0</v>
      </c>
      <c r="V152" s="9">
        <f t="shared" si="221"/>
        <v>0</v>
      </c>
      <c r="W152" s="9">
        <f t="shared" si="221"/>
        <v>0</v>
      </c>
      <c r="X152" s="9">
        <f t="shared" si="221"/>
        <v>0</v>
      </c>
      <c r="Y152" s="9">
        <f t="shared" si="221"/>
        <v>65992</v>
      </c>
      <c r="Z152" s="9">
        <f t="shared" si="221"/>
        <v>65992</v>
      </c>
      <c r="AA152" s="9">
        <f>AA153</f>
        <v>0</v>
      </c>
      <c r="AB152" s="9">
        <f t="shared" si="221"/>
        <v>0</v>
      </c>
      <c r="AC152" s="9">
        <f t="shared" si="221"/>
        <v>0</v>
      </c>
      <c r="AD152" s="9">
        <f t="shared" si="221"/>
        <v>0</v>
      </c>
      <c r="AE152" s="87">
        <f t="shared" si="221"/>
        <v>65992</v>
      </c>
      <c r="AF152" s="87">
        <f t="shared" si="221"/>
        <v>65992</v>
      </c>
      <c r="AG152" s="87">
        <f t="shared" si="221"/>
        <v>0</v>
      </c>
      <c r="AH152" s="87">
        <f t="shared" si="221"/>
        <v>0</v>
      </c>
      <c r="AI152" s="101"/>
      <c r="AJ152" s="101"/>
    </row>
    <row r="153" spans="1:36" hidden="1" x14ac:dyDescent="0.25">
      <c r="A153" s="26" t="s">
        <v>161</v>
      </c>
      <c r="B153" s="31">
        <v>902</v>
      </c>
      <c r="C153" s="31" t="s">
        <v>60</v>
      </c>
      <c r="D153" s="31" t="s">
        <v>22</v>
      </c>
      <c r="E153" s="31" t="s">
        <v>647</v>
      </c>
      <c r="F153" s="32">
        <v>700</v>
      </c>
      <c r="G153" s="9"/>
      <c r="H153" s="9"/>
      <c r="I153" s="9"/>
      <c r="J153" s="9"/>
      <c r="K153" s="9"/>
      <c r="L153" s="9"/>
      <c r="M153" s="9"/>
      <c r="N153" s="10"/>
      <c r="O153" s="9">
        <f>O154</f>
        <v>0</v>
      </c>
      <c r="P153" s="9">
        <f t="shared" ref="P153:AH153" si="222">P154</f>
        <v>0</v>
      </c>
      <c r="Q153" s="9">
        <f t="shared" si="222"/>
        <v>0</v>
      </c>
      <c r="R153" s="9">
        <f t="shared" si="222"/>
        <v>65992</v>
      </c>
      <c r="S153" s="9">
        <f t="shared" si="222"/>
        <v>65992</v>
      </c>
      <c r="T153" s="9">
        <f t="shared" si="222"/>
        <v>65992</v>
      </c>
      <c r="U153" s="9">
        <f>U154</f>
        <v>0</v>
      </c>
      <c r="V153" s="9">
        <f t="shared" si="222"/>
        <v>0</v>
      </c>
      <c r="W153" s="9">
        <f t="shared" si="222"/>
        <v>0</v>
      </c>
      <c r="X153" s="9">
        <f t="shared" si="222"/>
        <v>0</v>
      </c>
      <c r="Y153" s="9">
        <f t="shared" si="222"/>
        <v>65992</v>
      </c>
      <c r="Z153" s="9">
        <f t="shared" si="222"/>
        <v>65992</v>
      </c>
      <c r="AA153" s="9">
        <f>AA154</f>
        <v>0</v>
      </c>
      <c r="AB153" s="9">
        <f t="shared" si="222"/>
        <v>0</v>
      </c>
      <c r="AC153" s="9">
        <f t="shared" si="222"/>
        <v>0</v>
      </c>
      <c r="AD153" s="9">
        <f t="shared" si="222"/>
        <v>0</v>
      </c>
      <c r="AE153" s="87">
        <f t="shared" si="222"/>
        <v>65992</v>
      </c>
      <c r="AF153" s="87">
        <f t="shared" si="222"/>
        <v>65992</v>
      </c>
      <c r="AG153" s="87">
        <f t="shared" si="222"/>
        <v>0</v>
      </c>
      <c r="AH153" s="87">
        <f t="shared" si="222"/>
        <v>0</v>
      </c>
      <c r="AI153" s="101"/>
      <c r="AJ153" s="101"/>
    </row>
    <row r="154" spans="1:36" hidden="1" x14ac:dyDescent="0.25">
      <c r="A154" s="26" t="s">
        <v>162</v>
      </c>
      <c r="B154" s="31">
        <v>902</v>
      </c>
      <c r="C154" s="31" t="s">
        <v>60</v>
      </c>
      <c r="D154" s="31" t="s">
        <v>22</v>
      </c>
      <c r="E154" s="31" t="s">
        <v>647</v>
      </c>
      <c r="F154" s="32">
        <v>730</v>
      </c>
      <c r="G154" s="9"/>
      <c r="H154" s="9"/>
      <c r="I154" s="9"/>
      <c r="J154" s="9"/>
      <c r="K154" s="9"/>
      <c r="L154" s="9"/>
      <c r="M154" s="9"/>
      <c r="N154" s="10"/>
      <c r="O154" s="9"/>
      <c r="P154" s="9"/>
      <c r="Q154" s="9"/>
      <c r="R154" s="9">
        <v>65992</v>
      </c>
      <c r="S154" s="9">
        <f>M154+O154+P154+Q154+R154</f>
        <v>65992</v>
      </c>
      <c r="T154" s="9">
        <f>N154+R154</f>
        <v>65992</v>
      </c>
      <c r="U154" s="9"/>
      <c r="V154" s="9"/>
      <c r="W154" s="9"/>
      <c r="X154" s="9"/>
      <c r="Y154" s="9">
        <f>S154+U154+V154+W154+X154</f>
        <v>65992</v>
      </c>
      <c r="Z154" s="9">
        <f>T154+X154</f>
        <v>65992</v>
      </c>
      <c r="AA154" s="9"/>
      <c r="AB154" s="9"/>
      <c r="AC154" s="9"/>
      <c r="AD154" s="9"/>
      <c r="AE154" s="87">
        <f>Y154+AA154+AB154+AC154+AD154</f>
        <v>65992</v>
      </c>
      <c r="AF154" s="87">
        <f>Z154+AD154</f>
        <v>65992</v>
      </c>
      <c r="AG154" s="87"/>
      <c r="AH154" s="87"/>
      <c r="AI154" s="101"/>
      <c r="AJ154" s="101"/>
    </row>
    <row r="155" spans="1:36" hidden="1" x14ac:dyDescent="0.25">
      <c r="A155" s="26"/>
      <c r="B155" s="31"/>
      <c r="C155" s="31"/>
      <c r="D155" s="31"/>
      <c r="E155" s="31"/>
      <c r="F155" s="32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7"/>
      <c r="AF155" s="87"/>
      <c r="AG155" s="87"/>
      <c r="AH155" s="87"/>
      <c r="AI155" s="101"/>
      <c r="AJ155" s="101"/>
    </row>
    <row r="156" spans="1:36" ht="66" hidden="1" customHeight="1" x14ac:dyDescent="0.3">
      <c r="A156" s="40" t="s">
        <v>484</v>
      </c>
      <c r="B156" s="22">
        <v>903</v>
      </c>
      <c r="C156" s="22"/>
      <c r="D156" s="22"/>
      <c r="E156" s="22"/>
      <c r="F156" s="22"/>
      <c r="G156" s="14">
        <f>G158+G177+G184+G191</f>
        <v>52835</v>
      </c>
      <c r="H156" s="14">
        <f>H158+H177+H184+H191</f>
        <v>0</v>
      </c>
      <c r="I156" s="14">
        <f>I158+I177+I184+I170+I191</f>
        <v>3489</v>
      </c>
      <c r="J156" s="14">
        <f t="shared" ref="J156:N156" si="223">J158+J177+J184+J170+J191</f>
        <v>0</v>
      </c>
      <c r="K156" s="14">
        <f t="shared" si="223"/>
        <v>0</v>
      </c>
      <c r="L156" s="14">
        <f t="shared" si="223"/>
        <v>0</v>
      </c>
      <c r="M156" s="14">
        <f t="shared" si="223"/>
        <v>56324</v>
      </c>
      <c r="N156" s="14">
        <f t="shared" si="223"/>
        <v>0</v>
      </c>
      <c r="O156" s="14">
        <f>O158+O177+O184+O170+O191</f>
        <v>0</v>
      </c>
      <c r="P156" s="14">
        <f t="shared" ref="P156:T156" si="224">P158+P177+P184+P170+P191</f>
        <v>0</v>
      </c>
      <c r="Q156" s="14">
        <f t="shared" si="224"/>
        <v>0</v>
      </c>
      <c r="R156" s="14">
        <f t="shared" si="224"/>
        <v>0</v>
      </c>
      <c r="S156" s="14">
        <f t="shared" si="224"/>
        <v>56324</v>
      </c>
      <c r="T156" s="14">
        <f t="shared" si="224"/>
        <v>0</v>
      </c>
      <c r="U156" s="14">
        <f>U158+U177+U184+U170+U191</f>
        <v>0</v>
      </c>
      <c r="V156" s="14">
        <f t="shared" ref="V156:Z156" si="225">V158+V177+V184+V170+V191</f>
        <v>0</v>
      </c>
      <c r="W156" s="14">
        <f t="shared" si="225"/>
        <v>0</v>
      </c>
      <c r="X156" s="14">
        <f t="shared" si="225"/>
        <v>0</v>
      </c>
      <c r="Y156" s="14">
        <f t="shared" si="225"/>
        <v>56324</v>
      </c>
      <c r="Z156" s="14">
        <f t="shared" si="225"/>
        <v>0</v>
      </c>
      <c r="AA156" s="14">
        <f>AA158+AA177+AA184+AA170+AA191+AA221</f>
        <v>0</v>
      </c>
      <c r="AB156" s="14">
        <f t="shared" ref="AB156:AF156" si="226">AB158+AB177+AB184+AB170+AB191+AB221</f>
        <v>0</v>
      </c>
      <c r="AC156" s="14">
        <f t="shared" si="226"/>
        <v>0</v>
      </c>
      <c r="AD156" s="14">
        <f t="shared" si="226"/>
        <v>173835</v>
      </c>
      <c r="AE156" s="92">
        <f t="shared" si="226"/>
        <v>230159</v>
      </c>
      <c r="AF156" s="92">
        <f t="shared" si="226"/>
        <v>173835</v>
      </c>
      <c r="AG156" s="92">
        <f t="shared" ref="AG156:AH156" si="227">AG158+AG177+AG184+AG170+AG191+AG221</f>
        <v>6960</v>
      </c>
      <c r="AH156" s="92">
        <f t="shared" si="227"/>
        <v>0</v>
      </c>
      <c r="AI156" s="101">
        <f t="shared" si="189"/>
        <v>3.0239964546248466</v>
      </c>
      <c r="AJ156" s="101">
        <f t="shared" ref="AJ156" si="228">AH156/AF156*100</f>
        <v>0</v>
      </c>
    </row>
    <row r="157" spans="1:36" ht="17.25" hidden="1" customHeight="1" x14ac:dyDescent="0.3">
      <c r="A157" s="40"/>
      <c r="B157" s="22"/>
      <c r="C157" s="22"/>
      <c r="D157" s="22"/>
      <c r="E157" s="22"/>
      <c r="F157" s="22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92"/>
      <c r="AF157" s="92"/>
      <c r="AG157" s="92"/>
      <c r="AH157" s="92"/>
      <c r="AI157" s="101"/>
      <c r="AJ157" s="101"/>
    </row>
    <row r="158" spans="1:36" ht="18.75" hidden="1" x14ac:dyDescent="0.3">
      <c r="A158" s="41" t="s">
        <v>59</v>
      </c>
      <c r="B158" s="25">
        <v>903</v>
      </c>
      <c r="C158" s="25" t="s">
        <v>22</v>
      </c>
      <c r="D158" s="25" t="s">
        <v>60</v>
      </c>
      <c r="E158" s="36"/>
      <c r="F158" s="13"/>
      <c r="G158" s="13">
        <f t="shared" ref="G158:V159" si="229">G159</f>
        <v>10299</v>
      </c>
      <c r="H158" s="13">
        <f t="shared" si="229"/>
        <v>0</v>
      </c>
      <c r="I158" s="13">
        <f t="shared" si="229"/>
        <v>0</v>
      </c>
      <c r="J158" s="13">
        <f t="shared" si="229"/>
        <v>0</v>
      </c>
      <c r="K158" s="13">
        <f t="shared" si="229"/>
        <v>0</v>
      </c>
      <c r="L158" s="13">
        <f t="shared" si="229"/>
        <v>0</v>
      </c>
      <c r="M158" s="13">
        <f t="shared" si="229"/>
        <v>10299</v>
      </c>
      <c r="N158" s="13">
        <f t="shared" si="229"/>
        <v>0</v>
      </c>
      <c r="O158" s="13">
        <f t="shared" si="229"/>
        <v>0</v>
      </c>
      <c r="P158" s="13">
        <f t="shared" si="229"/>
        <v>0</v>
      </c>
      <c r="Q158" s="13">
        <f t="shared" si="229"/>
        <v>0</v>
      </c>
      <c r="R158" s="13">
        <f t="shared" si="229"/>
        <v>0</v>
      </c>
      <c r="S158" s="13">
        <f t="shared" si="229"/>
        <v>10299</v>
      </c>
      <c r="T158" s="13">
        <f t="shared" si="229"/>
        <v>0</v>
      </c>
      <c r="U158" s="13">
        <f t="shared" si="229"/>
        <v>0</v>
      </c>
      <c r="V158" s="13">
        <f t="shared" si="229"/>
        <v>0</v>
      </c>
      <c r="W158" s="13">
        <f t="shared" ref="U158:AH159" si="230">W159</f>
        <v>0</v>
      </c>
      <c r="X158" s="13">
        <f t="shared" si="230"/>
        <v>0</v>
      </c>
      <c r="Y158" s="13">
        <f t="shared" si="230"/>
        <v>10299</v>
      </c>
      <c r="Z158" s="13">
        <f t="shared" si="230"/>
        <v>0</v>
      </c>
      <c r="AA158" s="13">
        <f t="shared" si="230"/>
        <v>0</v>
      </c>
      <c r="AB158" s="13">
        <f t="shared" si="230"/>
        <v>0</v>
      </c>
      <c r="AC158" s="13">
        <f t="shared" si="230"/>
        <v>0</v>
      </c>
      <c r="AD158" s="13">
        <f t="shared" si="230"/>
        <v>0</v>
      </c>
      <c r="AE158" s="91">
        <f t="shared" si="230"/>
        <v>10299</v>
      </c>
      <c r="AF158" s="91">
        <f t="shared" si="230"/>
        <v>0</v>
      </c>
      <c r="AG158" s="91">
        <f t="shared" si="230"/>
        <v>618</v>
      </c>
      <c r="AH158" s="91">
        <f t="shared" si="230"/>
        <v>0</v>
      </c>
      <c r="AI158" s="101">
        <f t="shared" si="189"/>
        <v>6.0005825808330906</v>
      </c>
      <c r="AJ158" s="101"/>
    </row>
    <row r="159" spans="1:36" ht="49.5" hidden="1" x14ac:dyDescent="0.25">
      <c r="A159" s="29" t="s">
        <v>435</v>
      </c>
      <c r="B159" s="27">
        <v>903</v>
      </c>
      <c r="C159" s="27" t="s">
        <v>22</v>
      </c>
      <c r="D159" s="27" t="s">
        <v>60</v>
      </c>
      <c r="E159" s="27" t="s">
        <v>74</v>
      </c>
      <c r="F159" s="27"/>
      <c r="G159" s="9">
        <f>G160</f>
        <v>10299</v>
      </c>
      <c r="H159" s="9">
        <f>H160</f>
        <v>0</v>
      </c>
      <c r="I159" s="9">
        <f t="shared" si="229"/>
        <v>0</v>
      </c>
      <c r="J159" s="9">
        <f t="shared" si="229"/>
        <v>0</v>
      </c>
      <c r="K159" s="9">
        <f t="shared" si="229"/>
        <v>0</v>
      </c>
      <c r="L159" s="9">
        <f t="shared" si="229"/>
        <v>0</v>
      </c>
      <c r="M159" s="9">
        <f t="shared" si="229"/>
        <v>10299</v>
      </c>
      <c r="N159" s="9">
        <f t="shared" si="229"/>
        <v>0</v>
      </c>
      <c r="O159" s="9">
        <f t="shared" si="229"/>
        <v>0</v>
      </c>
      <c r="P159" s="9">
        <f t="shared" si="229"/>
        <v>0</v>
      </c>
      <c r="Q159" s="9">
        <f t="shared" si="229"/>
        <v>0</v>
      </c>
      <c r="R159" s="9">
        <f t="shared" si="229"/>
        <v>0</v>
      </c>
      <c r="S159" s="9">
        <f t="shared" si="229"/>
        <v>10299</v>
      </c>
      <c r="T159" s="9">
        <f t="shared" si="229"/>
        <v>0</v>
      </c>
      <c r="U159" s="9">
        <f t="shared" si="230"/>
        <v>0</v>
      </c>
      <c r="V159" s="9">
        <f t="shared" si="230"/>
        <v>0</v>
      </c>
      <c r="W159" s="9">
        <f t="shared" si="230"/>
        <v>0</v>
      </c>
      <c r="X159" s="9">
        <f t="shared" si="230"/>
        <v>0</v>
      </c>
      <c r="Y159" s="9">
        <f t="shared" si="230"/>
        <v>10299</v>
      </c>
      <c r="Z159" s="9">
        <f t="shared" si="230"/>
        <v>0</v>
      </c>
      <c r="AA159" s="9">
        <f t="shared" si="230"/>
        <v>0</v>
      </c>
      <c r="AB159" s="9">
        <f t="shared" si="230"/>
        <v>0</v>
      </c>
      <c r="AC159" s="9">
        <f t="shared" si="230"/>
        <v>0</v>
      </c>
      <c r="AD159" s="9">
        <f t="shared" si="230"/>
        <v>0</v>
      </c>
      <c r="AE159" s="87">
        <f t="shared" si="230"/>
        <v>10299</v>
      </c>
      <c r="AF159" s="87">
        <f t="shared" si="230"/>
        <v>0</v>
      </c>
      <c r="AG159" s="87">
        <f t="shared" si="230"/>
        <v>618</v>
      </c>
      <c r="AH159" s="87">
        <f t="shared" si="230"/>
        <v>0</v>
      </c>
      <c r="AI159" s="101">
        <f t="shared" si="189"/>
        <v>6.0005825808330906</v>
      </c>
      <c r="AJ159" s="101"/>
    </row>
    <row r="160" spans="1:36" ht="17.25" hidden="1" customHeight="1" x14ac:dyDescent="0.25">
      <c r="A160" s="29" t="s">
        <v>15</v>
      </c>
      <c r="B160" s="27">
        <v>903</v>
      </c>
      <c r="C160" s="27" t="s">
        <v>22</v>
      </c>
      <c r="D160" s="27" t="s">
        <v>60</v>
      </c>
      <c r="E160" s="27" t="s">
        <v>562</v>
      </c>
      <c r="F160" s="27"/>
      <c r="G160" s="9">
        <f t="shared" ref="G160:H160" si="231">G161+G166</f>
        <v>10299</v>
      </c>
      <c r="H160" s="9">
        <f t="shared" si="231"/>
        <v>0</v>
      </c>
      <c r="I160" s="9">
        <f t="shared" ref="I160:N160" si="232">I161+I166</f>
        <v>0</v>
      </c>
      <c r="J160" s="9">
        <f t="shared" si="232"/>
        <v>0</v>
      </c>
      <c r="K160" s="9">
        <f t="shared" si="232"/>
        <v>0</v>
      </c>
      <c r="L160" s="9">
        <f t="shared" si="232"/>
        <v>0</v>
      </c>
      <c r="M160" s="9">
        <f t="shared" si="232"/>
        <v>10299</v>
      </c>
      <c r="N160" s="9">
        <f t="shared" si="232"/>
        <v>0</v>
      </c>
      <c r="O160" s="9">
        <f t="shared" ref="O160:T160" si="233">O161+O166</f>
        <v>0</v>
      </c>
      <c r="P160" s="9">
        <f t="shared" si="233"/>
        <v>0</v>
      </c>
      <c r="Q160" s="9">
        <f t="shared" si="233"/>
        <v>0</v>
      </c>
      <c r="R160" s="9">
        <f t="shared" si="233"/>
        <v>0</v>
      </c>
      <c r="S160" s="9">
        <f t="shared" si="233"/>
        <v>10299</v>
      </c>
      <c r="T160" s="9">
        <f t="shared" si="233"/>
        <v>0</v>
      </c>
      <c r="U160" s="9">
        <f t="shared" ref="U160:Z160" si="234">U161+U166</f>
        <v>0</v>
      </c>
      <c r="V160" s="9">
        <f t="shared" si="234"/>
        <v>0</v>
      </c>
      <c r="W160" s="9">
        <f t="shared" si="234"/>
        <v>0</v>
      </c>
      <c r="X160" s="9">
        <f t="shared" si="234"/>
        <v>0</v>
      </c>
      <c r="Y160" s="9">
        <f t="shared" si="234"/>
        <v>10299</v>
      </c>
      <c r="Z160" s="9">
        <f t="shared" si="234"/>
        <v>0</v>
      </c>
      <c r="AA160" s="9">
        <f t="shared" ref="AA160:AF160" si="235">AA161+AA166</f>
        <v>0</v>
      </c>
      <c r="AB160" s="9">
        <f t="shared" si="235"/>
        <v>0</v>
      </c>
      <c r="AC160" s="9">
        <f t="shared" si="235"/>
        <v>0</v>
      </c>
      <c r="AD160" s="9">
        <f t="shared" si="235"/>
        <v>0</v>
      </c>
      <c r="AE160" s="87">
        <f t="shared" si="235"/>
        <v>10299</v>
      </c>
      <c r="AF160" s="87">
        <f t="shared" si="235"/>
        <v>0</v>
      </c>
      <c r="AG160" s="87">
        <f t="shared" ref="AG160:AH160" si="236">AG161+AG166</f>
        <v>618</v>
      </c>
      <c r="AH160" s="87">
        <f t="shared" si="236"/>
        <v>0</v>
      </c>
      <c r="AI160" s="101">
        <f t="shared" si="189"/>
        <v>6.0005825808330906</v>
      </c>
      <c r="AJ160" s="101"/>
    </row>
    <row r="161" spans="1:36" ht="19.5" hidden="1" customHeight="1" x14ac:dyDescent="0.25">
      <c r="A161" s="29" t="s">
        <v>61</v>
      </c>
      <c r="B161" s="27">
        <v>903</v>
      </c>
      <c r="C161" s="27" t="s">
        <v>22</v>
      </c>
      <c r="D161" s="27" t="s">
        <v>60</v>
      </c>
      <c r="E161" s="27" t="s">
        <v>563</v>
      </c>
      <c r="F161" s="27"/>
      <c r="G161" s="9">
        <f t="shared" ref="G161:H161" si="237">G162+G164</f>
        <v>7573</v>
      </c>
      <c r="H161" s="9">
        <f t="shared" si="237"/>
        <v>0</v>
      </c>
      <c r="I161" s="9">
        <f t="shared" ref="I161:N161" si="238">I162+I164</f>
        <v>0</v>
      </c>
      <c r="J161" s="9">
        <f t="shared" si="238"/>
        <v>0</v>
      </c>
      <c r="K161" s="9">
        <f t="shared" si="238"/>
        <v>0</v>
      </c>
      <c r="L161" s="9">
        <f t="shared" si="238"/>
        <v>0</v>
      </c>
      <c r="M161" s="9">
        <f t="shared" si="238"/>
        <v>7573</v>
      </c>
      <c r="N161" s="9">
        <f t="shared" si="238"/>
        <v>0</v>
      </c>
      <c r="O161" s="9">
        <f t="shared" ref="O161:T161" si="239">O162+O164</f>
        <v>0</v>
      </c>
      <c r="P161" s="9">
        <f t="shared" si="239"/>
        <v>0</v>
      </c>
      <c r="Q161" s="9">
        <f t="shared" si="239"/>
        <v>0</v>
      </c>
      <c r="R161" s="9">
        <f t="shared" si="239"/>
        <v>0</v>
      </c>
      <c r="S161" s="9">
        <f t="shared" si="239"/>
        <v>7573</v>
      </c>
      <c r="T161" s="9">
        <f t="shared" si="239"/>
        <v>0</v>
      </c>
      <c r="U161" s="9">
        <f t="shared" ref="U161:Z161" si="240">U162+U164</f>
        <v>0</v>
      </c>
      <c r="V161" s="9">
        <f t="shared" si="240"/>
        <v>0</v>
      </c>
      <c r="W161" s="9">
        <f t="shared" si="240"/>
        <v>0</v>
      </c>
      <c r="X161" s="9">
        <f t="shared" si="240"/>
        <v>0</v>
      </c>
      <c r="Y161" s="9">
        <f t="shared" si="240"/>
        <v>7573</v>
      </c>
      <c r="Z161" s="9">
        <f t="shared" si="240"/>
        <v>0</v>
      </c>
      <c r="AA161" s="9">
        <f t="shared" ref="AA161:AF161" si="241">AA162+AA164</f>
        <v>0</v>
      </c>
      <c r="AB161" s="9">
        <f t="shared" si="241"/>
        <v>0</v>
      </c>
      <c r="AC161" s="9">
        <f t="shared" si="241"/>
        <v>0</v>
      </c>
      <c r="AD161" s="9">
        <f t="shared" si="241"/>
        <v>0</v>
      </c>
      <c r="AE161" s="87">
        <f t="shared" si="241"/>
        <v>7573</v>
      </c>
      <c r="AF161" s="87">
        <f t="shared" si="241"/>
        <v>0</v>
      </c>
      <c r="AG161" s="87">
        <f t="shared" ref="AG161:AH161" si="242">AG162+AG164</f>
        <v>248</v>
      </c>
      <c r="AH161" s="87">
        <f t="shared" si="242"/>
        <v>0</v>
      </c>
      <c r="AI161" s="101">
        <f t="shared" si="189"/>
        <v>3.2747920242968442</v>
      </c>
      <c r="AJ161" s="101"/>
    </row>
    <row r="162" spans="1:36" ht="33" hidden="1" x14ac:dyDescent="0.25">
      <c r="A162" s="26" t="s">
        <v>244</v>
      </c>
      <c r="B162" s="27">
        <v>903</v>
      </c>
      <c r="C162" s="27" t="s">
        <v>22</v>
      </c>
      <c r="D162" s="27" t="s">
        <v>60</v>
      </c>
      <c r="E162" s="27" t="s">
        <v>563</v>
      </c>
      <c r="F162" s="27" t="s">
        <v>31</v>
      </c>
      <c r="G162" s="9">
        <f t="shared" ref="G162:AH162" si="243">G163</f>
        <v>240</v>
      </c>
      <c r="H162" s="9">
        <f t="shared" si="243"/>
        <v>0</v>
      </c>
      <c r="I162" s="9">
        <f t="shared" si="243"/>
        <v>0</v>
      </c>
      <c r="J162" s="9">
        <f t="shared" si="243"/>
        <v>0</v>
      </c>
      <c r="K162" s="9">
        <f t="shared" si="243"/>
        <v>0</v>
      </c>
      <c r="L162" s="9">
        <f t="shared" si="243"/>
        <v>0</v>
      </c>
      <c r="M162" s="9">
        <f t="shared" si="243"/>
        <v>240</v>
      </c>
      <c r="N162" s="9">
        <f t="shared" si="243"/>
        <v>0</v>
      </c>
      <c r="O162" s="9">
        <f t="shared" si="243"/>
        <v>0</v>
      </c>
      <c r="P162" s="9">
        <f t="shared" si="243"/>
        <v>0</v>
      </c>
      <c r="Q162" s="9">
        <f t="shared" si="243"/>
        <v>0</v>
      </c>
      <c r="R162" s="9">
        <f t="shared" si="243"/>
        <v>0</v>
      </c>
      <c r="S162" s="9">
        <f t="shared" si="243"/>
        <v>240</v>
      </c>
      <c r="T162" s="9">
        <f t="shared" si="243"/>
        <v>0</v>
      </c>
      <c r="U162" s="9">
        <f t="shared" si="243"/>
        <v>0</v>
      </c>
      <c r="V162" s="9">
        <f t="shared" si="243"/>
        <v>0</v>
      </c>
      <c r="W162" s="9">
        <f t="shared" si="243"/>
        <v>0</v>
      </c>
      <c r="X162" s="9">
        <f t="shared" si="243"/>
        <v>0</v>
      </c>
      <c r="Y162" s="9">
        <f t="shared" si="243"/>
        <v>240</v>
      </c>
      <c r="Z162" s="9">
        <f t="shared" si="243"/>
        <v>0</v>
      </c>
      <c r="AA162" s="9">
        <f t="shared" si="243"/>
        <v>0</v>
      </c>
      <c r="AB162" s="9">
        <f t="shared" si="243"/>
        <v>0</v>
      </c>
      <c r="AC162" s="9">
        <f t="shared" si="243"/>
        <v>0</v>
      </c>
      <c r="AD162" s="9">
        <f t="shared" si="243"/>
        <v>0</v>
      </c>
      <c r="AE162" s="87">
        <f t="shared" si="243"/>
        <v>240</v>
      </c>
      <c r="AF162" s="87">
        <f t="shared" si="243"/>
        <v>0</v>
      </c>
      <c r="AG162" s="87">
        <f t="shared" si="243"/>
        <v>42</v>
      </c>
      <c r="AH162" s="87">
        <f t="shared" si="243"/>
        <v>0</v>
      </c>
      <c r="AI162" s="101">
        <f t="shared" si="189"/>
        <v>17.5</v>
      </c>
      <c r="AJ162" s="101"/>
    </row>
    <row r="163" spans="1:36" ht="33" hidden="1" x14ac:dyDescent="0.25">
      <c r="A163" s="29" t="s">
        <v>37</v>
      </c>
      <c r="B163" s="27">
        <v>903</v>
      </c>
      <c r="C163" s="27" t="s">
        <v>22</v>
      </c>
      <c r="D163" s="27" t="s">
        <v>60</v>
      </c>
      <c r="E163" s="27" t="s">
        <v>563</v>
      </c>
      <c r="F163" s="27" t="s">
        <v>38</v>
      </c>
      <c r="G163" s="9">
        <v>240</v>
      </c>
      <c r="H163" s="9"/>
      <c r="I163" s="9"/>
      <c r="J163" s="9"/>
      <c r="K163" s="9"/>
      <c r="L163" s="9"/>
      <c r="M163" s="9">
        <f>G163+I163+J163+K163+L163</f>
        <v>240</v>
      </c>
      <c r="N163" s="10">
        <f>H163+L163</f>
        <v>0</v>
      </c>
      <c r="O163" s="9"/>
      <c r="P163" s="9"/>
      <c r="Q163" s="9"/>
      <c r="R163" s="9"/>
      <c r="S163" s="9">
        <f>M163+O163+P163+Q163+R163</f>
        <v>240</v>
      </c>
      <c r="T163" s="10">
        <f>N163+R163</f>
        <v>0</v>
      </c>
      <c r="U163" s="9"/>
      <c r="V163" s="9"/>
      <c r="W163" s="9"/>
      <c r="X163" s="9"/>
      <c r="Y163" s="9">
        <f>S163+U163+V163+W163+X163</f>
        <v>240</v>
      </c>
      <c r="Z163" s="10">
        <f>T163+X163</f>
        <v>0</v>
      </c>
      <c r="AA163" s="9"/>
      <c r="AB163" s="9"/>
      <c r="AC163" s="9"/>
      <c r="AD163" s="9"/>
      <c r="AE163" s="87">
        <f>Y163+AA163+AB163+AC163+AD163</f>
        <v>240</v>
      </c>
      <c r="AF163" s="88">
        <f>Z163+AD163</f>
        <v>0</v>
      </c>
      <c r="AG163" s="87">
        <v>42</v>
      </c>
      <c r="AH163" s="88"/>
      <c r="AI163" s="101">
        <f t="shared" si="189"/>
        <v>17.5</v>
      </c>
      <c r="AJ163" s="101"/>
    </row>
    <row r="164" spans="1:36" ht="20.25" hidden="1" customHeight="1" x14ac:dyDescent="0.25">
      <c r="A164" s="29" t="s">
        <v>66</v>
      </c>
      <c r="B164" s="27">
        <v>903</v>
      </c>
      <c r="C164" s="27" t="s">
        <v>22</v>
      </c>
      <c r="D164" s="27" t="s">
        <v>60</v>
      </c>
      <c r="E164" s="27" t="s">
        <v>563</v>
      </c>
      <c r="F164" s="27" t="s">
        <v>67</v>
      </c>
      <c r="G164" s="9">
        <f t="shared" ref="G164:AH164" si="244">G165</f>
        <v>7333</v>
      </c>
      <c r="H164" s="9">
        <f t="shared" si="244"/>
        <v>0</v>
      </c>
      <c r="I164" s="9">
        <f t="shared" si="244"/>
        <v>0</v>
      </c>
      <c r="J164" s="9">
        <f t="shared" si="244"/>
        <v>0</v>
      </c>
      <c r="K164" s="9">
        <f t="shared" si="244"/>
        <v>0</v>
      </c>
      <c r="L164" s="9">
        <f t="shared" si="244"/>
        <v>0</v>
      </c>
      <c r="M164" s="9">
        <f t="shared" si="244"/>
        <v>7333</v>
      </c>
      <c r="N164" s="9">
        <f t="shared" si="244"/>
        <v>0</v>
      </c>
      <c r="O164" s="9">
        <f t="shared" si="244"/>
        <v>0</v>
      </c>
      <c r="P164" s="9">
        <f t="shared" si="244"/>
        <v>0</v>
      </c>
      <c r="Q164" s="9">
        <f t="shared" si="244"/>
        <v>0</v>
      </c>
      <c r="R164" s="9">
        <f t="shared" si="244"/>
        <v>0</v>
      </c>
      <c r="S164" s="9">
        <f t="shared" si="244"/>
        <v>7333</v>
      </c>
      <c r="T164" s="9">
        <f t="shared" si="244"/>
        <v>0</v>
      </c>
      <c r="U164" s="9">
        <f t="shared" si="244"/>
        <v>0</v>
      </c>
      <c r="V164" s="9">
        <f t="shared" si="244"/>
        <v>0</v>
      </c>
      <c r="W164" s="9">
        <f t="shared" si="244"/>
        <v>0</v>
      </c>
      <c r="X164" s="9">
        <f t="shared" si="244"/>
        <v>0</v>
      </c>
      <c r="Y164" s="9">
        <f t="shared" si="244"/>
        <v>7333</v>
      </c>
      <c r="Z164" s="9">
        <f t="shared" si="244"/>
        <v>0</v>
      </c>
      <c r="AA164" s="9">
        <f t="shared" si="244"/>
        <v>0</v>
      </c>
      <c r="AB164" s="9">
        <f t="shared" si="244"/>
        <v>0</v>
      </c>
      <c r="AC164" s="9">
        <f t="shared" si="244"/>
        <v>0</v>
      </c>
      <c r="AD164" s="9">
        <f t="shared" si="244"/>
        <v>0</v>
      </c>
      <c r="AE164" s="87">
        <f t="shared" si="244"/>
        <v>7333</v>
      </c>
      <c r="AF164" s="87">
        <f t="shared" si="244"/>
        <v>0</v>
      </c>
      <c r="AG164" s="87">
        <f t="shared" si="244"/>
        <v>206</v>
      </c>
      <c r="AH164" s="87">
        <f t="shared" si="244"/>
        <v>0</v>
      </c>
      <c r="AI164" s="101">
        <f t="shared" si="189"/>
        <v>2.8092186008454929</v>
      </c>
      <c r="AJ164" s="101"/>
    </row>
    <row r="165" spans="1:36" ht="20.25" hidden="1" customHeight="1" x14ac:dyDescent="0.25">
      <c r="A165" s="29" t="s">
        <v>68</v>
      </c>
      <c r="B165" s="27">
        <v>903</v>
      </c>
      <c r="C165" s="27" t="s">
        <v>22</v>
      </c>
      <c r="D165" s="27" t="s">
        <v>60</v>
      </c>
      <c r="E165" s="27" t="s">
        <v>563</v>
      </c>
      <c r="F165" s="27" t="s">
        <v>69</v>
      </c>
      <c r="G165" s="9">
        <v>7333</v>
      </c>
      <c r="H165" s="9"/>
      <c r="I165" s="9"/>
      <c r="J165" s="9"/>
      <c r="K165" s="9"/>
      <c r="L165" s="9"/>
      <c r="M165" s="9">
        <f>G165+I165+J165+K165+L165</f>
        <v>7333</v>
      </c>
      <c r="N165" s="10">
        <f>H165+L165</f>
        <v>0</v>
      </c>
      <c r="O165" s="9"/>
      <c r="P165" s="9"/>
      <c r="Q165" s="9"/>
      <c r="R165" s="9"/>
      <c r="S165" s="9">
        <f>M165+O165+P165+Q165+R165</f>
        <v>7333</v>
      </c>
      <c r="T165" s="10">
        <f>N165+R165</f>
        <v>0</v>
      </c>
      <c r="U165" s="9"/>
      <c r="V165" s="9"/>
      <c r="W165" s="9"/>
      <c r="X165" s="9"/>
      <c r="Y165" s="9">
        <f>S165+U165+V165+W165+X165</f>
        <v>7333</v>
      </c>
      <c r="Z165" s="10">
        <f>T165+X165</f>
        <v>0</v>
      </c>
      <c r="AA165" s="9"/>
      <c r="AB165" s="9"/>
      <c r="AC165" s="9"/>
      <c r="AD165" s="9"/>
      <c r="AE165" s="87">
        <f>Y165+AA165+AB165+AC165+AD165</f>
        <v>7333</v>
      </c>
      <c r="AF165" s="88">
        <f>Z165+AD165</f>
        <v>0</v>
      </c>
      <c r="AG165" s="87">
        <v>206</v>
      </c>
      <c r="AH165" s="88"/>
      <c r="AI165" s="101">
        <f t="shared" si="189"/>
        <v>2.8092186008454929</v>
      </c>
      <c r="AJ165" s="101"/>
    </row>
    <row r="166" spans="1:36" ht="49.5" hidden="1" x14ac:dyDescent="0.25">
      <c r="A166" s="29" t="s">
        <v>163</v>
      </c>
      <c r="B166" s="27">
        <v>903</v>
      </c>
      <c r="C166" s="27" t="s">
        <v>22</v>
      </c>
      <c r="D166" s="27" t="s">
        <v>60</v>
      </c>
      <c r="E166" s="27" t="s">
        <v>564</v>
      </c>
      <c r="F166" s="27"/>
      <c r="G166" s="9">
        <f>G167</f>
        <v>2726</v>
      </c>
      <c r="H166" s="9">
        <f>H167</f>
        <v>0</v>
      </c>
      <c r="I166" s="9">
        <f t="shared" ref="I166:X167" si="245">I167</f>
        <v>0</v>
      </c>
      <c r="J166" s="9">
        <f t="shared" si="245"/>
        <v>0</v>
      </c>
      <c r="K166" s="9">
        <f t="shared" si="245"/>
        <v>0</v>
      </c>
      <c r="L166" s="9">
        <f t="shared" si="245"/>
        <v>0</v>
      </c>
      <c r="M166" s="9">
        <f t="shared" si="245"/>
        <v>2726</v>
      </c>
      <c r="N166" s="9">
        <f t="shared" si="245"/>
        <v>0</v>
      </c>
      <c r="O166" s="9">
        <f t="shared" si="245"/>
        <v>0</v>
      </c>
      <c r="P166" s="9">
        <f t="shared" si="245"/>
        <v>0</v>
      </c>
      <c r="Q166" s="9">
        <f t="shared" si="245"/>
        <v>0</v>
      </c>
      <c r="R166" s="9">
        <f t="shared" si="245"/>
        <v>0</v>
      </c>
      <c r="S166" s="9">
        <f t="shared" si="245"/>
        <v>2726</v>
      </c>
      <c r="T166" s="9">
        <f t="shared" si="245"/>
        <v>0</v>
      </c>
      <c r="U166" s="9">
        <f t="shared" si="245"/>
        <v>0</v>
      </c>
      <c r="V166" s="9">
        <f t="shared" si="245"/>
        <v>0</v>
      </c>
      <c r="W166" s="9">
        <f t="shared" si="245"/>
        <v>0</v>
      </c>
      <c r="X166" s="9">
        <f t="shared" si="245"/>
        <v>0</v>
      </c>
      <c r="Y166" s="9">
        <f t="shared" ref="U166:AH167" si="246">Y167</f>
        <v>2726</v>
      </c>
      <c r="Z166" s="9">
        <f t="shared" si="246"/>
        <v>0</v>
      </c>
      <c r="AA166" s="9">
        <f t="shared" si="246"/>
        <v>0</v>
      </c>
      <c r="AB166" s="9">
        <f t="shared" si="246"/>
        <v>0</v>
      </c>
      <c r="AC166" s="9">
        <f t="shared" si="246"/>
        <v>0</v>
      </c>
      <c r="AD166" s="9">
        <f t="shared" si="246"/>
        <v>0</v>
      </c>
      <c r="AE166" s="87">
        <f t="shared" si="246"/>
        <v>2726</v>
      </c>
      <c r="AF166" s="87">
        <f t="shared" si="246"/>
        <v>0</v>
      </c>
      <c r="AG166" s="87">
        <f t="shared" si="246"/>
        <v>370</v>
      </c>
      <c r="AH166" s="87">
        <f t="shared" si="246"/>
        <v>0</v>
      </c>
      <c r="AI166" s="101">
        <f t="shared" si="189"/>
        <v>13.573000733675716</v>
      </c>
      <c r="AJ166" s="101"/>
    </row>
    <row r="167" spans="1:36" ht="33" hidden="1" x14ac:dyDescent="0.25">
      <c r="A167" s="26" t="s">
        <v>244</v>
      </c>
      <c r="B167" s="27">
        <v>903</v>
      </c>
      <c r="C167" s="27" t="s">
        <v>22</v>
      </c>
      <c r="D167" s="27" t="s">
        <v>60</v>
      </c>
      <c r="E167" s="27" t="s">
        <v>565</v>
      </c>
      <c r="F167" s="27" t="s">
        <v>31</v>
      </c>
      <c r="G167" s="9">
        <f>G168</f>
        <v>2726</v>
      </c>
      <c r="H167" s="9">
        <f>H168</f>
        <v>0</v>
      </c>
      <c r="I167" s="9">
        <f t="shared" si="245"/>
        <v>0</v>
      </c>
      <c r="J167" s="9">
        <f t="shared" si="245"/>
        <v>0</v>
      </c>
      <c r="K167" s="9">
        <f t="shared" si="245"/>
        <v>0</v>
      </c>
      <c r="L167" s="9">
        <f t="shared" si="245"/>
        <v>0</v>
      </c>
      <c r="M167" s="9">
        <f t="shared" si="245"/>
        <v>2726</v>
      </c>
      <c r="N167" s="9">
        <f t="shared" si="245"/>
        <v>0</v>
      </c>
      <c r="O167" s="9">
        <f t="shared" si="245"/>
        <v>0</v>
      </c>
      <c r="P167" s="9">
        <f t="shared" si="245"/>
        <v>0</v>
      </c>
      <c r="Q167" s="9">
        <f t="shared" si="245"/>
        <v>0</v>
      </c>
      <c r="R167" s="9">
        <f t="shared" si="245"/>
        <v>0</v>
      </c>
      <c r="S167" s="9">
        <f t="shared" si="245"/>
        <v>2726</v>
      </c>
      <c r="T167" s="9">
        <f t="shared" si="245"/>
        <v>0</v>
      </c>
      <c r="U167" s="9">
        <f t="shared" si="246"/>
        <v>0</v>
      </c>
      <c r="V167" s="9">
        <f t="shared" si="246"/>
        <v>0</v>
      </c>
      <c r="W167" s="9">
        <f t="shared" si="246"/>
        <v>0</v>
      </c>
      <c r="X167" s="9">
        <f t="shared" si="246"/>
        <v>0</v>
      </c>
      <c r="Y167" s="9">
        <f t="shared" si="246"/>
        <v>2726</v>
      </c>
      <c r="Z167" s="9">
        <f t="shared" si="246"/>
        <v>0</v>
      </c>
      <c r="AA167" s="9">
        <f t="shared" si="246"/>
        <v>0</v>
      </c>
      <c r="AB167" s="9">
        <f t="shared" si="246"/>
        <v>0</v>
      </c>
      <c r="AC167" s="9">
        <f t="shared" si="246"/>
        <v>0</v>
      </c>
      <c r="AD167" s="9">
        <f t="shared" si="246"/>
        <v>0</v>
      </c>
      <c r="AE167" s="87">
        <f t="shared" si="246"/>
        <v>2726</v>
      </c>
      <c r="AF167" s="87">
        <f t="shared" si="246"/>
        <v>0</v>
      </c>
      <c r="AG167" s="87">
        <f t="shared" si="246"/>
        <v>370</v>
      </c>
      <c r="AH167" s="87">
        <f t="shared" si="246"/>
        <v>0</v>
      </c>
      <c r="AI167" s="101">
        <f t="shared" si="189"/>
        <v>13.573000733675716</v>
      </c>
      <c r="AJ167" s="101"/>
    </row>
    <row r="168" spans="1:36" ht="33" hidden="1" x14ac:dyDescent="0.25">
      <c r="A168" s="29" t="s">
        <v>37</v>
      </c>
      <c r="B168" s="27">
        <v>903</v>
      </c>
      <c r="C168" s="27" t="s">
        <v>22</v>
      </c>
      <c r="D168" s="27" t="s">
        <v>60</v>
      </c>
      <c r="E168" s="27" t="s">
        <v>565</v>
      </c>
      <c r="F168" s="27" t="s">
        <v>38</v>
      </c>
      <c r="G168" s="9">
        <v>2726</v>
      </c>
      <c r="H168" s="9"/>
      <c r="I168" s="9"/>
      <c r="J168" s="9"/>
      <c r="K168" s="9"/>
      <c r="L168" s="9"/>
      <c r="M168" s="9">
        <f>G168+I168+J168+K168+L168</f>
        <v>2726</v>
      </c>
      <c r="N168" s="10">
        <f>H168+L168</f>
        <v>0</v>
      </c>
      <c r="O168" s="9"/>
      <c r="P168" s="9"/>
      <c r="Q168" s="9"/>
      <c r="R168" s="9"/>
      <c r="S168" s="9">
        <f>M168+O168+P168+Q168+R168</f>
        <v>2726</v>
      </c>
      <c r="T168" s="10">
        <f>N168+R168</f>
        <v>0</v>
      </c>
      <c r="U168" s="9"/>
      <c r="V168" s="9"/>
      <c r="W168" s="9"/>
      <c r="X168" s="9"/>
      <c r="Y168" s="9">
        <f>S168+U168+V168+W168+X168</f>
        <v>2726</v>
      </c>
      <c r="Z168" s="10">
        <f>T168+X168</f>
        <v>0</v>
      </c>
      <c r="AA168" s="9"/>
      <c r="AB168" s="9"/>
      <c r="AC168" s="9"/>
      <c r="AD168" s="9"/>
      <c r="AE168" s="87">
        <f>Y168+AA168+AB168+AC168+AD168</f>
        <v>2726</v>
      </c>
      <c r="AF168" s="88">
        <f>Z168+AD168</f>
        <v>0</v>
      </c>
      <c r="AG168" s="87">
        <v>370</v>
      </c>
      <c r="AH168" s="88"/>
      <c r="AI168" s="101">
        <f t="shared" si="189"/>
        <v>13.573000733675716</v>
      </c>
      <c r="AJ168" s="101"/>
    </row>
    <row r="169" spans="1:36" hidden="1" x14ac:dyDescent="0.25">
      <c r="A169" s="29"/>
      <c r="B169" s="74"/>
      <c r="C169" s="27"/>
      <c r="D169" s="27"/>
      <c r="E169" s="27"/>
      <c r="F169" s="27"/>
      <c r="G169" s="9"/>
      <c r="H169" s="9"/>
      <c r="I169" s="9"/>
      <c r="J169" s="9"/>
      <c r="K169" s="9"/>
      <c r="L169" s="9"/>
      <c r="M169" s="9"/>
      <c r="N169" s="10"/>
      <c r="O169" s="9"/>
      <c r="P169" s="9"/>
      <c r="Q169" s="9"/>
      <c r="R169" s="9"/>
      <c r="S169" s="9"/>
      <c r="T169" s="10"/>
      <c r="U169" s="9"/>
      <c r="V169" s="9"/>
      <c r="W169" s="9"/>
      <c r="X169" s="9"/>
      <c r="Y169" s="9"/>
      <c r="Z169" s="10"/>
      <c r="AA169" s="9"/>
      <c r="AB169" s="9"/>
      <c r="AC169" s="9"/>
      <c r="AD169" s="9"/>
      <c r="AE169" s="87"/>
      <c r="AF169" s="88"/>
      <c r="AG169" s="87"/>
      <c r="AH169" s="88"/>
      <c r="AI169" s="101"/>
      <c r="AJ169" s="101"/>
    </row>
    <row r="170" spans="1:36" ht="18.75" hidden="1" x14ac:dyDescent="0.3">
      <c r="A170" s="41" t="s">
        <v>323</v>
      </c>
      <c r="B170" s="42">
        <v>903</v>
      </c>
      <c r="C170" s="25" t="s">
        <v>29</v>
      </c>
      <c r="D170" s="25" t="s">
        <v>118</v>
      </c>
      <c r="E170" s="27"/>
      <c r="F170" s="27"/>
      <c r="G170" s="9"/>
      <c r="H170" s="9"/>
      <c r="I170" s="15">
        <f>I171</f>
        <v>3489</v>
      </c>
      <c r="J170" s="15">
        <f t="shared" ref="J170:Y174" si="247">J171</f>
        <v>0</v>
      </c>
      <c r="K170" s="15">
        <f t="shared" si="247"/>
        <v>0</v>
      </c>
      <c r="L170" s="15">
        <f t="shared" si="247"/>
        <v>0</v>
      </c>
      <c r="M170" s="15">
        <f t="shared" si="247"/>
        <v>3489</v>
      </c>
      <c r="N170" s="15">
        <f t="shared" si="247"/>
        <v>0</v>
      </c>
      <c r="O170" s="15">
        <f>O171</f>
        <v>0</v>
      </c>
      <c r="P170" s="15">
        <f t="shared" si="247"/>
        <v>0</v>
      </c>
      <c r="Q170" s="15">
        <f t="shared" si="247"/>
        <v>0</v>
      </c>
      <c r="R170" s="15">
        <f t="shared" si="247"/>
        <v>0</v>
      </c>
      <c r="S170" s="15">
        <f t="shared" si="247"/>
        <v>3489</v>
      </c>
      <c r="T170" s="15">
        <f t="shared" si="247"/>
        <v>0</v>
      </c>
      <c r="U170" s="15">
        <f>U171</f>
        <v>0</v>
      </c>
      <c r="V170" s="15">
        <f t="shared" si="247"/>
        <v>0</v>
      </c>
      <c r="W170" s="15">
        <f t="shared" si="247"/>
        <v>0</v>
      </c>
      <c r="X170" s="15">
        <f t="shared" si="247"/>
        <v>0</v>
      </c>
      <c r="Y170" s="15">
        <f t="shared" si="247"/>
        <v>3489</v>
      </c>
      <c r="Z170" s="15">
        <f t="shared" ref="V170:Z174" si="248">Z171</f>
        <v>0</v>
      </c>
      <c r="AA170" s="15">
        <f>AA171</f>
        <v>0</v>
      </c>
      <c r="AB170" s="15">
        <f t="shared" ref="AB170:AH174" si="249">AB171</f>
        <v>0</v>
      </c>
      <c r="AC170" s="15">
        <f t="shared" si="249"/>
        <v>0</v>
      </c>
      <c r="AD170" s="15">
        <f t="shared" si="249"/>
        <v>0</v>
      </c>
      <c r="AE170" s="93">
        <f t="shared" si="249"/>
        <v>3489</v>
      </c>
      <c r="AF170" s="93">
        <f t="shared" si="249"/>
        <v>0</v>
      </c>
      <c r="AG170" s="93">
        <f t="shared" si="249"/>
        <v>0</v>
      </c>
      <c r="AH170" s="93">
        <f t="shared" si="249"/>
        <v>0</v>
      </c>
      <c r="AI170" s="101">
        <f t="shared" si="189"/>
        <v>0</v>
      </c>
      <c r="AJ170" s="101"/>
    </row>
    <row r="171" spans="1:36" ht="18.75" hidden="1" customHeight="1" x14ac:dyDescent="0.25">
      <c r="A171" s="80" t="s">
        <v>62</v>
      </c>
      <c r="B171" s="74">
        <v>903</v>
      </c>
      <c r="C171" s="27" t="s">
        <v>29</v>
      </c>
      <c r="D171" s="27" t="s">
        <v>118</v>
      </c>
      <c r="E171" s="27" t="s">
        <v>63</v>
      </c>
      <c r="F171" s="27"/>
      <c r="G171" s="9"/>
      <c r="H171" s="9"/>
      <c r="I171" s="9">
        <f>I172</f>
        <v>3489</v>
      </c>
      <c r="J171" s="9">
        <f t="shared" si="247"/>
        <v>0</v>
      </c>
      <c r="K171" s="9">
        <f t="shared" si="247"/>
        <v>0</v>
      </c>
      <c r="L171" s="9">
        <f t="shared" si="247"/>
        <v>0</v>
      </c>
      <c r="M171" s="9">
        <f t="shared" si="247"/>
        <v>3489</v>
      </c>
      <c r="N171" s="9">
        <f t="shared" si="247"/>
        <v>0</v>
      </c>
      <c r="O171" s="9">
        <f>O172</f>
        <v>0</v>
      </c>
      <c r="P171" s="9">
        <f t="shared" si="247"/>
        <v>0</v>
      </c>
      <c r="Q171" s="9">
        <f t="shared" si="247"/>
        <v>0</v>
      </c>
      <c r="R171" s="9">
        <f t="shared" si="247"/>
        <v>0</v>
      </c>
      <c r="S171" s="9">
        <f t="shared" si="247"/>
        <v>3489</v>
      </c>
      <c r="T171" s="9">
        <f t="shared" si="247"/>
        <v>0</v>
      </c>
      <c r="U171" s="9">
        <f>U172</f>
        <v>0</v>
      </c>
      <c r="V171" s="9">
        <f t="shared" si="248"/>
        <v>0</v>
      </c>
      <c r="W171" s="9">
        <f t="shared" si="248"/>
        <v>0</v>
      </c>
      <c r="X171" s="9">
        <f t="shared" si="248"/>
        <v>0</v>
      </c>
      <c r="Y171" s="9">
        <f t="shared" si="248"/>
        <v>3489</v>
      </c>
      <c r="Z171" s="9">
        <f t="shared" si="248"/>
        <v>0</v>
      </c>
      <c r="AA171" s="9">
        <f>AA172</f>
        <v>0</v>
      </c>
      <c r="AB171" s="9">
        <f t="shared" si="249"/>
        <v>0</v>
      </c>
      <c r="AC171" s="9">
        <f t="shared" si="249"/>
        <v>0</v>
      </c>
      <c r="AD171" s="9">
        <f t="shared" si="249"/>
        <v>0</v>
      </c>
      <c r="AE171" s="87">
        <f t="shared" si="249"/>
        <v>3489</v>
      </c>
      <c r="AF171" s="87">
        <f t="shared" si="249"/>
        <v>0</v>
      </c>
      <c r="AG171" s="87">
        <f t="shared" si="249"/>
        <v>0</v>
      </c>
      <c r="AH171" s="87">
        <f t="shared" si="249"/>
        <v>0</v>
      </c>
      <c r="AI171" s="101">
        <f t="shared" si="189"/>
        <v>0</v>
      </c>
      <c r="AJ171" s="101"/>
    </row>
    <row r="172" spans="1:36" ht="18" hidden="1" customHeight="1" x14ac:dyDescent="0.25">
      <c r="A172" s="80" t="s">
        <v>15</v>
      </c>
      <c r="B172" s="74">
        <v>903</v>
      </c>
      <c r="C172" s="27" t="s">
        <v>29</v>
      </c>
      <c r="D172" s="27" t="s">
        <v>118</v>
      </c>
      <c r="E172" s="27" t="s">
        <v>64</v>
      </c>
      <c r="F172" s="27"/>
      <c r="G172" s="9"/>
      <c r="H172" s="9"/>
      <c r="I172" s="9">
        <f>I173</f>
        <v>3489</v>
      </c>
      <c r="J172" s="9">
        <f t="shared" si="247"/>
        <v>0</v>
      </c>
      <c r="K172" s="9">
        <f t="shared" si="247"/>
        <v>0</v>
      </c>
      <c r="L172" s="9">
        <f t="shared" si="247"/>
        <v>0</v>
      </c>
      <c r="M172" s="9">
        <f t="shared" si="247"/>
        <v>3489</v>
      </c>
      <c r="N172" s="9">
        <f t="shared" si="247"/>
        <v>0</v>
      </c>
      <c r="O172" s="9">
        <f>O173</f>
        <v>0</v>
      </c>
      <c r="P172" s="9">
        <f t="shared" si="247"/>
        <v>0</v>
      </c>
      <c r="Q172" s="9">
        <f t="shared" si="247"/>
        <v>0</v>
      </c>
      <c r="R172" s="9">
        <f t="shared" si="247"/>
        <v>0</v>
      </c>
      <c r="S172" s="9">
        <f t="shared" si="247"/>
        <v>3489</v>
      </c>
      <c r="T172" s="9">
        <f t="shared" si="247"/>
        <v>0</v>
      </c>
      <c r="U172" s="9">
        <f>U173</f>
        <v>0</v>
      </c>
      <c r="V172" s="9">
        <f t="shared" si="248"/>
        <v>0</v>
      </c>
      <c r="W172" s="9">
        <f t="shared" si="248"/>
        <v>0</v>
      </c>
      <c r="X172" s="9">
        <f t="shared" si="248"/>
        <v>0</v>
      </c>
      <c r="Y172" s="9">
        <f t="shared" si="248"/>
        <v>3489</v>
      </c>
      <c r="Z172" s="9">
        <f t="shared" si="248"/>
        <v>0</v>
      </c>
      <c r="AA172" s="9">
        <f>AA173</f>
        <v>0</v>
      </c>
      <c r="AB172" s="9">
        <f t="shared" si="249"/>
        <v>0</v>
      </c>
      <c r="AC172" s="9">
        <f t="shared" si="249"/>
        <v>0</v>
      </c>
      <c r="AD172" s="9">
        <f t="shared" si="249"/>
        <v>0</v>
      </c>
      <c r="AE172" s="87">
        <f t="shared" si="249"/>
        <v>3489</v>
      </c>
      <c r="AF172" s="87">
        <f t="shared" si="249"/>
        <v>0</v>
      </c>
      <c r="AG172" s="87">
        <f t="shared" si="249"/>
        <v>0</v>
      </c>
      <c r="AH172" s="87">
        <f t="shared" si="249"/>
        <v>0</v>
      </c>
      <c r="AI172" s="101">
        <f t="shared" si="189"/>
        <v>0</v>
      </c>
      <c r="AJ172" s="101"/>
    </row>
    <row r="173" spans="1:36" ht="18" hidden="1" customHeight="1" x14ac:dyDescent="0.25">
      <c r="A173" s="80" t="s">
        <v>427</v>
      </c>
      <c r="B173" s="74">
        <v>903</v>
      </c>
      <c r="C173" s="27" t="s">
        <v>29</v>
      </c>
      <c r="D173" s="27" t="s">
        <v>118</v>
      </c>
      <c r="E173" s="27" t="s">
        <v>426</v>
      </c>
      <c r="F173" s="27"/>
      <c r="G173" s="9"/>
      <c r="H173" s="9"/>
      <c r="I173" s="9">
        <f>I174</f>
        <v>3489</v>
      </c>
      <c r="J173" s="9">
        <f t="shared" si="247"/>
        <v>0</v>
      </c>
      <c r="K173" s="9">
        <f t="shared" si="247"/>
        <v>0</v>
      </c>
      <c r="L173" s="9">
        <f t="shared" si="247"/>
        <v>0</v>
      </c>
      <c r="M173" s="9">
        <f t="shared" si="247"/>
        <v>3489</v>
      </c>
      <c r="N173" s="9">
        <f t="shared" si="247"/>
        <v>0</v>
      </c>
      <c r="O173" s="9">
        <f>O174</f>
        <v>0</v>
      </c>
      <c r="P173" s="9">
        <f t="shared" si="247"/>
        <v>0</v>
      </c>
      <c r="Q173" s="9">
        <f t="shared" si="247"/>
        <v>0</v>
      </c>
      <c r="R173" s="9">
        <f t="shared" si="247"/>
        <v>0</v>
      </c>
      <c r="S173" s="9">
        <f t="shared" si="247"/>
        <v>3489</v>
      </c>
      <c r="T173" s="9">
        <f t="shared" si="247"/>
        <v>0</v>
      </c>
      <c r="U173" s="9">
        <f>U174</f>
        <v>0</v>
      </c>
      <c r="V173" s="9">
        <f t="shared" si="248"/>
        <v>0</v>
      </c>
      <c r="W173" s="9">
        <f t="shared" si="248"/>
        <v>0</v>
      </c>
      <c r="X173" s="9">
        <f t="shared" si="248"/>
        <v>0</v>
      </c>
      <c r="Y173" s="9">
        <f t="shared" si="248"/>
        <v>3489</v>
      </c>
      <c r="Z173" s="9">
        <f t="shared" si="248"/>
        <v>0</v>
      </c>
      <c r="AA173" s="9">
        <f>AA174</f>
        <v>0</v>
      </c>
      <c r="AB173" s="9">
        <f t="shared" si="249"/>
        <v>0</v>
      </c>
      <c r="AC173" s="9">
        <f t="shared" si="249"/>
        <v>0</v>
      </c>
      <c r="AD173" s="9">
        <f t="shared" si="249"/>
        <v>0</v>
      </c>
      <c r="AE173" s="87">
        <f t="shared" si="249"/>
        <v>3489</v>
      </c>
      <c r="AF173" s="87">
        <f t="shared" si="249"/>
        <v>0</v>
      </c>
      <c r="AG173" s="87">
        <f t="shared" si="249"/>
        <v>0</v>
      </c>
      <c r="AH173" s="87">
        <f t="shared" si="249"/>
        <v>0</v>
      </c>
      <c r="AI173" s="101">
        <f t="shared" si="189"/>
        <v>0</v>
      </c>
      <c r="AJ173" s="101"/>
    </row>
    <row r="174" spans="1:36" ht="18.75" hidden="1" customHeight="1" x14ac:dyDescent="0.25">
      <c r="A174" s="26" t="s">
        <v>66</v>
      </c>
      <c r="B174" s="27" t="s">
        <v>633</v>
      </c>
      <c r="C174" s="27" t="s">
        <v>29</v>
      </c>
      <c r="D174" s="27" t="s">
        <v>118</v>
      </c>
      <c r="E174" s="27" t="s">
        <v>426</v>
      </c>
      <c r="F174" s="27" t="s">
        <v>67</v>
      </c>
      <c r="G174" s="9"/>
      <c r="H174" s="9"/>
      <c r="I174" s="9">
        <f>I175</f>
        <v>3489</v>
      </c>
      <c r="J174" s="9">
        <f t="shared" si="247"/>
        <v>0</v>
      </c>
      <c r="K174" s="9">
        <f t="shared" si="247"/>
        <v>0</v>
      </c>
      <c r="L174" s="9">
        <f t="shared" si="247"/>
        <v>0</v>
      </c>
      <c r="M174" s="9">
        <f t="shared" si="247"/>
        <v>3489</v>
      </c>
      <c r="N174" s="9">
        <f t="shared" si="247"/>
        <v>0</v>
      </c>
      <c r="O174" s="9">
        <f>O175</f>
        <v>0</v>
      </c>
      <c r="P174" s="9">
        <f t="shared" si="247"/>
        <v>0</v>
      </c>
      <c r="Q174" s="9">
        <f t="shared" si="247"/>
        <v>0</v>
      </c>
      <c r="R174" s="9">
        <f t="shared" si="247"/>
        <v>0</v>
      </c>
      <c r="S174" s="9">
        <f t="shared" si="247"/>
        <v>3489</v>
      </c>
      <c r="T174" s="9">
        <f t="shared" si="247"/>
        <v>0</v>
      </c>
      <c r="U174" s="9">
        <f>U175</f>
        <v>0</v>
      </c>
      <c r="V174" s="9">
        <f t="shared" si="248"/>
        <v>0</v>
      </c>
      <c r="W174" s="9">
        <f t="shared" si="248"/>
        <v>0</v>
      </c>
      <c r="X174" s="9">
        <f t="shared" si="248"/>
        <v>0</v>
      </c>
      <c r="Y174" s="9">
        <f t="shared" si="248"/>
        <v>3489</v>
      </c>
      <c r="Z174" s="9">
        <f t="shared" si="248"/>
        <v>0</v>
      </c>
      <c r="AA174" s="9">
        <f>AA175</f>
        <v>0</v>
      </c>
      <c r="AB174" s="9">
        <f t="shared" si="249"/>
        <v>0</v>
      </c>
      <c r="AC174" s="9">
        <f t="shared" si="249"/>
        <v>0</v>
      </c>
      <c r="AD174" s="9">
        <f t="shared" si="249"/>
        <v>0</v>
      </c>
      <c r="AE174" s="87">
        <f t="shared" si="249"/>
        <v>3489</v>
      </c>
      <c r="AF174" s="87">
        <f t="shared" si="249"/>
        <v>0</v>
      </c>
      <c r="AG174" s="87">
        <f t="shared" si="249"/>
        <v>0</v>
      </c>
      <c r="AH174" s="87">
        <f t="shared" si="249"/>
        <v>0</v>
      </c>
      <c r="AI174" s="101">
        <f t="shared" si="189"/>
        <v>0</v>
      </c>
      <c r="AJ174" s="101"/>
    </row>
    <row r="175" spans="1:36" ht="21.75" hidden="1" customHeight="1" x14ac:dyDescent="0.25">
      <c r="A175" s="26" t="s">
        <v>68</v>
      </c>
      <c r="B175" s="27" t="s">
        <v>633</v>
      </c>
      <c r="C175" s="27" t="s">
        <v>29</v>
      </c>
      <c r="D175" s="27" t="s">
        <v>118</v>
      </c>
      <c r="E175" s="27" t="s">
        <v>426</v>
      </c>
      <c r="F175" s="27" t="s">
        <v>69</v>
      </c>
      <c r="G175" s="9"/>
      <c r="H175" s="9"/>
      <c r="I175" s="9">
        <v>3489</v>
      </c>
      <c r="J175" s="9"/>
      <c r="K175" s="9"/>
      <c r="L175" s="9"/>
      <c r="M175" s="9">
        <f>G175+I175+J175+K175+L175</f>
        <v>3489</v>
      </c>
      <c r="N175" s="10">
        <f>H175+L175</f>
        <v>0</v>
      </c>
      <c r="O175" s="9"/>
      <c r="P175" s="9"/>
      <c r="Q175" s="9"/>
      <c r="R175" s="9"/>
      <c r="S175" s="9">
        <f>M175+O175+P175+Q175+R175</f>
        <v>3489</v>
      </c>
      <c r="T175" s="10">
        <f>N175+R175</f>
        <v>0</v>
      </c>
      <c r="U175" s="9"/>
      <c r="V175" s="9"/>
      <c r="W175" s="9"/>
      <c r="X175" s="9"/>
      <c r="Y175" s="9">
        <f>S175+U175+V175+W175+X175</f>
        <v>3489</v>
      </c>
      <c r="Z175" s="10">
        <f>T175+X175</f>
        <v>0</v>
      </c>
      <c r="AA175" s="9"/>
      <c r="AB175" s="9"/>
      <c r="AC175" s="9"/>
      <c r="AD175" s="9"/>
      <c r="AE175" s="87">
        <f>Y175+AA175+AB175+AC175+AD175</f>
        <v>3489</v>
      </c>
      <c r="AF175" s="88">
        <f>Z175+AD175</f>
        <v>0</v>
      </c>
      <c r="AG175" s="87"/>
      <c r="AH175" s="88"/>
      <c r="AI175" s="101">
        <f t="shared" si="189"/>
        <v>0</v>
      </c>
      <c r="AJ175" s="101"/>
    </row>
    <row r="176" spans="1:36" ht="16.5" hidden="1" customHeight="1" x14ac:dyDescent="0.25">
      <c r="A176" s="26"/>
      <c r="B176" s="27"/>
      <c r="C176" s="27"/>
      <c r="D176" s="27"/>
      <c r="E176" s="27"/>
      <c r="F176" s="27"/>
      <c r="G176" s="9"/>
      <c r="H176" s="9"/>
      <c r="I176" s="9"/>
      <c r="J176" s="9"/>
      <c r="K176" s="9"/>
      <c r="L176" s="9"/>
      <c r="M176" s="9"/>
      <c r="N176" s="10"/>
      <c r="O176" s="9"/>
      <c r="P176" s="9"/>
      <c r="Q176" s="9"/>
      <c r="R176" s="9"/>
      <c r="S176" s="9"/>
      <c r="T176" s="10"/>
      <c r="U176" s="9"/>
      <c r="V176" s="9"/>
      <c r="W176" s="9"/>
      <c r="X176" s="9"/>
      <c r="Y176" s="9"/>
      <c r="Z176" s="10"/>
      <c r="AA176" s="9"/>
      <c r="AB176" s="9"/>
      <c r="AC176" s="9"/>
      <c r="AD176" s="9"/>
      <c r="AE176" s="87"/>
      <c r="AF176" s="88"/>
      <c r="AG176" s="87"/>
      <c r="AH176" s="88"/>
      <c r="AI176" s="101"/>
      <c r="AJ176" s="101"/>
    </row>
    <row r="177" spans="1:36" ht="18.75" hidden="1" x14ac:dyDescent="0.3">
      <c r="A177" s="41" t="s">
        <v>166</v>
      </c>
      <c r="B177" s="42">
        <v>903</v>
      </c>
      <c r="C177" s="25" t="s">
        <v>147</v>
      </c>
      <c r="D177" s="25" t="s">
        <v>22</v>
      </c>
      <c r="E177" s="25"/>
      <c r="F177" s="25"/>
      <c r="G177" s="15">
        <f t="shared" ref="G177:V180" si="250">G178</f>
        <v>8337</v>
      </c>
      <c r="H177" s="15">
        <f t="shared" si="250"/>
        <v>0</v>
      </c>
      <c r="I177" s="15">
        <f t="shared" si="250"/>
        <v>0</v>
      </c>
      <c r="J177" s="15">
        <f t="shared" si="250"/>
        <v>0</v>
      </c>
      <c r="K177" s="15">
        <f t="shared" si="250"/>
        <v>0</v>
      </c>
      <c r="L177" s="15">
        <f t="shared" si="250"/>
        <v>0</v>
      </c>
      <c r="M177" s="15">
        <f t="shared" si="250"/>
        <v>8337</v>
      </c>
      <c r="N177" s="15">
        <f t="shared" si="250"/>
        <v>0</v>
      </c>
      <c r="O177" s="15">
        <f t="shared" si="250"/>
        <v>0</v>
      </c>
      <c r="P177" s="15">
        <f t="shared" si="250"/>
        <v>0</v>
      </c>
      <c r="Q177" s="15">
        <f t="shared" si="250"/>
        <v>0</v>
      </c>
      <c r="R177" s="15">
        <f t="shared" si="250"/>
        <v>0</v>
      </c>
      <c r="S177" s="15">
        <f t="shared" si="250"/>
        <v>8337</v>
      </c>
      <c r="T177" s="15">
        <f t="shared" si="250"/>
        <v>0</v>
      </c>
      <c r="U177" s="15">
        <f t="shared" si="250"/>
        <v>0</v>
      </c>
      <c r="V177" s="15">
        <f t="shared" si="250"/>
        <v>0</v>
      </c>
      <c r="W177" s="15">
        <f t="shared" ref="U177:AH180" si="251">W178</f>
        <v>0</v>
      </c>
      <c r="X177" s="15">
        <f t="shared" si="251"/>
        <v>0</v>
      </c>
      <c r="Y177" s="15">
        <f t="shared" si="251"/>
        <v>8337</v>
      </c>
      <c r="Z177" s="15">
        <f t="shared" si="251"/>
        <v>0</v>
      </c>
      <c r="AA177" s="15">
        <f t="shared" si="251"/>
        <v>0</v>
      </c>
      <c r="AB177" s="15">
        <f t="shared" si="251"/>
        <v>0</v>
      </c>
      <c r="AC177" s="15">
        <f t="shared" si="251"/>
        <v>0</v>
      </c>
      <c r="AD177" s="15">
        <f t="shared" si="251"/>
        <v>0</v>
      </c>
      <c r="AE177" s="93">
        <f t="shared" si="251"/>
        <v>8337</v>
      </c>
      <c r="AF177" s="93">
        <f t="shared" si="251"/>
        <v>0</v>
      </c>
      <c r="AG177" s="93">
        <f t="shared" si="251"/>
        <v>4854</v>
      </c>
      <c r="AH177" s="93">
        <f t="shared" si="251"/>
        <v>0</v>
      </c>
      <c r="AI177" s="101">
        <f t="shared" si="189"/>
        <v>58.222382151853182</v>
      </c>
      <c r="AJ177" s="101"/>
    </row>
    <row r="178" spans="1:36" ht="18.75" hidden="1" customHeight="1" x14ac:dyDescent="0.25">
      <c r="A178" s="29" t="s">
        <v>62</v>
      </c>
      <c r="B178" s="43">
        <v>903</v>
      </c>
      <c r="C178" s="27" t="s">
        <v>147</v>
      </c>
      <c r="D178" s="27" t="s">
        <v>22</v>
      </c>
      <c r="E178" s="27" t="s">
        <v>63</v>
      </c>
      <c r="F178" s="27"/>
      <c r="G178" s="9">
        <f t="shared" si="250"/>
        <v>8337</v>
      </c>
      <c r="H178" s="9">
        <f t="shared" si="250"/>
        <v>0</v>
      </c>
      <c r="I178" s="9">
        <f t="shared" si="250"/>
        <v>0</v>
      </c>
      <c r="J178" s="9">
        <f t="shared" si="250"/>
        <v>0</v>
      </c>
      <c r="K178" s="9">
        <f t="shared" si="250"/>
        <v>0</v>
      </c>
      <c r="L178" s="9">
        <f t="shared" si="250"/>
        <v>0</v>
      </c>
      <c r="M178" s="9">
        <f t="shared" si="250"/>
        <v>8337</v>
      </c>
      <c r="N178" s="9">
        <f t="shared" si="250"/>
        <v>0</v>
      </c>
      <c r="O178" s="9">
        <f t="shared" si="250"/>
        <v>0</v>
      </c>
      <c r="P178" s="9">
        <f t="shared" si="250"/>
        <v>0</v>
      </c>
      <c r="Q178" s="9">
        <f t="shared" si="250"/>
        <v>0</v>
      </c>
      <c r="R178" s="9">
        <f t="shared" si="250"/>
        <v>0</v>
      </c>
      <c r="S178" s="9">
        <f t="shared" si="250"/>
        <v>8337</v>
      </c>
      <c r="T178" s="9">
        <f t="shared" si="250"/>
        <v>0</v>
      </c>
      <c r="U178" s="9">
        <f t="shared" si="251"/>
        <v>0</v>
      </c>
      <c r="V178" s="9">
        <f t="shared" si="251"/>
        <v>0</v>
      </c>
      <c r="W178" s="9">
        <f t="shared" si="251"/>
        <v>0</v>
      </c>
      <c r="X178" s="9">
        <f t="shared" si="251"/>
        <v>0</v>
      </c>
      <c r="Y178" s="9">
        <f t="shared" si="251"/>
        <v>8337</v>
      </c>
      <c r="Z178" s="9">
        <f t="shared" si="251"/>
        <v>0</v>
      </c>
      <c r="AA178" s="9">
        <f t="shared" si="251"/>
        <v>0</v>
      </c>
      <c r="AB178" s="9">
        <f t="shared" si="251"/>
        <v>0</v>
      </c>
      <c r="AC178" s="9">
        <f t="shared" si="251"/>
        <v>0</v>
      </c>
      <c r="AD178" s="9">
        <f t="shared" si="251"/>
        <v>0</v>
      </c>
      <c r="AE178" s="87">
        <f t="shared" si="251"/>
        <v>8337</v>
      </c>
      <c r="AF178" s="87">
        <f t="shared" si="251"/>
        <v>0</v>
      </c>
      <c r="AG178" s="87">
        <f t="shared" si="251"/>
        <v>4854</v>
      </c>
      <c r="AH178" s="87">
        <f t="shared" si="251"/>
        <v>0</v>
      </c>
      <c r="AI178" s="101">
        <f t="shared" si="189"/>
        <v>58.222382151853182</v>
      </c>
      <c r="AJ178" s="101"/>
    </row>
    <row r="179" spans="1:36" ht="18" hidden="1" customHeight="1" x14ac:dyDescent="0.25">
      <c r="A179" s="29" t="s">
        <v>15</v>
      </c>
      <c r="B179" s="43">
        <v>903</v>
      </c>
      <c r="C179" s="27" t="s">
        <v>147</v>
      </c>
      <c r="D179" s="27" t="s">
        <v>22</v>
      </c>
      <c r="E179" s="27" t="s">
        <v>64</v>
      </c>
      <c r="F179" s="27"/>
      <c r="G179" s="9">
        <f t="shared" si="250"/>
        <v>8337</v>
      </c>
      <c r="H179" s="9">
        <f t="shared" si="250"/>
        <v>0</v>
      </c>
      <c r="I179" s="9">
        <f t="shared" si="250"/>
        <v>0</v>
      </c>
      <c r="J179" s="9">
        <f t="shared" si="250"/>
        <v>0</v>
      </c>
      <c r="K179" s="9">
        <f t="shared" si="250"/>
        <v>0</v>
      </c>
      <c r="L179" s="9">
        <f t="shared" si="250"/>
        <v>0</v>
      </c>
      <c r="M179" s="9">
        <f t="shared" si="250"/>
        <v>8337</v>
      </c>
      <c r="N179" s="9">
        <f t="shared" si="250"/>
        <v>0</v>
      </c>
      <c r="O179" s="9">
        <f t="shared" si="250"/>
        <v>0</v>
      </c>
      <c r="P179" s="9">
        <f t="shared" si="250"/>
        <v>0</v>
      </c>
      <c r="Q179" s="9">
        <f t="shared" si="250"/>
        <v>0</v>
      </c>
      <c r="R179" s="9">
        <f t="shared" si="250"/>
        <v>0</v>
      </c>
      <c r="S179" s="9">
        <f t="shared" si="250"/>
        <v>8337</v>
      </c>
      <c r="T179" s="9">
        <f t="shared" si="250"/>
        <v>0</v>
      </c>
      <c r="U179" s="9">
        <f t="shared" si="251"/>
        <v>0</v>
      </c>
      <c r="V179" s="9">
        <f t="shared" si="251"/>
        <v>0</v>
      </c>
      <c r="W179" s="9">
        <f t="shared" si="251"/>
        <v>0</v>
      </c>
      <c r="X179" s="9">
        <f t="shared" si="251"/>
        <v>0</v>
      </c>
      <c r="Y179" s="9">
        <f t="shared" si="251"/>
        <v>8337</v>
      </c>
      <c r="Z179" s="9">
        <f t="shared" si="251"/>
        <v>0</v>
      </c>
      <c r="AA179" s="9">
        <f t="shared" si="251"/>
        <v>0</v>
      </c>
      <c r="AB179" s="9">
        <f t="shared" si="251"/>
        <v>0</v>
      </c>
      <c r="AC179" s="9">
        <f t="shared" si="251"/>
        <v>0</v>
      </c>
      <c r="AD179" s="9">
        <f t="shared" si="251"/>
        <v>0</v>
      </c>
      <c r="AE179" s="87">
        <f t="shared" si="251"/>
        <v>8337</v>
      </c>
      <c r="AF179" s="87">
        <f t="shared" si="251"/>
        <v>0</v>
      </c>
      <c r="AG179" s="87">
        <f t="shared" si="251"/>
        <v>4854</v>
      </c>
      <c r="AH179" s="87">
        <f t="shared" si="251"/>
        <v>0</v>
      </c>
      <c r="AI179" s="101">
        <f t="shared" si="189"/>
        <v>58.222382151853182</v>
      </c>
      <c r="AJ179" s="101"/>
    </row>
    <row r="180" spans="1:36" ht="19.5" hidden="1" customHeight="1" x14ac:dyDescent="0.25">
      <c r="A180" s="29" t="s">
        <v>167</v>
      </c>
      <c r="B180" s="43">
        <v>903</v>
      </c>
      <c r="C180" s="27" t="s">
        <v>147</v>
      </c>
      <c r="D180" s="27" t="s">
        <v>22</v>
      </c>
      <c r="E180" s="27" t="s">
        <v>184</v>
      </c>
      <c r="F180" s="27"/>
      <c r="G180" s="9">
        <f>G181</f>
        <v>8337</v>
      </c>
      <c r="H180" s="9">
        <f>H181</f>
        <v>0</v>
      </c>
      <c r="I180" s="9">
        <f t="shared" si="250"/>
        <v>0</v>
      </c>
      <c r="J180" s="9">
        <f t="shared" si="250"/>
        <v>0</v>
      </c>
      <c r="K180" s="9">
        <f t="shared" si="250"/>
        <v>0</v>
      </c>
      <c r="L180" s="9">
        <f t="shared" si="250"/>
        <v>0</v>
      </c>
      <c r="M180" s="9">
        <f t="shared" si="250"/>
        <v>8337</v>
      </c>
      <c r="N180" s="9">
        <f t="shared" si="250"/>
        <v>0</v>
      </c>
      <c r="O180" s="9">
        <f t="shared" si="250"/>
        <v>0</v>
      </c>
      <c r="P180" s="9">
        <f t="shared" si="250"/>
        <v>0</v>
      </c>
      <c r="Q180" s="9">
        <f t="shared" si="250"/>
        <v>0</v>
      </c>
      <c r="R180" s="9">
        <f t="shared" si="250"/>
        <v>0</v>
      </c>
      <c r="S180" s="9">
        <f t="shared" si="250"/>
        <v>8337</v>
      </c>
      <c r="T180" s="9">
        <f t="shared" si="250"/>
        <v>0</v>
      </c>
      <c r="U180" s="9">
        <f t="shared" si="251"/>
        <v>0</v>
      </c>
      <c r="V180" s="9">
        <f t="shared" si="251"/>
        <v>0</v>
      </c>
      <c r="W180" s="9">
        <f t="shared" si="251"/>
        <v>0</v>
      </c>
      <c r="X180" s="9">
        <f t="shared" si="251"/>
        <v>0</v>
      </c>
      <c r="Y180" s="9">
        <f t="shared" si="251"/>
        <v>8337</v>
      </c>
      <c r="Z180" s="9">
        <f t="shared" si="251"/>
        <v>0</v>
      </c>
      <c r="AA180" s="9">
        <f t="shared" si="251"/>
        <v>0</v>
      </c>
      <c r="AB180" s="9">
        <f t="shared" si="251"/>
        <v>0</v>
      </c>
      <c r="AC180" s="9">
        <f t="shared" si="251"/>
        <v>0</v>
      </c>
      <c r="AD180" s="9">
        <f t="shared" si="251"/>
        <v>0</v>
      </c>
      <c r="AE180" s="87">
        <f t="shared" si="251"/>
        <v>8337</v>
      </c>
      <c r="AF180" s="87">
        <f t="shared" si="251"/>
        <v>0</v>
      </c>
      <c r="AG180" s="87">
        <f t="shared" si="251"/>
        <v>4854</v>
      </c>
      <c r="AH180" s="87">
        <f t="shared" si="251"/>
        <v>0</v>
      </c>
      <c r="AI180" s="101">
        <f t="shared" si="189"/>
        <v>58.222382151853182</v>
      </c>
      <c r="AJ180" s="101"/>
    </row>
    <row r="181" spans="1:36" ht="33" hidden="1" x14ac:dyDescent="0.25">
      <c r="A181" s="26" t="s">
        <v>244</v>
      </c>
      <c r="B181" s="43">
        <v>903</v>
      </c>
      <c r="C181" s="27" t="s">
        <v>147</v>
      </c>
      <c r="D181" s="27" t="s">
        <v>22</v>
      </c>
      <c r="E181" s="27" t="s">
        <v>184</v>
      </c>
      <c r="F181" s="27" t="s">
        <v>31</v>
      </c>
      <c r="G181" s="9">
        <f t="shared" ref="G181:AH181" si="252">G182</f>
        <v>8337</v>
      </c>
      <c r="H181" s="9">
        <f t="shared" si="252"/>
        <v>0</v>
      </c>
      <c r="I181" s="9">
        <f t="shared" si="252"/>
        <v>0</v>
      </c>
      <c r="J181" s="9">
        <f t="shared" si="252"/>
        <v>0</v>
      </c>
      <c r="K181" s="9">
        <f t="shared" si="252"/>
        <v>0</v>
      </c>
      <c r="L181" s="9">
        <f t="shared" si="252"/>
        <v>0</v>
      </c>
      <c r="M181" s="9">
        <f t="shared" si="252"/>
        <v>8337</v>
      </c>
      <c r="N181" s="9">
        <f t="shared" si="252"/>
        <v>0</v>
      </c>
      <c r="O181" s="9">
        <f t="shared" si="252"/>
        <v>0</v>
      </c>
      <c r="P181" s="9">
        <f t="shared" si="252"/>
        <v>0</v>
      </c>
      <c r="Q181" s="9">
        <f t="shared" si="252"/>
        <v>0</v>
      </c>
      <c r="R181" s="9">
        <f t="shared" si="252"/>
        <v>0</v>
      </c>
      <c r="S181" s="9">
        <f t="shared" si="252"/>
        <v>8337</v>
      </c>
      <c r="T181" s="9">
        <f t="shared" si="252"/>
        <v>0</v>
      </c>
      <c r="U181" s="9">
        <f t="shared" si="252"/>
        <v>0</v>
      </c>
      <c r="V181" s="9">
        <f t="shared" si="252"/>
        <v>0</v>
      </c>
      <c r="W181" s="9">
        <f t="shared" si="252"/>
        <v>0</v>
      </c>
      <c r="X181" s="9">
        <f t="shared" si="252"/>
        <v>0</v>
      </c>
      <c r="Y181" s="9">
        <f t="shared" si="252"/>
        <v>8337</v>
      </c>
      <c r="Z181" s="9">
        <f t="shared" si="252"/>
        <v>0</v>
      </c>
      <c r="AA181" s="9">
        <f t="shared" si="252"/>
        <v>0</v>
      </c>
      <c r="AB181" s="9">
        <f t="shared" si="252"/>
        <v>0</v>
      </c>
      <c r="AC181" s="9">
        <f t="shared" si="252"/>
        <v>0</v>
      </c>
      <c r="AD181" s="9">
        <f t="shared" si="252"/>
        <v>0</v>
      </c>
      <c r="AE181" s="87">
        <f t="shared" si="252"/>
        <v>8337</v>
      </c>
      <c r="AF181" s="87">
        <f t="shared" si="252"/>
        <v>0</v>
      </c>
      <c r="AG181" s="87">
        <f t="shared" si="252"/>
        <v>4854</v>
      </c>
      <c r="AH181" s="87">
        <f t="shared" si="252"/>
        <v>0</v>
      </c>
      <c r="AI181" s="101">
        <f t="shared" si="189"/>
        <v>58.222382151853182</v>
      </c>
      <c r="AJ181" s="101"/>
    </row>
    <row r="182" spans="1:36" ht="33" hidden="1" x14ac:dyDescent="0.25">
      <c r="A182" s="26" t="s">
        <v>37</v>
      </c>
      <c r="B182" s="43">
        <v>903</v>
      </c>
      <c r="C182" s="27" t="s">
        <v>147</v>
      </c>
      <c r="D182" s="27" t="s">
        <v>22</v>
      </c>
      <c r="E182" s="27" t="s">
        <v>184</v>
      </c>
      <c r="F182" s="27" t="s">
        <v>38</v>
      </c>
      <c r="G182" s="9">
        <f>309+8028</f>
        <v>8337</v>
      </c>
      <c r="H182" s="9"/>
      <c r="I182" s="9"/>
      <c r="J182" s="9"/>
      <c r="K182" s="9"/>
      <c r="L182" s="9"/>
      <c r="M182" s="9">
        <f>G182+I182+J182+K182+L182</f>
        <v>8337</v>
      </c>
      <c r="N182" s="10">
        <f>H182+L182</f>
        <v>0</v>
      </c>
      <c r="O182" s="9"/>
      <c r="P182" s="9"/>
      <c r="Q182" s="9"/>
      <c r="R182" s="9"/>
      <c r="S182" s="9">
        <f>M182+O182+P182+Q182+R182</f>
        <v>8337</v>
      </c>
      <c r="T182" s="10">
        <f>N182+R182</f>
        <v>0</v>
      </c>
      <c r="U182" s="9"/>
      <c r="V182" s="9"/>
      <c r="W182" s="9"/>
      <c r="X182" s="9"/>
      <c r="Y182" s="9">
        <f>S182+U182+V182+W182+X182</f>
        <v>8337</v>
      </c>
      <c r="Z182" s="10">
        <f>T182+X182</f>
        <v>0</v>
      </c>
      <c r="AA182" s="9"/>
      <c r="AB182" s="9"/>
      <c r="AC182" s="9"/>
      <c r="AD182" s="9"/>
      <c r="AE182" s="87">
        <f>Y182+AA182+AB182+AC182+AD182</f>
        <v>8337</v>
      </c>
      <c r="AF182" s="88">
        <f>Z182+AD182</f>
        <v>0</v>
      </c>
      <c r="AG182" s="87">
        <v>4854</v>
      </c>
      <c r="AH182" s="88"/>
      <c r="AI182" s="101">
        <f t="shared" si="189"/>
        <v>58.222382151853182</v>
      </c>
      <c r="AJ182" s="101"/>
    </row>
    <row r="183" spans="1:36" hidden="1" x14ac:dyDescent="0.25">
      <c r="A183" s="29"/>
      <c r="B183" s="43"/>
      <c r="C183" s="27"/>
      <c r="D183" s="27"/>
      <c r="E183" s="27"/>
      <c r="F183" s="27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87"/>
      <c r="AF183" s="87"/>
      <c r="AG183" s="87"/>
      <c r="AH183" s="87"/>
      <c r="AI183" s="101"/>
      <c r="AJ183" s="101"/>
    </row>
    <row r="184" spans="1:36" ht="18.75" hidden="1" x14ac:dyDescent="0.3">
      <c r="A184" s="41" t="s">
        <v>328</v>
      </c>
      <c r="B184" s="42">
        <v>903</v>
      </c>
      <c r="C184" s="25" t="s">
        <v>147</v>
      </c>
      <c r="D184" s="25" t="s">
        <v>8</v>
      </c>
      <c r="E184" s="27"/>
      <c r="F184" s="27"/>
      <c r="G184" s="15">
        <f t="shared" ref="G184:V188" si="253">G185</f>
        <v>264</v>
      </c>
      <c r="H184" s="15">
        <f t="shared" si="253"/>
        <v>0</v>
      </c>
      <c r="I184" s="15">
        <f t="shared" si="253"/>
        <v>0</v>
      </c>
      <c r="J184" s="15">
        <f t="shared" si="253"/>
        <v>0</v>
      </c>
      <c r="K184" s="15">
        <f t="shared" si="253"/>
        <v>0</v>
      </c>
      <c r="L184" s="15">
        <f t="shared" si="253"/>
        <v>0</v>
      </c>
      <c r="M184" s="15">
        <f t="shared" si="253"/>
        <v>264</v>
      </c>
      <c r="N184" s="15">
        <f t="shared" si="253"/>
        <v>0</v>
      </c>
      <c r="O184" s="15">
        <f t="shared" si="253"/>
        <v>0</v>
      </c>
      <c r="P184" s="15">
        <f t="shared" si="253"/>
        <v>0</v>
      </c>
      <c r="Q184" s="15">
        <f t="shared" si="253"/>
        <v>0</v>
      </c>
      <c r="R184" s="15">
        <f t="shared" si="253"/>
        <v>0</v>
      </c>
      <c r="S184" s="15">
        <f t="shared" si="253"/>
        <v>264</v>
      </c>
      <c r="T184" s="15">
        <f t="shared" si="253"/>
        <v>0</v>
      </c>
      <c r="U184" s="15">
        <f t="shared" si="253"/>
        <v>0</v>
      </c>
      <c r="V184" s="15">
        <f t="shared" si="253"/>
        <v>0</v>
      </c>
      <c r="W184" s="15">
        <f t="shared" ref="U184:AH188" si="254">W185</f>
        <v>0</v>
      </c>
      <c r="X184" s="15">
        <f t="shared" si="254"/>
        <v>0</v>
      </c>
      <c r="Y184" s="15">
        <f t="shared" si="254"/>
        <v>264</v>
      </c>
      <c r="Z184" s="15">
        <f t="shared" si="254"/>
        <v>0</v>
      </c>
      <c r="AA184" s="15">
        <f t="shared" si="254"/>
        <v>0</v>
      </c>
      <c r="AB184" s="15">
        <f t="shared" si="254"/>
        <v>0</v>
      </c>
      <c r="AC184" s="15">
        <f t="shared" si="254"/>
        <v>0</v>
      </c>
      <c r="AD184" s="15">
        <f t="shared" si="254"/>
        <v>0</v>
      </c>
      <c r="AE184" s="93">
        <f t="shared" si="254"/>
        <v>264</v>
      </c>
      <c r="AF184" s="93">
        <f t="shared" si="254"/>
        <v>0</v>
      </c>
      <c r="AG184" s="93">
        <f t="shared" si="254"/>
        <v>0</v>
      </c>
      <c r="AH184" s="93">
        <f t="shared" si="254"/>
        <v>0</v>
      </c>
      <c r="AI184" s="101">
        <f t="shared" si="189"/>
        <v>0</v>
      </c>
      <c r="AJ184" s="101"/>
    </row>
    <row r="185" spans="1:36" ht="19.5" hidden="1" customHeight="1" x14ac:dyDescent="0.25">
      <c r="A185" s="29" t="s">
        <v>62</v>
      </c>
      <c r="B185" s="43">
        <v>903</v>
      </c>
      <c r="C185" s="27" t="s">
        <v>147</v>
      </c>
      <c r="D185" s="27" t="s">
        <v>8</v>
      </c>
      <c r="E185" s="27" t="s">
        <v>63</v>
      </c>
      <c r="F185" s="27"/>
      <c r="G185" s="9">
        <f t="shared" si="253"/>
        <v>264</v>
      </c>
      <c r="H185" s="9">
        <f t="shared" si="253"/>
        <v>0</v>
      </c>
      <c r="I185" s="9">
        <f t="shared" si="253"/>
        <v>0</v>
      </c>
      <c r="J185" s="9">
        <f t="shared" si="253"/>
        <v>0</v>
      </c>
      <c r="K185" s="9">
        <f t="shared" si="253"/>
        <v>0</v>
      </c>
      <c r="L185" s="9">
        <f t="shared" si="253"/>
        <v>0</v>
      </c>
      <c r="M185" s="9">
        <f t="shared" si="253"/>
        <v>264</v>
      </c>
      <c r="N185" s="9">
        <f t="shared" si="253"/>
        <v>0</v>
      </c>
      <c r="O185" s="9">
        <f t="shared" si="253"/>
        <v>0</v>
      </c>
      <c r="P185" s="9">
        <f t="shared" si="253"/>
        <v>0</v>
      </c>
      <c r="Q185" s="9">
        <f t="shared" si="253"/>
        <v>0</v>
      </c>
      <c r="R185" s="9">
        <f t="shared" si="253"/>
        <v>0</v>
      </c>
      <c r="S185" s="9">
        <f t="shared" si="253"/>
        <v>264</v>
      </c>
      <c r="T185" s="9">
        <f t="shared" si="253"/>
        <v>0</v>
      </c>
      <c r="U185" s="9">
        <f t="shared" si="254"/>
        <v>0</v>
      </c>
      <c r="V185" s="9">
        <f t="shared" si="254"/>
        <v>0</v>
      </c>
      <c r="W185" s="9">
        <f t="shared" si="254"/>
        <v>0</v>
      </c>
      <c r="X185" s="9">
        <f t="shared" si="254"/>
        <v>0</v>
      </c>
      <c r="Y185" s="9">
        <f t="shared" si="254"/>
        <v>264</v>
      </c>
      <c r="Z185" s="9">
        <f t="shared" si="254"/>
        <v>0</v>
      </c>
      <c r="AA185" s="9">
        <f t="shared" si="254"/>
        <v>0</v>
      </c>
      <c r="AB185" s="9">
        <f t="shared" si="254"/>
        <v>0</v>
      </c>
      <c r="AC185" s="9">
        <f t="shared" si="254"/>
        <v>0</v>
      </c>
      <c r="AD185" s="9">
        <f t="shared" si="254"/>
        <v>0</v>
      </c>
      <c r="AE185" s="87">
        <f t="shared" si="254"/>
        <v>264</v>
      </c>
      <c r="AF185" s="87">
        <f t="shared" si="254"/>
        <v>0</v>
      </c>
      <c r="AG185" s="87">
        <f t="shared" si="254"/>
        <v>0</v>
      </c>
      <c r="AH185" s="87">
        <f t="shared" si="254"/>
        <v>0</v>
      </c>
      <c r="AI185" s="101">
        <f t="shared" si="189"/>
        <v>0</v>
      </c>
      <c r="AJ185" s="101"/>
    </row>
    <row r="186" spans="1:36" ht="17.25" hidden="1" customHeight="1" x14ac:dyDescent="0.25">
      <c r="A186" s="29" t="s">
        <v>15</v>
      </c>
      <c r="B186" s="43">
        <v>903</v>
      </c>
      <c r="C186" s="27" t="s">
        <v>147</v>
      </c>
      <c r="D186" s="27" t="s">
        <v>8</v>
      </c>
      <c r="E186" s="27" t="s">
        <v>64</v>
      </c>
      <c r="F186" s="27"/>
      <c r="G186" s="9">
        <f t="shared" si="253"/>
        <v>264</v>
      </c>
      <c r="H186" s="9">
        <f t="shared" si="253"/>
        <v>0</v>
      </c>
      <c r="I186" s="9">
        <f t="shared" si="253"/>
        <v>0</v>
      </c>
      <c r="J186" s="9">
        <f t="shared" si="253"/>
        <v>0</v>
      </c>
      <c r="K186" s="9">
        <f t="shared" si="253"/>
        <v>0</v>
      </c>
      <c r="L186" s="9">
        <f t="shared" si="253"/>
        <v>0</v>
      </c>
      <c r="M186" s="9">
        <f t="shared" si="253"/>
        <v>264</v>
      </c>
      <c r="N186" s="9">
        <f t="shared" si="253"/>
        <v>0</v>
      </c>
      <c r="O186" s="9">
        <f t="shared" si="253"/>
        <v>0</v>
      </c>
      <c r="P186" s="9">
        <f t="shared" si="253"/>
        <v>0</v>
      </c>
      <c r="Q186" s="9">
        <f t="shared" si="253"/>
        <v>0</v>
      </c>
      <c r="R186" s="9">
        <f t="shared" si="253"/>
        <v>0</v>
      </c>
      <c r="S186" s="9">
        <f t="shared" si="253"/>
        <v>264</v>
      </c>
      <c r="T186" s="9">
        <f t="shared" si="253"/>
        <v>0</v>
      </c>
      <c r="U186" s="9">
        <f t="shared" si="254"/>
        <v>0</v>
      </c>
      <c r="V186" s="9">
        <f t="shared" si="254"/>
        <v>0</v>
      </c>
      <c r="W186" s="9">
        <f t="shared" si="254"/>
        <v>0</v>
      </c>
      <c r="X186" s="9">
        <f t="shared" si="254"/>
        <v>0</v>
      </c>
      <c r="Y186" s="9">
        <f t="shared" si="254"/>
        <v>264</v>
      </c>
      <c r="Z186" s="9">
        <f t="shared" si="254"/>
        <v>0</v>
      </c>
      <c r="AA186" s="9">
        <f t="shared" si="254"/>
        <v>0</v>
      </c>
      <c r="AB186" s="9">
        <f t="shared" si="254"/>
        <v>0</v>
      </c>
      <c r="AC186" s="9">
        <f t="shared" si="254"/>
        <v>0</v>
      </c>
      <c r="AD186" s="9">
        <f t="shared" si="254"/>
        <v>0</v>
      </c>
      <c r="AE186" s="87">
        <f t="shared" si="254"/>
        <v>264</v>
      </c>
      <c r="AF186" s="87">
        <f t="shared" si="254"/>
        <v>0</v>
      </c>
      <c r="AG186" s="87">
        <f t="shared" si="254"/>
        <v>0</v>
      </c>
      <c r="AH186" s="87">
        <f t="shared" si="254"/>
        <v>0</v>
      </c>
      <c r="AI186" s="101">
        <f t="shared" si="189"/>
        <v>0</v>
      </c>
      <c r="AJ186" s="101"/>
    </row>
    <row r="187" spans="1:36" ht="19.5" hidden="1" customHeight="1" x14ac:dyDescent="0.25">
      <c r="A187" s="26" t="s">
        <v>329</v>
      </c>
      <c r="B187" s="43">
        <v>903</v>
      </c>
      <c r="C187" s="27" t="s">
        <v>147</v>
      </c>
      <c r="D187" s="27" t="s">
        <v>8</v>
      </c>
      <c r="E187" s="27" t="s">
        <v>389</v>
      </c>
      <c r="F187" s="27"/>
      <c r="G187" s="9">
        <f t="shared" si="253"/>
        <v>264</v>
      </c>
      <c r="H187" s="9">
        <f t="shared" si="253"/>
        <v>0</v>
      </c>
      <c r="I187" s="9">
        <f t="shared" si="253"/>
        <v>0</v>
      </c>
      <c r="J187" s="9">
        <f t="shared" si="253"/>
        <v>0</v>
      </c>
      <c r="K187" s="9">
        <f t="shared" si="253"/>
        <v>0</v>
      </c>
      <c r="L187" s="9">
        <f t="shared" si="253"/>
        <v>0</v>
      </c>
      <c r="M187" s="9">
        <f t="shared" si="253"/>
        <v>264</v>
      </c>
      <c r="N187" s="9">
        <f t="shared" si="253"/>
        <v>0</v>
      </c>
      <c r="O187" s="9">
        <f t="shared" si="253"/>
        <v>0</v>
      </c>
      <c r="P187" s="9">
        <f t="shared" si="253"/>
        <v>0</v>
      </c>
      <c r="Q187" s="9">
        <f t="shared" si="253"/>
        <v>0</v>
      </c>
      <c r="R187" s="9">
        <f t="shared" si="253"/>
        <v>0</v>
      </c>
      <c r="S187" s="9">
        <f t="shared" si="253"/>
        <v>264</v>
      </c>
      <c r="T187" s="9">
        <f t="shared" si="253"/>
        <v>0</v>
      </c>
      <c r="U187" s="9">
        <f t="shared" si="254"/>
        <v>0</v>
      </c>
      <c r="V187" s="9">
        <f t="shared" si="254"/>
        <v>0</v>
      </c>
      <c r="W187" s="9">
        <f t="shared" si="254"/>
        <v>0</v>
      </c>
      <c r="X187" s="9">
        <f t="shared" si="254"/>
        <v>0</v>
      </c>
      <c r="Y187" s="9">
        <f t="shared" si="254"/>
        <v>264</v>
      </c>
      <c r="Z187" s="9">
        <f t="shared" si="254"/>
        <v>0</v>
      </c>
      <c r="AA187" s="9">
        <f t="shared" si="254"/>
        <v>0</v>
      </c>
      <c r="AB187" s="9">
        <f t="shared" si="254"/>
        <v>0</v>
      </c>
      <c r="AC187" s="9">
        <f t="shared" si="254"/>
        <v>0</v>
      </c>
      <c r="AD187" s="9">
        <f t="shared" si="254"/>
        <v>0</v>
      </c>
      <c r="AE187" s="87">
        <f t="shared" si="254"/>
        <v>264</v>
      </c>
      <c r="AF187" s="87">
        <f t="shared" si="254"/>
        <v>0</v>
      </c>
      <c r="AG187" s="87">
        <f t="shared" si="254"/>
        <v>0</v>
      </c>
      <c r="AH187" s="87">
        <f t="shared" si="254"/>
        <v>0</v>
      </c>
      <c r="AI187" s="101">
        <f t="shared" si="189"/>
        <v>0</v>
      </c>
      <c r="AJ187" s="101"/>
    </row>
    <row r="188" spans="1:36" ht="33" hidden="1" x14ac:dyDescent="0.25">
      <c r="A188" s="26" t="s">
        <v>244</v>
      </c>
      <c r="B188" s="43">
        <v>903</v>
      </c>
      <c r="C188" s="27" t="s">
        <v>147</v>
      </c>
      <c r="D188" s="27" t="s">
        <v>8</v>
      </c>
      <c r="E188" s="27" t="s">
        <v>389</v>
      </c>
      <c r="F188" s="27" t="s">
        <v>31</v>
      </c>
      <c r="G188" s="9">
        <f t="shared" si="253"/>
        <v>264</v>
      </c>
      <c r="H188" s="9">
        <f t="shared" si="253"/>
        <v>0</v>
      </c>
      <c r="I188" s="9">
        <f t="shared" si="253"/>
        <v>0</v>
      </c>
      <c r="J188" s="9">
        <f t="shared" si="253"/>
        <v>0</v>
      </c>
      <c r="K188" s="9">
        <f t="shared" si="253"/>
        <v>0</v>
      </c>
      <c r="L188" s="9">
        <f t="shared" si="253"/>
        <v>0</v>
      </c>
      <c r="M188" s="9">
        <f t="shared" si="253"/>
        <v>264</v>
      </c>
      <c r="N188" s="9">
        <f t="shared" si="253"/>
        <v>0</v>
      </c>
      <c r="O188" s="9">
        <f t="shared" si="253"/>
        <v>0</v>
      </c>
      <c r="P188" s="9">
        <f t="shared" si="253"/>
        <v>0</v>
      </c>
      <c r="Q188" s="9">
        <f t="shared" si="253"/>
        <v>0</v>
      </c>
      <c r="R188" s="9">
        <f t="shared" si="253"/>
        <v>0</v>
      </c>
      <c r="S188" s="9">
        <f t="shared" si="253"/>
        <v>264</v>
      </c>
      <c r="T188" s="9">
        <f t="shared" si="253"/>
        <v>0</v>
      </c>
      <c r="U188" s="9">
        <f t="shared" si="254"/>
        <v>0</v>
      </c>
      <c r="V188" s="9">
        <f t="shared" si="254"/>
        <v>0</v>
      </c>
      <c r="W188" s="9">
        <f t="shared" si="254"/>
        <v>0</v>
      </c>
      <c r="X188" s="9">
        <f t="shared" si="254"/>
        <v>0</v>
      </c>
      <c r="Y188" s="9">
        <f t="shared" si="254"/>
        <v>264</v>
      </c>
      <c r="Z188" s="9">
        <f t="shared" si="254"/>
        <v>0</v>
      </c>
      <c r="AA188" s="9">
        <f t="shared" si="254"/>
        <v>0</v>
      </c>
      <c r="AB188" s="9">
        <f t="shared" si="254"/>
        <v>0</v>
      </c>
      <c r="AC188" s="9">
        <f t="shared" si="254"/>
        <v>0</v>
      </c>
      <c r="AD188" s="9">
        <f t="shared" si="254"/>
        <v>0</v>
      </c>
      <c r="AE188" s="87">
        <f t="shared" si="254"/>
        <v>264</v>
      </c>
      <c r="AF188" s="87">
        <f t="shared" si="254"/>
        <v>0</v>
      </c>
      <c r="AG188" s="87">
        <f t="shared" si="254"/>
        <v>0</v>
      </c>
      <c r="AH188" s="87">
        <f t="shared" si="254"/>
        <v>0</v>
      </c>
      <c r="AI188" s="101">
        <f t="shared" si="189"/>
        <v>0</v>
      </c>
      <c r="AJ188" s="101"/>
    </row>
    <row r="189" spans="1:36" ht="33" hidden="1" x14ac:dyDescent="0.25">
      <c r="A189" s="26" t="s">
        <v>37</v>
      </c>
      <c r="B189" s="43">
        <v>903</v>
      </c>
      <c r="C189" s="27" t="s">
        <v>147</v>
      </c>
      <c r="D189" s="27" t="s">
        <v>8</v>
      </c>
      <c r="E189" s="27" t="s">
        <v>389</v>
      </c>
      <c r="F189" s="27" t="s">
        <v>38</v>
      </c>
      <c r="G189" s="9">
        <v>264</v>
      </c>
      <c r="H189" s="9"/>
      <c r="I189" s="9"/>
      <c r="J189" s="9"/>
      <c r="K189" s="9"/>
      <c r="L189" s="9"/>
      <c r="M189" s="9">
        <f>G189+I189+J189+K189+L189</f>
        <v>264</v>
      </c>
      <c r="N189" s="10">
        <f>H189+L189</f>
        <v>0</v>
      </c>
      <c r="O189" s="9"/>
      <c r="P189" s="9"/>
      <c r="Q189" s="9"/>
      <c r="R189" s="9"/>
      <c r="S189" s="9">
        <f>M189+O189+P189+Q189+R189</f>
        <v>264</v>
      </c>
      <c r="T189" s="10">
        <f>N189+R189</f>
        <v>0</v>
      </c>
      <c r="U189" s="9"/>
      <c r="V189" s="9"/>
      <c r="W189" s="9"/>
      <c r="X189" s="9"/>
      <c r="Y189" s="9">
        <f>S189+U189+V189+W189+X189</f>
        <v>264</v>
      </c>
      <c r="Z189" s="10">
        <f>T189+X189</f>
        <v>0</v>
      </c>
      <c r="AA189" s="9"/>
      <c r="AB189" s="9"/>
      <c r="AC189" s="9"/>
      <c r="AD189" s="9"/>
      <c r="AE189" s="87">
        <f>Y189+AA189+AB189+AC189+AD189</f>
        <v>264</v>
      </c>
      <c r="AF189" s="88">
        <f>Z189+AD189</f>
        <v>0</v>
      </c>
      <c r="AG189" s="87"/>
      <c r="AH189" s="88"/>
      <c r="AI189" s="101">
        <f t="shared" si="189"/>
        <v>0</v>
      </c>
      <c r="AJ189" s="101"/>
    </row>
    <row r="190" spans="1:36" hidden="1" x14ac:dyDescent="0.25">
      <c r="A190" s="26"/>
      <c r="B190" s="43"/>
      <c r="C190" s="27"/>
      <c r="D190" s="27"/>
      <c r="E190" s="27"/>
      <c r="F190" s="27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87"/>
      <c r="AF190" s="87"/>
      <c r="AG190" s="87"/>
      <c r="AH190" s="87"/>
      <c r="AI190" s="101"/>
      <c r="AJ190" s="101"/>
    </row>
    <row r="191" spans="1:36" ht="18.75" hidden="1" x14ac:dyDescent="0.3">
      <c r="A191" s="41" t="s">
        <v>170</v>
      </c>
      <c r="B191" s="42">
        <v>903</v>
      </c>
      <c r="C191" s="25" t="s">
        <v>33</v>
      </c>
      <c r="D191" s="25" t="s">
        <v>80</v>
      </c>
      <c r="E191" s="27"/>
      <c r="F191" s="27"/>
      <c r="G191" s="15">
        <f>G192</f>
        <v>33935</v>
      </c>
      <c r="H191" s="9"/>
      <c r="I191" s="15">
        <f t="shared" ref="I191:I192" si="255">I192</f>
        <v>0</v>
      </c>
      <c r="J191" s="9"/>
      <c r="K191" s="15">
        <f t="shared" ref="K191:K192" si="256">K192</f>
        <v>0</v>
      </c>
      <c r="L191" s="9"/>
      <c r="M191" s="15">
        <f t="shared" ref="M191:M192" si="257">M192</f>
        <v>33935</v>
      </c>
      <c r="N191" s="9"/>
      <c r="O191" s="15">
        <f t="shared" ref="O191" si="258">O192</f>
        <v>0</v>
      </c>
      <c r="P191" s="9"/>
      <c r="Q191" s="15">
        <f t="shared" ref="Q191" si="259">Q192</f>
        <v>0</v>
      </c>
      <c r="R191" s="9"/>
      <c r="S191" s="15">
        <f t="shared" ref="S191" si="260">S192</f>
        <v>33935</v>
      </c>
      <c r="T191" s="9"/>
      <c r="U191" s="15">
        <f t="shared" ref="U191" si="261">U192</f>
        <v>0</v>
      </c>
      <c r="V191" s="9"/>
      <c r="W191" s="15">
        <f t="shared" ref="W191" si="262">W192</f>
        <v>0</v>
      </c>
      <c r="X191" s="9"/>
      <c r="Y191" s="15">
        <f t="shared" ref="Y191" si="263">Y192</f>
        <v>33935</v>
      </c>
      <c r="Z191" s="9"/>
      <c r="AA191" s="15">
        <f>AA192+AA206</f>
        <v>0</v>
      </c>
      <c r="AB191" s="15">
        <f t="shared" ref="AB191:AF191" si="264">AB192+AB206</f>
        <v>0</v>
      </c>
      <c r="AC191" s="15">
        <f t="shared" si="264"/>
        <v>0</v>
      </c>
      <c r="AD191" s="15">
        <f t="shared" si="264"/>
        <v>105240</v>
      </c>
      <c r="AE191" s="93">
        <f t="shared" si="264"/>
        <v>139175</v>
      </c>
      <c r="AF191" s="93">
        <f t="shared" si="264"/>
        <v>105240</v>
      </c>
      <c r="AG191" s="93">
        <f t="shared" ref="AG191:AH191" si="265">AG192+AG206</f>
        <v>1488</v>
      </c>
      <c r="AH191" s="93">
        <f t="shared" si="265"/>
        <v>0</v>
      </c>
      <c r="AI191" s="101">
        <f t="shared" si="189"/>
        <v>1.0691575354769176</v>
      </c>
      <c r="AJ191" s="101"/>
    </row>
    <row r="192" spans="1:36" ht="33.75" hidden="1" customHeight="1" x14ac:dyDescent="0.25">
      <c r="A192" s="44" t="s">
        <v>520</v>
      </c>
      <c r="B192" s="43">
        <v>903</v>
      </c>
      <c r="C192" s="27" t="s">
        <v>33</v>
      </c>
      <c r="D192" s="27" t="s">
        <v>80</v>
      </c>
      <c r="E192" s="43" t="s">
        <v>519</v>
      </c>
      <c r="F192" s="27"/>
      <c r="G192" s="9">
        <f>G193</f>
        <v>33935</v>
      </c>
      <c r="H192" s="9"/>
      <c r="I192" s="9">
        <f t="shared" si="255"/>
        <v>0</v>
      </c>
      <c r="J192" s="9"/>
      <c r="K192" s="9">
        <f t="shared" si="256"/>
        <v>0</v>
      </c>
      <c r="L192" s="9"/>
      <c r="M192" s="9">
        <f t="shared" si="257"/>
        <v>33935</v>
      </c>
      <c r="N192" s="9"/>
      <c r="O192" s="9">
        <f t="shared" ref="O192:Z192" si="266">O193+O203</f>
        <v>0</v>
      </c>
      <c r="P192" s="9">
        <f t="shared" si="266"/>
        <v>0</v>
      </c>
      <c r="Q192" s="9">
        <f t="shared" si="266"/>
        <v>0</v>
      </c>
      <c r="R192" s="9">
        <f t="shared" si="266"/>
        <v>0</v>
      </c>
      <c r="S192" s="9">
        <f t="shared" si="266"/>
        <v>33935</v>
      </c>
      <c r="T192" s="9">
        <f t="shared" si="266"/>
        <v>0</v>
      </c>
      <c r="U192" s="9">
        <f t="shared" si="266"/>
        <v>0</v>
      </c>
      <c r="V192" s="9">
        <f t="shared" si="266"/>
        <v>0</v>
      </c>
      <c r="W192" s="9">
        <f t="shared" si="266"/>
        <v>0</v>
      </c>
      <c r="X192" s="9">
        <f t="shared" si="266"/>
        <v>0</v>
      </c>
      <c r="Y192" s="9">
        <f t="shared" si="266"/>
        <v>33935</v>
      </c>
      <c r="Z192" s="9">
        <f t="shared" si="266"/>
        <v>0</v>
      </c>
      <c r="AA192" s="9">
        <f>AA193+AA203+AA200</f>
        <v>0</v>
      </c>
      <c r="AB192" s="9">
        <f t="shared" ref="AB192:AF192" si="267">AB193+AB203+AB200</f>
        <v>0</v>
      </c>
      <c r="AC192" s="9">
        <f t="shared" si="267"/>
        <v>0</v>
      </c>
      <c r="AD192" s="9">
        <f t="shared" si="267"/>
        <v>94025</v>
      </c>
      <c r="AE192" s="87">
        <f t="shared" si="267"/>
        <v>127960</v>
      </c>
      <c r="AF192" s="87">
        <f t="shared" si="267"/>
        <v>94025</v>
      </c>
      <c r="AG192" s="87">
        <f t="shared" ref="AG192:AH192" si="268">AG193+AG203+AG200</f>
        <v>1488</v>
      </c>
      <c r="AH192" s="87">
        <f t="shared" si="268"/>
        <v>0</v>
      </c>
      <c r="AI192" s="101">
        <f t="shared" si="189"/>
        <v>1.1628633948108784</v>
      </c>
      <c r="AJ192" s="101"/>
    </row>
    <row r="193" spans="1:36" ht="18.75" hidden="1" customHeight="1" x14ac:dyDescent="0.25">
      <c r="A193" s="29" t="s">
        <v>516</v>
      </c>
      <c r="B193" s="43">
        <v>903</v>
      </c>
      <c r="C193" s="27" t="s">
        <v>33</v>
      </c>
      <c r="D193" s="27" t="s">
        <v>80</v>
      </c>
      <c r="E193" s="43" t="s">
        <v>517</v>
      </c>
      <c r="F193" s="27"/>
      <c r="G193" s="9">
        <f>G194+G203</f>
        <v>33935</v>
      </c>
      <c r="H193" s="9"/>
      <c r="I193" s="9">
        <f>I194+I203</f>
        <v>0</v>
      </c>
      <c r="J193" s="9"/>
      <c r="K193" s="9">
        <f>K194+K203</f>
        <v>0</v>
      </c>
      <c r="L193" s="9"/>
      <c r="M193" s="9">
        <f>M194+M203</f>
        <v>33935</v>
      </c>
      <c r="N193" s="9"/>
      <c r="O193" s="9">
        <f>O194</f>
        <v>0</v>
      </c>
      <c r="P193" s="9">
        <f t="shared" ref="P193:Z195" si="269">P194</f>
        <v>0</v>
      </c>
      <c r="Q193" s="9">
        <f t="shared" si="269"/>
        <v>0</v>
      </c>
      <c r="R193" s="9">
        <f t="shared" si="269"/>
        <v>0</v>
      </c>
      <c r="S193" s="9">
        <f t="shared" si="269"/>
        <v>32351</v>
      </c>
      <c r="T193" s="9">
        <f t="shared" si="269"/>
        <v>0</v>
      </c>
      <c r="U193" s="9">
        <f>U194</f>
        <v>0</v>
      </c>
      <c r="V193" s="9">
        <f t="shared" si="269"/>
        <v>0</v>
      </c>
      <c r="W193" s="9">
        <f t="shared" si="269"/>
        <v>0</v>
      </c>
      <c r="X193" s="9">
        <f t="shared" si="269"/>
        <v>0</v>
      </c>
      <c r="Y193" s="9">
        <f t="shared" si="269"/>
        <v>32351</v>
      </c>
      <c r="Z193" s="9">
        <f t="shared" si="269"/>
        <v>0</v>
      </c>
      <c r="AA193" s="9">
        <f>AA194+AA197</f>
        <v>0</v>
      </c>
      <c r="AB193" s="9">
        <f t="shared" ref="AB193:AF193" si="270">AB194+AB197</f>
        <v>0</v>
      </c>
      <c r="AC193" s="9">
        <f t="shared" si="270"/>
        <v>0</v>
      </c>
      <c r="AD193" s="9">
        <f t="shared" si="270"/>
        <v>0</v>
      </c>
      <c r="AE193" s="87">
        <f t="shared" si="270"/>
        <v>32351</v>
      </c>
      <c r="AF193" s="87">
        <f t="shared" si="270"/>
        <v>0</v>
      </c>
      <c r="AG193" s="87">
        <f t="shared" ref="AG193:AH193" si="271">AG194+AG197</f>
        <v>0</v>
      </c>
      <c r="AH193" s="87">
        <f t="shared" si="271"/>
        <v>0</v>
      </c>
      <c r="AI193" s="101">
        <f t="shared" si="189"/>
        <v>0</v>
      </c>
      <c r="AJ193" s="101"/>
    </row>
    <row r="194" spans="1:36" ht="49.5" hidden="1" x14ac:dyDescent="0.25">
      <c r="A194" s="29" t="s">
        <v>518</v>
      </c>
      <c r="B194" s="43">
        <v>903</v>
      </c>
      <c r="C194" s="27" t="s">
        <v>33</v>
      </c>
      <c r="D194" s="27" t="s">
        <v>80</v>
      </c>
      <c r="E194" s="43" t="s">
        <v>555</v>
      </c>
      <c r="F194" s="27"/>
      <c r="G194" s="11">
        <f t="shared" ref="G194:T195" si="272">G195</f>
        <v>32351</v>
      </c>
      <c r="H194" s="9"/>
      <c r="I194" s="11">
        <f t="shared" si="272"/>
        <v>0</v>
      </c>
      <c r="J194" s="9"/>
      <c r="K194" s="11">
        <f t="shared" si="272"/>
        <v>0</v>
      </c>
      <c r="L194" s="9"/>
      <c r="M194" s="11">
        <f t="shared" si="272"/>
        <v>32351</v>
      </c>
      <c r="N194" s="9"/>
      <c r="O194" s="11">
        <f>O195</f>
        <v>0</v>
      </c>
      <c r="P194" s="9"/>
      <c r="Q194" s="11">
        <f t="shared" si="272"/>
        <v>0</v>
      </c>
      <c r="R194" s="9"/>
      <c r="S194" s="11">
        <f t="shared" si="272"/>
        <v>32351</v>
      </c>
      <c r="T194" s="9"/>
      <c r="U194" s="11">
        <f>U195</f>
        <v>0</v>
      </c>
      <c r="V194" s="9"/>
      <c r="W194" s="11">
        <f t="shared" si="269"/>
        <v>0</v>
      </c>
      <c r="X194" s="9"/>
      <c r="Y194" s="11">
        <f t="shared" si="269"/>
        <v>32351</v>
      </c>
      <c r="Z194" s="9"/>
      <c r="AA194" s="11">
        <f>AA195</f>
        <v>-32351</v>
      </c>
      <c r="AB194" s="9"/>
      <c r="AC194" s="11">
        <f t="shared" ref="AC194:AH195" si="273">AC195</f>
        <v>0</v>
      </c>
      <c r="AD194" s="9"/>
      <c r="AE194" s="89">
        <f t="shared" si="273"/>
        <v>0</v>
      </c>
      <c r="AF194" s="87"/>
      <c r="AG194" s="89">
        <f t="shared" si="273"/>
        <v>0</v>
      </c>
      <c r="AH194" s="87"/>
      <c r="AI194" s="101"/>
      <c r="AJ194" s="101"/>
    </row>
    <row r="195" spans="1:36" ht="18" hidden="1" customHeight="1" x14ac:dyDescent="0.25">
      <c r="A195" s="29" t="s">
        <v>101</v>
      </c>
      <c r="B195" s="43">
        <v>903</v>
      </c>
      <c r="C195" s="27" t="s">
        <v>33</v>
      </c>
      <c r="D195" s="27" t="s">
        <v>80</v>
      </c>
      <c r="E195" s="43" t="s">
        <v>555</v>
      </c>
      <c r="F195" s="27" t="s">
        <v>102</v>
      </c>
      <c r="G195" s="11">
        <f t="shared" si="272"/>
        <v>32351</v>
      </c>
      <c r="H195" s="9"/>
      <c r="I195" s="11">
        <f t="shared" si="272"/>
        <v>0</v>
      </c>
      <c r="J195" s="9"/>
      <c r="K195" s="11">
        <f t="shared" si="272"/>
        <v>0</v>
      </c>
      <c r="L195" s="9"/>
      <c r="M195" s="11">
        <f t="shared" si="272"/>
        <v>32351</v>
      </c>
      <c r="N195" s="9"/>
      <c r="O195" s="11">
        <f>O196</f>
        <v>0</v>
      </c>
      <c r="P195" s="11">
        <f t="shared" ref="P195" si="274">P196</f>
        <v>0</v>
      </c>
      <c r="Q195" s="11">
        <f t="shared" si="272"/>
        <v>0</v>
      </c>
      <c r="R195" s="11">
        <f t="shared" si="272"/>
        <v>0</v>
      </c>
      <c r="S195" s="11">
        <f t="shared" si="272"/>
        <v>32351</v>
      </c>
      <c r="T195" s="11">
        <f t="shared" si="272"/>
        <v>0</v>
      </c>
      <c r="U195" s="11">
        <f>U196</f>
        <v>0</v>
      </c>
      <c r="V195" s="11">
        <f t="shared" ref="V195" si="275">V196</f>
        <v>0</v>
      </c>
      <c r="W195" s="11">
        <f t="shared" si="269"/>
        <v>0</v>
      </c>
      <c r="X195" s="11">
        <f t="shared" si="269"/>
        <v>0</v>
      </c>
      <c r="Y195" s="11">
        <f t="shared" si="269"/>
        <v>32351</v>
      </c>
      <c r="Z195" s="11">
        <f t="shared" si="269"/>
        <v>0</v>
      </c>
      <c r="AA195" s="11">
        <f>AA196</f>
        <v>-32351</v>
      </c>
      <c r="AB195" s="11">
        <f t="shared" ref="AB195" si="276">AB196</f>
        <v>0</v>
      </c>
      <c r="AC195" s="11">
        <f t="shared" si="273"/>
        <v>0</v>
      </c>
      <c r="AD195" s="11">
        <f t="shared" si="273"/>
        <v>0</v>
      </c>
      <c r="AE195" s="89">
        <f t="shared" si="273"/>
        <v>0</v>
      </c>
      <c r="AF195" s="89">
        <f t="shared" si="273"/>
        <v>0</v>
      </c>
      <c r="AG195" s="89">
        <f t="shared" si="273"/>
        <v>0</v>
      </c>
      <c r="AH195" s="89">
        <f t="shared" si="273"/>
        <v>0</v>
      </c>
      <c r="AI195" s="101"/>
      <c r="AJ195" s="101"/>
    </row>
    <row r="196" spans="1:36" ht="33" hidden="1" x14ac:dyDescent="0.25">
      <c r="A196" s="29" t="s">
        <v>171</v>
      </c>
      <c r="B196" s="43">
        <v>903</v>
      </c>
      <c r="C196" s="27" t="s">
        <v>33</v>
      </c>
      <c r="D196" s="27" t="s">
        <v>80</v>
      </c>
      <c r="E196" s="43" t="s">
        <v>555</v>
      </c>
      <c r="F196" s="27" t="s">
        <v>172</v>
      </c>
      <c r="G196" s="11">
        <f>33935-1584</f>
        <v>32351</v>
      </c>
      <c r="H196" s="9"/>
      <c r="I196" s="11"/>
      <c r="J196" s="9"/>
      <c r="K196" s="11"/>
      <c r="L196" s="9"/>
      <c r="M196" s="9">
        <f>G196+I196+J196+K196+L196</f>
        <v>32351</v>
      </c>
      <c r="N196" s="10">
        <f>H196+L196</f>
        <v>0</v>
      </c>
      <c r="O196" s="11"/>
      <c r="P196" s="9"/>
      <c r="Q196" s="11"/>
      <c r="R196" s="9"/>
      <c r="S196" s="9">
        <f>M196+O196+P196+Q196+R196</f>
        <v>32351</v>
      </c>
      <c r="T196" s="10">
        <f>N196+R196</f>
        <v>0</v>
      </c>
      <c r="U196" s="11"/>
      <c r="V196" s="9"/>
      <c r="W196" s="11"/>
      <c r="X196" s="9"/>
      <c r="Y196" s="9">
        <f>S196+U196+V196+W196+X196</f>
        <v>32351</v>
      </c>
      <c r="Z196" s="10">
        <f>T196+X196</f>
        <v>0</v>
      </c>
      <c r="AA196" s="11">
        <v>-32351</v>
      </c>
      <c r="AB196" s="9"/>
      <c r="AC196" s="11"/>
      <c r="AD196" s="9"/>
      <c r="AE196" s="87">
        <f>Y196+AA196+AB196+AC196+AD196</f>
        <v>0</v>
      </c>
      <c r="AF196" s="88">
        <f>Z196+AD196</f>
        <v>0</v>
      </c>
      <c r="AG196" s="87"/>
      <c r="AH196" s="88"/>
      <c r="AI196" s="101"/>
      <c r="AJ196" s="101"/>
    </row>
    <row r="197" spans="1:36" ht="49.5" hidden="1" x14ac:dyDescent="0.25">
      <c r="A197" s="29" t="s">
        <v>518</v>
      </c>
      <c r="B197" s="43">
        <v>903</v>
      </c>
      <c r="C197" s="27" t="s">
        <v>33</v>
      </c>
      <c r="D197" s="27" t="s">
        <v>80</v>
      </c>
      <c r="E197" s="43" t="s">
        <v>685</v>
      </c>
      <c r="F197" s="27"/>
      <c r="G197" s="11"/>
      <c r="H197" s="9"/>
      <c r="I197" s="11"/>
      <c r="J197" s="9"/>
      <c r="K197" s="11"/>
      <c r="L197" s="9"/>
      <c r="M197" s="9"/>
      <c r="N197" s="10"/>
      <c r="O197" s="11"/>
      <c r="P197" s="9"/>
      <c r="Q197" s="11"/>
      <c r="R197" s="9"/>
      <c r="S197" s="9"/>
      <c r="T197" s="10"/>
      <c r="U197" s="11"/>
      <c r="V197" s="9"/>
      <c r="W197" s="11"/>
      <c r="X197" s="9"/>
      <c r="Y197" s="9"/>
      <c r="Z197" s="10"/>
      <c r="AA197" s="11">
        <f>AA198</f>
        <v>32351</v>
      </c>
      <c r="AB197" s="11">
        <f t="shared" ref="AB197:AH198" si="277">AB198</f>
        <v>0</v>
      </c>
      <c r="AC197" s="11">
        <f t="shared" si="277"/>
        <v>0</v>
      </c>
      <c r="AD197" s="11">
        <f t="shared" si="277"/>
        <v>0</v>
      </c>
      <c r="AE197" s="89">
        <f t="shared" si="277"/>
        <v>32351</v>
      </c>
      <c r="AF197" s="89">
        <f t="shared" si="277"/>
        <v>0</v>
      </c>
      <c r="AG197" s="89">
        <f t="shared" si="277"/>
        <v>0</v>
      </c>
      <c r="AH197" s="89">
        <f t="shared" si="277"/>
        <v>0</v>
      </c>
      <c r="AI197" s="101">
        <f t="shared" si="189"/>
        <v>0</v>
      </c>
      <c r="AJ197" s="101"/>
    </row>
    <row r="198" spans="1:36" ht="23.25" hidden="1" customHeight="1" x14ac:dyDescent="0.25">
      <c r="A198" s="29" t="s">
        <v>101</v>
      </c>
      <c r="B198" s="43">
        <v>903</v>
      </c>
      <c r="C198" s="27" t="s">
        <v>33</v>
      </c>
      <c r="D198" s="27" t="s">
        <v>80</v>
      </c>
      <c r="E198" s="43" t="s">
        <v>685</v>
      </c>
      <c r="F198" s="27" t="s">
        <v>102</v>
      </c>
      <c r="G198" s="11"/>
      <c r="H198" s="9"/>
      <c r="I198" s="11"/>
      <c r="J198" s="9"/>
      <c r="K198" s="11"/>
      <c r="L198" s="9"/>
      <c r="M198" s="9"/>
      <c r="N198" s="10"/>
      <c r="O198" s="11"/>
      <c r="P198" s="9"/>
      <c r="Q198" s="11"/>
      <c r="R198" s="9"/>
      <c r="S198" s="9"/>
      <c r="T198" s="10"/>
      <c r="U198" s="11"/>
      <c r="V198" s="9"/>
      <c r="W198" s="11"/>
      <c r="X198" s="9"/>
      <c r="Y198" s="9"/>
      <c r="Z198" s="10"/>
      <c r="AA198" s="11">
        <f>AA199</f>
        <v>32351</v>
      </c>
      <c r="AB198" s="11">
        <f t="shared" si="277"/>
        <v>0</v>
      </c>
      <c r="AC198" s="11">
        <f t="shared" si="277"/>
        <v>0</v>
      </c>
      <c r="AD198" s="11">
        <f t="shared" si="277"/>
        <v>0</v>
      </c>
      <c r="AE198" s="89">
        <f t="shared" si="277"/>
        <v>32351</v>
      </c>
      <c r="AF198" s="89">
        <f t="shared" si="277"/>
        <v>0</v>
      </c>
      <c r="AG198" s="89">
        <f t="shared" si="277"/>
        <v>0</v>
      </c>
      <c r="AH198" s="89">
        <f t="shared" si="277"/>
        <v>0</v>
      </c>
      <c r="AI198" s="101">
        <f t="shared" si="189"/>
        <v>0</v>
      </c>
      <c r="AJ198" s="101"/>
    </row>
    <row r="199" spans="1:36" ht="33" hidden="1" x14ac:dyDescent="0.25">
      <c r="A199" s="29" t="s">
        <v>171</v>
      </c>
      <c r="B199" s="43">
        <v>903</v>
      </c>
      <c r="C199" s="27" t="s">
        <v>33</v>
      </c>
      <c r="D199" s="27" t="s">
        <v>80</v>
      </c>
      <c r="E199" s="43" t="s">
        <v>685</v>
      </c>
      <c r="F199" s="27" t="s">
        <v>172</v>
      </c>
      <c r="G199" s="11"/>
      <c r="H199" s="9"/>
      <c r="I199" s="11"/>
      <c r="J199" s="9"/>
      <c r="K199" s="11"/>
      <c r="L199" s="9"/>
      <c r="M199" s="9"/>
      <c r="N199" s="10"/>
      <c r="O199" s="11"/>
      <c r="P199" s="9"/>
      <c r="Q199" s="11"/>
      <c r="R199" s="9"/>
      <c r="S199" s="9"/>
      <c r="T199" s="10"/>
      <c r="U199" s="11"/>
      <c r="V199" s="9"/>
      <c r="W199" s="11"/>
      <c r="X199" s="9"/>
      <c r="Y199" s="9"/>
      <c r="Z199" s="10"/>
      <c r="AA199" s="11">
        <v>32351</v>
      </c>
      <c r="AB199" s="9"/>
      <c r="AC199" s="11"/>
      <c r="AD199" s="9"/>
      <c r="AE199" s="87">
        <f>Y199+AA199+AB199+AC199+AD199</f>
        <v>32351</v>
      </c>
      <c r="AF199" s="88">
        <f>Z199+AD199</f>
        <v>0</v>
      </c>
      <c r="AG199" s="87"/>
      <c r="AH199" s="88"/>
      <c r="AI199" s="101">
        <f t="shared" si="189"/>
        <v>0</v>
      </c>
      <c r="AJ199" s="101"/>
    </row>
    <row r="200" spans="1:36" ht="49.5" hidden="1" x14ac:dyDescent="0.25">
      <c r="A200" s="29" t="s">
        <v>518</v>
      </c>
      <c r="B200" s="43">
        <v>903</v>
      </c>
      <c r="C200" s="27" t="s">
        <v>33</v>
      </c>
      <c r="D200" s="27" t="s">
        <v>80</v>
      </c>
      <c r="E200" s="43" t="s">
        <v>686</v>
      </c>
      <c r="F200" s="27"/>
      <c r="G200" s="11"/>
      <c r="H200" s="9"/>
      <c r="I200" s="11"/>
      <c r="J200" s="9"/>
      <c r="K200" s="11"/>
      <c r="L200" s="9"/>
      <c r="M200" s="9"/>
      <c r="N200" s="10"/>
      <c r="O200" s="11"/>
      <c r="P200" s="9"/>
      <c r="Q200" s="11"/>
      <c r="R200" s="9"/>
      <c r="S200" s="9"/>
      <c r="T200" s="10"/>
      <c r="U200" s="11"/>
      <c r="V200" s="9"/>
      <c r="W200" s="11"/>
      <c r="X200" s="9"/>
      <c r="Y200" s="9"/>
      <c r="Z200" s="10"/>
      <c r="AA200" s="11">
        <f>AA201</f>
        <v>0</v>
      </c>
      <c r="AB200" s="11">
        <f t="shared" ref="AB200:AH201" si="278">AB201</f>
        <v>0</v>
      </c>
      <c r="AC200" s="11">
        <f t="shared" si="278"/>
        <v>0</v>
      </c>
      <c r="AD200" s="11">
        <f t="shared" si="278"/>
        <v>94025</v>
      </c>
      <c r="AE200" s="89">
        <f t="shared" si="278"/>
        <v>94025</v>
      </c>
      <c r="AF200" s="89">
        <f t="shared" si="278"/>
        <v>94025</v>
      </c>
      <c r="AG200" s="89">
        <f t="shared" si="278"/>
        <v>0</v>
      </c>
      <c r="AH200" s="89">
        <f t="shared" si="278"/>
        <v>0</v>
      </c>
      <c r="AI200" s="101">
        <f t="shared" ref="AI200:AI263" si="279">AG200/AE200*100</f>
        <v>0</v>
      </c>
      <c r="AJ200" s="101">
        <f t="shared" ref="AJ200:AJ225" si="280">AH200/AF200*100</f>
        <v>0</v>
      </c>
    </row>
    <row r="201" spans="1:36" ht="24.75" hidden="1" customHeight="1" x14ac:dyDescent="0.25">
      <c r="A201" s="29" t="s">
        <v>101</v>
      </c>
      <c r="B201" s="43">
        <v>903</v>
      </c>
      <c r="C201" s="27" t="s">
        <v>33</v>
      </c>
      <c r="D201" s="27" t="s">
        <v>80</v>
      </c>
      <c r="E201" s="43" t="s">
        <v>686</v>
      </c>
      <c r="F201" s="27" t="s">
        <v>102</v>
      </c>
      <c r="G201" s="11"/>
      <c r="H201" s="9"/>
      <c r="I201" s="11"/>
      <c r="J201" s="9"/>
      <c r="K201" s="11"/>
      <c r="L201" s="9"/>
      <c r="M201" s="9"/>
      <c r="N201" s="10"/>
      <c r="O201" s="11"/>
      <c r="P201" s="9"/>
      <c r="Q201" s="11"/>
      <c r="R201" s="9"/>
      <c r="S201" s="9"/>
      <c r="T201" s="10"/>
      <c r="U201" s="11"/>
      <c r="V201" s="9"/>
      <c r="W201" s="11"/>
      <c r="X201" s="9"/>
      <c r="Y201" s="9"/>
      <c r="Z201" s="10"/>
      <c r="AA201" s="11">
        <f>AA202</f>
        <v>0</v>
      </c>
      <c r="AB201" s="11">
        <f t="shared" si="278"/>
        <v>0</v>
      </c>
      <c r="AC201" s="11">
        <f t="shared" si="278"/>
        <v>0</v>
      </c>
      <c r="AD201" s="11">
        <f t="shared" si="278"/>
        <v>94025</v>
      </c>
      <c r="AE201" s="89">
        <f t="shared" si="278"/>
        <v>94025</v>
      </c>
      <c r="AF201" s="89">
        <f t="shared" si="278"/>
        <v>94025</v>
      </c>
      <c r="AG201" s="89">
        <f t="shared" si="278"/>
        <v>0</v>
      </c>
      <c r="AH201" s="89">
        <f t="shared" si="278"/>
        <v>0</v>
      </c>
      <c r="AI201" s="101">
        <f t="shared" si="279"/>
        <v>0</v>
      </c>
      <c r="AJ201" s="101">
        <f t="shared" si="280"/>
        <v>0</v>
      </c>
    </row>
    <row r="202" spans="1:36" ht="33" hidden="1" x14ac:dyDescent="0.25">
      <c r="A202" s="29" t="s">
        <v>171</v>
      </c>
      <c r="B202" s="43">
        <v>903</v>
      </c>
      <c r="C202" s="27" t="s">
        <v>33</v>
      </c>
      <c r="D202" s="27" t="s">
        <v>80</v>
      </c>
      <c r="E202" s="43" t="s">
        <v>686</v>
      </c>
      <c r="F202" s="27" t="s">
        <v>172</v>
      </c>
      <c r="G202" s="11"/>
      <c r="H202" s="9"/>
      <c r="I202" s="11"/>
      <c r="J202" s="9"/>
      <c r="K202" s="11"/>
      <c r="L202" s="9"/>
      <c r="M202" s="9"/>
      <c r="N202" s="10"/>
      <c r="O202" s="11"/>
      <c r="P202" s="9"/>
      <c r="Q202" s="11"/>
      <c r="R202" s="9"/>
      <c r="S202" s="9"/>
      <c r="T202" s="10"/>
      <c r="U202" s="11"/>
      <c r="V202" s="9"/>
      <c r="W202" s="11"/>
      <c r="X202" s="9"/>
      <c r="Y202" s="9"/>
      <c r="Z202" s="10"/>
      <c r="AA202" s="11"/>
      <c r="AB202" s="9"/>
      <c r="AC202" s="11"/>
      <c r="AD202" s="9">
        <v>94025</v>
      </c>
      <c r="AE202" s="87">
        <f>Y202+AA202+AB202+AC202+AD202</f>
        <v>94025</v>
      </c>
      <c r="AF202" s="87">
        <f>Z202+AD202</f>
        <v>94025</v>
      </c>
      <c r="AG202" s="87"/>
      <c r="AH202" s="87"/>
      <c r="AI202" s="101">
        <f t="shared" si="279"/>
        <v>0</v>
      </c>
      <c r="AJ202" s="101">
        <f t="shared" si="280"/>
        <v>0</v>
      </c>
    </row>
    <row r="203" spans="1:36" ht="66" hidden="1" x14ac:dyDescent="0.25">
      <c r="A203" s="29" t="s">
        <v>576</v>
      </c>
      <c r="B203" s="43">
        <v>903</v>
      </c>
      <c r="C203" s="27" t="s">
        <v>33</v>
      </c>
      <c r="D203" s="27" t="s">
        <v>80</v>
      </c>
      <c r="E203" s="43" t="s">
        <v>575</v>
      </c>
      <c r="F203" s="27"/>
      <c r="G203" s="11">
        <f>G204</f>
        <v>1584</v>
      </c>
      <c r="H203" s="9"/>
      <c r="I203" s="11">
        <f t="shared" ref="I203:I204" si="281">I204</f>
        <v>0</v>
      </c>
      <c r="J203" s="9"/>
      <c r="K203" s="11">
        <f t="shared" ref="K203:K204" si="282">K204</f>
        <v>0</v>
      </c>
      <c r="L203" s="9"/>
      <c r="M203" s="11">
        <f t="shared" ref="M203:M204" si="283">M204</f>
        <v>1584</v>
      </c>
      <c r="N203" s="9"/>
      <c r="O203" s="11">
        <f t="shared" ref="O203:O204" si="284">O204</f>
        <v>0</v>
      </c>
      <c r="P203" s="9"/>
      <c r="Q203" s="11">
        <f t="shared" ref="Q203:Q204" si="285">Q204</f>
        <v>0</v>
      </c>
      <c r="R203" s="9"/>
      <c r="S203" s="11">
        <f t="shared" ref="S203:S204" si="286">S204</f>
        <v>1584</v>
      </c>
      <c r="T203" s="9"/>
      <c r="U203" s="11">
        <f t="shared" ref="U203:U204" si="287">U204</f>
        <v>0</v>
      </c>
      <c r="V203" s="9"/>
      <c r="W203" s="11">
        <f t="shared" ref="W203:W204" si="288">W204</f>
        <v>0</v>
      </c>
      <c r="X203" s="9"/>
      <c r="Y203" s="11">
        <f t="shared" ref="Y203:Y204" si="289">Y204</f>
        <v>1584</v>
      </c>
      <c r="Z203" s="9"/>
      <c r="AA203" s="11">
        <f t="shared" ref="AA203:AA204" si="290">AA204</f>
        <v>0</v>
      </c>
      <c r="AB203" s="9"/>
      <c r="AC203" s="11">
        <f t="shared" ref="AC203:AC204" si="291">AC204</f>
        <v>0</v>
      </c>
      <c r="AD203" s="9"/>
      <c r="AE203" s="89">
        <f t="shared" ref="AE203:AG204" si="292">AE204</f>
        <v>1584</v>
      </c>
      <c r="AF203" s="87"/>
      <c r="AG203" s="89">
        <f t="shared" si="292"/>
        <v>1488</v>
      </c>
      <c r="AH203" s="87"/>
      <c r="AI203" s="101">
        <f t="shared" si="279"/>
        <v>93.939393939393938</v>
      </c>
      <c r="AJ203" s="101"/>
    </row>
    <row r="204" spans="1:36" ht="17.25" hidden="1" customHeight="1" x14ac:dyDescent="0.25">
      <c r="A204" s="29" t="s">
        <v>101</v>
      </c>
      <c r="B204" s="43">
        <v>903</v>
      </c>
      <c r="C204" s="27" t="s">
        <v>33</v>
      </c>
      <c r="D204" s="27" t="s">
        <v>80</v>
      </c>
      <c r="E204" s="43" t="s">
        <v>575</v>
      </c>
      <c r="F204" s="27" t="s">
        <v>102</v>
      </c>
      <c r="G204" s="11">
        <f>G205</f>
        <v>1584</v>
      </c>
      <c r="H204" s="9"/>
      <c r="I204" s="11">
        <f t="shared" si="281"/>
        <v>0</v>
      </c>
      <c r="J204" s="9"/>
      <c r="K204" s="11">
        <f t="shared" si="282"/>
        <v>0</v>
      </c>
      <c r="L204" s="9"/>
      <c r="M204" s="11">
        <f t="shared" si="283"/>
        <v>1584</v>
      </c>
      <c r="N204" s="9"/>
      <c r="O204" s="11">
        <f t="shared" si="284"/>
        <v>0</v>
      </c>
      <c r="P204" s="9"/>
      <c r="Q204" s="11">
        <f t="shared" si="285"/>
        <v>0</v>
      </c>
      <c r="R204" s="9"/>
      <c r="S204" s="11">
        <f t="shared" si="286"/>
        <v>1584</v>
      </c>
      <c r="T204" s="9"/>
      <c r="U204" s="11">
        <f t="shared" si="287"/>
        <v>0</v>
      </c>
      <c r="V204" s="9"/>
      <c r="W204" s="11">
        <f t="shared" si="288"/>
        <v>0</v>
      </c>
      <c r="X204" s="9"/>
      <c r="Y204" s="11">
        <f t="shared" si="289"/>
        <v>1584</v>
      </c>
      <c r="Z204" s="9"/>
      <c r="AA204" s="11">
        <f t="shared" si="290"/>
        <v>0</v>
      </c>
      <c r="AB204" s="9"/>
      <c r="AC204" s="11">
        <f t="shared" si="291"/>
        <v>0</v>
      </c>
      <c r="AD204" s="9"/>
      <c r="AE204" s="89">
        <f t="shared" si="292"/>
        <v>1584</v>
      </c>
      <c r="AF204" s="87"/>
      <c r="AG204" s="89">
        <f t="shared" si="292"/>
        <v>1488</v>
      </c>
      <c r="AH204" s="87"/>
      <c r="AI204" s="101">
        <f t="shared" si="279"/>
        <v>93.939393939393938</v>
      </c>
      <c r="AJ204" s="101"/>
    </row>
    <row r="205" spans="1:36" ht="33" hidden="1" x14ac:dyDescent="0.25">
      <c r="A205" s="29" t="s">
        <v>171</v>
      </c>
      <c r="B205" s="43">
        <v>903</v>
      </c>
      <c r="C205" s="27" t="s">
        <v>33</v>
      </c>
      <c r="D205" s="27" t="s">
        <v>80</v>
      </c>
      <c r="E205" s="43" t="s">
        <v>575</v>
      </c>
      <c r="F205" s="27" t="s">
        <v>172</v>
      </c>
      <c r="G205" s="11">
        <v>1584</v>
      </c>
      <c r="H205" s="9"/>
      <c r="I205" s="11"/>
      <c r="J205" s="9"/>
      <c r="K205" s="11"/>
      <c r="L205" s="9"/>
      <c r="M205" s="9">
        <f>G205+I205+J205+K205+L205</f>
        <v>1584</v>
      </c>
      <c r="N205" s="10">
        <f>H205+L205</f>
        <v>0</v>
      </c>
      <c r="O205" s="11"/>
      <c r="P205" s="9"/>
      <c r="Q205" s="11"/>
      <c r="R205" s="9"/>
      <c r="S205" s="9">
        <f>M205+O205+P205+Q205+R205</f>
        <v>1584</v>
      </c>
      <c r="T205" s="10">
        <f>N205+R205</f>
        <v>0</v>
      </c>
      <c r="U205" s="11"/>
      <c r="V205" s="9"/>
      <c r="W205" s="11"/>
      <c r="X205" s="9"/>
      <c r="Y205" s="9">
        <f>S205+U205+V205+W205+X205</f>
        <v>1584</v>
      </c>
      <c r="Z205" s="10">
        <f>T205+X205</f>
        <v>0</v>
      </c>
      <c r="AA205" s="11"/>
      <c r="AB205" s="9"/>
      <c r="AC205" s="11"/>
      <c r="AD205" s="9"/>
      <c r="AE205" s="87">
        <f>Y205+AA205+AB205+AC205+AD205</f>
        <v>1584</v>
      </c>
      <c r="AF205" s="88">
        <f>Z205+AD205</f>
        <v>0</v>
      </c>
      <c r="AG205" s="87">
        <v>1488</v>
      </c>
      <c r="AH205" s="88"/>
      <c r="AI205" s="101">
        <f t="shared" si="279"/>
        <v>93.939393939393938</v>
      </c>
      <c r="AJ205" s="101"/>
    </row>
    <row r="206" spans="1:36" ht="25.5" hidden="1" customHeight="1" x14ac:dyDescent="0.25">
      <c r="A206" s="26" t="s">
        <v>62</v>
      </c>
      <c r="B206" s="35">
        <v>903</v>
      </c>
      <c r="C206" s="27" t="s">
        <v>33</v>
      </c>
      <c r="D206" s="27" t="s">
        <v>80</v>
      </c>
      <c r="E206" s="27" t="s">
        <v>63</v>
      </c>
      <c r="F206" s="27"/>
      <c r="G206" s="11"/>
      <c r="H206" s="9"/>
      <c r="I206" s="11"/>
      <c r="J206" s="9"/>
      <c r="K206" s="11"/>
      <c r="L206" s="9"/>
      <c r="M206" s="11"/>
      <c r="N206" s="9"/>
      <c r="O206" s="11"/>
      <c r="P206" s="9"/>
      <c r="Q206" s="11"/>
      <c r="R206" s="9"/>
      <c r="S206" s="11"/>
      <c r="T206" s="9"/>
      <c r="U206" s="11"/>
      <c r="V206" s="9"/>
      <c r="W206" s="11"/>
      <c r="X206" s="9"/>
      <c r="Y206" s="11"/>
      <c r="Z206" s="9"/>
      <c r="AA206" s="11">
        <f>AA207+AA210+AA213+AA216</f>
        <v>0</v>
      </c>
      <c r="AB206" s="11">
        <f t="shared" ref="AB206:AF206" si="293">AB207+AB210+AB213+AB216</f>
        <v>0</v>
      </c>
      <c r="AC206" s="11">
        <f t="shared" si="293"/>
        <v>0</v>
      </c>
      <c r="AD206" s="11">
        <f t="shared" si="293"/>
        <v>11215</v>
      </c>
      <c r="AE206" s="89">
        <f t="shared" si="293"/>
        <v>11215</v>
      </c>
      <c r="AF206" s="89">
        <f t="shared" si="293"/>
        <v>11215</v>
      </c>
      <c r="AG206" s="89">
        <f t="shared" ref="AG206:AH206" si="294">AG207+AG210+AG213+AG216</f>
        <v>0</v>
      </c>
      <c r="AH206" s="89">
        <f t="shared" si="294"/>
        <v>0</v>
      </c>
      <c r="AI206" s="101">
        <f t="shared" si="279"/>
        <v>0</v>
      </c>
      <c r="AJ206" s="101"/>
    </row>
    <row r="207" spans="1:36" ht="82.5" hidden="1" x14ac:dyDescent="0.25">
      <c r="A207" s="29" t="s">
        <v>687</v>
      </c>
      <c r="B207" s="35">
        <v>903</v>
      </c>
      <c r="C207" s="27" t="s">
        <v>33</v>
      </c>
      <c r="D207" s="27" t="s">
        <v>80</v>
      </c>
      <c r="E207" s="27" t="s">
        <v>688</v>
      </c>
      <c r="F207" s="27"/>
      <c r="G207" s="11"/>
      <c r="H207" s="9"/>
      <c r="I207" s="11"/>
      <c r="J207" s="9"/>
      <c r="K207" s="11"/>
      <c r="L207" s="9"/>
      <c r="M207" s="11"/>
      <c r="N207" s="9"/>
      <c r="O207" s="11"/>
      <c r="P207" s="9"/>
      <c r="Q207" s="11"/>
      <c r="R207" s="9"/>
      <c r="S207" s="11"/>
      <c r="T207" s="9"/>
      <c r="U207" s="11"/>
      <c r="V207" s="9"/>
      <c r="W207" s="11"/>
      <c r="X207" s="9"/>
      <c r="Y207" s="11"/>
      <c r="Z207" s="9"/>
      <c r="AA207" s="11">
        <f>AA208</f>
        <v>0</v>
      </c>
      <c r="AB207" s="11">
        <f t="shared" ref="AB207:AH208" si="295">AB208</f>
        <v>0</v>
      </c>
      <c r="AC207" s="11">
        <f t="shared" si="295"/>
        <v>0</v>
      </c>
      <c r="AD207" s="11">
        <f t="shared" si="295"/>
        <v>1320</v>
      </c>
      <c r="AE207" s="89">
        <f t="shared" si="295"/>
        <v>1320</v>
      </c>
      <c r="AF207" s="89">
        <f t="shared" si="295"/>
        <v>1320</v>
      </c>
      <c r="AG207" s="89">
        <f t="shared" si="295"/>
        <v>0</v>
      </c>
      <c r="AH207" s="89">
        <f t="shared" si="295"/>
        <v>0</v>
      </c>
      <c r="AI207" s="101">
        <f t="shared" si="279"/>
        <v>0</v>
      </c>
      <c r="AJ207" s="101">
        <f t="shared" si="280"/>
        <v>0</v>
      </c>
    </row>
    <row r="208" spans="1:36" ht="21" hidden="1" customHeight="1" x14ac:dyDescent="0.25">
      <c r="A208" s="29" t="s">
        <v>101</v>
      </c>
      <c r="B208" s="35">
        <v>903</v>
      </c>
      <c r="C208" s="27" t="s">
        <v>33</v>
      </c>
      <c r="D208" s="27" t="s">
        <v>80</v>
      </c>
      <c r="E208" s="27" t="s">
        <v>688</v>
      </c>
      <c r="F208" s="27" t="s">
        <v>102</v>
      </c>
      <c r="G208" s="11"/>
      <c r="H208" s="9"/>
      <c r="I208" s="11"/>
      <c r="J208" s="9"/>
      <c r="K208" s="11"/>
      <c r="L208" s="9"/>
      <c r="M208" s="11"/>
      <c r="N208" s="9"/>
      <c r="O208" s="11"/>
      <c r="P208" s="9"/>
      <c r="Q208" s="11"/>
      <c r="R208" s="9"/>
      <c r="S208" s="11"/>
      <c r="T208" s="9"/>
      <c r="U208" s="11"/>
      <c r="V208" s="9"/>
      <c r="W208" s="11"/>
      <c r="X208" s="9"/>
      <c r="Y208" s="11"/>
      <c r="Z208" s="9"/>
      <c r="AA208" s="11">
        <f>AA209</f>
        <v>0</v>
      </c>
      <c r="AB208" s="11">
        <f t="shared" si="295"/>
        <v>0</v>
      </c>
      <c r="AC208" s="11">
        <f t="shared" si="295"/>
        <v>0</v>
      </c>
      <c r="AD208" s="11">
        <f t="shared" si="295"/>
        <v>1320</v>
      </c>
      <c r="AE208" s="89">
        <f t="shared" si="295"/>
        <v>1320</v>
      </c>
      <c r="AF208" s="89">
        <f t="shared" si="295"/>
        <v>1320</v>
      </c>
      <c r="AG208" s="89">
        <f t="shared" si="295"/>
        <v>0</v>
      </c>
      <c r="AH208" s="89">
        <f t="shared" si="295"/>
        <v>0</v>
      </c>
      <c r="AI208" s="101">
        <f t="shared" si="279"/>
        <v>0</v>
      </c>
      <c r="AJ208" s="101">
        <f t="shared" si="280"/>
        <v>0</v>
      </c>
    </row>
    <row r="209" spans="1:36" ht="33" hidden="1" x14ac:dyDescent="0.25">
      <c r="A209" s="29" t="s">
        <v>171</v>
      </c>
      <c r="B209" s="35">
        <v>903</v>
      </c>
      <c r="C209" s="27" t="s">
        <v>33</v>
      </c>
      <c r="D209" s="27" t="s">
        <v>80</v>
      </c>
      <c r="E209" s="27" t="s">
        <v>688</v>
      </c>
      <c r="F209" s="27" t="s">
        <v>172</v>
      </c>
      <c r="G209" s="11"/>
      <c r="H209" s="9"/>
      <c r="I209" s="11"/>
      <c r="J209" s="9"/>
      <c r="K209" s="11"/>
      <c r="L209" s="9"/>
      <c r="M209" s="11"/>
      <c r="N209" s="9"/>
      <c r="O209" s="11"/>
      <c r="P209" s="9"/>
      <c r="Q209" s="11"/>
      <c r="R209" s="9"/>
      <c r="S209" s="11"/>
      <c r="T209" s="9"/>
      <c r="U209" s="11"/>
      <c r="V209" s="9"/>
      <c r="W209" s="11"/>
      <c r="X209" s="9"/>
      <c r="Y209" s="11"/>
      <c r="Z209" s="9"/>
      <c r="AA209" s="11"/>
      <c r="AB209" s="9"/>
      <c r="AC209" s="11"/>
      <c r="AD209" s="9">
        <v>1320</v>
      </c>
      <c r="AE209" s="87">
        <f>Y209+AA209+AB209+AC209+AD209</f>
        <v>1320</v>
      </c>
      <c r="AF209" s="87">
        <f>Z209+AD209</f>
        <v>1320</v>
      </c>
      <c r="AG209" s="87"/>
      <c r="AH209" s="87"/>
      <c r="AI209" s="101">
        <f t="shared" si="279"/>
        <v>0</v>
      </c>
      <c r="AJ209" s="101">
        <f t="shared" si="280"/>
        <v>0</v>
      </c>
    </row>
    <row r="210" spans="1:36" ht="49.5" hidden="1" x14ac:dyDescent="0.25">
      <c r="A210" s="29" t="s">
        <v>690</v>
      </c>
      <c r="B210" s="35">
        <v>903</v>
      </c>
      <c r="C210" s="27" t="s">
        <v>33</v>
      </c>
      <c r="D210" s="27" t="s">
        <v>80</v>
      </c>
      <c r="E210" s="27" t="s">
        <v>689</v>
      </c>
      <c r="F210" s="27"/>
      <c r="G210" s="11"/>
      <c r="H210" s="9"/>
      <c r="I210" s="11"/>
      <c r="J210" s="9"/>
      <c r="K210" s="11"/>
      <c r="L210" s="9"/>
      <c r="M210" s="11"/>
      <c r="N210" s="9"/>
      <c r="O210" s="11"/>
      <c r="P210" s="9"/>
      <c r="Q210" s="11"/>
      <c r="R210" s="9"/>
      <c r="S210" s="11"/>
      <c r="T210" s="9"/>
      <c r="U210" s="11"/>
      <c r="V210" s="9"/>
      <c r="W210" s="11"/>
      <c r="X210" s="9"/>
      <c r="Y210" s="11"/>
      <c r="Z210" s="9"/>
      <c r="AA210" s="11">
        <f>AA211</f>
        <v>0</v>
      </c>
      <c r="AB210" s="11">
        <f t="shared" ref="AB210:AH211" si="296">AB211</f>
        <v>0</v>
      </c>
      <c r="AC210" s="11">
        <f t="shared" si="296"/>
        <v>0</v>
      </c>
      <c r="AD210" s="11">
        <f t="shared" si="296"/>
        <v>1320</v>
      </c>
      <c r="AE210" s="89">
        <f t="shared" si="296"/>
        <v>1320</v>
      </c>
      <c r="AF210" s="89">
        <f t="shared" si="296"/>
        <v>1320</v>
      </c>
      <c r="AG210" s="89">
        <f t="shared" si="296"/>
        <v>0</v>
      </c>
      <c r="AH210" s="89">
        <f t="shared" si="296"/>
        <v>0</v>
      </c>
      <c r="AI210" s="101">
        <f t="shared" si="279"/>
        <v>0</v>
      </c>
      <c r="AJ210" s="101">
        <f t="shared" si="280"/>
        <v>0</v>
      </c>
    </row>
    <row r="211" spans="1:36" ht="22.5" hidden="1" customHeight="1" x14ac:dyDescent="0.25">
      <c r="A211" s="29" t="s">
        <v>101</v>
      </c>
      <c r="B211" s="35">
        <v>903</v>
      </c>
      <c r="C211" s="27" t="s">
        <v>33</v>
      </c>
      <c r="D211" s="27" t="s">
        <v>80</v>
      </c>
      <c r="E211" s="27" t="s">
        <v>689</v>
      </c>
      <c r="F211" s="27" t="s">
        <v>318</v>
      </c>
      <c r="G211" s="11"/>
      <c r="H211" s="9"/>
      <c r="I211" s="11"/>
      <c r="J211" s="9"/>
      <c r="K211" s="11"/>
      <c r="L211" s="9"/>
      <c r="M211" s="11"/>
      <c r="N211" s="9"/>
      <c r="O211" s="11"/>
      <c r="P211" s="9"/>
      <c r="Q211" s="11"/>
      <c r="R211" s="9"/>
      <c r="S211" s="11"/>
      <c r="T211" s="9"/>
      <c r="U211" s="11"/>
      <c r="V211" s="9"/>
      <c r="W211" s="11"/>
      <c r="X211" s="9"/>
      <c r="Y211" s="11"/>
      <c r="Z211" s="9"/>
      <c r="AA211" s="11">
        <f>AA212</f>
        <v>0</v>
      </c>
      <c r="AB211" s="11">
        <f t="shared" si="296"/>
        <v>0</v>
      </c>
      <c r="AC211" s="11">
        <f t="shared" si="296"/>
        <v>0</v>
      </c>
      <c r="AD211" s="11">
        <f t="shared" si="296"/>
        <v>1320</v>
      </c>
      <c r="AE211" s="89">
        <f t="shared" si="296"/>
        <v>1320</v>
      </c>
      <c r="AF211" s="89">
        <f t="shared" si="296"/>
        <v>1320</v>
      </c>
      <c r="AG211" s="89">
        <f t="shared" si="296"/>
        <v>0</v>
      </c>
      <c r="AH211" s="89">
        <f t="shared" si="296"/>
        <v>0</v>
      </c>
      <c r="AI211" s="101">
        <f t="shared" si="279"/>
        <v>0</v>
      </c>
      <c r="AJ211" s="101">
        <f t="shared" si="280"/>
        <v>0</v>
      </c>
    </row>
    <row r="212" spans="1:36" ht="33" hidden="1" x14ac:dyDescent="0.25">
      <c r="A212" s="29" t="s">
        <v>171</v>
      </c>
      <c r="B212" s="35">
        <v>903</v>
      </c>
      <c r="C212" s="27" t="s">
        <v>33</v>
      </c>
      <c r="D212" s="27" t="s">
        <v>80</v>
      </c>
      <c r="E212" s="27" t="s">
        <v>689</v>
      </c>
      <c r="F212" s="27" t="s">
        <v>172</v>
      </c>
      <c r="G212" s="11"/>
      <c r="H212" s="9"/>
      <c r="I212" s="11"/>
      <c r="J212" s="9"/>
      <c r="K212" s="11"/>
      <c r="L212" s="9"/>
      <c r="M212" s="11"/>
      <c r="N212" s="9"/>
      <c r="O212" s="11"/>
      <c r="P212" s="9"/>
      <c r="Q212" s="11"/>
      <c r="R212" s="9"/>
      <c r="S212" s="11"/>
      <c r="T212" s="9"/>
      <c r="U212" s="11"/>
      <c r="V212" s="9"/>
      <c r="W212" s="11"/>
      <c r="X212" s="9"/>
      <c r="Y212" s="11"/>
      <c r="Z212" s="9"/>
      <c r="AA212" s="11"/>
      <c r="AB212" s="9"/>
      <c r="AC212" s="11"/>
      <c r="AD212" s="9">
        <v>1320</v>
      </c>
      <c r="AE212" s="87">
        <f>Y212+AA212+AB212+AC212+AD212</f>
        <v>1320</v>
      </c>
      <c r="AF212" s="87">
        <f>Z212+AD212</f>
        <v>1320</v>
      </c>
      <c r="AG212" s="87"/>
      <c r="AH212" s="87"/>
      <c r="AI212" s="101">
        <f t="shared" si="279"/>
        <v>0</v>
      </c>
      <c r="AJ212" s="101">
        <f t="shared" si="280"/>
        <v>0</v>
      </c>
    </row>
    <row r="213" spans="1:36" ht="49.5" hidden="1" x14ac:dyDescent="0.25">
      <c r="A213" s="29" t="s">
        <v>691</v>
      </c>
      <c r="B213" s="35">
        <v>903</v>
      </c>
      <c r="C213" s="27" t="s">
        <v>33</v>
      </c>
      <c r="D213" s="27" t="s">
        <v>80</v>
      </c>
      <c r="E213" s="27" t="s">
        <v>692</v>
      </c>
      <c r="F213" s="27"/>
      <c r="G213" s="11"/>
      <c r="H213" s="9"/>
      <c r="I213" s="11"/>
      <c r="J213" s="9"/>
      <c r="K213" s="11"/>
      <c r="L213" s="9"/>
      <c r="M213" s="11"/>
      <c r="N213" s="9"/>
      <c r="O213" s="11"/>
      <c r="P213" s="9"/>
      <c r="Q213" s="11"/>
      <c r="R213" s="9"/>
      <c r="S213" s="11"/>
      <c r="T213" s="9"/>
      <c r="U213" s="11"/>
      <c r="V213" s="9"/>
      <c r="W213" s="11"/>
      <c r="X213" s="9"/>
      <c r="Y213" s="11"/>
      <c r="Z213" s="9"/>
      <c r="AA213" s="11">
        <f>AA214</f>
        <v>0</v>
      </c>
      <c r="AB213" s="11">
        <f t="shared" ref="AB213:AH214" si="297">AB214</f>
        <v>0</v>
      </c>
      <c r="AC213" s="11">
        <f t="shared" si="297"/>
        <v>0</v>
      </c>
      <c r="AD213" s="11">
        <f t="shared" si="297"/>
        <v>660</v>
      </c>
      <c r="AE213" s="89">
        <f t="shared" si="297"/>
        <v>660</v>
      </c>
      <c r="AF213" s="89">
        <f t="shared" si="297"/>
        <v>660</v>
      </c>
      <c r="AG213" s="89">
        <f t="shared" si="297"/>
        <v>0</v>
      </c>
      <c r="AH213" s="89">
        <f t="shared" si="297"/>
        <v>0</v>
      </c>
      <c r="AI213" s="101">
        <f t="shared" si="279"/>
        <v>0</v>
      </c>
      <c r="AJ213" s="101">
        <f t="shared" si="280"/>
        <v>0</v>
      </c>
    </row>
    <row r="214" spans="1:36" ht="22.5" hidden="1" customHeight="1" x14ac:dyDescent="0.25">
      <c r="A214" s="29" t="s">
        <v>101</v>
      </c>
      <c r="B214" s="35">
        <v>903</v>
      </c>
      <c r="C214" s="27" t="s">
        <v>33</v>
      </c>
      <c r="D214" s="27" t="s">
        <v>80</v>
      </c>
      <c r="E214" s="27" t="s">
        <v>692</v>
      </c>
      <c r="F214" s="27" t="s">
        <v>318</v>
      </c>
      <c r="G214" s="11"/>
      <c r="H214" s="9"/>
      <c r="I214" s="11"/>
      <c r="J214" s="9"/>
      <c r="K214" s="11"/>
      <c r="L214" s="9"/>
      <c r="M214" s="11"/>
      <c r="N214" s="9"/>
      <c r="O214" s="11"/>
      <c r="P214" s="9"/>
      <c r="Q214" s="11"/>
      <c r="R214" s="9"/>
      <c r="S214" s="11"/>
      <c r="T214" s="9"/>
      <c r="U214" s="11"/>
      <c r="V214" s="9"/>
      <c r="W214" s="11"/>
      <c r="X214" s="9"/>
      <c r="Y214" s="11"/>
      <c r="Z214" s="9"/>
      <c r="AA214" s="11">
        <f>AA215</f>
        <v>0</v>
      </c>
      <c r="AB214" s="11">
        <f t="shared" si="297"/>
        <v>0</v>
      </c>
      <c r="AC214" s="11">
        <f t="shared" si="297"/>
        <v>0</v>
      </c>
      <c r="AD214" s="11">
        <f t="shared" si="297"/>
        <v>660</v>
      </c>
      <c r="AE214" s="89">
        <f t="shared" si="297"/>
        <v>660</v>
      </c>
      <c r="AF214" s="89">
        <f t="shared" si="297"/>
        <v>660</v>
      </c>
      <c r="AG214" s="89">
        <f t="shared" si="297"/>
        <v>0</v>
      </c>
      <c r="AH214" s="89">
        <f t="shared" si="297"/>
        <v>0</v>
      </c>
      <c r="AI214" s="101">
        <f t="shared" si="279"/>
        <v>0</v>
      </c>
      <c r="AJ214" s="101">
        <f t="shared" si="280"/>
        <v>0</v>
      </c>
    </row>
    <row r="215" spans="1:36" ht="33" hidden="1" x14ac:dyDescent="0.25">
      <c r="A215" s="29" t="s">
        <v>171</v>
      </c>
      <c r="B215" s="35">
        <v>903</v>
      </c>
      <c r="C215" s="27" t="s">
        <v>33</v>
      </c>
      <c r="D215" s="27" t="s">
        <v>80</v>
      </c>
      <c r="E215" s="27" t="s">
        <v>692</v>
      </c>
      <c r="F215" s="27" t="s">
        <v>172</v>
      </c>
      <c r="G215" s="11"/>
      <c r="H215" s="9"/>
      <c r="I215" s="11"/>
      <c r="J215" s="9"/>
      <c r="K215" s="11"/>
      <c r="L215" s="9"/>
      <c r="M215" s="11"/>
      <c r="N215" s="9"/>
      <c r="O215" s="11"/>
      <c r="P215" s="9"/>
      <c r="Q215" s="11"/>
      <c r="R215" s="9"/>
      <c r="S215" s="11"/>
      <c r="T215" s="9"/>
      <c r="U215" s="11"/>
      <c r="V215" s="9"/>
      <c r="W215" s="11"/>
      <c r="X215" s="9"/>
      <c r="Y215" s="11"/>
      <c r="Z215" s="9"/>
      <c r="AA215" s="11"/>
      <c r="AB215" s="9"/>
      <c r="AC215" s="11"/>
      <c r="AD215" s="9">
        <v>660</v>
      </c>
      <c r="AE215" s="87">
        <f>Y215+AA215+AB215+AC215+AD215</f>
        <v>660</v>
      </c>
      <c r="AF215" s="87">
        <f>Z215+AD215</f>
        <v>660</v>
      </c>
      <c r="AG215" s="87"/>
      <c r="AH215" s="87"/>
      <c r="AI215" s="101">
        <f t="shared" si="279"/>
        <v>0</v>
      </c>
      <c r="AJ215" s="101">
        <f t="shared" si="280"/>
        <v>0</v>
      </c>
    </row>
    <row r="216" spans="1:36" ht="22.5" hidden="1" customHeight="1" x14ac:dyDescent="0.25">
      <c r="A216" s="26" t="s">
        <v>600</v>
      </c>
      <c r="B216" s="35">
        <v>903</v>
      </c>
      <c r="C216" s="27" t="s">
        <v>33</v>
      </c>
      <c r="D216" s="27" t="s">
        <v>80</v>
      </c>
      <c r="E216" s="27" t="s">
        <v>693</v>
      </c>
      <c r="F216" s="27"/>
      <c r="G216" s="11"/>
      <c r="H216" s="9"/>
      <c r="I216" s="11"/>
      <c r="J216" s="9"/>
      <c r="K216" s="11"/>
      <c r="L216" s="9"/>
      <c r="M216" s="11"/>
      <c r="N216" s="9"/>
      <c r="O216" s="11"/>
      <c r="P216" s="9"/>
      <c r="Q216" s="11"/>
      <c r="R216" s="9"/>
      <c r="S216" s="11"/>
      <c r="T216" s="9"/>
      <c r="U216" s="11"/>
      <c r="V216" s="9"/>
      <c r="W216" s="11"/>
      <c r="X216" s="9"/>
      <c r="Y216" s="11"/>
      <c r="Z216" s="9"/>
      <c r="AA216" s="11">
        <f>AA217</f>
        <v>0</v>
      </c>
      <c r="AB216" s="11">
        <f t="shared" ref="AB216:AH218" si="298">AB217</f>
        <v>0</v>
      </c>
      <c r="AC216" s="11">
        <f t="shared" si="298"/>
        <v>0</v>
      </c>
      <c r="AD216" s="11">
        <f t="shared" si="298"/>
        <v>7915</v>
      </c>
      <c r="AE216" s="89">
        <f t="shared" si="298"/>
        <v>7915</v>
      </c>
      <c r="AF216" s="89">
        <f t="shared" si="298"/>
        <v>7915</v>
      </c>
      <c r="AG216" s="89">
        <f t="shared" si="298"/>
        <v>0</v>
      </c>
      <c r="AH216" s="89">
        <f t="shared" si="298"/>
        <v>0</v>
      </c>
      <c r="AI216" s="101">
        <f t="shared" si="279"/>
        <v>0</v>
      </c>
      <c r="AJ216" s="101">
        <f t="shared" si="280"/>
        <v>0</v>
      </c>
    </row>
    <row r="217" spans="1:36" ht="33" hidden="1" x14ac:dyDescent="0.25">
      <c r="A217" s="29" t="s">
        <v>694</v>
      </c>
      <c r="B217" s="35">
        <v>903</v>
      </c>
      <c r="C217" s="27" t="s">
        <v>33</v>
      </c>
      <c r="D217" s="27" t="s">
        <v>80</v>
      </c>
      <c r="E217" s="27" t="s">
        <v>695</v>
      </c>
      <c r="F217" s="27"/>
      <c r="G217" s="11"/>
      <c r="H217" s="9"/>
      <c r="I217" s="11"/>
      <c r="J217" s="9"/>
      <c r="K217" s="11"/>
      <c r="L217" s="9"/>
      <c r="M217" s="11"/>
      <c r="N217" s="9"/>
      <c r="O217" s="11"/>
      <c r="P217" s="9"/>
      <c r="Q217" s="11"/>
      <c r="R217" s="9"/>
      <c r="S217" s="11"/>
      <c r="T217" s="9"/>
      <c r="U217" s="11"/>
      <c r="V217" s="9"/>
      <c r="W217" s="11"/>
      <c r="X217" s="9"/>
      <c r="Y217" s="11"/>
      <c r="Z217" s="9"/>
      <c r="AA217" s="11">
        <f>AA218</f>
        <v>0</v>
      </c>
      <c r="AB217" s="11">
        <f t="shared" si="298"/>
        <v>0</v>
      </c>
      <c r="AC217" s="11">
        <f t="shared" si="298"/>
        <v>0</v>
      </c>
      <c r="AD217" s="11">
        <f t="shared" si="298"/>
        <v>7915</v>
      </c>
      <c r="AE217" s="89">
        <f t="shared" si="298"/>
        <v>7915</v>
      </c>
      <c r="AF217" s="89">
        <f t="shared" si="298"/>
        <v>7915</v>
      </c>
      <c r="AG217" s="89">
        <f t="shared" si="298"/>
        <v>0</v>
      </c>
      <c r="AH217" s="89">
        <f t="shared" si="298"/>
        <v>0</v>
      </c>
      <c r="AI217" s="101">
        <f t="shared" si="279"/>
        <v>0</v>
      </c>
      <c r="AJ217" s="101">
        <f t="shared" si="280"/>
        <v>0</v>
      </c>
    </row>
    <row r="218" spans="1:36" ht="19.5" hidden="1" customHeight="1" x14ac:dyDescent="0.25">
      <c r="A218" s="29" t="s">
        <v>101</v>
      </c>
      <c r="B218" s="35">
        <v>903</v>
      </c>
      <c r="C218" s="27" t="s">
        <v>33</v>
      </c>
      <c r="D218" s="27" t="s">
        <v>80</v>
      </c>
      <c r="E218" s="27" t="s">
        <v>695</v>
      </c>
      <c r="F218" s="27" t="s">
        <v>102</v>
      </c>
      <c r="G218" s="11"/>
      <c r="H218" s="9"/>
      <c r="I218" s="11"/>
      <c r="J218" s="9"/>
      <c r="K218" s="11"/>
      <c r="L218" s="9"/>
      <c r="M218" s="11"/>
      <c r="N218" s="9"/>
      <c r="O218" s="11"/>
      <c r="P218" s="9"/>
      <c r="Q218" s="11"/>
      <c r="R218" s="9"/>
      <c r="S218" s="11"/>
      <c r="T218" s="9"/>
      <c r="U218" s="11"/>
      <c r="V218" s="9"/>
      <c r="W218" s="11"/>
      <c r="X218" s="9"/>
      <c r="Y218" s="11"/>
      <c r="Z218" s="9"/>
      <c r="AA218" s="11">
        <f>AA219</f>
        <v>0</v>
      </c>
      <c r="AB218" s="11">
        <f t="shared" si="298"/>
        <v>0</v>
      </c>
      <c r="AC218" s="11">
        <f t="shared" si="298"/>
        <v>0</v>
      </c>
      <c r="AD218" s="11">
        <f t="shared" si="298"/>
        <v>7915</v>
      </c>
      <c r="AE218" s="89">
        <f t="shared" si="298"/>
        <v>7915</v>
      </c>
      <c r="AF218" s="89">
        <f t="shared" si="298"/>
        <v>7915</v>
      </c>
      <c r="AG218" s="89">
        <f t="shared" si="298"/>
        <v>0</v>
      </c>
      <c r="AH218" s="89">
        <f t="shared" si="298"/>
        <v>0</v>
      </c>
      <c r="AI218" s="101">
        <f t="shared" si="279"/>
        <v>0</v>
      </c>
      <c r="AJ218" s="101">
        <f t="shared" si="280"/>
        <v>0</v>
      </c>
    </row>
    <row r="219" spans="1:36" ht="39" hidden="1" customHeight="1" x14ac:dyDescent="0.25">
      <c r="A219" s="29" t="s">
        <v>171</v>
      </c>
      <c r="B219" s="35">
        <v>903</v>
      </c>
      <c r="C219" s="27" t="s">
        <v>33</v>
      </c>
      <c r="D219" s="27" t="s">
        <v>80</v>
      </c>
      <c r="E219" s="27" t="s">
        <v>695</v>
      </c>
      <c r="F219" s="27" t="s">
        <v>172</v>
      </c>
      <c r="G219" s="11"/>
      <c r="H219" s="9"/>
      <c r="I219" s="11"/>
      <c r="J219" s="9"/>
      <c r="K219" s="11"/>
      <c r="L219" s="9"/>
      <c r="M219" s="11"/>
      <c r="N219" s="9"/>
      <c r="O219" s="11"/>
      <c r="P219" s="9"/>
      <c r="Q219" s="11"/>
      <c r="R219" s="9"/>
      <c r="S219" s="11"/>
      <c r="T219" s="9"/>
      <c r="U219" s="11"/>
      <c r="V219" s="9"/>
      <c r="W219" s="11"/>
      <c r="X219" s="9"/>
      <c r="Y219" s="11"/>
      <c r="Z219" s="9"/>
      <c r="AA219" s="11"/>
      <c r="AB219" s="9"/>
      <c r="AC219" s="11"/>
      <c r="AD219" s="9">
        <v>7915</v>
      </c>
      <c r="AE219" s="87">
        <f>Y219+AA219+AB219+AC219+AD219</f>
        <v>7915</v>
      </c>
      <c r="AF219" s="87">
        <f>Z219+AD219</f>
        <v>7915</v>
      </c>
      <c r="AG219" s="87"/>
      <c r="AH219" s="87"/>
      <c r="AI219" s="101">
        <f t="shared" si="279"/>
        <v>0</v>
      </c>
      <c r="AJ219" s="101">
        <f t="shared" si="280"/>
        <v>0</v>
      </c>
    </row>
    <row r="220" spans="1:36" ht="19.5" hidden="1" customHeight="1" x14ac:dyDescent="0.25">
      <c r="A220" s="29"/>
      <c r="B220" s="35"/>
      <c r="C220" s="27"/>
      <c r="D220" s="27"/>
      <c r="E220" s="27"/>
      <c r="F220" s="27"/>
      <c r="G220" s="11"/>
      <c r="H220" s="9"/>
      <c r="I220" s="11"/>
      <c r="J220" s="9"/>
      <c r="K220" s="11"/>
      <c r="L220" s="9"/>
      <c r="M220" s="11"/>
      <c r="N220" s="9"/>
      <c r="O220" s="11"/>
      <c r="P220" s="9"/>
      <c r="Q220" s="11"/>
      <c r="R220" s="9"/>
      <c r="S220" s="11"/>
      <c r="T220" s="9"/>
      <c r="U220" s="11"/>
      <c r="V220" s="9"/>
      <c r="W220" s="11"/>
      <c r="X220" s="9"/>
      <c r="Y220" s="11"/>
      <c r="Z220" s="9"/>
      <c r="AA220" s="11"/>
      <c r="AB220" s="9"/>
      <c r="AC220" s="11"/>
      <c r="AD220" s="9"/>
      <c r="AE220" s="87"/>
      <c r="AF220" s="87"/>
      <c r="AG220" s="87"/>
      <c r="AH220" s="87"/>
      <c r="AI220" s="101"/>
      <c r="AJ220" s="101"/>
    </row>
    <row r="221" spans="1:36" ht="24" hidden="1" customHeight="1" x14ac:dyDescent="0.3">
      <c r="A221" s="24" t="s">
        <v>620</v>
      </c>
      <c r="B221" s="25" t="s">
        <v>633</v>
      </c>
      <c r="C221" s="25" t="s">
        <v>33</v>
      </c>
      <c r="D221" s="25" t="s">
        <v>29</v>
      </c>
      <c r="E221" s="27"/>
      <c r="F221" s="27"/>
      <c r="G221" s="11"/>
      <c r="H221" s="9"/>
      <c r="I221" s="11"/>
      <c r="J221" s="9"/>
      <c r="K221" s="11"/>
      <c r="L221" s="9"/>
      <c r="M221" s="11"/>
      <c r="N221" s="9"/>
      <c r="O221" s="11"/>
      <c r="P221" s="9"/>
      <c r="Q221" s="11"/>
      <c r="R221" s="9"/>
      <c r="S221" s="11"/>
      <c r="T221" s="9"/>
      <c r="U221" s="11"/>
      <c r="V221" s="9"/>
      <c r="W221" s="11"/>
      <c r="X221" s="9"/>
      <c r="Y221" s="11"/>
      <c r="Z221" s="9"/>
      <c r="AA221" s="13">
        <f>AA222</f>
        <v>0</v>
      </c>
      <c r="AB221" s="13">
        <f t="shared" ref="AB221:AH224" si="299">AB222</f>
        <v>0</v>
      </c>
      <c r="AC221" s="13">
        <f t="shared" si="299"/>
        <v>0</v>
      </c>
      <c r="AD221" s="13">
        <f t="shared" si="299"/>
        <v>68595</v>
      </c>
      <c r="AE221" s="91">
        <f t="shared" si="299"/>
        <v>68595</v>
      </c>
      <c r="AF221" s="91">
        <f t="shared" si="299"/>
        <v>68595</v>
      </c>
      <c r="AG221" s="91">
        <f t="shared" si="299"/>
        <v>0</v>
      </c>
      <c r="AH221" s="91">
        <f t="shared" si="299"/>
        <v>0</v>
      </c>
      <c r="AI221" s="101">
        <f t="shared" si="279"/>
        <v>0</v>
      </c>
      <c r="AJ221" s="101">
        <f t="shared" si="280"/>
        <v>0</v>
      </c>
    </row>
    <row r="222" spans="1:36" ht="27" hidden="1" customHeight="1" x14ac:dyDescent="0.25">
      <c r="A222" s="26" t="s">
        <v>62</v>
      </c>
      <c r="B222" s="35">
        <v>903</v>
      </c>
      <c r="C222" s="27" t="s">
        <v>33</v>
      </c>
      <c r="D222" s="27" t="s">
        <v>29</v>
      </c>
      <c r="E222" s="27" t="s">
        <v>63</v>
      </c>
      <c r="F222" s="27"/>
      <c r="G222" s="11"/>
      <c r="H222" s="9"/>
      <c r="I222" s="11"/>
      <c r="J222" s="9"/>
      <c r="K222" s="11"/>
      <c r="L222" s="9"/>
      <c r="M222" s="11"/>
      <c r="N222" s="9"/>
      <c r="O222" s="11"/>
      <c r="P222" s="9"/>
      <c r="Q222" s="11"/>
      <c r="R222" s="9"/>
      <c r="S222" s="11"/>
      <c r="T222" s="9"/>
      <c r="U222" s="11"/>
      <c r="V222" s="9"/>
      <c r="W222" s="11"/>
      <c r="X222" s="9"/>
      <c r="Y222" s="11"/>
      <c r="Z222" s="9"/>
      <c r="AA222" s="11">
        <f>AA223</f>
        <v>0</v>
      </c>
      <c r="AB222" s="11">
        <f t="shared" si="299"/>
        <v>0</v>
      </c>
      <c r="AC222" s="11">
        <f t="shared" si="299"/>
        <v>0</v>
      </c>
      <c r="AD222" s="11">
        <f t="shared" si="299"/>
        <v>68595</v>
      </c>
      <c r="AE222" s="89">
        <f t="shared" si="299"/>
        <v>68595</v>
      </c>
      <c r="AF222" s="89">
        <f t="shared" si="299"/>
        <v>68595</v>
      </c>
      <c r="AG222" s="89">
        <f t="shared" si="299"/>
        <v>0</v>
      </c>
      <c r="AH222" s="89">
        <f t="shared" si="299"/>
        <v>0</v>
      </c>
      <c r="AI222" s="101">
        <f t="shared" si="279"/>
        <v>0</v>
      </c>
      <c r="AJ222" s="101">
        <f t="shared" si="280"/>
        <v>0</v>
      </c>
    </row>
    <row r="223" spans="1:36" ht="50.25" hidden="1" customHeight="1" x14ac:dyDescent="0.25">
      <c r="A223" s="29" t="s">
        <v>696</v>
      </c>
      <c r="B223" s="35">
        <v>903</v>
      </c>
      <c r="C223" s="27" t="s">
        <v>33</v>
      </c>
      <c r="D223" s="27" t="s">
        <v>29</v>
      </c>
      <c r="E223" s="43" t="s">
        <v>697</v>
      </c>
      <c r="F223" s="27"/>
      <c r="G223" s="11"/>
      <c r="H223" s="9"/>
      <c r="I223" s="11"/>
      <c r="J223" s="9"/>
      <c r="K223" s="11"/>
      <c r="L223" s="9"/>
      <c r="M223" s="11"/>
      <c r="N223" s="9"/>
      <c r="O223" s="11"/>
      <c r="P223" s="9"/>
      <c r="Q223" s="11"/>
      <c r="R223" s="9"/>
      <c r="S223" s="11"/>
      <c r="T223" s="9"/>
      <c r="U223" s="11"/>
      <c r="V223" s="9"/>
      <c r="W223" s="11"/>
      <c r="X223" s="9"/>
      <c r="Y223" s="11"/>
      <c r="Z223" s="9"/>
      <c r="AA223" s="11">
        <f>AA224</f>
        <v>0</v>
      </c>
      <c r="AB223" s="11">
        <f t="shared" si="299"/>
        <v>0</v>
      </c>
      <c r="AC223" s="11">
        <f t="shared" si="299"/>
        <v>0</v>
      </c>
      <c r="AD223" s="11">
        <f t="shared" si="299"/>
        <v>68595</v>
      </c>
      <c r="AE223" s="89">
        <f t="shared" si="299"/>
        <v>68595</v>
      </c>
      <c r="AF223" s="89">
        <f t="shared" si="299"/>
        <v>68595</v>
      </c>
      <c r="AG223" s="89">
        <f t="shared" si="299"/>
        <v>0</v>
      </c>
      <c r="AH223" s="89">
        <f t="shared" si="299"/>
        <v>0</v>
      </c>
      <c r="AI223" s="101">
        <f t="shared" si="279"/>
        <v>0</v>
      </c>
      <c r="AJ223" s="101">
        <f t="shared" si="280"/>
        <v>0</v>
      </c>
    </row>
    <row r="224" spans="1:36" ht="39" hidden="1" customHeight="1" x14ac:dyDescent="0.25">
      <c r="A224" s="29" t="s">
        <v>181</v>
      </c>
      <c r="B224" s="35">
        <v>903</v>
      </c>
      <c r="C224" s="27" t="s">
        <v>33</v>
      </c>
      <c r="D224" s="27" t="s">
        <v>29</v>
      </c>
      <c r="E224" s="43" t="s">
        <v>697</v>
      </c>
      <c r="F224" s="27" t="s">
        <v>182</v>
      </c>
      <c r="G224" s="11"/>
      <c r="H224" s="9"/>
      <c r="I224" s="11"/>
      <c r="J224" s="9"/>
      <c r="K224" s="11"/>
      <c r="L224" s="9"/>
      <c r="M224" s="11"/>
      <c r="N224" s="9"/>
      <c r="O224" s="11"/>
      <c r="P224" s="9"/>
      <c r="Q224" s="11"/>
      <c r="R224" s="9"/>
      <c r="S224" s="11"/>
      <c r="T224" s="9"/>
      <c r="U224" s="11"/>
      <c r="V224" s="9"/>
      <c r="W224" s="11"/>
      <c r="X224" s="9"/>
      <c r="Y224" s="11"/>
      <c r="Z224" s="9"/>
      <c r="AA224" s="11">
        <f>AA225</f>
        <v>0</v>
      </c>
      <c r="AB224" s="11">
        <f t="shared" si="299"/>
        <v>0</v>
      </c>
      <c r="AC224" s="11">
        <f t="shared" si="299"/>
        <v>0</v>
      </c>
      <c r="AD224" s="11">
        <f t="shared" si="299"/>
        <v>68595</v>
      </c>
      <c r="AE224" s="89">
        <f t="shared" si="299"/>
        <v>68595</v>
      </c>
      <c r="AF224" s="89">
        <f t="shared" si="299"/>
        <v>68595</v>
      </c>
      <c r="AG224" s="89">
        <f t="shared" si="299"/>
        <v>0</v>
      </c>
      <c r="AH224" s="89">
        <f t="shared" si="299"/>
        <v>0</v>
      </c>
      <c r="AI224" s="101">
        <f t="shared" si="279"/>
        <v>0</v>
      </c>
      <c r="AJ224" s="101">
        <f t="shared" si="280"/>
        <v>0</v>
      </c>
    </row>
    <row r="225" spans="1:36" ht="24.75" hidden="1" customHeight="1" x14ac:dyDescent="0.25">
      <c r="A225" s="29" t="s">
        <v>169</v>
      </c>
      <c r="B225" s="35">
        <v>903</v>
      </c>
      <c r="C225" s="27" t="s">
        <v>33</v>
      </c>
      <c r="D225" s="27" t="s">
        <v>29</v>
      </c>
      <c r="E225" s="43" t="s">
        <v>697</v>
      </c>
      <c r="F225" s="27" t="s">
        <v>183</v>
      </c>
      <c r="G225" s="11"/>
      <c r="H225" s="9"/>
      <c r="I225" s="11"/>
      <c r="J225" s="9"/>
      <c r="K225" s="11"/>
      <c r="L225" s="9"/>
      <c r="M225" s="11"/>
      <c r="N225" s="9"/>
      <c r="O225" s="11"/>
      <c r="P225" s="9"/>
      <c r="Q225" s="11"/>
      <c r="R225" s="9"/>
      <c r="S225" s="11"/>
      <c r="T225" s="9"/>
      <c r="U225" s="11"/>
      <c r="V225" s="9"/>
      <c r="W225" s="11"/>
      <c r="X225" s="9"/>
      <c r="Y225" s="11"/>
      <c r="Z225" s="9"/>
      <c r="AA225" s="11"/>
      <c r="AB225" s="9"/>
      <c r="AC225" s="11"/>
      <c r="AD225" s="9">
        <v>68595</v>
      </c>
      <c r="AE225" s="87">
        <f>Y225+AA225+AB225+AC225+AD225</f>
        <v>68595</v>
      </c>
      <c r="AF225" s="87">
        <f>Z225+AD225</f>
        <v>68595</v>
      </c>
      <c r="AG225" s="87"/>
      <c r="AH225" s="87"/>
      <c r="AI225" s="101">
        <f t="shared" si="279"/>
        <v>0</v>
      </c>
      <c r="AJ225" s="101">
        <f t="shared" si="280"/>
        <v>0</v>
      </c>
    </row>
    <row r="226" spans="1:36" ht="19.5" hidden="1" customHeight="1" x14ac:dyDescent="0.25">
      <c r="A226" s="26"/>
      <c r="B226" s="35"/>
      <c r="C226" s="27"/>
      <c r="D226" s="27"/>
      <c r="E226" s="27"/>
      <c r="F226" s="27"/>
      <c r="G226" s="11"/>
      <c r="H226" s="9"/>
      <c r="I226" s="11"/>
      <c r="J226" s="9"/>
      <c r="K226" s="11"/>
      <c r="L226" s="9"/>
      <c r="M226" s="11"/>
      <c r="N226" s="9"/>
      <c r="O226" s="11"/>
      <c r="P226" s="9"/>
      <c r="Q226" s="11"/>
      <c r="R226" s="9"/>
      <c r="S226" s="11"/>
      <c r="T226" s="9"/>
      <c r="U226" s="11"/>
      <c r="V226" s="9"/>
      <c r="W226" s="11"/>
      <c r="X226" s="9"/>
      <c r="Y226" s="11"/>
      <c r="Z226" s="9"/>
      <c r="AA226" s="11"/>
      <c r="AB226" s="9"/>
      <c r="AC226" s="11"/>
      <c r="AD226" s="9"/>
      <c r="AE226" s="89"/>
      <c r="AF226" s="87"/>
      <c r="AG226" s="89"/>
      <c r="AH226" s="87"/>
      <c r="AI226" s="101"/>
      <c r="AJ226" s="101"/>
    </row>
    <row r="227" spans="1:36" ht="42.75" hidden="1" customHeight="1" x14ac:dyDescent="0.3">
      <c r="A227" s="21" t="s">
        <v>485</v>
      </c>
      <c r="B227" s="22">
        <v>906</v>
      </c>
      <c r="C227" s="22"/>
      <c r="D227" s="22"/>
      <c r="E227" s="22"/>
      <c r="F227" s="22"/>
      <c r="G227" s="14">
        <f t="shared" ref="G227:N227" si="300">G229+G247+G276+G240</f>
        <v>124382</v>
      </c>
      <c r="H227" s="14">
        <f t="shared" si="300"/>
        <v>0</v>
      </c>
      <c r="I227" s="14">
        <f t="shared" si="300"/>
        <v>0</v>
      </c>
      <c r="J227" s="14">
        <f t="shared" si="300"/>
        <v>5094</v>
      </c>
      <c r="K227" s="14">
        <f t="shared" si="300"/>
        <v>0</v>
      </c>
      <c r="L227" s="14">
        <f t="shared" si="300"/>
        <v>0</v>
      </c>
      <c r="M227" s="14">
        <f t="shared" si="300"/>
        <v>129476</v>
      </c>
      <c r="N227" s="14">
        <f t="shared" si="300"/>
        <v>0</v>
      </c>
      <c r="O227" s="14">
        <f t="shared" ref="O227:T227" si="301">O229+O247+O276+O240</f>
        <v>0</v>
      </c>
      <c r="P227" s="14">
        <f t="shared" si="301"/>
        <v>0</v>
      </c>
      <c r="Q227" s="14">
        <f t="shared" si="301"/>
        <v>0</v>
      </c>
      <c r="R227" s="14">
        <f t="shared" si="301"/>
        <v>0</v>
      </c>
      <c r="S227" s="14">
        <f t="shared" si="301"/>
        <v>129476</v>
      </c>
      <c r="T227" s="14">
        <f t="shared" si="301"/>
        <v>0</v>
      </c>
      <c r="U227" s="14">
        <f t="shared" ref="U227:Z227" si="302">U229+U247+U276+U240</f>
        <v>0</v>
      </c>
      <c r="V227" s="14">
        <f t="shared" si="302"/>
        <v>2047</v>
      </c>
      <c r="W227" s="14">
        <f t="shared" si="302"/>
        <v>0</v>
      </c>
      <c r="X227" s="14">
        <f t="shared" si="302"/>
        <v>0</v>
      </c>
      <c r="Y227" s="14">
        <f t="shared" si="302"/>
        <v>131523</v>
      </c>
      <c r="Z227" s="14">
        <f t="shared" si="302"/>
        <v>0</v>
      </c>
      <c r="AA227" s="14">
        <f t="shared" ref="AA227:AF227" si="303">AA229+AA247+AA276+AA240</f>
        <v>0</v>
      </c>
      <c r="AB227" s="14">
        <f t="shared" si="303"/>
        <v>1852</v>
      </c>
      <c r="AC227" s="14">
        <f t="shared" si="303"/>
        <v>0</v>
      </c>
      <c r="AD227" s="14">
        <f t="shared" si="303"/>
        <v>0</v>
      </c>
      <c r="AE227" s="92">
        <f t="shared" si="303"/>
        <v>133375</v>
      </c>
      <c r="AF227" s="92">
        <f t="shared" si="303"/>
        <v>0</v>
      </c>
      <c r="AG227" s="92">
        <f t="shared" ref="AG227:AH227" si="304">AG229+AG247+AG276+AG240</f>
        <v>23440</v>
      </c>
      <c r="AH227" s="92">
        <f t="shared" si="304"/>
        <v>0</v>
      </c>
      <c r="AI227" s="101">
        <f t="shared" si="279"/>
        <v>17.574507966260544</v>
      </c>
      <c r="AJ227" s="101"/>
    </row>
    <row r="228" spans="1:36" ht="18.75" hidden="1" customHeight="1" x14ac:dyDescent="0.3">
      <c r="A228" s="21"/>
      <c r="B228" s="22"/>
      <c r="C228" s="22"/>
      <c r="D228" s="22"/>
      <c r="E228" s="22"/>
      <c r="F228" s="22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92"/>
      <c r="AF228" s="92"/>
      <c r="AG228" s="92"/>
      <c r="AH228" s="92"/>
      <c r="AI228" s="101"/>
      <c r="AJ228" s="101"/>
    </row>
    <row r="229" spans="1:36" ht="59.25" hidden="1" customHeight="1" x14ac:dyDescent="0.3">
      <c r="A229" s="24" t="s">
        <v>117</v>
      </c>
      <c r="B229" s="25">
        <f>B227</f>
        <v>906</v>
      </c>
      <c r="C229" s="25" t="s">
        <v>80</v>
      </c>
      <c r="D229" s="25" t="s">
        <v>118</v>
      </c>
      <c r="E229" s="25"/>
      <c r="F229" s="25"/>
      <c r="G229" s="13">
        <f t="shared" ref="G229:V230" si="305">G230</f>
        <v>65075</v>
      </c>
      <c r="H229" s="13">
        <f t="shared" si="305"/>
        <v>0</v>
      </c>
      <c r="I229" s="13">
        <f t="shared" si="305"/>
        <v>0</v>
      </c>
      <c r="J229" s="13">
        <f t="shared" si="305"/>
        <v>2524</v>
      </c>
      <c r="K229" s="13">
        <f t="shared" si="305"/>
        <v>0</v>
      </c>
      <c r="L229" s="13">
        <f t="shared" si="305"/>
        <v>0</v>
      </c>
      <c r="M229" s="13">
        <f t="shared" si="305"/>
        <v>67599</v>
      </c>
      <c r="N229" s="13">
        <f t="shared" si="305"/>
        <v>0</v>
      </c>
      <c r="O229" s="13">
        <f t="shared" si="305"/>
        <v>0</v>
      </c>
      <c r="P229" s="13">
        <f t="shared" si="305"/>
        <v>0</v>
      </c>
      <c r="Q229" s="13">
        <f t="shared" si="305"/>
        <v>0</v>
      </c>
      <c r="R229" s="13">
        <f t="shared" si="305"/>
        <v>0</v>
      </c>
      <c r="S229" s="13">
        <f t="shared" si="305"/>
        <v>67599</v>
      </c>
      <c r="T229" s="13">
        <f t="shared" si="305"/>
        <v>0</v>
      </c>
      <c r="U229" s="13">
        <f t="shared" si="305"/>
        <v>0</v>
      </c>
      <c r="V229" s="13">
        <f t="shared" si="305"/>
        <v>337</v>
      </c>
      <c r="W229" s="13">
        <f t="shared" ref="U229:AH230" si="306">W230</f>
        <v>0</v>
      </c>
      <c r="X229" s="13">
        <f t="shared" si="306"/>
        <v>0</v>
      </c>
      <c r="Y229" s="13">
        <f t="shared" si="306"/>
        <v>67936</v>
      </c>
      <c r="Z229" s="13">
        <f t="shared" si="306"/>
        <v>0</v>
      </c>
      <c r="AA229" s="13">
        <f t="shared" si="306"/>
        <v>0</v>
      </c>
      <c r="AB229" s="13">
        <f t="shared" si="306"/>
        <v>0</v>
      </c>
      <c r="AC229" s="13">
        <f t="shared" si="306"/>
        <v>0</v>
      </c>
      <c r="AD229" s="13">
        <f t="shared" si="306"/>
        <v>0</v>
      </c>
      <c r="AE229" s="91">
        <f t="shared" si="306"/>
        <v>67936</v>
      </c>
      <c r="AF229" s="91">
        <f t="shared" si="306"/>
        <v>0</v>
      </c>
      <c r="AG229" s="91">
        <f t="shared" si="306"/>
        <v>12271</v>
      </c>
      <c r="AH229" s="91">
        <f t="shared" si="306"/>
        <v>0</v>
      </c>
      <c r="AI229" s="101">
        <f t="shared" si="279"/>
        <v>18.062588318417333</v>
      </c>
      <c r="AJ229" s="101"/>
    </row>
    <row r="230" spans="1:36" ht="85.5" hidden="1" customHeight="1" x14ac:dyDescent="0.25">
      <c r="A230" s="26" t="s">
        <v>119</v>
      </c>
      <c r="B230" s="27">
        <v>906</v>
      </c>
      <c r="C230" s="27" t="s">
        <v>80</v>
      </c>
      <c r="D230" s="27" t="s">
        <v>118</v>
      </c>
      <c r="E230" s="27" t="s">
        <v>120</v>
      </c>
      <c r="F230" s="27"/>
      <c r="G230" s="11">
        <f>G231</f>
        <v>65075</v>
      </c>
      <c r="H230" s="11">
        <f>H231</f>
        <v>0</v>
      </c>
      <c r="I230" s="11">
        <f t="shared" si="305"/>
        <v>0</v>
      </c>
      <c r="J230" s="11">
        <f t="shared" si="305"/>
        <v>2524</v>
      </c>
      <c r="K230" s="11">
        <f t="shared" si="305"/>
        <v>0</v>
      </c>
      <c r="L230" s="11">
        <f t="shared" si="305"/>
        <v>0</v>
      </c>
      <c r="M230" s="11">
        <f t="shared" si="305"/>
        <v>67599</v>
      </c>
      <c r="N230" s="11">
        <f t="shared" si="305"/>
        <v>0</v>
      </c>
      <c r="O230" s="11">
        <f t="shared" si="305"/>
        <v>0</v>
      </c>
      <c r="P230" s="11">
        <f t="shared" si="305"/>
        <v>0</v>
      </c>
      <c r="Q230" s="11">
        <f t="shared" si="305"/>
        <v>0</v>
      </c>
      <c r="R230" s="11">
        <f t="shared" si="305"/>
        <v>0</v>
      </c>
      <c r="S230" s="11">
        <f t="shared" si="305"/>
        <v>67599</v>
      </c>
      <c r="T230" s="11">
        <f t="shared" si="305"/>
        <v>0</v>
      </c>
      <c r="U230" s="11">
        <f t="shared" si="306"/>
        <v>0</v>
      </c>
      <c r="V230" s="11">
        <f t="shared" si="306"/>
        <v>337</v>
      </c>
      <c r="W230" s="11">
        <f t="shared" si="306"/>
        <v>0</v>
      </c>
      <c r="X230" s="11">
        <f t="shared" si="306"/>
        <v>0</v>
      </c>
      <c r="Y230" s="11">
        <f t="shared" si="306"/>
        <v>67936</v>
      </c>
      <c r="Z230" s="11">
        <f t="shared" si="306"/>
        <v>0</v>
      </c>
      <c r="AA230" s="11">
        <f t="shared" si="306"/>
        <v>0</v>
      </c>
      <c r="AB230" s="11">
        <f t="shared" si="306"/>
        <v>0</v>
      </c>
      <c r="AC230" s="11">
        <f t="shared" si="306"/>
        <v>0</v>
      </c>
      <c r="AD230" s="11">
        <f t="shared" si="306"/>
        <v>0</v>
      </c>
      <c r="AE230" s="89">
        <f t="shared" si="306"/>
        <v>67936</v>
      </c>
      <c r="AF230" s="89">
        <f t="shared" si="306"/>
        <v>0</v>
      </c>
      <c r="AG230" s="89">
        <f t="shared" si="306"/>
        <v>12271</v>
      </c>
      <c r="AH230" s="89">
        <f t="shared" si="306"/>
        <v>0</v>
      </c>
      <c r="AI230" s="101">
        <f t="shared" si="279"/>
        <v>18.062588318417333</v>
      </c>
      <c r="AJ230" s="101"/>
    </row>
    <row r="231" spans="1:36" ht="21.75" hidden="1" customHeight="1" x14ac:dyDescent="0.25">
      <c r="A231" s="26" t="s">
        <v>121</v>
      </c>
      <c r="B231" s="27">
        <v>906</v>
      </c>
      <c r="C231" s="27" t="s">
        <v>80</v>
      </c>
      <c r="D231" s="27" t="s">
        <v>118</v>
      </c>
      <c r="E231" s="27" t="s">
        <v>122</v>
      </c>
      <c r="F231" s="27"/>
      <c r="G231" s="11">
        <f t="shared" ref="G231:AH231" si="307">G232</f>
        <v>65075</v>
      </c>
      <c r="H231" s="11">
        <f t="shared" si="307"/>
        <v>0</v>
      </c>
      <c r="I231" s="11">
        <f t="shared" si="307"/>
        <v>0</v>
      </c>
      <c r="J231" s="11">
        <f t="shared" si="307"/>
        <v>2524</v>
      </c>
      <c r="K231" s="11">
        <f t="shared" si="307"/>
        <v>0</v>
      </c>
      <c r="L231" s="11">
        <f t="shared" si="307"/>
        <v>0</v>
      </c>
      <c r="M231" s="11">
        <f t="shared" si="307"/>
        <v>67599</v>
      </c>
      <c r="N231" s="11">
        <f t="shared" si="307"/>
        <v>0</v>
      </c>
      <c r="O231" s="11">
        <f t="shared" si="307"/>
        <v>0</v>
      </c>
      <c r="P231" s="11">
        <f t="shared" si="307"/>
        <v>0</v>
      </c>
      <c r="Q231" s="11">
        <f t="shared" si="307"/>
        <v>0</v>
      </c>
      <c r="R231" s="11">
        <f t="shared" si="307"/>
        <v>0</v>
      </c>
      <c r="S231" s="11">
        <f t="shared" si="307"/>
        <v>67599</v>
      </c>
      <c r="T231" s="11">
        <f t="shared" si="307"/>
        <v>0</v>
      </c>
      <c r="U231" s="11">
        <f t="shared" si="307"/>
        <v>0</v>
      </c>
      <c r="V231" s="11">
        <f t="shared" si="307"/>
        <v>337</v>
      </c>
      <c r="W231" s="11">
        <f t="shared" si="307"/>
        <v>0</v>
      </c>
      <c r="X231" s="11">
        <f t="shared" si="307"/>
        <v>0</v>
      </c>
      <c r="Y231" s="11">
        <f t="shared" si="307"/>
        <v>67936</v>
      </c>
      <c r="Z231" s="11">
        <f t="shared" si="307"/>
        <v>0</v>
      </c>
      <c r="AA231" s="11">
        <f t="shared" si="307"/>
        <v>0</v>
      </c>
      <c r="AB231" s="11">
        <f t="shared" si="307"/>
        <v>0</v>
      </c>
      <c r="AC231" s="11">
        <f t="shared" si="307"/>
        <v>0</v>
      </c>
      <c r="AD231" s="11">
        <f t="shared" si="307"/>
        <v>0</v>
      </c>
      <c r="AE231" s="89">
        <f t="shared" si="307"/>
        <v>67936</v>
      </c>
      <c r="AF231" s="89">
        <f t="shared" si="307"/>
        <v>0</v>
      </c>
      <c r="AG231" s="89">
        <f t="shared" si="307"/>
        <v>12271</v>
      </c>
      <c r="AH231" s="89">
        <f t="shared" si="307"/>
        <v>0</v>
      </c>
      <c r="AI231" s="101">
        <f t="shared" si="279"/>
        <v>18.062588318417333</v>
      </c>
      <c r="AJ231" s="101"/>
    </row>
    <row r="232" spans="1:36" ht="54" hidden="1" customHeight="1" x14ac:dyDescent="0.25">
      <c r="A232" s="26" t="s">
        <v>123</v>
      </c>
      <c r="B232" s="27">
        <v>906</v>
      </c>
      <c r="C232" s="27" t="s">
        <v>80</v>
      </c>
      <c r="D232" s="27" t="s">
        <v>118</v>
      </c>
      <c r="E232" s="27" t="s">
        <v>124</v>
      </c>
      <c r="F232" s="27"/>
      <c r="G232" s="11">
        <f t="shared" ref="G232:H232" si="308">G233+G237+G235</f>
        <v>65075</v>
      </c>
      <c r="H232" s="11">
        <f t="shared" si="308"/>
        <v>0</v>
      </c>
      <c r="I232" s="11">
        <f t="shared" ref="I232:N232" si="309">I233+I237+I235</f>
        <v>0</v>
      </c>
      <c r="J232" s="11">
        <f t="shared" si="309"/>
        <v>2524</v>
      </c>
      <c r="K232" s="11">
        <f t="shared" si="309"/>
        <v>0</v>
      </c>
      <c r="L232" s="11">
        <f t="shared" si="309"/>
        <v>0</v>
      </c>
      <c r="M232" s="11">
        <f t="shared" si="309"/>
        <v>67599</v>
      </c>
      <c r="N232" s="11">
        <f t="shared" si="309"/>
        <v>0</v>
      </c>
      <c r="O232" s="11">
        <f t="shared" ref="O232:T232" si="310">O233+O237+O235</f>
        <v>0</v>
      </c>
      <c r="P232" s="11">
        <f t="shared" si="310"/>
        <v>0</v>
      </c>
      <c r="Q232" s="11">
        <f t="shared" si="310"/>
        <v>0</v>
      </c>
      <c r="R232" s="11">
        <f t="shared" si="310"/>
        <v>0</v>
      </c>
      <c r="S232" s="11">
        <f t="shared" si="310"/>
        <v>67599</v>
      </c>
      <c r="T232" s="11">
        <f t="shared" si="310"/>
        <v>0</v>
      </c>
      <c r="U232" s="11">
        <f t="shared" ref="U232:Z232" si="311">U233+U237+U235</f>
        <v>0</v>
      </c>
      <c r="V232" s="11">
        <f t="shared" si="311"/>
        <v>337</v>
      </c>
      <c r="W232" s="11">
        <f t="shared" si="311"/>
        <v>0</v>
      </c>
      <c r="X232" s="11">
        <f t="shared" si="311"/>
        <v>0</v>
      </c>
      <c r="Y232" s="11">
        <f t="shared" si="311"/>
        <v>67936</v>
      </c>
      <c r="Z232" s="11">
        <f t="shared" si="311"/>
        <v>0</v>
      </c>
      <c r="AA232" s="11">
        <f t="shared" ref="AA232:AF232" si="312">AA233+AA237+AA235</f>
        <v>0</v>
      </c>
      <c r="AB232" s="11">
        <f t="shared" si="312"/>
        <v>0</v>
      </c>
      <c r="AC232" s="11">
        <f t="shared" si="312"/>
        <v>0</v>
      </c>
      <c r="AD232" s="11">
        <f t="shared" si="312"/>
        <v>0</v>
      </c>
      <c r="AE232" s="89">
        <f t="shared" si="312"/>
        <v>67936</v>
      </c>
      <c r="AF232" s="89">
        <f t="shared" si="312"/>
        <v>0</v>
      </c>
      <c r="AG232" s="89">
        <f t="shared" ref="AG232:AH232" si="313">AG233+AG237+AG235</f>
        <v>12271</v>
      </c>
      <c r="AH232" s="89">
        <f t="shared" si="313"/>
        <v>0</v>
      </c>
      <c r="AI232" s="101">
        <f t="shared" si="279"/>
        <v>18.062588318417333</v>
      </c>
      <c r="AJ232" s="101"/>
    </row>
    <row r="233" spans="1:36" ht="66.75" hidden="1" customHeight="1" x14ac:dyDescent="0.25">
      <c r="A233" s="26" t="s">
        <v>456</v>
      </c>
      <c r="B233" s="27">
        <v>906</v>
      </c>
      <c r="C233" s="27" t="s">
        <v>80</v>
      </c>
      <c r="D233" s="27" t="s">
        <v>118</v>
      </c>
      <c r="E233" s="27" t="s">
        <v>124</v>
      </c>
      <c r="F233" s="27" t="s">
        <v>85</v>
      </c>
      <c r="G233" s="11">
        <f t="shared" ref="G233:AH233" si="314">G234</f>
        <v>53610</v>
      </c>
      <c r="H233" s="11">
        <f t="shared" si="314"/>
        <v>0</v>
      </c>
      <c r="I233" s="11">
        <f t="shared" si="314"/>
        <v>0</v>
      </c>
      <c r="J233" s="11">
        <f t="shared" si="314"/>
        <v>2524</v>
      </c>
      <c r="K233" s="11">
        <f t="shared" si="314"/>
        <v>0</v>
      </c>
      <c r="L233" s="11">
        <f t="shared" si="314"/>
        <v>0</v>
      </c>
      <c r="M233" s="11">
        <f t="shared" si="314"/>
        <v>56134</v>
      </c>
      <c r="N233" s="11">
        <f t="shared" si="314"/>
        <v>0</v>
      </c>
      <c r="O233" s="11">
        <f t="shared" si="314"/>
        <v>0</v>
      </c>
      <c r="P233" s="11">
        <f t="shared" si="314"/>
        <v>0</v>
      </c>
      <c r="Q233" s="11">
        <f t="shared" si="314"/>
        <v>0</v>
      </c>
      <c r="R233" s="11">
        <f t="shared" si="314"/>
        <v>0</v>
      </c>
      <c r="S233" s="11">
        <f t="shared" si="314"/>
        <v>56134</v>
      </c>
      <c r="T233" s="11">
        <f t="shared" si="314"/>
        <v>0</v>
      </c>
      <c r="U233" s="11">
        <f t="shared" si="314"/>
        <v>0</v>
      </c>
      <c r="V233" s="11">
        <f t="shared" si="314"/>
        <v>337</v>
      </c>
      <c r="W233" s="11">
        <f t="shared" si="314"/>
        <v>0</v>
      </c>
      <c r="X233" s="11">
        <f t="shared" si="314"/>
        <v>0</v>
      </c>
      <c r="Y233" s="11">
        <f t="shared" si="314"/>
        <v>56471</v>
      </c>
      <c r="Z233" s="11">
        <f t="shared" si="314"/>
        <v>0</v>
      </c>
      <c r="AA233" s="11">
        <f t="shared" si="314"/>
        <v>0</v>
      </c>
      <c r="AB233" s="11">
        <f t="shared" si="314"/>
        <v>0</v>
      </c>
      <c r="AC233" s="11">
        <f t="shared" si="314"/>
        <v>0</v>
      </c>
      <c r="AD233" s="11">
        <f t="shared" si="314"/>
        <v>0</v>
      </c>
      <c r="AE233" s="89">
        <f t="shared" si="314"/>
        <v>56471</v>
      </c>
      <c r="AF233" s="89">
        <f t="shared" si="314"/>
        <v>0</v>
      </c>
      <c r="AG233" s="89">
        <f t="shared" si="314"/>
        <v>10734</v>
      </c>
      <c r="AH233" s="89">
        <f t="shared" si="314"/>
        <v>0</v>
      </c>
      <c r="AI233" s="101">
        <f t="shared" si="279"/>
        <v>19.007986400099167</v>
      </c>
      <c r="AJ233" s="101"/>
    </row>
    <row r="234" spans="1:36" ht="19.5" hidden="1" customHeight="1" x14ac:dyDescent="0.25">
      <c r="A234" s="26" t="s">
        <v>107</v>
      </c>
      <c r="B234" s="27">
        <v>906</v>
      </c>
      <c r="C234" s="27" t="s">
        <v>80</v>
      </c>
      <c r="D234" s="27" t="s">
        <v>118</v>
      </c>
      <c r="E234" s="27" t="s">
        <v>124</v>
      </c>
      <c r="F234" s="27" t="s">
        <v>108</v>
      </c>
      <c r="G234" s="9">
        <v>53610</v>
      </c>
      <c r="H234" s="9"/>
      <c r="I234" s="9"/>
      <c r="J234" s="9">
        <v>2524</v>
      </c>
      <c r="K234" s="9"/>
      <c r="L234" s="9"/>
      <c r="M234" s="9">
        <f>G234+I234+J234+K234+L234</f>
        <v>56134</v>
      </c>
      <c r="N234" s="10">
        <f>H234+L234</f>
        <v>0</v>
      </c>
      <c r="O234" s="9"/>
      <c r="P234" s="9"/>
      <c r="Q234" s="9"/>
      <c r="R234" s="9"/>
      <c r="S234" s="9">
        <f>M234+O234+P234+Q234+R234</f>
        <v>56134</v>
      </c>
      <c r="T234" s="10">
        <f>N234+R234</f>
        <v>0</v>
      </c>
      <c r="U234" s="9"/>
      <c r="V234" s="9">
        <v>337</v>
      </c>
      <c r="W234" s="9"/>
      <c r="X234" s="9"/>
      <c r="Y234" s="9">
        <f>S234+U234+V234+W234+X234</f>
        <v>56471</v>
      </c>
      <c r="Z234" s="10">
        <f>T234+X234</f>
        <v>0</v>
      </c>
      <c r="AA234" s="9"/>
      <c r="AB234" s="9"/>
      <c r="AC234" s="9"/>
      <c r="AD234" s="9"/>
      <c r="AE234" s="87">
        <f>Y234+AA234+AB234+AC234+AD234</f>
        <v>56471</v>
      </c>
      <c r="AF234" s="88">
        <f>Z234+AD234</f>
        <v>0</v>
      </c>
      <c r="AG234" s="87">
        <v>10734</v>
      </c>
      <c r="AH234" s="88">
        <f>AB234+AF234</f>
        <v>0</v>
      </c>
      <c r="AI234" s="101">
        <f t="shared" si="279"/>
        <v>19.007986400099167</v>
      </c>
      <c r="AJ234" s="101"/>
    </row>
    <row r="235" spans="1:36" ht="33" hidden="1" x14ac:dyDescent="0.25">
      <c r="A235" s="26" t="s">
        <v>244</v>
      </c>
      <c r="B235" s="27">
        <v>906</v>
      </c>
      <c r="C235" s="27" t="s">
        <v>80</v>
      </c>
      <c r="D235" s="27" t="s">
        <v>118</v>
      </c>
      <c r="E235" s="27" t="s">
        <v>124</v>
      </c>
      <c r="F235" s="27" t="s">
        <v>31</v>
      </c>
      <c r="G235" s="11">
        <f t="shared" ref="G235:AH235" si="315">G236</f>
        <v>11047</v>
      </c>
      <c r="H235" s="11">
        <f t="shared" si="315"/>
        <v>0</v>
      </c>
      <c r="I235" s="11">
        <f t="shared" si="315"/>
        <v>0</v>
      </c>
      <c r="J235" s="11">
        <f t="shared" si="315"/>
        <v>0</v>
      </c>
      <c r="K235" s="11">
        <f t="shared" si="315"/>
        <v>0</v>
      </c>
      <c r="L235" s="11">
        <f t="shared" si="315"/>
        <v>0</v>
      </c>
      <c r="M235" s="11">
        <f t="shared" si="315"/>
        <v>11047</v>
      </c>
      <c r="N235" s="11">
        <f t="shared" si="315"/>
        <v>0</v>
      </c>
      <c r="O235" s="11">
        <f t="shared" si="315"/>
        <v>0</v>
      </c>
      <c r="P235" s="11">
        <f t="shared" si="315"/>
        <v>0</v>
      </c>
      <c r="Q235" s="11">
        <f t="shared" si="315"/>
        <v>0</v>
      </c>
      <c r="R235" s="11">
        <f t="shared" si="315"/>
        <v>0</v>
      </c>
      <c r="S235" s="11">
        <f t="shared" si="315"/>
        <v>11047</v>
      </c>
      <c r="T235" s="11">
        <f t="shared" si="315"/>
        <v>0</v>
      </c>
      <c r="U235" s="11">
        <f t="shared" si="315"/>
        <v>0</v>
      </c>
      <c r="V235" s="11">
        <f t="shared" si="315"/>
        <v>0</v>
      </c>
      <c r="W235" s="11">
        <f t="shared" si="315"/>
        <v>0</v>
      </c>
      <c r="X235" s="11">
        <f t="shared" si="315"/>
        <v>0</v>
      </c>
      <c r="Y235" s="11">
        <f t="shared" si="315"/>
        <v>11047</v>
      </c>
      <c r="Z235" s="11">
        <f t="shared" si="315"/>
        <v>0</v>
      </c>
      <c r="AA235" s="11">
        <f t="shared" si="315"/>
        <v>0</v>
      </c>
      <c r="AB235" s="11">
        <f t="shared" si="315"/>
        <v>0</v>
      </c>
      <c r="AC235" s="11">
        <f t="shared" si="315"/>
        <v>0</v>
      </c>
      <c r="AD235" s="11">
        <f t="shared" si="315"/>
        <v>0</v>
      </c>
      <c r="AE235" s="89">
        <f t="shared" si="315"/>
        <v>11047</v>
      </c>
      <c r="AF235" s="89">
        <f t="shared" si="315"/>
        <v>0</v>
      </c>
      <c r="AG235" s="89">
        <f t="shared" si="315"/>
        <v>1508</v>
      </c>
      <c r="AH235" s="89">
        <f t="shared" si="315"/>
        <v>0</v>
      </c>
      <c r="AI235" s="101">
        <f t="shared" si="279"/>
        <v>13.650764913551191</v>
      </c>
      <c r="AJ235" s="101"/>
    </row>
    <row r="236" spans="1:36" ht="33" hidden="1" x14ac:dyDescent="0.25">
      <c r="A236" s="26" t="s">
        <v>37</v>
      </c>
      <c r="B236" s="27">
        <v>906</v>
      </c>
      <c r="C236" s="27" t="s">
        <v>80</v>
      </c>
      <c r="D236" s="27" t="s">
        <v>118</v>
      </c>
      <c r="E236" s="27" t="s">
        <v>124</v>
      </c>
      <c r="F236" s="27" t="s">
        <v>38</v>
      </c>
      <c r="G236" s="9">
        <v>11047</v>
      </c>
      <c r="H236" s="9"/>
      <c r="I236" s="9"/>
      <c r="J236" s="9"/>
      <c r="K236" s="9"/>
      <c r="L236" s="9"/>
      <c r="M236" s="9">
        <f>G236+I236+J236+K236+L236</f>
        <v>11047</v>
      </c>
      <c r="N236" s="10">
        <f>H236+L236</f>
        <v>0</v>
      </c>
      <c r="O236" s="9"/>
      <c r="P236" s="9"/>
      <c r="Q236" s="9"/>
      <c r="R236" s="9"/>
      <c r="S236" s="9">
        <f>M236+O236+P236+Q236+R236</f>
        <v>11047</v>
      </c>
      <c r="T236" s="10">
        <f>N236+R236</f>
        <v>0</v>
      </c>
      <c r="U236" s="9"/>
      <c r="V236" s="9"/>
      <c r="W236" s="9"/>
      <c r="X236" s="9"/>
      <c r="Y236" s="9">
        <f>S236+U236+V236+W236+X236</f>
        <v>11047</v>
      </c>
      <c r="Z236" s="10">
        <f>T236+X236</f>
        <v>0</v>
      </c>
      <c r="AA236" s="9"/>
      <c r="AB236" s="9"/>
      <c r="AC236" s="9"/>
      <c r="AD236" s="9"/>
      <c r="AE236" s="87">
        <f>Y236+AA236+AB236+AC236+AD236</f>
        <v>11047</v>
      </c>
      <c r="AF236" s="88">
        <f>Z236+AD236</f>
        <v>0</v>
      </c>
      <c r="AG236" s="87">
        <v>1508</v>
      </c>
      <c r="AH236" s="88"/>
      <c r="AI236" s="101">
        <f t="shared" si="279"/>
        <v>13.650764913551191</v>
      </c>
      <c r="AJ236" s="101"/>
    </row>
    <row r="237" spans="1:36" ht="16.5" hidden="1" customHeight="1" x14ac:dyDescent="0.25">
      <c r="A237" s="26" t="s">
        <v>66</v>
      </c>
      <c r="B237" s="27">
        <v>906</v>
      </c>
      <c r="C237" s="27" t="s">
        <v>80</v>
      </c>
      <c r="D237" s="27" t="s">
        <v>118</v>
      </c>
      <c r="E237" s="27" t="s">
        <v>124</v>
      </c>
      <c r="F237" s="27" t="s">
        <v>67</v>
      </c>
      <c r="G237" s="11">
        <f t="shared" ref="G237:AH237" si="316">G238</f>
        <v>418</v>
      </c>
      <c r="H237" s="11">
        <f t="shared" si="316"/>
        <v>0</v>
      </c>
      <c r="I237" s="11">
        <f t="shared" si="316"/>
        <v>0</v>
      </c>
      <c r="J237" s="11">
        <f t="shared" si="316"/>
        <v>0</v>
      </c>
      <c r="K237" s="11">
        <f t="shared" si="316"/>
        <v>0</v>
      </c>
      <c r="L237" s="11">
        <f t="shared" si="316"/>
        <v>0</v>
      </c>
      <c r="M237" s="11">
        <f t="shared" si="316"/>
        <v>418</v>
      </c>
      <c r="N237" s="11">
        <f t="shared" si="316"/>
        <v>0</v>
      </c>
      <c r="O237" s="11">
        <f t="shared" si="316"/>
        <v>0</v>
      </c>
      <c r="P237" s="11">
        <f t="shared" si="316"/>
        <v>0</v>
      </c>
      <c r="Q237" s="11">
        <f t="shared" si="316"/>
        <v>0</v>
      </c>
      <c r="R237" s="11">
        <f t="shared" si="316"/>
        <v>0</v>
      </c>
      <c r="S237" s="11">
        <f t="shared" si="316"/>
        <v>418</v>
      </c>
      <c r="T237" s="11">
        <f t="shared" si="316"/>
        <v>0</v>
      </c>
      <c r="U237" s="11">
        <f t="shared" si="316"/>
        <v>0</v>
      </c>
      <c r="V237" s="11">
        <f t="shared" si="316"/>
        <v>0</v>
      </c>
      <c r="W237" s="11">
        <f t="shared" si="316"/>
        <v>0</v>
      </c>
      <c r="X237" s="11">
        <f t="shared" si="316"/>
        <v>0</v>
      </c>
      <c r="Y237" s="11">
        <f t="shared" si="316"/>
        <v>418</v>
      </c>
      <c r="Z237" s="11">
        <f t="shared" si="316"/>
        <v>0</v>
      </c>
      <c r="AA237" s="11">
        <f t="shared" si="316"/>
        <v>0</v>
      </c>
      <c r="AB237" s="11">
        <f t="shared" si="316"/>
        <v>0</v>
      </c>
      <c r="AC237" s="11">
        <f t="shared" si="316"/>
        <v>0</v>
      </c>
      <c r="AD237" s="11">
        <f t="shared" si="316"/>
        <v>0</v>
      </c>
      <c r="AE237" s="89">
        <f t="shared" si="316"/>
        <v>418</v>
      </c>
      <c r="AF237" s="89">
        <f t="shared" si="316"/>
        <v>0</v>
      </c>
      <c r="AG237" s="89">
        <f t="shared" si="316"/>
        <v>29</v>
      </c>
      <c r="AH237" s="89">
        <f t="shared" si="316"/>
        <v>0</v>
      </c>
      <c r="AI237" s="101">
        <f t="shared" si="279"/>
        <v>6.937799043062201</v>
      </c>
      <c r="AJ237" s="101"/>
    </row>
    <row r="238" spans="1:36" ht="18" hidden="1" customHeight="1" x14ac:dyDescent="0.25">
      <c r="A238" s="26" t="s">
        <v>68</v>
      </c>
      <c r="B238" s="27">
        <v>906</v>
      </c>
      <c r="C238" s="27" t="s">
        <v>80</v>
      </c>
      <c r="D238" s="27" t="s">
        <v>118</v>
      </c>
      <c r="E238" s="27" t="s">
        <v>124</v>
      </c>
      <c r="F238" s="27" t="s">
        <v>69</v>
      </c>
      <c r="G238" s="9">
        <v>418</v>
      </c>
      <c r="H238" s="9"/>
      <c r="I238" s="9"/>
      <c r="J238" s="9"/>
      <c r="K238" s="9"/>
      <c r="L238" s="9"/>
      <c r="M238" s="9">
        <f>G238+I238+J238+K238+L238</f>
        <v>418</v>
      </c>
      <c r="N238" s="10">
        <f>H238+L238</f>
        <v>0</v>
      </c>
      <c r="O238" s="9"/>
      <c r="P238" s="9"/>
      <c r="Q238" s="9"/>
      <c r="R238" s="9"/>
      <c r="S238" s="9">
        <f>M238+O238+P238+Q238+R238</f>
        <v>418</v>
      </c>
      <c r="T238" s="10">
        <f>N238+R238</f>
        <v>0</v>
      </c>
      <c r="U238" s="9"/>
      <c r="V238" s="9"/>
      <c r="W238" s="9"/>
      <c r="X238" s="9"/>
      <c r="Y238" s="9">
        <f>S238+U238+V238+W238+X238</f>
        <v>418</v>
      </c>
      <c r="Z238" s="10">
        <f>T238+X238</f>
        <v>0</v>
      </c>
      <c r="AA238" s="9"/>
      <c r="AB238" s="9"/>
      <c r="AC238" s="9"/>
      <c r="AD238" s="9"/>
      <c r="AE238" s="87">
        <f>Y238+AA238+AB238+AC238+AD238</f>
        <v>418</v>
      </c>
      <c r="AF238" s="88">
        <f>Z238+AD238</f>
        <v>0</v>
      </c>
      <c r="AG238" s="87">
        <v>29</v>
      </c>
      <c r="AH238" s="88"/>
      <c r="AI238" s="101">
        <f t="shared" si="279"/>
        <v>6.937799043062201</v>
      </c>
      <c r="AJ238" s="101"/>
    </row>
    <row r="239" spans="1:36" hidden="1" x14ac:dyDescent="0.25">
      <c r="A239" s="26"/>
      <c r="B239" s="27"/>
      <c r="C239" s="27"/>
      <c r="D239" s="27"/>
      <c r="E239" s="27"/>
      <c r="F239" s="27"/>
      <c r="G239" s="9"/>
      <c r="H239" s="9"/>
      <c r="I239" s="9"/>
      <c r="J239" s="9"/>
      <c r="K239" s="9"/>
      <c r="L239" s="9"/>
      <c r="M239" s="9"/>
      <c r="N239" s="10"/>
      <c r="O239" s="9"/>
      <c r="P239" s="9"/>
      <c r="Q239" s="9"/>
      <c r="R239" s="9"/>
      <c r="S239" s="9"/>
      <c r="T239" s="10"/>
      <c r="U239" s="9"/>
      <c r="V239" s="9"/>
      <c r="W239" s="9"/>
      <c r="X239" s="9"/>
      <c r="Y239" s="9"/>
      <c r="Z239" s="10"/>
      <c r="AA239" s="9"/>
      <c r="AB239" s="9"/>
      <c r="AC239" s="9"/>
      <c r="AD239" s="9"/>
      <c r="AE239" s="87"/>
      <c r="AF239" s="88"/>
      <c r="AG239" s="87"/>
      <c r="AH239" s="88"/>
      <c r="AI239" s="101"/>
      <c r="AJ239" s="101"/>
    </row>
    <row r="240" spans="1:36" ht="18.75" hidden="1" x14ac:dyDescent="0.3">
      <c r="A240" s="24" t="s">
        <v>125</v>
      </c>
      <c r="B240" s="25">
        <v>906</v>
      </c>
      <c r="C240" s="25" t="s">
        <v>80</v>
      </c>
      <c r="D240" s="25" t="s">
        <v>33</v>
      </c>
      <c r="E240" s="25"/>
      <c r="F240" s="25"/>
      <c r="G240" s="15">
        <f t="shared" ref="G240:AA244" si="317">G241</f>
        <v>950</v>
      </c>
      <c r="H240" s="15">
        <f t="shared" si="317"/>
        <v>0</v>
      </c>
      <c r="I240" s="15">
        <f t="shared" si="317"/>
        <v>0</v>
      </c>
      <c r="J240" s="15">
        <f t="shared" si="317"/>
        <v>0</v>
      </c>
      <c r="K240" s="15">
        <f t="shared" si="317"/>
        <v>0</v>
      </c>
      <c r="L240" s="15">
        <f t="shared" si="317"/>
        <v>0</v>
      </c>
      <c r="M240" s="15">
        <f t="shared" si="317"/>
        <v>950</v>
      </c>
      <c r="N240" s="15">
        <f t="shared" si="317"/>
        <v>0</v>
      </c>
      <c r="O240" s="15">
        <f t="shared" si="317"/>
        <v>0</v>
      </c>
      <c r="P240" s="15">
        <f t="shared" si="317"/>
        <v>0</v>
      </c>
      <c r="Q240" s="15">
        <f t="shared" si="317"/>
        <v>0</v>
      </c>
      <c r="R240" s="15">
        <f t="shared" si="317"/>
        <v>0</v>
      </c>
      <c r="S240" s="15">
        <f t="shared" si="317"/>
        <v>950</v>
      </c>
      <c r="T240" s="15">
        <f t="shared" si="317"/>
        <v>0</v>
      </c>
      <c r="U240" s="15">
        <f t="shared" si="317"/>
        <v>0</v>
      </c>
      <c r="V240" s="15">
        <f t="shared" si="317"/>
        <v>0</v>
      </c>
      <c r="W240" s="15">
        <f t="shared" si="317"/>
        <v>0</v>
      </c>
      <c r="X240" s="15">
        <f t="shared" si="317"/>
        <v>0</v>
      </c>
      <c r="Y240" s="15">
        <f t="shared" si="317"/>
        <v>950</v>
      </c>
      <c r="Z240" s="15">
        <f t="shared" si="317"/>
        <v>0</v>
      </c>
      <c r="AA240" s="15">
        <f t="shared" si="317"/>
        <v>0</v>
      </c>
      <c r="AB240" s="15">
        <f t="shared" ref="AA240:AH244" si="318">AB241</f>
        <v>0</v>
      </c>
      <c r="AC240" s="15">
        <f t="shared" si="318"/>
        <v>0</v>
      </c>
      <c r="AD240" s="15">
        <f t="shared" si="318"/>
        <v>0</v>
      </c>
      <c r="AE240" s="93">
        <f t="shared" si="318"/>
        <v>950</v>
      </c>
      <c r="AF240" s="93">
        <f t="shared" si="318"/>
        <v>0</v>
      </c>
      <c r="AG240" s="93">
        <f t="shared" si="318"/>
        <v>0</v>
      </c>
      <c r="AH240" s="93">
        <f t="shared" si="318"/>
        <v>0</v>
      </c>
      <c r="AI240" s="101">
        <f t="shared" si="279"/>
        <v>0</v>
      </c>
      <c r="AJ240" s="101"/>
    </row>
    <row r="241" spans="1:36" ht="66" hidden="1" x14ac:dyDescent="0.25">
      <c r="A241" s="45" t="s">
        <v>556</v>
      </c>
      <c r="B241" s="27">
        <v>906</v>
      </c>
      <c r="C241" s="27" t="s">
        <v>80</v>
      </c>
      <c r="D241" s="27" t="s">
        <v>33</v>
      </c>
      <c r="E241" s="27" t="s">
        <v>126</v>
      </c>
      <c r="F241" s="27"/>
      <c r="G241" s="9">
        <f t="shared" ref="G241:V244" si="319">G242</f>
        <v>950</v>
      </c>
      <c r="H241" s="9">
        <f t="shared" si="319"/>
        <v>0</v>
      </c>
      <c r="I241" s="9">
        <f t="shared" si="319"/>
        <v>0</v>
      </c>
      <c r="J241" s="9">
        <f t="shared" si="319"/>
        <v>0</v>
      </c>
      <c r="K241" s="9">
        <f t="shared" si="319"/>
        <v>0</v>
      </c>
      <c r="L241" s="9">
        <f t="shared" si="319"/>
        <v>0</v>
      </c>
      <c r="M241" s="9">
        <f t="shared" si="319"/>
        <v>950</v>
      </c>
      <c r="N241" s="9">
        <f t="shared" si="319"/>
        <v>0</v>
      </c>
      <c r="O241" s="9">
        <f t="shared" si="319"/>
        <v>0</v>
      </c>
      <c r="P241" s="9">
        <f t="shared" si="319"/>
        <v>0</v>
      </c>
      <c r="Q241" s="9">
        <f t="shared" si="319"/>
        <v>0</v>
      </c>
      <c r="R241" s="9">
        <f t="shared" si="319"/>
        <v>0</v>
      </c>
      <c r="S241" s="9">
        <f t="shared" si="319"/>
        <v>950</v>
      </c>
      <c r="T241" s="9">
        <f t="shared" si="319"/>
        <v>0</v>
      </c>
      <c r="U241" s="9">
        <f t="shared" si="319"/>
        <v>0</v>
      </c>
      <c r="V241" s="9">
        <f t="shared" si="319"/>
        <v>0</v>
      </c>
      <c r="W241" s="9">
        <f t="shared" si="317"/>
        <v>0</v>
      </c>
      <c r="X241" s="9">
        <f t="shared" si="317"/>
        <v>0</v>
      </c>
      <c r="Y241" s="9">
        <f t="shared" si="317"/>
        <v>950</v>
      </c>
      <c r="Z241" s="9">
        <f t="shared" si="317"/>
        <v>0</v>
      </c>
      <c r="AA241" s="9">
        <f t="shared" si="317"/>
        <v>0</v>
      </c>
      <c r="AB241" s="9">
        <f t="shared" si="318"/>
        <v>0</v>
      </c>
      <c r="AC241" s="9">
        <f t="shared" si="318"/>
        <v>0</v>
      </c>
      <c r="AD241" s="9">
        <f t="shared" si="318"/>
        <v>0</v>
      </c>
      <c r="AE241" s="87">
        <f t="shared" si="318"/>
        <v>950</v>
      </c>
      <c r="AF241" s="87">
        <f t="shared" si="318"/>
        <v>0</v>
      </c>
      <c r="AG241" s="87">
        <f t="shared" si="318"/>
        <v>0</v>
      </c>
      <c r="AH241" s="87">
        <f t="shared" si="318"/>
        <v>0</v>
      </c>
      <c r="AI241" s="101">
        <f t="shared" si="279"/>
        <v>0</v>
      </c>
      <c r="AJ241" s="101"/>
    </row>
    <row r="242" spans="1:36" ht="18.75" hidden="1" customHeight="1" x14ac:dyDescent="0.25">
      <c r="A242" s="26" t="s">
        <v>127</v>
      </c>
      <c r="B242" s="27">
        <f>B241</f>
        <v>906</v>
      </c>
      <c r="C242" s="27" t="s">
        <v>80</v>
      </c>
      <c r="D242" s="27" t="s">
        <v>33</v>
      </c>
      <c r="E242" s="27" t="s">
        <v>128</v>
      </c>
      <c r="F242" s="27"/>
      <c r="G242" s="9">
        <f t="shared" si="319"/>
        <v>950</v>
      </c>
      <c r="H242" s="9">
        <f t="shared" si="319"/>
        <v>0</v>
      </c>
      <c r="I242" s="9">
        <f t="shared" si="319"/>
        <v>0</v>
      </c>
      <c r="J242" s="9">
        <f t="shared" si="319"/>
        <v>0</v>
      </c>
      <c r="K242" s="9">
        <f t="shared" si="319"/>
        <v>0</v>
      </c>
      <c r="L242" s="9">
        <f t="shared" si="319"/>
        <v>0</v>
      </c>
      <c r="M242" s="9">
        <f t="shared" si="319"/>
        <v>950</v>
      </c>
      <c r="N242" s="9">
        <f t="shared" si="319"/>
        <v>0</v>
      </c>
      <c r="O242" s="9">
        <f t="shared" si="319"/>
        <v>0</v>
      </c>
      <c r="P242" s="9">
        <f t="shared" si="319"/>
        <v>0</v>
      </c>
      <c r="Q242" s="9">
        <f t="shared" si="319"/>
        <v>0</v>
      </c>
      <c r="R242" s="9">
        <f t="shared" si="319"/>
        <v>0</v>
      </c>
      <c r="S242" s="9">
        <f t="shared" si="319"/>
        <v>950</v>
      </c>
      <c r="T242" s="9">
        <f t="shared" si="319"/>
        <v>0</v>
      </c>
      <c r="U242" s="9">
        <f t="shared" si="317"/>
        <v>0</v>
      </c>
      <c r="V242" s="9">
        <f t="shared" si="317"/>
        <v>0</v>
      </c>
      <c r="W242" s="9">
        <f t="shared" si="317"/>
        <v>0</v>
      </c>
      <c r="X242" s="9">
        <f t="shared" si="317"/>
        <v>0</v>
      </c>
      <c r="Y242" s="9">
        <f t="shared" si="317"/>
        <v>950</v>
      </c>
      <c r="Z242" s="9">
        <f t="shared" si="317"/>
        <v>0</v>
      </c>
      <c r="AA242" s="9">
        <f t="shared" si="318"/>
        <v>0</v>
      </c>
      <c r="AB242" s="9">
        <f t="shared" si="318"/>
        <v>0</v>
      </c>
      <c r="AC242" s="9">
        <f t="shared" si="318"/>
        <v>0</v>
      </c>
      <c r="AD242" s="9">
        <f t="shared" si="318"/>
        <v>0</v>
      </c>
      <c r="AE242" s="87">
        <f t="shared" si="318"/>
        <v>950</v>
      </c>
      <c r="AF242" s="87">
        <f t="shared" si="318"/>
        <v>0</v>
      </c>
      <c r="AG242" s="87">
        <f t="shared" si="318"/>
        <v>0</v>
      </c>
      <c r="AH242" s="87">
        <f t="shared" si="318"/>
        <v>0</v>
      </c>
      <c r="AI242" s="101">
        <f t="shared" si="279"/>
        <v>0</v>
      </c>
      <c r="AJ242" s="101"/>
    </row>
    <row r="243" spans="1:36" ht="100.5" hidden="1" customHeight="1" x14ac:dyDescent="0.25">
      <c r="A243" s="46" t="s">
        <v>129</v>
      </c>
      <c r="B243" s="27">
        <f>B242</f>
        <v>906</v>
      </c>
      <c r="C243" s="27" t="s">
        <v>80</v>
      </c>
      <c r="D243" s="27" t="s">
        <v>33</v>
      </c>
      <c r="E243" s="27" t="s">
        <v>130</v>
      </c>
      <c r="F243" s="27"/>
      <c r="G243" s="9">
        <f t="shared" si="319"/>
        <v>950</v>
      </c>
      <c r="H243" s="9">
        <f t="shared" si="319"/>
        <v>0</v>
      </c>
      <c r="I243" s="9">
        <f t="shared" si="319"/>
        <v>0</v>
      </c>
      <c r="J243" s="9">
        <f t="shared" si="319"/>
        <v>0</v>
      </c>
      <c r="K243" s="9">
        <f t="shared" si="319"/>
        <v>0</v>
      </c>
      <c r="L243" s="9">
        <f t="shared" si="319"/>
        <v>0</v>
      </c>
      <c r="M243" s="9">
        <f t="shared" si="319"/>
        <v>950</v>
      </c>
      <c r="N243" s="9">
        <f t="shared" si="319"/>
        <v>0</v>
      </c>
      <c r="O243" s="9">
        <f t="shared" si="319"/>
        <v>0</v>
      </c>
      <c r="P243" s="9">
        <f t="shared" si="319"/>
        <v>0</v>
      </c>
      <c r="Q243" s="9">
        <f t="shared" si="319"/>
        <v>0</v>
      </c>
      <c r="R243" s="9">
        <f t="shared" si="319"/>
        <v>0</v>
      </c>
      <c r="S243" s="9">
        <f t="shared" si="319"/>
        <v>950</v>
      </c>
      <c r="T243" s="9">
        <f t="shared" si="319"/>
        <v>0</v>
      </c>
      <c r="U243" s="9">
        <f t="shared" si="317"/>
        <v>0</v>
      </c>
      <c r="V243" s="9">
        <f t="shared" si="317"/>
        <v>0</v>
      </c>
      <c r="W243" s="9">
        <f t="shared" si="317"/>
        <v>0</v>
      </c>
      <c r="X243" s="9">
        <f t="shared" si="317"/>
        <v>0</v>
      </c>
      <c r="Y243" s="9">
        <f t="shared" si="317"/>
        <v>950</v>
      </c>
      <c r="Z243" s="9">
        <f t="shared" si="317"/>
        <v>0</v>
      </c>
      <c r="AA243" s="9">
        <f t="shared" si="318"/>
        <v>0</v>
      </c>
      <c r="AB243" s="9">
        <f t="shared" si="318"/>
        <v>0</v>
      </c>
      <c r="AC243" s="9">
        <f t="shared" si="318"/>
        <v>0</v>
      </c>
      <c r="AD243" s="9">
        <f t="shared" si="318"/>
        <v>0</v>
      </c>
      <c r="AE243" s="87">
        <f t="shared" si="318"/>
        <v>950</v>
      </c>
      <c r="AF243" s="87">
        <f t="shared" si="318"/>
        <v>0</v>
      </c>
      <c r="AG243" s="87">
        <f t="shared" si="318"/>
        <v>0</v>
      </c>
      <c r="AH243" s="87">
        <f t="shared" si="318"/>
        <v>0</v>
      </c>
      <c r="AI243" s="101">
        <f t="shared" si="279"/>
        <v>0</v>
      </c>
      <c r="AJ243" s="101"/>
    </row>
    <row r="244" spans="1:36" ht="33" hidden="1" x14ac:dyDescent="0.25">
      <c r="A244" s="26" t="s">
        <v>12</v>
      </c>
      <c r="B244" s="27">
        <f>B241</f>
        <v>906</v>
      </c>
      <c r="C244" s="27" t="s">
        <v>80</v>
      </c>
      <c r="D244" s="27" t="s">
        <v>33</v>
      </c>
      <c r="E244" s="27" t="s">
        <v>130</v>
      </c>
      <c r="F244" s="27" t="s">
        <v>13</v>
      </c>
      <c r="G244" s="9">
        <f t="shared" si="319"/>
        <v>950</v>
      </c>
      <c r="H244" s="9">
        <f t="shared" si="319"/>
        <v>0</v>
      </c>
      <c r="I244" s="9">
        <f t="shared" si="319"/>
        <v>0</v>
      </c>
      <c r="J244" s="9">
        <f t="shared" si="319"/>
        <v>0</v>
      </c>
      <c r="K244" s="9">
        <f t="shared" si="319"/>
        <v>0</v>
      </c>
      <c r="L244" s="9">
        <f t="shared" si="319"/>
        <v>0</v>
      </c>
      <c r="M244" s="9">
        <f t="shared" si="319"/>
        <v>950</v>
      </c>
      <c r="N244" s="9">
        <f t="shared" si="319"/>
        <v>0</v>
      </c>
      <c r="O244" s="9">
        <f t="shared" si="319"/>
        <v>0</v>
      </c>
      <c r="P244" s="9">
        <f t="shared" si="319"/>
        <v>0</v>
      </c>
      <c r="Q244" s="9">
        <f t="shared" si="319"/>
        <v>0</v>
      </c>
      <c r="R244" s="9">
        <f t="shared" si="319"/>
        <v>0</v>
      </c>
      <c r="S244" s="9">
        <f t="shared" si="319"/>
        <v>950</v>
      </c>
      <c r="T244" s="9">
        <f t="shared" si="319"/>
        <v>0</v>
      </c>
      <c r="U244" s="9">
        <f t="shared" si="317"/>
        <v>0</v>
      </c>
      <c r="V244" s="9">
        <f t="shared" si="317"/>
        <v>0</v>
      </c>
      <c r="W244" s="9">
        <f t="shared" si="317"/>
        <v>0</v>
      </c>
      <c r="X244" s="9">
        <f t="shared" si="317"/>
        <v>0</v>
      </c>
      <c r="Y244" s="9">
        <f t="shared" si="317"/>
        <v>950</v>
      </c>
      <c r="Z244" s="9">
        <f t="shared" si="317"/>
        <v>0</v>
      </c>
      <c r="AA244" s="9">
        <f t="shared" si="318"/>
        <v>0</v>
      </c>
      <c r="AB244" s="9">
        <f t="shared" si="318"/>
        <v>0</v>
      </c>
      <c r="AC244" s="9">
        <f t="shared" si="318"/>
        <v>0</v>
      </c>
      <c r="AD244" s="9">
        <f t="shared" si="318"/>
        <v>0</v>
      </c>
      <c r="AE244" s="87">
        <f t="shared" si="318"/>
        <v>950</v>
      </c>
      <c r="AF244" s="87">
        <f t="shared" si="318"/>
        <v>0</v>
      </c>
      <c r="AG244" s="87">
        <f t="shared" si="318"/>
        <v>0</v>
      </c>
      <c r="AH244" s="87">
        <f t="shared" si="318"/>
        <v>0</v>
      </c>
      <c r="AI244" s="101">
        <f t="shared" si="279"/>
        <v>0</v>
      </c>
      <c r="AJ244" s="101"/>
    </row>
    <row r="245" spans="1:36" ht="33.75" hidden="1" customHeight="1" x14ac:dyDescent="0.25">
      <c r="A245" s="26" t="s">
        <v>131</v>
      </c>
      <c r="B245" s="27">
        <f>B244</f>
        <v>906</v>
      </c>
      <c r="C245" s="27" t="s">
        <v>80</v>
      </c>
      <c r="D245" s="27" t="s">
        <v>33</v>
      </c>
      <c r="E245" s="27" t="s">
        <v>130</v>
      </c>
      <c r="F245" s="27" t="s">
        <v>132</v>
      </c>
      <c r="G245" s="9">
        <v>950</v>
      </c>
      <c r="H245" s="9"/>
      <c r="I245" s="9"/>
      <c r="J245" s="9"/>
      <c r="K245" s="9"/>
      <c r="L245" s="9"/>
      <c r="M245" s="9">
        <f>G245+I245+J245+K245+L245</f>
        <v>950</v>
      </c>
      <c r="N245" s="10">
        <f>H245+L245</f>
        <v>0</v>
      </c>
      <c r="O245" s="9"/>
      <c r="P245" s="9"/>
      <c r="Q245" s="9"/>
      <c r="R245" s="9"/>
      <c r="S245" s="9">
        <f>M245+O245+P245+Q245+R245</f>
        <v>950</v>
      </c>
      <c r="T245" s="10">
        <f>N245+R245</f>
        <v>0</v>
      </c>
      <c r="U245" s="9"/>
      <c r="V245" s="9"/>
      <c r="W245" s="9"/>
      <c r="X245" s="9"/>
      <c r="Y245" s="9">
        <f>S245+U245+V245+W245+X245</f>
        <v>950</v>
      </c>
      <c r="Z245" s="10">
        <f>T245+X245</f>
        <v>0</v>
      </c>
      <c r="AA245" s="9"/>
      <c r="AB245" s="9"/>
      <c r="AC245" s="9"/>
      <c r="AD245" s="9"/>
      <c r="AE245" s="87">
        <f>Y245+AA245+AB245+AC245+AD245</f>
        <v>950</v>
      </c>
      <c r="AF245" s="88">
        <f>Z245+AD245</f>
        <v>0</v>
      </c>
      <c r="AG245" s="87"/>
      <c r="AH245" s="88"/>
      <c r="AI245" s="101">
        <f t="shared" si="279"/>
        <v>0</v>
      </c>
      <c r="AJ245" s="101"/>
    </row>
    <row r="246" spans="1:36" ht="18.75" hidden="1" customHeight="1" x14ac:dyDescent="0.25">
      <c r="A246" s="26"/>
      <c r="B246" s="27"/>
      <c r="C246" s="27"/>
      <c r="D246" s="27"/>
      <c r="E246" s="27"/>
      <c r="F246" s="27"/>
      <c r="G246" s="9"/>
      <c r="H246" s="9"/>
      <c r="I246" s="9"/>
      <c r="J246" s="9"/>
      <c r="K246" s="9"/>
      <c r="L246" s="9"/>
      <c r="M246" s="9"/>
      <c r="N246" s="10"/>
      <c r="O246" s="9"/>
      <c r="P246" s="9"/>
      <c r="Q246" s="9"/>
      <c r="R246" s="9"/>
      <c r="S246" s="9"/>
      <c r="T246" s="10"/>
      <c r="U246" s="9"/>
      <c r="V246" s="9"/>
      <c r="W246" s="9"/>
      <c r="X246" s="9"/>
      <c r="Y246" s="9"/>
      <c r="Z246" s="10"/>
      <c r="AA246" s="9"/>
      <c r="AB246" s="9"/>
      <c r="AC246" s="9"/>
      <c r="AD246" s="9"/>
      <c r="AE246" s="87"/>
      <c r="AF246" s="88"/>
      <c r="AG246" s="87"/>
      <c r="AH246" s="88"/>
      <c r="AI246" s="101"/>
      <c r="AJ246" s="101"/>
    </row>
    <row r="247" spans="1:36" ht="39" hidden="1" customHeight="1" x14ac:dyDescent="0.3">
      <c r="A247" s="24" t="s">
        <v>133</v>
      </c>
      <c r="B247" s="25">
        <v>906</v>
      </c>
      <c r="C247" s="25" t="s">
        <v>80</v>
      </c>
      <c r="D247" s="25" t="s">
        <v>134</v>
      </c>
      <c r="E247" s="25"/>
      <c r="F247" s="25"/>
      <c r="G247" s="13">
        <f t="shared" ref="G247:H247" si="320">G258+G253+G248</f>
        <v>55358</v>
      </c>
      <c r="H247" s="13">
        <f t="shared" si="320"/>
        <v>0</v>
      </c>
      <c r="I247" s="13">
        <f t="shared" ref="I247:N247" si="321">I258+I253+I248</f>
        <v>0</v>
      </c>
      <c r="J247" s="13">
        <f t="shared" si="321"/>
        <v>2435</v>
      </c>
      <c r="K247" s="13">
        <f t="shared" si="321"/>
        <v>0</v>
      </c>
      <c r="L247" s="13">
        <f t="shared" si="321"/>
        <v>0</v>
      </c>
      <c r="M247" s="13">
        <f t="shared" si="321"/>
        <v>57793</v>
      </c>
      <c r="N247" s="13">
        <f t="shared" si="321"/>
        <v>0</v>
      </c>
      <c r="O247" s="13">
        <f t="shared" ref="O247:T247" si="322">O258+O253+O248</f>
        <v>0</v>
      </c>
      <c r="P247" s="13">
        <f t="shared" si="322"/>
        <v>0</v>
      </c>
      <c r="Q247" s="13">
        <f t="shared" si="322"/>
        <v>0</v>
      </c>
      <c r="R247" s="13">
        <f t="shared" si="322"/>
        <v>0</v>
      </c>
      <c r="S247" s="13">
        <f t="shared" si="322"/>
        <v>57793</v>
      </c>
      <c r="T247" s="13">
        <f t="shared" si="322"/>
        <v>0</v>
      </c>
      <c r="U247" s="13">
        <f t="shared" ref="U247:Z247" si="323">U258+U253+U248</f>
        <v>0</v>
      </c>
      <c r="V247" s="13">
        <f t="shared" si="323"/>
        <v>1675</v>
      </c>
      <c r="W247" s="13">
        <f t="shared" si="323"/>
        <v>0</v>
      </c>
      <c r="X247" s="13">
        <f t="shared" si="323"/>
        <v>0</v>
      </c>
      <c r="Y247" s="13">
        <f t="shared" si="323"/>
        <v>59468</v>
      </c>
      <c r="Z247" s="13">
        <f t="shared" si="323"/>
        <v>0</v>
      </c>
      <c r="AA247" s="13">
        <f t="shared" ref="AA247:AF247" si="324">AA258+AA253+AA248</f>
        <v>0</v>
      </c>
      <c r="AB247" s="13">
        <f t="shared" si="324"/>
        <v>1852</v>
      </c>
      <c r="AC247" s="13">
        <f t="shared" si="324"/>
        <v>0</v>
      </c>
      <c r="AD247" s="13">
        <f t="shared" si="324"/>
        <v>0</v>
      </c>
      <c r="AE247" s="91">
        <f t="shared" si="324"/>
        <v>61320</v>
      </c>
      <c r="AF247" s="91">
        <f t="shared" si="324"/>
        <v>0</v>
      </c>
      <c r="AG247" s="91">
        <f t="shared" ref="AG247:AH247" si="325">AG258+AG253+AG248</f>
        <v>10349</v>
      </c>
      <c r="AH247" s="91">
        <f t="shared" si="325"/>
        <v>0</v>
      </c>
      <c r="AI247" s="101">
        <f t="shared" si="279"/>
        <v>16.877038486627526</v>
      </c>
      <c r="AJ247" s="101"/>
    </row>
    <row r="248" spans="1:36" ht="34.5" hidden="1" customHeight="1" x14ac:dyDescent="0.25">
      <c r="A248" s="26" t="s">
        <v>457</v>
      </c>
      <c r="B248" s="27">
        <v>906</v>
      </c>
      <c r="C248" s="27" t="s">
        <v>80</v>
      </c>
      <c r="D248" s="27" t="s">
        <v>134</v>
      </c>
      <c r="E248" s="27" t="s">
        <v>419</v>
      </c>
      <c r="F248" s="27"/>
      <c r="G248" s="11">
        <f t="shared" ref="G248:V251" si="326">G249</f>
        <v>242</v>
      </c>
      <c r="H248" s="11">
        <f t="shared" si="326"/>
        <v>0</v>
      </c>
      <c r="I248" s="11">
        <f t="shared" si="326"/>
        <v>0</v>
      </c>
      <c r="J248" s="11">
        <f t="shared" si="326"/>
        <v>0</v>
      </c>
      <c r="K248" s="11">
        <f t="shared" si="326"/>
        <v>0</v>
      </c>
      <c r="L248" s="11">
        <f t="shared" si="326"/>
        <v>0</v>
      </c>
      <c r="M248" s="11">
        <f t="shared" si="326"/>
        <v>242</v>
      </c>
      <c r="N248" s="11">
        <f t="shared" si="326"/>
        <v>0</v>
      </c>
      <c r="O248" s="11">
        <f t="shared" si="326"/>
        <v>0</v>
      </c>
      <c r="P248" s="11">
        <f t="shared" si="326"/>
        <v>0</v>
      </c>
      <c r="Q248" s="11">
        <f t="shared" si="326"/>
        <v>0</v>
      </c>
      <c r="R248" s="11">
        <f t="shared" si="326"/>
        <v>0</v>
      </c>
      <c r="S248" s="11">
        <f t="shared" si="326"/>
        <v>242</v>
      </c>
      <c r="T248" s="11">
        <f t="shared" si="326"/>
        <v>0</v>
      </c>
      <c r="U248" s="11">
        <f t="shared" si="326"/>
        <v>0</v>
      </c>
      <c r="V248" s="11">
        <f t="shared" si="326"/>
        <v>0</v>
      </c>
      <c r="W248" s="11">
        <f t="shared" ref="U248:AH251" si="327">W249</f>
        <v>0</v>
      </c>
      <c r="X248" s="11">
        <f t="shared" si="327"/>
        <v>0</v>
      </c>
      <c r="Y248" s="11">
        <f t="shared" si="327"/>
        <v>242</v>
      </c>
      <c r="Z248" s="11">
        <f t="shared" si="327"/>
        <v>0</v>
      </c>
      <c r="AA248" s="11">
        <f t="shared" si="327"/>
        <v>0</v>
      </c>
      <c r="AB248" s="11">
        <f t="shared" si="327"/>
        <v>0</v>
      </c>
      <c r="AC248" s="11">
        <f t="shared" si="327"/>
        <v>0</v>
      </c>
      <c r="AD248" s="11">
        <f t="shared" si="327"/>
        <v>0</v>
      </c>
      <c r="AE248" s="89">
        <f t="shared" si="327"/>
        <v>242</v>
      </c>
      <c r="AF248" s="89">
        <f t="shared" si="327"/>
        <v>0</v>
      </c>
      <c r="AG248" s="89">
        <f t="shared" si="327"/>
        <v>0</v>
      </c>
      <c r="AH248" s="89">
        <f t="shared" si="327"/>
        <v>0</v>
      </c>
      <c r="AI248" s="101">
        <f t="shared" si="279"/>
        <v>0</v>
      </c>
      <c r="AJ248" s="101"/>
    </row>
    <row r="249" spans="1:36" ht="18" hidden="1" customHeight="1" x14ac:dyDescent="0.25">
      <c r="A249" s="26" t="s">
        <v>15</v>
      </c>
      <c r="B249" s="27">
        <v>906</v>
      </c>
      <c r="C249" s="27" t="s">
        <v>80</v>
      </c>
      <c r="D249" s="27" t="s">
        <v>134</v>
      </c>
      <c r="E249" s="27" t="s">
        <v>420</v>
      </c>
      <c r="F249" s="27"/>
      <c r="G249" s="11">
        <f t="shared" si="326"/>
        <v>242</v>
      </c>
      <c r="H249" s="11">
        <f t="shared" si="326"/>
        <v>0</v>
      </c>
      <c r="I249" s="11">
        <f t="shared" si="326"/>
        <v>0</v>
      </c>
      <c r="J249" s="11">
        <f t="shared" si="326"/>
        <v>0</v>
      </c>
      <c r="K249" s="11">
        <f t="shared" si="326"/>
        <v>0</v>
      </c>
      <c r="L249" s="11">
        <f t="shared" si="326"/>
        <v>0</v>
      </c>
      <c r="M249" s="11">
        <f t="shared" si="326"/>
        <v>242</v>
      </c>
      <c r="N249" s="11">
        <f t="shared" si="326"/>
        <v>0</v>
      </c>
      <c r="O249" s="11">
        <f t="shared" si="326"/>
        <v>0</v>
      </c>
      <c r="P249" s="11">
        <f t="shared" si="326"/>
        <v>0</v>
      </c>
      <c r="Q249" s="11">
        <f t="shared" si="326"/>
        <v>0</v>
      </c>
      <c r="R249" s="11">
        <f t="shared" si="326"/>
        <v>0</v>
      </c>
      <c r="S249" s="11">
        <f t="shared" si="326"/>
        <v>242</v>
      </c>
      <c r="T249" s="11">
        <f t="shared" si="326"/>
        <v>0</v>
      </c>
      <c r="U249" s="11">
        <f t="shared" si="327"/>
        <v>0</v>
      </c>
      <c r="V249" s="11">
        <f t="shared" si="327"/>
        <v>0</v>
      </c>
      <c r="W249" s="11">
        <f t="shared" si="327"/>
        <v>0</v>
      </c>
      <c r="X249" s="11">
        <f t="shared" si="327"/>
        <v>0</v>
      </c>
      <c r="Y249" s="11">
        <f t="shared" si="327"/>
        <v>242</v>
      </c>
      <c r="Z249" s="11">
        <f t="shared" si="327"/>
        <v>0</v>
      </c>
      <c r="AA249" s="11">
        <f t="shared" si="327"/>
        <v>0</v>
      </c>
      <c r="AB249" s="11">
        <f t="shared" si="327"/>
        <v>0</v>
      </c>
      <c r="AC249" s="11">
        <f t="shared" si="327"/>
        <v>0</v>
      </c>
      <c r="AD249" s="11">
        <f t="shared" si="327"/>
        <v>0</v>
      </c>
      <c r="AE249" s="89">
        <f t="shared" si="327"/>
        <v>242</v>
      </c>
      <c r="AF249" s="89">
        <f t="shared" si="327"/>
        <v>0</v>
      </c>
      <c r="AG249" s="89">
        <f t="shared" si="327"/>
        <v>0</v>
      </c>
      <c r="AH249" s="89">
        <f t="shared" si="327"/>
        <v>0</v>
      </c>
      <c r="AI249" s="101">
        <f t="shared" si="279"/>
        <v>0</v>
      </c>
      <c r="AJ249" s="101"/>
    </row>
    <row r="250" spans="1:36" ht="49.5" hidden="1" x14ac:dyDescent="0.25">
      <c r="A250" s="26" t="s">
        <v>135</v>
      </c>
      <c r="B250" s="27">
        <v>906</v>
      </c>
      <c r="C250" s="27" t="s">
        <v>80</v>
      </c>
      <c r="D250" s="27" t="s">
        <v>134</v>
      </c>
      <c r="E250" s="27" t="s">
        <v>421</v>
      </c>
      <c r="F250" s="27"/>
      <c r="G250" s="11">
        <f t="shared" si="326"/>
        <v>242</v>
      </c>
      <c r="H250" s="11">
        <f t="shared" si="326"/>
        <v>0</v>
      </c>
      <c r="I250" s="11">
        <f t="shared" si="326"/>
        <v>0</v>
      </c>
      <c r="J250" s="11">
        <f t="shared" si="326"/>
        <v>0</v>
      </c>
      <c r="K250" s="11">
        <f t="shared" si="326"/>
        <v>0</v>
      </c>
      <c r="L250" s="11">
        <f t="shared" si="326"/>
        <v>0</v>
      </c>
      <c r="M250" s="11">
        <f t="shared" si="326"/>
        <v>242</v>
      </c>
      <c r="N250" s="11">
        <f t="shared" si="326"/>
        <v>0</v>
      </c>
      <c r="O250" s="11">
        <f t="shared" si="326"/>
        <v>0</v>
      </c>
      <c r="P250" s="11">
        <f t="shared" si="326"/>
        <v>0</v>
      </c>
      <c r="Q250" s="11">
        <f t="shared" si="326"/>
        <v>0</v>
      </c>
      <c r="R250" s="11">
        <f t="shared" si="326"/>
        <v>0</v>
      </c>
      <c r="S250" s="11">
        <f t="shared" si="326"/>
        <v>242</v>
      </c>
      <c r="T250" s="11">
        <f t="shared" si="326"/>
        <v>0</v>
      </c>
      <c r="U250" s="11">
        <f t="shared" si="327"/>
        <v>0</v>
      </c>
      <c r="V250" s="11">
        <f t="shared" si="327"/>
        <v>0</v>
      </c>
      <c r="W250" s="11">
        <f t="shared" si="327"/>
        <v>0</v>
      </c>
      <c r="X250" s="11">
        <f t="shared" si="327"/>
        <v>0</v>
      </c>
      <c r="Y250" s="11">
        <f t="shared" si="327"/>
        <v>242</v>
      </c>
      <c r="Z250" s="11">
        <f t="shared" si="327"/>
        <v>0</v>
      </c>
      <c r="AA250" s="11">
        <f t="shared" si="327"/>
        <v>0</v>
      </c>
      <c r="AB250" s="11">
        <f t="shared" si="327"/>
        <v>0</v>
      </c>
      <c r="AC250" s="11">
        <f t="shared" si="327"/>
        <v>0</v>
      </c>
      <c r="AD250" s="11">
        <f t="shared" si="327"/>
        <v>0</v>
      </c>
      <c r="AE250" s="89">
        <f t="shared" si="327"/>
        <v>242</v>
      </c>
      <c r="AF250" s="89">
        <f t="shared" si="327"/>
        <v>0</v>
      </c>
      <c r="AG250" s="89">
        <f t="shared" si="327"/>
        <v>0</v>
      </c>
      <c r="AH250" s="89">
        <f t="shared" si="327"/>
        <v>0</v>
      </c>
      <c r="AI250" s="101">
        <f t="shared" si="279"/>
        <v>0</v>
      </c>
      <c r="AJ250" s="101"/>
    </row>
    <row r="251" spans="1:36" ht="33" hidden="1" x14ac:dyDescent="0.25">
      <c r="A251" s="26" t="s">
        <v>244</v>
      </c>
      <c r="B251" s="27">
        <v>906</v>
      </c>
      <c r="C251" s="27" t="s">
        <v>80</v>
      </c>
      <c r="D251" s="27" t="s">
        <v>134</v>
      </c>
      <c r="E251" s="27" t="s">
        <v>421</v>
      </c>
      <c r="F251" s="27" t="s">
        <v>31</v>
      </c>
      <c r="G251" s="11">
        <f t="shared" si="326"/>
        <v>242</v>
      </c>
      <c r="H251" s="11">
        <f t="shared" si="326"/>
        <v>0</v>
      </c>
      <c r="I251" s="11">
        <f t="shared" si="326"/>
        <v>0</v>
      </c>
      <c r="J251" s="11">
        <f t="shared" si="326"/>
        <v>0</v>
      </c>
      <c r="K251" s="11">
        <f t="shared" si="326"/>
        <v>0</v>
      </c>
      <c r="L251" s="11">
        <f t="shared" si="326"/>
        <v>0</v>
      </c>
      <c r="M251" s="11">
        <f t="shared" si="326"/>
        <v>242</v>
      </c>
      <c r="N251" s="11">
        <f t="shared" si="326"/>
        <v>0</v>
      </c>
      <c r="O251" s="11">
        <f t="shared" si="326"/>
        <v>0</v>
      </c>
      <c r="P251" s="11">
        <f t="shared" si="326"/>
        <v>0</v>
      </c>
      <c r="Q251" s="11">
        <f t="shared" si="326"/>
        <v>0</v>
      </c>
      <c r="R251" s="11">
        <f t="shared" si="326"/>
        <v>0</v>
      </c>
      <c r="S251" s="11">
        <f t="shared" si="326"/>
        <v>242</v>
      </c>
      <c r="T251" s="11">
        <f t="shared" si="326"/>
        <v>0</v>
      </c>
      <c r="U251" s="11">
        <f t="shared" si="327"/>
        <v>0</v>
      </c>
      <c r="V251" s="11">
        <f t="shared" si="327"/>
        <v>0</v>
      </c>
      <c r="W251" s="11">
        <f t="shared" si="327"/>
        <v>0</v>
      </c>
      <c r="X251" s="11">
        <f t="shared" si="327"/>
        <v>0</v>
      </c>
      <c r="Y251" s="11">
        <f t="shared" si="327"/>
        <v>242</v>
      </c>
      <c r="Z251" s="11">
        <f t="shared" si="327"/>
        <v>0</v>
      </c>
      <c r="AA251" s="11">
        <f t="shared" si="327"/>
        <v>0</v>
      </c>
      <c r="AB251" s="11">
        <f t="shared" si="327"/>
        <v>0</v>
      </c>
      <c r="AC251" s="11">
        <f t="shared" si="327"/>
        <v>0</v>
      </c>
      <c r="AD251" s="11">
        <f t="shared" si="327"/>
        <v>0</v>
      </c>
      <c r="AE251" s="89">
        <f t="shared" si="327"/>
        <v>242</v>
      </c>
      <c r="AF251" s="89">
        <f t="shared" si="327"/>
        <v>0</v>
      </c>
      <c r="AG251" s="89">
        <f t="shared" si="327"/>
        <v>0</v>
      </c>
      <c r="AH251" s="89">
        <f t="shared" si="327"/>
        <v>0</v>
      </c>
      <c r="AI251" s="101">
        <f t="shared" si="279"/>
        <v>0</v>
      </c>
      <c r="AJ251" s="101"/>
    </row>
    <row r="252" spans="1:36" ht="33" hidden="1" x14ac:dyDescent="0.25">
      <c r="A252" s="26" t="s">
        <v>37</v>
      </c>
      <c r="B252" s="27">
        <v>906</v>
      </c>
      <c r="C252" s="27" t="s">
        <v>80</v>
      </c>
      <c r="D252" s="27" t="s">
        <v>134</v>
      </c>
      <c r="E252" s="27" t="s">
        <v>421</v>
      </c>
      <c r="F252" s="27" t="s">
        <v>38</v>
      </c>
      <c r="G252" s="9">
        <v>242</v>
      </c>
      <c r="H252" s="9"/>
      <c r="I252" s="9"/>
      <c r="J252" s="9"/>
      <c r="K252" s="9"/>
      <c r="L252" s="9"/>
      <c r="M252" s="9">
        <f>G252+I252+J252+K252+L252</f>
        <v>242</v>
      </c>
      <c r="N252" s="10">
        <f>H252+L252</f>
        <v>0</v>
      </c>
      <c r="O252" s="9"/>
      <c r="P252" s="9"/>
      <c r="Q252" s="9"/>
      <c r="R252" s="9"/>
      <c r="S252" s="9">
        <f>M252+O252+P252+Q252+R252</f>
        <v>242</v>
      </c>
      <c r="T252" s="10">
        <f>N252+R252</f>
        <v>0</v>
      </c>
      <c r="U252" s="9"/>
      <c r="V252" s="9"/>
      <c r="W252" s="9"/>
      <c r="X252" s="9"/>
      <c r="Y252" s="9">
        <f>S252+U252+V252+W252+X252</f>
        <v>242</v>
      </c>
      <c r="Z252" s="10">
        <f>T252+X252</f>
        <v>0</v>
      </c>
      <c r="AA252" s="9"/>
      <c r="AB252" s="9"/>
      <c r="AC252" s="9"/>
      <c r="AD252" s="9"/>
      <c r="AE252" s="87">
        <f>Y252+AA252+AB252+AC252+AD252</f>
        <v>242</v>
      </c>
      <c r="AF252" s="88">
        <f>Z252+AD252</f>
        <v>0</v>
      </c>
      <c r="AG252" s="87"/>
      <c r="AH252" s="88"/>
      <c r="AI252" s="101">
        <f t="shared" si="279"/>
        <v>0</v>
      </c>
      <c r="AJ252" s="101"/>
    </row>
    <row r="253" spans="1:36" ht="82.5" hidden="1" x14ac:dyDescent="0.25">
      <c r="A253" s="26" t="s">
        <v>119</v>
      </c>
      <c r="B253" s="27">
        <v>906</v>
      </c>
      <c r="C253" s="27" t="s">
        <v>80</v>
      </c>
      <c r="D253" s="27" t="s">
        <v>134</v>
      </c>
      <c r="E253" s="27" t="s">
        <v>120</v>
      </c>
      <c r="F253" s="27"/>
      <c r="G253" s="11">
        <f t="shared" ref="G253:V256" si="328">G254</f>
        <v>88</v>
      </c>
      <c r="H253" s="11">
        <f t="shared" si="328"/>
        <v>0</v>
      </c>
      <c r="I253" s="11">
        <f t="shared" si="328"/>
        <v>0</v>
      </c>
      <c r="J253" s="11">
        <f t="shared" si="328"/>
        <v>0</v>
      </c>
      <c r="K253" s="11">
        <f t="shared" si="328"/>
        <v>0</v>
      </c>
      <c r="L253" s="11">
        <f t="shared" si="328"/>
        <v>0</v>
      </c>
      <c r="M253" s="11">
        <f t="shared" si="328"/>
        <v>88</v>
      </c>
      <c r="N253" s="11">
        <f t="shared" si="328"/>
        <v>0</v>
      </c>
      <c r="O253" s="11">
        <f t="shared" si="328"/>
        <v>0</v>
      </c>
      <c r="P253" s="11">
        <f t="shared" si="328"/>
        <v>0</v>
      </c>
      <c r="Q253" s="11">
        <f t="shared" si="328"/>
        <v>0</v>
      </c>
      <c r="R253" s="11">
        <f t="shared" si="328"/>
        <v>0</v>
      </c>
      <c r="S253" s="11">
        <f t="shared" si="328"/>
        <v>88</v>
      </c>
      <c r="T253" s="11">
        <f t="shared" si="328"/>
        <v>0</v>
      </c>
      <c r="U253" s="11">
        <f t="shared" si="328"/>
        <v>0</v>
      </c>
      <c r="V253" s="11">
        <f t="shared" si="328"/>
        <v>0</v>
      </c>
      <c r="W253" s="11">
        <f t="shared" ref="U253:AH256" si="329">W254</f>
        <v>0</v>
      </c>
      <c r="X253" s="11">
        <f t="shared" si="329"/>
        <v>0</v>
      </c>
      <c r="Y253" s="11">
        <f t="shared" si="329"/>
        <v>88</v>
      </c>
      <c r="Z253" s="11">
        <f t="shared" si="329"/>
        <v>0</v>
      </c>
      <c r="AA253" s="11">
        <f t="shared" si="329"/>
        <v>0</v>
      </c>
      <c r="AB253" s="11">
        <f t="shared" si="329"/>
        <v>0</v>
      </c>
      <c r="AC253" s="11">
        <f t="shared" si="329"/>
        <v>0</v>
      </c>
      <c r="AD253" s="11">
        <f t="shared" si="329"/>
        <v>0</v>
      </c>
      <c r="AE253" s="89">
        <f t="shared" si="329"/>
        <v>88</v>
      </c>
      <c r="AF253" s="89">
        <f t="shared" si="329"/>
        <v>0</v>
      </c>
      <c r="AG253" s="89">
        <f t="shared" si="329"/>
        <v>0</v>
      </c>
      <c r="AH253" s="89">
        <f t="shared" si="329"/>
        <v>0</v>
      </c>
      <c r="AI253" s="101">
        <f t="shared" si="279"/>
        <v>0</v>
      </c>
      <c r="AJ253" s="101"/>
    </row>
    <row r="254" spans="1:36" ht="18.75" hidden="1" customHeight="1" x14ac:dyDescent="0.25">
      <c r="A254" s="26" t="s">
        <v>15</v>
      </c>
      <c r="B254" s="27">
        <v>906</v>
      </c>
      <c r="C254" s="27" t="s">
        <v>80</v>
      </c>
      <c r="D254" s="27" t="s">
        <v>134</v>
      </c>
      <c r="E254" s="27" t="s">
        <v>151</v>
      </c>
      <c r="F254" s="27"/>
      <c r="G254" s="11">
        <f t="shared" si="328"/>
        <v>88</v>
      </c>
      <c r="H254" s="11">
        <f t="shared" si="328"/>
        <v>0</v>
      </c>
      <c r="I254" s="11">
        <f t="shared" si="328"/>
        <v>0</v>
      </c>
      <c r="J254" s="11">
        <f t="shared" si="328"/>
        <v>0</v>
      </c>
      <c r="K254" s="11">
        <f t="shared" si="328"/>
        <v>0</v>
      </c>
      <c r="L254" s="11">
        <f t="shared" si="328"/>
        <v>0</v>
      </c>
      <c r="M254" s="11">
        <f t="shared" si="328"/>
        <v>88</v>
      </c>
      <c r="N254" s="11">
        <f t="shared" si="328"/>
        <v>0</v>
      </c>
      <c r="O254" s="11">
        <f t="shared" si="328"/>
        <v>0</v>
      </c>
      <c r="P254" s="11">
        <f t="shared" si="328"/>
        <v>0</v>
      </c>
      <c r="Q254" s="11">
        <f t="shared" si="328"/>
        <v>0</v>
      </c>
      <c r="R254" s="11">
        <f t="shared" si="328"/>
        <v>0</v>
      </c>
      <c r="S254" s="11">
        <f t="shared" si="328"/>
        <v>88</v>
      </c>
      <c r="T254" s="11">
        <f t="shared" si="328"/>
        <v>0</v>
      </c>
      <c r="U254" s="11">
        <f t="shared" si="329"/>
        <v>0</v>
      </c>
      <c r="V254" s="11">
        <f t="shared" si="329"/>
        <v>0</v>
      </c>
      <c r="W254" s="11">
        <f t="shared" si="329"/>
        <v>0</v>
      </c>
      <c r="X254" s="11">
        <f t="shared" si="329"/>
        <v>0</v>
      </c>
      <c r="Y254" s="11">
        <f t="shared" si="329"/>
        <v>88</v>
      </c>
      <c r="Z254" s="11">
        <f t="shared" si="329"/>
        <v>0</v>
      </c>
      <c r="AA254" s="11">
        <f t="shared" si="329"/>
        <v>0</v>
      </c>
      <c r="AB254" s="11">
        <f t="shared" si="329"/>
        <v>0</v>
      </c>
      <c r="AC254" s="11">
        <f t="shared" si="329"/>
        <v>0</v>
      </c>
      <c r="AD254" s="11">
        <f t="shared" si="329"/>
        <v>0</v>
      </c>
      <c r="AE254" s="89">
        <f t="shared" si="329"/>
        <v>88</v>
      </c>
      <c r="AF254" s="89">
        <f t="shared" si="329"/>
        <v>0</v>
      </c>
      <c r="AG254" s="89">
        <f t="shared" si="329"/>
        <v>0</v>
      </c>
      <c r="AH254" s="89">
        <f t="shared" si="329"/>
        <v>0</v>
      </c>
      <c r="AI254" s="101">
        <f t="shared" si="279"/>
        <v>0</v>
      </c>
      <c r="AJ254" s="101"/>
    </row>
    <row r="255" spans="1:36" ht="49.5" hidden="1" x14ac:dyDescent="0.25">
      <c r="A255" s="26" t="s">
        <v>135</v>
      </c>
      <c r="B255" s="27">
        <v>906</v>
      </c>
      <c r="C255" s="27" t="s">
        <v>80</v>
      </c>
      <c r="D255" s="27" t="s">
        <v>134</v>
      </c>
      <c r="E255" s="27" t="s">
        <v>439</v>
      </c>
      <c r="F255" s="27"/>
      <c r="G255" s="11">
        <f t="shared" si="328"/>
        <v>88</v>
      </c>
      <c r="H255" s="11">
        <f t="shared" si="328"/>
        <v>0</v>
      </c>
      <c r="I255" s="11">
        <f t="shared" si="328"/>
        <v>0</v>
      </c>
      <c r="J255" s="11">
        <f t="shared" si="328"/>
        <v>0</v>
      </c>
      <c r="K255" s="11">
        <f t="shared" si="328"/>
        <v>0</v>
      </c>
      <c r="L255" s="11">
        <f t="shared" si="328"/>
        <v>0</v>
      </c>
      <c r="M255" s="11">
        <f t="shared" si="328"/>
        <v>88</v>
      </c>
      <c r="N255" s="11">
        <f t="shared" si="328"/>
        <v>0</v>
      </c>
      <c r="O255" s="11">
        <f t="shared" si="328"/>
        <v>0</v>
      </c>
      <c r="P255" s="11">
        <f t="shared" si="328"/>
        <v>0</v>
      </c>
      <c r="Q255" s="11">
        <f t="shared" si="328"/>
        <v>0</v>
      </c>
      <c r="R255" s="11">
        <f t="shared" si="328"/>
        <v>0</v>
      </c>
      <c r="S255" s="11">
        <f t="shared" si="328"/>
        <v>88</v>
      </c>
      <c r="T255" s="11">
        <f t="shared" si="328"/>
        <v>0</v>
      </c>
      <c r="U255" s="11">
        <f t="shared" si="329"/>
        <v>0</v>
      </c>
      <c r="V255" s="11">
        <f t="shared" si="329"/>
        <v>0</v>
      </c>
      <c r="W255" s="11">
        <f t="shared" si="329"/>
        <v>0</v>
      </c>
      <c r="X255" s="11">
        <f t="shared" si="329"/>
        <v>0</v>
      </c>
      <c r="Y255" s="11">
        <f t="shared" si="329"/>
        <v>88</v>
      </c>
      <c r="Z255" s="11">
        <f t="shared" si="329"/>
        <v>0</v>
      </c>
      <c r="AA255" s="11">
        <f t="shared" si="329"/>
        <v>0</v>
      </c>
      <c r="AB255" s="11">
        <f t="shared" si="329"/>
        <v>0</v>
      </c>
      <c r="AC255" s="11">
        <f t="shared" si="329"/>
        <v>0</v>
      </c>
      <c r="AD255" s="11">
        <f t="shared" si="329"/>
        <v>0</v>
      </c>
      <c r="AE255" s="89">
        <f t="shared" si="329"/>
        <v>88</v>
      </c>
      <c r="AF255" s="89">
        <f t="shared" si="329"/>
        <v>0</v>
      </c>
      <c r="AG255" s="89">
        <f t="shared" si="329"/>
        <v>0</v>
      </c>
      <c r="AH255" s="89">
        <f t="shared" si="329"/>
        <v>0</v>
      </c>
      <c r="AI255" s="101">
        <f t="shared" si="279"/>
        <v>0</v>
      </c>
      <c r="AJ255" s="101"/>
    </row>
    <row r="256" spans="1:36" ht="33" hidden="1" x14ac:dyDescent="0.25">
      <c r="A256" s="26" t="s">
        <v>244</v>
      </c>
      <c r="B256" s="27">
        <v>906</v>
      </c>
      <c r="C256" s="27" t="s">
        <v>80</v>
      </c>
      <c r="D256" s="27" t="s">
        <v>134</v>
      </c>
      <c r="E256" s="27" t="s">
        <v>439</v>
      </c>
      <c r="F256" s="27" t="s">
        <v>31</v>
      </c>
      <c r="G256" s="9">
        <f t="shared" si="328"/>
        <v>88</v>
      </c>
      <c r="H256" s="9">
        <f t="shared" si="328"/>
        <v>0</v>
      </c>
      <c r="I256" s="9">
        <f t="shared" si="328"/>
        <v>0</v>
      </c>
      <c r="J256" s="9">
        <f t="shared" si="328"/>
        <v>0</v>
      </c>
      <c r="K256" s="9">
        <f t="shared" si="328"/>
        <v>0</v>
      </c>
      <c r="L256" s="9">
        <f t="shared" si="328"/>
        <v>0</v>
      </c>
      <c r="M256" s="9">
        <f t="shared" si="328"/>
        <v>88</v>
      </c>
      <c r="N256" s="9">
        <f t="shared" si="328"/>
        <v>0</v>
      </c>
      <c r="O256" s="9">
        <f t="shared" si="328"/>
        <v>0</v>
      </c>
      <c r="P256" s="9">
        <f t="shared" si="328"/>
        <v>0</v>
      </c>
      <c r="Q256" s="9">
        <f t="shared" si="328"/>
        <v>0</v>
      </c>
      <c r="R256" s="9">
        <f t="shared" si="328"/>
        <v>0</v>
      </c>
      <c r="S256" s="9">
        <f t="shared" si="328"/>
        <v>88</v>
      </c>
      <c r="T256" s="9">
        <f t="shared" si="328"/>
        <v>0</v>
      </c>
      <c r="U256" s="9">
        <f t="shared" si="329"/>
        <v>0</v>
      </c>
      <c r="V256" s="9">
        <f t="shared" si="329"/>
        <v>0</v>
      </c>
      <c r="W256" s="9">
        <f t="shared" si="329"/>
        <v>0</v>
      </c>
      <c r="X256" s="9">
        <f t="shared" si="329"/>
        <v>0</v>
      </c>
      <c r="Y256" s="9">
        <f t="shared" si="329"/>
        <v>88</v>
      </c>
      <c r="Z256" s="9">
        <f t="shared" si="329"/>
        <v>0</v>
      </c>
      <c r="AA256" s="9">
        <f t="shared" si="329"/>
        <v>0</v>
      </c>
      <c r="AB256" s="9">
        <f t="shared" si="329"/>
        <v>0</v>
      </c>
      <c r="AC256" s="9">
        <f t="shared" si="329"/>
        <v>0</v>
      </c>
      <c r="AD256" s="9">
        <f t="shared" si="329"/>
        <v>0</v>
      </c>
      <c r="AE256" s="87">
        <f t="shared" si="329"/>
        <v>88</v>
      </c>
      <c r="AF256" s="87">
        <f t="shared" si="329"/>
        <v>0</v>
      </c>
      <c r="AG256" s="87">
        <f t="shared" si="329"/>
        <v>0</v>
      </c>
      <c r="AH256" s="87">
        <f t="shared" si="329"/>
        <v>0</v>
      </c>
      <c r="AI256" s="101">
        <f t="shared" si="279"/>
        <v>0</v>
      </c>
      <c r="AJ256" s="101"/>
    </row>
    <row r="257" spans="1:36" ht="33" hidden="1" x14ac:dyDescent="0.25">
      <c r="A257" s="26" t="s">
        <v>37</v>
      </c>
      <c r="B257" s="27">
        <v>906</v>
      </c>
      <c r="C257" s="27" t="s">
        <v>80</v>
      </c>
      <c r="D257" s="27" t="s">
        <v>134</v>
      </c>
      <c r="E257" s="27" t="s">
        <v>439</v>
      </c>
      <c r="F257" s="27" t="s">
        <v>38</v>
      </c>
      <c r="G257" s="9">
        <v>88</v>
      </c>
      <c r="H257" s="9"/>
      <c r="I257" s="9"/>
      <c r="J257" s="9"/>
      <c r="K257" s="9"/>
      <c r="L257" s="9"/>
      <c r="M257" s="9">
        <f>G257+I257+J257+K257+L257</f>
        <v>88</v>
      </c>
      <c r="N257" s="10">
        <f>H257+L257</f>
        <v>0</v>
      </c>
      <c r="O257" s="9"/>
      <c r="P257" s="9"/>
      <c r="Q257" s="9"/>
      <c r="R257" s="9"/>
      <c r="S257" s="9">
        <f>M257+O257+P257+Q257+R257</f>
        <v>88</v>
      </c>
      <c r="T257" s="10">
        <f>N257+R257</f>
        <v>0</v>
      </c>
      <c r="U257" s="9"/>
      <c r="V257" s="9"/>
      <c r="W257" s="9"/>
      <c r="X257" s="9"/>
      <c r="Y257" s="9">
        <f>S257+U257+V257+W257+X257</f>
        <v>88</v>
      </c>
      <c r="Z257" s="10">
        <f>T257+X257</f>
        <v>0</v>
      </c>
      <c r="AA257" s="9"/>
      <c r="AB257" s="9"/>
      <c r="AC257" s="9"/>
      <c r="AD257" s="9"/>
      <c r="AE257" s="87">
        <f>Y257+AA257+AB257+AC257+AD257</f>
        <v>88</v>
      </c>
      <c r="AF257" s="88">
        <f>Z257+AD257</f>
        <v>0</v>
      </c>
      <c r="AG257" s="87"/>
      <c r="AH257" s="88"/>
      <c r="AI257" s="101">
        <f t="shared" si="279"/>
        <v>0</v>
      </c>
      <c r="AJ257" s="101"/>
    </row>
    <row r="258" spans="1:36" ht="49.5" hidden="1" x14ac:dyDescent="0.25">
      <c r="A258" s="29" t="s">
        <v>455</v>
      </c>
      <c r="B258" s="27">
        <f>B247</f>
        <v>906</v>
      </c>
      <c r="C258" s="27" t="s">
        <v>80</v>
      </c>
      <c r="D258" s="27" t="s">
        <v>134</v>
      </c>
      <c r="E258" s="27" t="s">
        <v>136</v>
      </c>
      <c r="F258" s="27"/>
      <c r="G258" s="11">
        <f t="shared" ref="G258:H258" si="330">G260+G263+G267</f>
        <v>55028</v>
      </c>
      <c r="H258" s="11">
        <f t="shared" si="330"/>
        <v>0</v>
      </c>
      <c r="I258" s="11">
        <f t="shared" ref="I258:N258" si="331">I260+I263+I267</f>
        <v>0</v>
      </c>
      <c r="J258" s="11">
        <f t="shared" si="331"/>
        <v>2435</v>
      </c>
      <c r="K258" s="11">
        <f t="shared" si="331"/>
        <v>0</v>
      </c>
      <c r="L258" s="11">
        <f t="shared" si="331"/>
        <v>0</v>
      </c>
      <c r="M258" s="11">
        <f t="shared" si="331"/>
        <v>57463</v>
      </c>
      <c r="N258" s="11">
        <f t="shared" si="331"/>
        <v>0</v>
      </c>
      <c r="O258" s="11">
        <f t="shared" ref="O258:T258" si="332">O260+O263+O267</f>
        <v>0</v>
      </c>
      <c r="P258" s="11">
        <f t="shared" si="332"/>
        <v>0</v>
      </c>
      <c r="Q258" s="11">
        <f t="shared" si="332"/>
        <v>0</v>
      </c>
      <c r="R258" s="11">
        <f t="shared" si="332"/>
        <v>0</v>
      </c>
      <c r="S258" s="11">
        <f t="shared" si="332"/>
        <v>57463</v>
      </c>
      <c r="T258" s="11">
        <f t="shared" si="332"/>
        <v>0</v>
      </c>
      <c r="U258" s="11">
        <f t="shared" ref="U258:Z258" si="333">U260+U263+U267</f>
        <v>0</v>
      </c>
      <c r="V258" s="11">
        <f t="shared" si="333"/>
        <v>1675</v>
      </c>
      <c r="W258" s="11">
        <f t="shared" si="333"/>
        <v>0</v>
      </c>
      <c r="X258" s="11">
        <f t="shared" si="333"/>
        <v>0</v>
      </c>
      <c r="Y258" s="11">
        <f t="shared" si="333"/>
        <v>59138</v>
      </c>
      <c r="Z258" s="11">
        <f t="shared" si="333"/>
        <v>0</v>
      </c>
      <c r="AA258" s="11">
        <f t="shared" ref="AA258:AF258" si="334">AA260+AA263+AA267</f>
        <v>0</v>
      </c>
      <c r="AB258" s="11">
        <f t="shared" si="334"/>
        <v>1852</v>
      </c>
      <c r="AC258" s="11">
        <f t="shared" si="334"/>
        <v>0</v>
      </c>
      <c r="AD258" s="11">
        <f t="shared" si="334"/>
        <v>0</v>
      </c>
      <c r="AE258" s="89">
        <f t="shared" si="334"/>
        <v>60990</v>
      </c>
      <c r="AF258" s="89">
        <f t="shared" si="334"/>
        <v>0</v>
      </c>
      <c r="AG258" s="89">
        <f t="shared" ref="AG258:AH258" si="335">AG260+AG263+AG267</f>
        <v>10349</v>
      </c>
      <c r="AH258" s="89">
        <f t="shared" si="335"/>
        <v>0</v>
      </c>
      <c r="AI258" s="101">
        <f t="shared" si="279"/>
        <v>16.968355468109525</v>
      </c>
      <c r="AJ258" s="101"/>
    </row>
    <row r="259" spans="1:36" ht="19.5" hidden="1" customHeight="1" x14ac:dyDescent="0.25">
      <c r="A259" s="26" t="s">
        <v>15</v>
      </c>
      <c r="B259" s="27">
        <f>B273</f>
        <v>906</v>
      </c>
      <c r="C259" s="27" t="s">
        <v>80</v>
      </c>
      <c r="D259" s="27" t="s">
        <v>134</v>
      </c>
      <c r="E259" s="27" t="s">
        <v>137</v>
      </c>
      <c r="F259" s="27"/>
      <c r="G259" s="9">
        <f t="shared" ref="G259:V261" si="336">G260</f>
        <v>2166</v>
      </c>
      <c r="H259" s="9">
        <f t="shared" si="336"/>
        <v>0</v>
      </c>
      <c r="I259" s="9">
        <f t="shared" si="336"/>
        <v>0</v>
      </c>
      <c r="J259" s="9">
        <f t="shared" si="336"/>
        <v>0</v>
      </c>
      <c r="K259" s="9">
        <f t="shared" si="336"/>
        <v>0</v>
      </c>
      <c r="L259" s="9">
        <f t="shared" si="336"/>
        <v>0</v>
      </c>
      <c r="M259" s="9">
        <f t="shared" si="336"/>
        <v>2166</v>
      </c>
      <c r="N259" s="9">
        <f t="shared" si="336"/>
        <v>0</v>
      </c>
      <c r="O259" s="9">
        <f t="shared" si="336"/>
        <v>0</v>
      </c>
      <c r="P259" s="9">
        <f t="shared" si="336"/>
        <v>0</v>
      </c>
      <c r="Q259" s="9">
        <f t="shared" si="336"/>
        <v>0</v>
      </c>
      <c r="R259" s="9">
        <f t="shared" si="336"/>
        <v>0</v>
      </c>
      <c r="S259" s="9">
        <f t="shared" si="336"/>
        <v>2166</v>
      </c>
      <c r="T259" s="9">
        <f t="shared" si="336"/>
        <v>0</v>
      </c>
      <c r="U259" s="9">
        <f t="shared" si="336"/>
        <v>0</v>
      </c>
      <c r="V259" s="9">
        <f t="shared" si="336"/>
        <v>0</v>
      </c>
      <c r="W259" s="9">
        <f t="shared" ref="U259:AH261" si="337">W260</f>
        <v>0</v>
      </c>
      <c r="X259" s="9">
        <f t="shared" si="337"/>
        <v>0</v>
      </c>
      <c r="Y259" s="9">
        <f t="shared" si="337"/>
        <v>2166</v>
      </c>
      <c r="Z259" s="9">
        <f t="shared" si="337"/>
        <v>0</v>
      </c>
      <c r="AA259" s="9">
        <f t="shared" si="337"/>
        <v>0</v>
      </c>
      <c r="AB259" s="9">
        <f t="shared" si="337"/>
        <v>1852</v>
      </c>
      <c r="AC259" s="9">
        <f t="shared" si="337"/>
        <v>0</v>
      </c>
      <c r="AD259" s="9">
        <f t="shared" si="337"/>
        <v>0</v>
      </c>
      <c r="AE259" s="87">
        <f t="shared" si="337"/>
        <v>4018</v>
      </c>
      <c r="AF259" s="87">
        <f t="shared" si="337"/>
        <v>0</v>
      </c>
      <c r="AG259" s="87">
        <f t="shared" si="337"/>
        <v>0</v>
      </c>
      <c r="AH259" s="87">
        <f t="shared" si="337"/>
        <v>0</v>
      </c>
      <c r="AI259" s="101">
        <f t="shared" si="279"/>
        <v>0</v>
      </c>
      <c r="AJ259" s="101"/>
    </row>
    <row r="260" spans="1:36" ht="49.5" hidden="1" x14ac:dyDescent="0.25">
      <c r="A260" s="26" t="s">
        <v>135</v>
      </c>
      <c r="B260" s="27">
        <f>B274</f>
        <v>906</v>
      </c>
      <c r="C260" s="27" t="s">
        <v>80</v>
      </c>
      <c r="D260" s="27" t="s">
        <v>134</v>
      </c>
      <c r="E260" s="27" t="s">
        <v>138</v>
      </c>
      <c r="F260" s="27"/>
      <c r="G260" s="9">
        <f t="shared" si="336"/>
        <v>2166</v>
      </c>
      <c r="H260" s="9">
        <f t="shared" si="336"/>
        <v>0</v>
      </c>
      <c r="I260" s="9">
        <f t="shared" si="336"/>
        <v>0</v>
      </c>
      <c r="J260" s="9">
        <f t="shared" si="336"/>
        <v>0</v>
      </c>
      <c r="K260" s="9">
        <f t="shared" si="336"/>
        <v>0</v>
      </c>
      <c r="L260" s="9">
        <f t="shared" si="336"/>
        <v>0</v>
      </c>
      <c r="M260" s="9">
        <f t="shared" si="336"/>
        <v>2166</v>
      </c>
      <c r="N260" s="9">
        <f t="shared" si="336"/>
        <v>0</v>
      </c>
      <c r="O260" s="9">
        <f t="shared" si="336"/>
        <v>0</v>
      </c>
      <c r="P260" s="9">
        <f t="shared" si="336"/>
        <v>0</v>
      </c>
      <c r="Q260" s="9">
        <f t="shared" si="336"/>
        <v>0</v>
      </c>
      <c r="R260" s="9">
        <f t="shared" si="336"/>
        <v>0</v>
      </c>
      <c r="S260" s="9">
        <f t="shared" si="336"/>
        <v>2166</v>
      </c>
      <c r="T260" s="9">
        <f t="shared" si="336"/>
        <v>0</v>
      </c>
      <c r="U260" s="9">
        <f t="shared" si="337"/>
        <v>0</v>
      </c>
      <c r="V260" s="9">
        <f t="shared" si="337"/>
        <v>0</v>
      </c>
      <c r="W260" s="9">
        <f t="shared" si="337"/>
        <v>0</v>
      </c>
      <c r="X260" s="9">
        <f t="shared" si="337"/>
        <v>0</v>
      </c>
      <c r="Y260" s="9">
        <f t="shared" si="337"/>
        <v>2166</v>
      </c>
      <c r="Z260" s="9">
        <f t="shared" si="337"/>
        <v>0</v>
      </c>
      <c r="AA260" s="9">
        <f t="shared" si="337"/>
        <v>0</v>
      </c>
      <c r="AB260" s="9">
        <f t="shared" si="337"/>
        <v>1852</v>
      </c>
      <c r="AC260" s="9">
        <f t="shared" si="337"/>
        <v>0</v>
      </c>
      <c r="AD260" s="9">
        <f t="shared" si="337"/>
        <v>0</v>
      </c>
      <c r="AE260" s="87">
        <f t="shared" si="337"/>
        <v>4018</v>
      </c>
      <c r="AF260" s="87">
        <f t="shared" si="337"/>
        <v>0</v>
      </c>
      <c r="AG260" s="87">
        <f t="shared" si="337"/>
        <v>0</v>
      </c>
      <c r="AH260" s="87">
        <f t="shared" si="337"/>
        <v>0</v>
      </c>
      <c r="AI260" s="101">
        <f t="shared" si="279"/>
        <v>0</v>
      </c>
      <c r="AJ260" s="101"/>
    </row>
    <row r="261" spans="1:36" ht="33" hidden="1" x14ac:dyDescent="0.25">
      <c r="A261" s="26" t="s">
        <v>244</v>
      </c>
      <c r="B261" s="27">
        <f t="shared" ref="B261:B266" si="338">B259</f>
        <v>906</v>
      </c>
      <c r="C261" s="27" t="s">
        <v>80</v>
      </c>
      <c r="D261" s="27" t="s">
        <v>134</v>
      </c>
      <c r="E261" s="27" t="s">
        <v>138</v>
      </c>
      <c r="F261" s="27" t="s">
        <v>31</v>
      </c>
      <c r="G261" s="9">
        <f t="shared" si="336"/>
        <v>2166</v>
      </c>
      <c r="H261" s="9">
        <f t="shared" si="336"/>
        <v>0</v>
      </c>
      <c r="I261" s="9">
        <f t="shared" si="336"/>
        <v>0</v>
      </c>
      <c r="J261" s="9">
        <f t="shared" si="336"/>
        <v>0</v>
      </c>
      <c r="K261" s="9">
        <f t="shared" si="336"/>
        <v>0</v>
      </c>
      <c r="L261" s="9">
        <f t="shared" si="336"/>
        <v>0</v>
      </c>
      <c r="M261" s="9">
        <f t="shared" si="336"/>
        <v>2166</v>
      </c>
      <c r="N261" s="9">
        <f t="shared" si="336"/>
        <v>0</v>
      </c>
      <c r="O261" s="9">
        <f t="shared" si="336"/>
        <v>0</v>
      </c>
      <c r="P261" s="9">
        <f t="shared" si="336"/>
        <v>0</v>
      </c>
      <c r="Q261" s="9">
        <f t="shared" si="336"/>
        <v>0</v>
      </c>
      <c r="R261" s="9">
        <f t="shared" si="336"/>
        <v>0</v>
      </c>
      <c r="S261" s="9">
        <f t="shared" si="336"/>
        <v>2166</v>
      </c>
      <c r="T261" s="9">
        <f t="shared" si="336"/>
        <v>0</v>
      </c>
      <c r="U261" s="9">
        <f t="shared" si="337"/>
        <v>0</v>
      </c>
      <c r="V261" s="9">
        <f t="shared" si="337"/>
        <v>0</v>
      </c>
      <c r="W261" s="9">
        <f t="shared" si="337"/>
        <v>0</v>
      </c>
      <c r="X261" s="9">
        <f t="shared" si="337"/>
        <v>0</v>
      </c>
      <c r="Y261" s="9">
        <f t="shared" si="337"/>
        <v>2166</v>
      </c>
      <c r="Z261" s="9">
        <f t="shared" si="337"/>
        <v>0</v>
      </c>
      <c r="AA261" s="9">
        <f t="shared" si="337"/>
        <v>0</v>
      </c>
      <c r="AB261" s="9">
        <f t="shared" si="337"/>
        <v>1852</v>
      </c>
      <c r="AC261" s="9">
        <f t="shared" si="337"/>
        <v>0</v>
      </c>
      <c r="AD261" s="9">
        <f t="shared" si="337"/>
        <v>0</v>
      </c>
      <c r="AE261" s="87">
        <f t="shared" si="337"/>
        <v>4018</v>
      </c>
      <c r="AF261" s="87">
        <f t="shared" si="337"/>
        <v>0</v>
      </c>
      <c r="AG261" s="87">
        <f t="shared" si="337"/>
        <v>0</v>
      </c>
      <c r="AH261" s="87">
        <f t="shared" si="337"/>
        <v>0</v>
      </c>
      <c r="AI261" s="101">
        <f t="shared" si="279"/>
        <v>0</v>
      </c>
      <c r="AJ261" s="101"/>
    </row>
    <row r="262" spans="1:36" ht="33" hidden="1" x14ac:dyDescent="0.25">
      <c r="A262" s="26" t="s">
        <v>37</v>
      </c>
      <c r="B262" s="27">
        <f t="shared" si="338"/>
        <v>906</v>
      </c>
      <c r="C262" s="27" t="s">
        <v>80</v>
      </c>
      <c r="D262" s="27" t="s">
        <v>134</v>
      </c>
      <c r="E262" s="27" t="s">
        <v>138</v>
      </c>
      <c r="F262" s="27" t="s">
        <v>38</v>
      </c>
      <c r="G262" s="9">
        <v>2166</v>
      </c>
      <c r="H262" s="9"/>
      <c r="I262" s="9"/>
      <c r="J262" s="9"/>
      <c r="K262" s="9"/>
      <c r="L262" s="9"/>
      <c r="M262" s="9">
        <f>G262+I262+J262+K262+L262</f>
        <v>2166</v>
      </c>
      <c r="N262" s="10">
        <f>H262+L262</f>
        <v>0</v>
      </c>
      <c r="O262" s="9"/>
      <c r="P262" s="9"/>
      <c r="Q262" s="9"/>
      <c r="R262" s="9"/>
      <c r="S262" s="9">
        <f>M262+O262+P262+Q262+R262</f>
        <v>2166</v>
      </c>
      <c r="T262" s="10">
        <f>N262+R262</f>
        <v>0</v>
      </c>
      <c r="U262" s="9"/>
      <c r="V262" s="9"/>
      <c r="W262" s="9"/>
      <c r="X262" s="9"/>
      <c r="Y262" s="9">
        <f>S262+U262+V262+W262+X262</f>
        <v>2166</v>
      </c>
      <c r="Z262" s="10">
        <f>T262+X262</f>
        <v>0</v>
      </c>
      <c r="AA262" s="9"/>
      <c r="AB262" s="9">
        <v>1852</v>
      </c>
      <c r="AC262" s="9"/>
      <c r="AD262" s="9"/>
      <c r="AE262" s="87">
        <f>Y262+AA262+AB262+AC262+AD262</f>
        <v>4018</v>
      </c>
      <c r="AF262" s="88">
        <f>Z262+AD262</f>
        <v>0</v>
      </c>
      <c r="AG262" s="87"/>
      <c r="AH262" s="88"/>
      <c r="AI262" s="101">
        <f t="shared" si="279"/>
        <v>0</v>
      </c>
      <c r="AJ262" s="101"/>
    </row>
    <row r="263" spans="1:36" ht="21" hidden="1" customHeight="1" x14ac:dyDescent="0.25">
      <c r="A263" s="26" t="s">
        <v>139</v>
      </c>
      <c r="B263" s="27">
        <f t="shared" si="338"/>
        <v>906</v>
      </c>
      <c r="C263" s="27" t="s">
        <v>80</v>
      </c>
      <c r="D263" s="27" t="s">
        <v>134</v>
      </c>
      <c r="E263" s="27" t="s">
        <v>140</v>
      </c>
      <c r="F263" s="27"/>
      <c r="G263" s="9">
        <f t="shared" ref="G263:V265" si="339">G264</f>
        <v>2402</v>
      </c>
      <c r="H263" s="9">
        <f t="shared" si="339"/>
        <v>0</v>
      </c>
      <c r="I263" s="9">
        <f t="shared" si="339"/>
        <v>0</v>
      </c>
      <c r="J263" s="9">
        <f t="shared" si="339"/>
        <v>0</v>
      </c>
      <c r="K263" s="9">
        <f t="shared" si="339"/>
        <v>0</v>
      </c>
      <c r="L263" s="9">
        <f t="shared" si="339"/>
        <v>0</v>
      </c>
      <c r="M263" s="9">
        <f t="shared" si="339"/>
        <v>2402</v>
      </c>
      <c r="N263" s="9">
        <f t="shared" si="339"/>
        <v>0</v>
      </c>
      <c r="O263" s="9">
        <f t="shared" si="339"/>
        <v>0</v>
      </c>
      <c r="P263" s="9">
        <f t="shared" si="339"/>
        <v>0</v>
      </c>
      <c r="Q263" s="9">
        <f t="shared" si="339"/>
        <v>0</v>
      </c>
      <c r="R263" s="9">
        <f t="shared" si="339"/>
        <v>0</v>
      </c>
      <c r="S263" s="9">
        <f t="shared" si="339"/>
        <v>2402</v>
      </c>
      <c r="T263" s="9">
        <f t="shared" si="339"/>
        <v>0</v>
      </c>
      <c r="U263" s="9">
        <f t="shared" si="339"/>
        <v>0</v>
      </c>
      <c r="V263" s="9">
        <f t="shared" si="339"/>
        <v>0</v>
      </c>
      <c r="W263" s="9">
        <f t="shared" ref="U263:AH265" si="340">W264</f>
        <v>0</v>
      </c>
      <c r="X263" s="9">
        <f t="shared" si="340"/>
        <v>0</v>
      </c>
      <c r="Y263" s="9">
        <f t="shared" si="340"/>
        <v>2402</v>
      </c>
      <c r="Z263" s="9">
        <f t="shared" si="340"/>
        <v>0</v>
      </c>
      <c r="AA263" s="9">
        <f t="shared" si="340"/>
        <v>0</v>
      </c>
      <c r="AB263" s="9">
        <f t="shared" si="340"/>
        <v>0</v>
      </c>
      <c r="AC263" s="9">
        <f t="shared" si="340"/>
        <v>0</v>
      </c>
      <c r="AD263" s="9">
        <f t="shared" si="340"/>
        <v>0</v>
      </c>
      <c r="AE263" s="87">
        <f t="shared" si="340"/>
        <v>2402</v>
      </c>
      <c r="AF263" s="87">
        <f t="shared" si="340"/>
        <v>0</v>
      </c>
      <c r="AG263" s="87">
        <f t="shared" si="340"/>
        <v>0</v>
      </c>
      <c r="AH263" s="87">
        <f t="shared" si="340"/>
        <v>0</v>
      </c>
      <c r="AI263" s="101">
        <f t="shared" si="279"/>
        <v>0</v>
      </c>
      <c r="AJ263" s="101"/>
    </row>
    <row r="264" spans="1:36" ht="66" hidden="1" x14ac:dyDescent="0.25">
      <c r="A264" s="26" t="s">
        <v>141</v>
      </c>
      <c r="B264" s="27">
        <f t="shared" si="338"/>
        <v>906</v>
      </c>
      <c r="C264" s="27" t="s">
        <v>80</v>
      </c>
      <c r="D264" s="27" t="s">
        <v>134</v>
      </c>
      <c r="E264" s="27" t="s">
        <v>142</v>
      </c>
      <c r="F264" s="27"/>
      <c r="G264" s="9">
        <f t="shared" si="339"/>
        <v>2402</v>
      </c>
      <c r="H264" s="9">
        <f t="shared" si="339"/>
        <v>0</v>
      </c>
      <c r="I264" s="9">
        <f t="shared" si="339"/>
        <v>0</v>
      </c>
      <c r="J264" s="9">
        <f t="shared" si="339"/>
        <v>0</v>
      </c>
      <c r="K264" s="9">
        <f t="shared" si="339"/>
        <v>0</v>
      </c>
      <c r="L264" s="9">
        <f t="shared" si="339"/>
        <v>0</v>
      </c>
      <c r="M264" s="9">
        <f t="shared" si="339"/>
        <v>2402</v>
      </c>
      <c r="N264" s="9">
        <f t="shared" si="339"/>
        <v>0</v>
      </c>
      <c r="O264" s="9">
        <f t="shared" si="339"/>
        <v>0</v>
      </c>
      <c r="P264" s="9">
        <f t="shared" si="339"/>
        <v>0</v>
      </c>
      <c r="Q264" s="9">
        <f t="shared" si="339"/>
        <v>0</v>
      </c>
      <c r="R264" s="9">
        <f t="shared" si="339"/>
        <v>0</v>
      </c>
      <c r="S264" s="9">
        <f t="shared" si="339"/>
        <v>2402</v>
      </c>
      <c r="T264" s="9">
        <f t="shared" si="339"/>
        <v>0</v>
      </c>
      <c r="U264" s="9">
        <f t="shared" si="340"/>
        <v>0</v>
      </c>
      <c r="V264" s="9">
        <f t="shared" si="340"/>
        <v>0</v>
      </c>
      <c r="W264" s="9">
        <f t="shared" si="340"/>
        <v>0</v>
      </c>
      <c r="X264" s="9">
        <f t="shared" si="340"/>
        <v>0</v>
      </c>
      <c r="Y264" s="9">
        <f t="shared" si="340"/>
        <v>2402</v>
      </c>
      <c r="Z264" s="9">
        <f t="shared" si="340"/>
        <v>0</v>
      </c>
      <c r="AA264" s="9">
        <f t="shared" si="340"/>
        <v>0</v>
      </c>
      <c r="AB264" s="9">
        <f t="shared" si="340"/>
        <v>0</v>
      </c>
      <c r="AC264" s="9">
        <f t="shared" si="340"/>
        <v>0</v>
      </c>
      <c r="AD264" s="9">
        <f t="shared" si="340"/>
        <v>0</v>
      </c>
      <c r="AE264" s="87">
        <f t="shared" si="340"/>
        <v>2402</v>
      </c>
      <c r="AF264" s="87">
        <f t="shared" si="340"/>
        <v>0</v>
      </c>
      <c r="AG264" s="87">
        <f t="shared" si="340"/>
        <v>0</v>
      </c>
      <c r="AH264" s="87">
        <f t="shared" si="340"/>
        <v>0</v>
      </c>
      <c r="AI264" s="101">
        <f t="shared" ref="AI264:AI327" si="341">AG264/AE264*100</f>
        <v>0</v>
      </c>
      <c r="AJ264" s="101"/>
    </row>
    <row r="265" spans="1:36" ht="33" hidden="1" x14ac:dyDescent="0.25">
      <c r="A265" s="26" t="s">
        <v>12</v>
      </c>
      <c r="B265" s="27">
        <f t="shared" si="338"/>
        <v>906</v>
      </c>
      <c r="C265" s="27" t="s">
        <v>80</v>
      </c>
      <c r="D265" s="27" t="s">
        <v>134</v>
      </c>
      <c r="E265" s="27" t="s">
        <v>142</v>
      </c>
      <c r="F265" s="27" t="s">
        <v>13</v>
      </c>
      <c r="G265" s="9">
        <f t="shared" si="339"/>
        <v>2402</v>
      </c>
      <c r="H265" s="9">
        <f t="shared" si="339"/>
        <v>0</v>
      </c>
      <c r="I265" s="9">
        <f t="shared" si="339"/>
        <v>0</v>
      </c>
      <c r="J265" s="9">
        <f t="shared" si="339"/>
        <v>0</v>
      </c>
      <c r="K265" s="9">
        <f t="shared" si="339"/>
        <v>0</v>
      </c>
      <c r="L265" s="9">
        <f t="shared" si="339"/>
        <v>0</v>
      </c>
      <c r="M265" s="9">
        <f t="shared" si="339"/>
        <v>2402</v>
      </c>
      <c r="N265" s="9">
        <f t="shared" si="339"/>
        <v>0</v>
      </c>
      <c r="O265" s="9">
        <f t="shared" si="339"/>
        <v>0</v>
      </c>
      <c r="P265" s="9">
        <f t="shared" si="339"/>
        <v>0</v>
      </c>
      <c r="Q265" s="9">
        <f t="shared" si="339"/>
        <v>0</v>
      </c>
      <c r="R265" s="9">
        <f t="shared" si="339"/>
        <v>0</v>
      </c>
      <c r="S265" s="9">
        <f t="shared" si="339"/>
        <v>2402</v>
      </c>
      <c r="T265" s="9">
        <f t="shared" si="339"/>
        <v>0</v>
      </c>
      <c r="U265" s="9">
        <f t="shared" si="340"/>
        <v>0</v>
      </c>
      <c r="V265" s="9">
        <f t="shared" si="340"/>
        <v>0</v>
      </c>
      <c r="W265" s="9">
        <f t="shared" si="340"/>
        <v>0</v>
      </c>
      <c r="X265" s="9">
        <f t="shared" si="340"/>
        <v>0</v>
      </c>
      <c r="Y265" s="9">
        <f t="shared" si="340"/>
        <v>2402</v>
      </c>
      <c r="Z265" s="9">
        <f t="shared" si="340"/>
        <v>0</v>
      </c>
      <c r="AA265" s="9">
        <f t="shared" si="340"/>
        <v>0</v>
      </c>
      <c r="AB265" s="9">
        <f t="shared" si="340"/>
        <v>0</v>
      </c>
      <c r="AC265" s="9">
        <f t="shared" si="340"/>
        <v>0</v>
      </c>
      <c r="AD265" s="9">
        <f t="shared" si="340"/>
        <v>0</v>
      </c>
      <c r="AE265" s="87">
        <f t="shared" si="340"/>
        <v>2402</v>
      </c>
      <c r="AF265" s="87">
        <f t="shared" si="340"/>
        <v>0</v>
      </c>
      <c r="AG265" s="87">
        <f t="shared" si="340"/>
        <v>0</v>
      </c>
      <c r="AH265" s="87">
        <f t="shared" si="340"/>
        <v>0</v>
      </c>
      <c r="AI265" s="101">
        <f t="shared" si="341"/>
        <v>0</v>
      </c>
      <c r="AJ265" s="101"/>
    </row>
    <row r="266" spans="1:36" ht="36.75" hidden="1" customHeight="1" x14ac:dyDescent="0.25">
      <c r="A266" s="26" t="s">
        <v>131</v>
      </c>
      <c r="B266" s="27">
        <f t="shared" si="338"/>
        <v>906</v>
      </c>
      <c r="C266" s="27" t="s">
        <v>80</v>
      </c>
      <c r="D266" s="27" t="s">
        <v>134</v>
      </c>
      <c r="E266" s="27" t="s">
        <v>142</v>
      </c>
      <c r="F266" s="27" t="s">
        <v>132</v>
      </c>
      <c r="G266" s="9">
        <v>2402</v>
      </c>
      <c r="H266" s="9"/>
      <c r="I266" s="9"/>
      <c r="J266" s="9"/>
      <c r="K266" s="9"/>
      <c r="L266" s="9"/>
      <c r="M266" s="9">
        <f>G266+I266+J266+K266+L266</f>
        <v>2402</v>
      </c>
      <c r="N266" s="10">
        <f>H266+L266</f>
        <v>0</v>
      </c>
      <c r="O266" s="9"/>
      <c r="P266" s="9"/>
      <c r="Q266" s="9"/>
      <c r="R266" s="9"/>
      <c r="S266" s="9">
        <f>M266+O266+P266+Q266+R266</f>
        <v>2402</v>
      </c>
      <c r="T266" s="10">
        <f>N266+R266</f>
        <v>0</v>
      </c>
      <c r="U266" s="9"/>
      <c r="V266" s="9"/>
      <c r="W266" s="9"/>
      <c r="X266" s="9"/>
      <c r="Y266" s="9">
        <f>S266+U266+V266+W266+X266</f>
        <v>2402</v>
      </c>
      <c r="Z266" s="10">
        <f>T266+X266</f>
        <v>0</v>
      </c>
      <c r="AA266" s="9"/>
      <c r="AB266" s="9"/>
      <c r="AC266" s="9"/>
      <c r="AD266" s="9"/>
      <c r="AE266" s="87">
        <f>Y266+AA266+AB266+AC266+AD266</f>
        <v>2402</v>
      </c>
      <c r="AF266" s="88">
        <f>Z266+AD266</f>
        <v>0</v>
      </c>
      <c r="AG266" s="87"/>
      <c r="AH266" s="88"/>
      <c r="AI266" s="101">
        <f t="shared" si="341"/>
        <v>0</v>
      </c>
      <c r="AJ266" s="101"/>
    </row>
    <row r="267" spans="1:36" ht="21" hidden="1" customHeight="1" x14ac:dyDescent="0.25">
      <c r="A267" s="26" t="s">
        <v>105</v>
      </c>
      <c r="B267" s="27">
        <f>B247</f>
        <v>906</v>
      </c>
      <c r="C267" s="27" t="s">
        <v>80</v>
      </c>
      <c r="D267" s="27" t="s">
        <v>134</v>
      </c>
      <c r="E267" s="27" t="s">
        <v>143</v>
      </c>
      <c r="F267" s="27"/>
      <c r="G267" s="11">
        <f t="shared" ref="G267:AH267" si="342">G268</f>
        <v>50460</v>
      </c>
      <c r="H267" s="11">
        <f t="shared" si="342"/>
        <v>0</v>
      </c>
      <c r="I267" s="11">
        <f t="shared" si="342"/>
        <v>0</v>
      </c>
      <c r="J267" s="11">
        <f t="shared" si="342"/>
        <v>2435</v>
      </c>
      <c r="K267" s="11">
        <f t="shared" si="342"/>
        <v>0</v>
      </c>
      <c r="L267" s="11">
        <f t="shared" si="342"/>
        <v>0</v>
      </c>
      <c r="M267" s="11">
        <f t="shared" si="342"/>
        <v>52895</v>
      </c>
      <c r="N267" s="11">
        <f t="shared" si="342"/>
        <v>0</v>
      </c>
      <c r="O267" s="11">
        <f t="shared" si="342"/>
        <v>0</v>
      </c>
      <c r="P267" s="11">
        <f t="shared" si="342"/>
        <v>0</v>
      </c>
      <c r="Q267" s="11">
        <f t="shared" si="342"/>
        <v>0</v>
      </c>
      <c r="R267" s="11">
        <f t="shared" si="342"/>
        <v>0</v>
      </c>
      <c r="S267" s="11">
        <f t="shared" si="342"/>
        <v>52895</v>
      </c>
      <c r="T267" s="11">
        <f t="shared" si="342"/>
        <v>0</v>
      </c>
      <c r="U267" s="11">
        <f t="shared" si="342"/>
        <v>0</v>
      </c>
      <c r="V267" s="11">
        <f t="shared" si="342"/>
        <v>1675</v>
      </c>
      <c r="W267" s="11">
        <f t="shared" si="342"/>
        <v>0</v>
      </c>
      <c r="X267" s="11">
        <f t="shared" si="342"/>
        <v>0</v>
      </c>
      <c r="Y267" s="11">
        <f t="shared" si="342"/>
        <v>54570</v>
      </c>
      <c r="Z267" s="11">
        <f t="shared" si="342"/>
        <v>0</v>
      </c>
      <c r="AA267" s="11">
        <f t="shared" si="342"/>
        <v>0</v>
      </c>
      <c r="AB267" s="11">
        <f t="shared" si="342"/>
        <v>0</v>
      </c>
      <c r="AC267" s="11">
        <f t="shared" si="342"/>
        <v>0</v>
      </c>
      <c r="AD267" s="11">
        <f t="shared" si="342"/>
        <v>0</v>
      </c>
      <c r="AE267" s="89">
        <f t="shared" si="342"/>
        <v>54570</v>
      </c>
      <c r="AF267" s="89">
        <f t="shared" si="342"/>
        <v>0</v>
      </c>
      <c r="AG267" s="89">
        <f t="shared" si="342"/>
        <v>10349</v>
      </c>
      <c r="AH267" s="89">
        <f t="shared" si="342"/>
        <v>0</v>
      </c>
      <c r="AI267" s="101">
        <f t="shared" si="341"/>
        <v>18.964632582004764</v>
      </c>
      <c r="AJ267" s="101"/>
    </row>
    <row r="268" spans="1:36" ht="35.25" hidden="1" customHeight="1" x14ac:dyDescent="0.25">
      <c r="A268" s="26" t="s">
        <v>144</v>
      </c>
      <c r="B268" s="27">
        <f>B267</f>
        <v>906</v>
      </c>
      <c r="C268" s="27" t="s">
        <v>80</v>
      </c>
      <c r="D268" s="27" t="s">
        <v>134</v>
      </c>
      <c r="E268" s="27" t="s">
        <v>145</v>
      </c>
      <c r="F268" s="27"/>
      <c r="G268" s="9">
        <f t="shared" ref="G268:H268" si="343">G269+G271+G273</f>
        <v>50460</v>
      </c>
      <c r="H268" s="9">
        <f t="shared" si="343"/>
        <v>0</v>
      </c>
      <c r="I268" s="9">
        <f t="shared" ref="I268:N268" si="344">I269+I271+I273</f>
        <v>0</v>
      </c>
      <c r="J268" s="9">
        <f t="shared" si="344"/>
        <v>2435</v>
      </c>
      <c r="K268" s="9">
        <f t="shared" si="344"/>
        <v>0</v>
      </c>
      <c r="L268" s="9">
        <f t="shared" si="344"/>
        <v>0</v>
      </c>
      <c r="M268" s="9">
        <f t="shared" si="344"/>
        <v>52895</v>
      </c>
      <c r="N268" s="9">
        <f t="shared" si="344"/>
        <v>0</v>
      </c>
      <c r="O268" s="9">
        <f t="shared" ref="O268:T268" si="345">O269+O271+O273</f>
        <v>0</v>
      </c>
      <c r="P268" s="9">
        <f t="shared" si="345"/>
        <v>0</v>
      </c>
      <c r="Q268" s="9">
        <f t="shared" si="345"/>
        <v>0</v>
      </c>
      <c r="R268" s="9">
        <f t="shared" si="345"/>
        <v>0</v>
      </c>
      <c r="S268" s="9">
        <f t="shared" si="345"/>
        <v>52895</v>
      </c>
      <c r="T268" s="9">
        <f t="shared" si="345"/>
        <v>0</v>
      </c>
      <c r="U268" s="9">
        <f t="shared" ref="U268:Z268" si="346">U269+U271+U273</f>
        <v>0</v>
      </c>
      <c r="V268" s="9">
        <f t="shared" si="346"/>
        <v>1675</v>
      </c>
      <c r="W268" s="9">
        <f t="shared" si="346"/>
        <v>0</v>
      </c>
      <c r="X268" s="9">
        <f t="shared" si="346"/>
        <v>0</v>
      </c>
      <c r="Y268" s="9">
        <f t="shared" si="346"/>
        <v>54570</v>
      </c>
      <c r="Z268" s="9">
        <f t="shared" si="346"/>
        <v>0</v>
      </c>
      <c r="AA268" s="9">
        <f t="shared" ref="AA268:AF268" si="347">AA269+AA271+AA273</f>
        <v>0</v>
      </c>
      <c r="AB268" s="9">
        <f t="shared" si="347"/>
        <v>0</v>
      </c>
      <c r="AC268" s="9">
        <f t="shared" si="347"/>
        <v>0</v>
      </c>
      <c r="AD268" s="9">
        <f t="shared" si="347"/>
        <v>0</v>
      </c>
      <c r="AE268" s="87">
        <f t="shared" si="347"/>
        <v>54570</v>
      </c>
      <c r="AF268" s="87">
        <f t="shared" si="347"/>
        <v>0</v>
      </c>
      <c r="AG268" s="87">
        <f t="shared" ref="AG268:AH268" si="348">AG269+AG271+AG273</f>
        <v>10349</v>
      </c>
      <c r="AH268" s="87">
        <f t="shared" si="348"/>
        <v>0</v>
      </c>
      <c r="AI268" s="101">
        <f t="shared" si="341"/>
        <v>18.964632582004764</v>
      </c>
      <c r="AJ268" s="101"/>
    </row>
    <row r="269" spans="1:36" ht="66" hidden="1" customHeight="1" x14ac:dyDescent="0.25">
      <c r="A269" s="26" t="s">
        <v>456</v>
      </c>
      <c r="B269" s="27">
        <f>B268</f>
        <v>906</v>
      </c>
      <c r="C269" s="27" t="s">
        <v>80</v>
      </c>
      <c r="D269" s="27" t="s">
        <v>134</v>
      </c>
      <c r="E269" s="27" t="s">
        <v>145</v>
      </c>
      <c r="F269" s="27" t="s">
        <v>85</v>
      </c>
      <c r="G269" s="9">
        <f t="shared" ref="G269:AH269" si="349">SUM(G270:G270)</f>
        <v>44703</v>
      </c>
      <c r="H269" s="9">
        <f t="shared" si="349"/>
        <v>0</v>
      </c>
      <c r="I269" s="9">
        <f t="shared" si="349"/>
        <v>0</v>
      </c>
      <c r="J269" s="9">
        <f t="shared" si="349"/>
        <v>2435</v>
      </c>
      <c r="K269" s="9">
        <f t="shared" si="349"/>
        <v>0</v>
      </c>
      <c r="L269" s="9">
        <f t="shared" si="349"/>
        <v>0</v>
      </c>
      <c r="M269" s="9">
        <f t="shared" si="349"/>
        <v>47138</v>
      </c>
      <c r="N269" s="9">
        <f t="shared" si="349"/>
        <v>0</v>
      </c>
      <c r="O269" s="9">
        <f t="shared" si="349"/>
        <v>0</v>
      </c>
      <c r="P269" s="9">
        <f t="shared" si="349"/>
        <v>0</v>
      </c>
      <c r="Q269" s="9">
        <f t="shared" si="349"/>
        <v>0</v>
      </c>
      <c r="R269" s="9">
        <f t="shared" si="349"/>
        <v>0</v>
      </c>
      <c r="S269" s="9">
        <f t="shared" si="349"/>
        <v>47138</v>
      </c>
      <c r="T269" s="9">
        <f t="shared" si="349"/>
        <v>0</v>
      </c>
      <c r="U269" s="9">
        <f t="shared" si="349"/>
        <v>0</v>
      </c>
      <c r="V269" s="9">
        <f t="shared" si="349"/>
        <v>1675</v>
      </c>
      <c r="W269" s="9">
        <f t="shared" si="349"/>
        <v>0</v>
      </c>
      <c r="X269" s="9">
        <f t="shared" si="349"/>
        <v>0</v>
      </c>
      <c r="Y269" s="9">
        <f t="shared" si="349"/>
        <v>48813</v>
      </c>
      <c r="Z269" s="9">
        <f t="shared" si="349"/>
        <v>0</v>
      </c>
      <c r="AA269" s="9">
        <f t="shared" si="349"/>
        <v>0</v>
      </c>
      <c r="AB269" s="9">
        <f t="shared" si="349"/>
        <v>0</v>
      </c>
      <c r="AC269" s="9">
        <f t="shared" si="349"/>
        <v>0</v>
      </c>
      <c r="AD269" s="9">
        <f t="shared" si="349"/>
        <v>0</v>
      </c>
      <c r="AE269" s="87">
        <f t="shared" si="349"/>
        <v>48813</v>
      </c>
      <c r="AF269" s="87">
        <f t="shared" si="349"/>
        <v>0</v>
      </c>
      <c r="AG269" s="87">
        <f t="shared" si="349"/>
        <v>9482</v>
      </c>
      <c r="AH269" s="87">
        <f t="shared" si="349"/>
        <v>0</v>
      </c>
      <c r="AI269" s="101">
        <f t="shared" si="341"/>
        <v>19.425153135435234</v>
      </c>
      <c r="AJ269" s="101"/>
    </row>
    <row r="270" spans="1:36" ht="18.75" hidden="1" customHeight="1" x14ac:dyDescent="0.25">
      <c r="A270" s="26" t="s">
        <v>107</v>
      </c>
      <c r="B270" s="27">
        <f>B269</f>
        <v>906</v>
      </c>
      <c r="C270" s="27" t="s">
        <v>80</v>
      </c>
      <c r="D270" s="27" t="s">
        <v>134</v>
      </c>
      <c r="E270" s="27" t="s">
        <v>145</v>
      </c>
      <c r="F270" s="27" t="s">
        <v>108</v>
      </c>
      <c r="G270" s="9">
        <v>44703</v>
      </c>
      <c r="H270" s="9"/>
      <c r="I270" s="9"/>
      <c r="J270" s="9">
        <v>2435</v>
      </c>
      <c r="K270" s="9"/>
      <c r="L270" s="9"/>
      <c r="M270" s="9">
        <f>G270+I270+J270+K270+L270</f>
        <v>47138</v>
      </c>
      <c r="N270" s="10">
        <f>H270+L270</f>
        <v>0</v>
      </c>
      <c r="O270" s="9"/>
      <c r="P270" s="9"/>
      <c r="Q270" s="9"/>
      <c r="R270" s="9"/>
      <c r="S270" s="9">
        <f>M270+O270+P270+Q270+R270</f>
        <v>47138</v>
      </c>
      <c r="T270" s="10">
        <f>N270+R270</f>
        <v>0</v>
      </c>
      <c r="U270" s="9"/>
      <c r="V270" s="9">
        <v>1675</v>
      </c>
      <c r="W270" s="9"/>
      <c r="X270" s="9"/>
      <c r="Y270" s="9">
        <f>S270+U270+V270+W270+X270</f>
        <v>48813</v>
      </c>
      <c r="Z270" s="10">
        <f>T270+X270</f>
        <v>0</v>
      </c>
      <c r="AA270" s="9"/>
      <c r="AB270" s="9"/>
      <c r="AC270" s="9"/>
      <c r="AD270" s="9"/>
      <c r="AE270" s="87">
        <f>Y270+AA270+AB270+AC270+AD270</f>
        <v>48813</v>
      </c>
      <c r="AF270" s="88">
        <f>Z270+AD270</f>
        <v>0</v>
      </c>
      <c r="AG270" s="87">
        <v>9482</v>
      </c>
      <c r="AH270" s="88">
        <f>AB270+AF270</f>
        <v>0</v>
      </c>
      <c r="AI270" s="101">
        <f t="shared" si="341"/>
        <v>19.425153135435234</v>
      </c>
      <c r="AJ270" s="101"/>
    </row>
    <row r="271" spans="1:36" ht="33" hidden="1" x14ac:dyDescent="0.25">
      <c r="A271" s="26" t="s">
        <v>244</v>
      </c>
      <c r="B271" s="27">
        <f>B269</f>
        <v>906</v>
      </c>
      <c r="C271" s="27" t="s">
        <v>80</v>
      </c>
      <c r="D271" s="27" t="s">
        <v>134</v>
      </c>
      <c r="E271" s="27" t="s">
        <v>145</v>
      </c>
      <c r="F271" s="27" t="s">
        <v>31</v>
      </c>
      <c r="G271" s="9">
        <f t="shared" ref="G271:AH271" si="350">G272</f>
        <v>5581</v>
      </c>
      <c r="H271" s="9">
        <f t="shared" si="350"/>
        <v>0</v>
      </c>
      <c r="I271" s="9">
        <f t="shared" si="350"/>
        <v>0</v>
      </c>
      <c r="J271" s="9">
        <f t="shared" si="350"/>
        <v>0</v>
      </c>
      <c r="K271" s="9">
        <f t="shared" si="350"/>
        <v>0</v>
      </c>
      <c r="L271" s="9">
        <f t="shared" si="350"/>
        <v>0</v>
      </c>
      <c r="M271" s="9">
        <f t="shared" si="350"/>
        <v>5581</v>
      </c>
      <c r="N271" s="9">
        <f t="shared" si="350"/>
        <v>0</v>
      </c>
      <c r="O271" s="9">
        <f t="shared" si="350"/>
        <v>0</v>
      </c>
      <c r="P271" s="9">
        <f t="shared" si="350"/>
        <v>0</v>
      </c>
      <c r="Q271" s="9">
        <f t="shared" si="350"/>
        <v>0</v>
      </c>
      <c r="R271" s="9">
        <f t="shared" si="350"/>
        <v>0</v>
      </c>
      <c r="S271" s="9">
        <f t="shared" si="350"/>
        <v>5581</v>
      </c>
      <c r="T271" s="9">
        <f t="shared" si="350"/>
        <v>0</v>
      </c>
      <c r="U271" s="9">
        <f t="shared" si="350"/>
        <v>0</v>
      </c>
      <c r="V271" s="9">
        <f t="shared" si="350"/>
        <v>0</v>
      </c>
      <c r="W271" s="9">
        <f t="shared" si="350"/>
        <v>0</v>
      </c>
      <c r="X271" s="9">
        <f t="shared" si="350"/>
        <v>0</v>
      </c>
      <c r="Y271" s="9">
        <f t="shared" si="350"/>
        <v>5581</v>
      </c>
      <c r="Z271" s="9">
        <f t="shared" si="350"/>
        <v>0</v>
      </c>
      <c r="AA271" s="9">
        <f t="shared" si="350"/>
        <v>0</v>
      </c>
      <c r="AB271" s="9">
        <f t="shared" si="350"/>
        <v>0</v>
      </c>
      <c r="AC271" s="9">
        <f t="shared" si="350"/>
        <v>0</v>
      </c>
      <c r="AD271" s="9">
        <f t="shared" si="350"/>
        <v>0</v>
      </c>
      <c r="AE271" s="87">
        <f t="shared" si="350"/>
        <v>5581</v>
      </c>
      <c r="AF271" s="87">
        <f t="shared" si="350"/>
        <v>0</v>
      </c>
      <c r="AG271" s="87">
        <f t="shared" si="350"/>
        <v>814</v>
      </c>
      <c r="AH271" s="87">
        <f t="shared" si="350"/>
        <v>0</v>
      </c>
      <c r="AI271" s="101">
        <f t="shared" si="341"/>
        <v>14.58519978498477</v>
      </c>
      <c r="AJ271" s="101"/>
    </row>
    <row r="272" spans="1:36" ht="33" hidden="1" x14ac:dyDescent="0.25">
      <c r="A272" s="26" t="s">
        <v>37</v>
      </c>
      <c r="B272" s="27">
        <f>B270</f>
        <v>906</v>
      </c>
      <c r="C272" s="27" t="s">
        <v>80</v>
      </c>
      <c r="D272" s="27" t="s">
        <v>134</v>
      </c>
      <c r="E272" s="27" t="s">
        <v>145</v>
      </c>
      <c r="F272" s="27" t="s">
        <v>38</v>
      </c>
      <c r="G272" s="9">
        <v>5581</v>
      </c>
      <c r="H272" s="9"/>
      <c r="I272" s="9"/>
      <c r="J272" s="9"/>
      <c r="K272" s="9"/>
      <c r="L272" s="9"/>
      <c r="M272" s="9">
        <f>G272+I272+J272+K272+L272</f>
        <v>5581</v>
      </c>
      <c r="N272" s="10">
        <f>H272+L272</f>
        <v>0</v>
      </c>
      <c r="O272" s="9"/>
      <c r="P272" s="9"/>
      <c r="Q272" s="9"/>
      <c r="R272" s="9"/>
      <c r="S272" s="9">
        <f>M272+O272+P272+Q272+R272</f>
        <v>5581</v>
      </c>
      <c r="T272" s="10">
        <f>N272+R272</f>
        <v>0</v>
      </c>
      <c r="U272" s="9"/>
      <c r="V272" s="9"/>
      <c r="W272" s="9"/>
      <c r="X272" s="9"/>
      <c r="Y272" s="9">
        <f>S272+U272+V272+W272+X272</f>
        <v>5581</v>
      </c>
      <c r="Z272" s="10">
        <f>T272+X272</f>
        <v>0</v>
      </c>
      <c r="AA272" s="9"/>
      <c r="AB272" s="9"/>
      <c r="AC272" s="9"/>
      <c r="AD272" s="9"/>
      <c r="AE272" s="87">
        <f>Y272+AA272+AB272+AC272+AD272</f>
        <v>5581</v>
      </c>
      <c r="AF272" s="88">
        <f>Z272+AD272</f>
        <v>0</v>
      </c>
      <c r="AG272" s="87">
        <v>814</v>
      </c>
      <c r="AH272" s="88"/>
      <c r="AI272" s="101">
        <f t="shared" si="341"/>
        <v>14.58519978498477</v>
      </c>
      <c r="AJ272" s="101"/>
    </row>
    <row r="273" spans="1:36" ht="18.75" hidden="1" customHeight="1" x14ac:dyDescent="0.25">
      <c r="A273" s="26" t="s">
        <v>66</v>
      </c>
      <c r="B273" s="27">
        <f>B271</f>
        <v>906</v>
      </c>
      <c r="C273" s="27" t="s">
        <v>80</v>
      </c>
      <c r="D273" s="27" t="s">
        <v>134</v>
      </c>
      <c r="E273" s="27" t="s">
        <v>145</v>
      </c>
      <c r="F273" s="27" t="s">
        <v>67</v>
      </c>
      <c r="G273" s="9">
        <f t="shared" ref="G273:AH273" si="351">G274</f>
        <v>176</v>
      </c>
      <c r="H273" s="9">
        <f t="shared" si="351"/>
        <v>0</v>
      </c>
      <c r="I273" s="9">
        <f t="shared" si="351"/>
        <v>0</v>
      </c>
      <c r="J273" s="9">
        <f t="shared" si="351"/>
        <v>0</v>
      </c>
      <c r="K273" s="9">
        <f t="shared" si="351"/>
        <v>0</v>
      </c>
      <c r="L273" s="9">
        <f t="shared" si="351"/>
        <v>0</v>
      </c>
      <c r="M273" s="9">
        <f t="shared" si="351"/>
        <v>176</v>
      </c>
      <c r="N273" s="9">
        <f t="shared" si="351"/>
        <v>0</v>
      </c>
      <c r="O273" s="9">
        <f t="shared" si="351"/>
        <v>0</v>
      </c>
      <c r="P273" s="9">
        <f t="shared" si="351"/>
        <v>0</v>
      </c>
      <c r="Q273" s="9">
        <f t="shared" si="351"/>
        <v>0</v>
      </c>
      <c r="R273" s="9">
        <f t="shared" si="351"/>
        <v>0</v>
      </c>
      <c r="S273" s="9">
        <f t="shared" si="351"/>
        <v>176</v>
      </c>
      <c r="T273" s="9">
        <f t="shared" si="351"/>
        <v>0</v>
      </c>
      <c r="U273" s="9">
        <f t="shared" si="351"/>
        <v>0</v>
      </c>
      <c r="V273" s="9">
        <f t="shared" si="351"/>
        <v>0</v>
      </c>
      <c r="W273" s="9">
        <f t="shared" si="351"/>
        <v>0</v>
      </c>
      <c r="X273" s="9">
        <f t="shared" si="351"/>
        <v>0</v>
      </c>
      <c r="Y273" s="9">
        <f t="shared" si="351"/>
        <v>176</v>
      </c>
      <c r="Z273" s="9">
        <f t="shared" si="351"/>
        <v>0</v>
      </c>
      <c r="AA273" s="9">
        <f t="shared" si="351"/>
        <v>0</v>
      </c>
      <c r="AB273" s="9">
        <f t="shared" si="351"/>
        <v>0</v>
      </c>
      <c r="AC273" s="9">
        <f t="shared" si="351"/>
        <v>0</v>
      </c>
      <c r="AD273" s="9">
        <f t="shared" si="351"/>
        <v>0</v>
      </c>
      <c r="AE273" s="87">
        <f t="shared" si="351"/>
        <v>176</v>
      </c>
      <c r="AF273" s="87">
        <f t="shared" si="351"/>
        <v>0</v>
      </c>
      <c r="AG273" s="87">
        <f t="shared" si="351"/>
        <v>53</v>
      </c>
      <c r="AH273" s="87">
        <f t="shared" si="351"/>
        <v>0</v>
      </c>
      <c r="AI273" s="101">
        <f t="shared" si="341"/>
        <v>30.113636363636363</v>
      </c>
      <c r="AJ273" s="101"/>
    </row>
    <row r="274" spans="1:36" ht="20.25" hidden="1" customHeight="1" x14ac:dyDescent="0.25">
      <c r="A274" s="26" t="s">
        <v>68</v>
      </c>
      <c r="B274" s="27">
        <f>B272</f>
        <v>906</v>
      </c>
      <c r="C274" s="27" t="s">
        <v>80</v>
      </c>
      <c r="D274" s="27" t="s">
        <v>134</v>
      </c>
      <c r="E274" s="27" t="s">
        <v>145</v>
      </c>
      <c r="F274" s="27" t="s">
        <v>69</v>
      </c>
      <c r="G274" s="9">
        <v>176</v>
      </c>
      <c r="H274" s="9"/>
      <c r="I274" s="9"/>
      <c r="J274" s="9"/>
      <c r="K274" s="9"/>
      <c r="L274" s="9"/>
      <c r="M274" s="9">
        <f>G274+I274+J274+K274+L274</f>
        <v>176</v>
      </c>
      <c r="N274" s="10">
        <f>H274+L274</f>
        <v>0</v>
      </c>
      <c r="O274" s="9"/>
      <c r="P274" s="9"/>
      <c r="Q274" s="9"/>
      <c r="R274" s="9"/>
      <c r="S274" s="9">
        <f>M274+O274+P274+Q274+R274</f>
        <v>176</v>
      </c>
      <c r="T274" s="10">
        <f>N274+R274</f>
        <v>0</v>
      </c>
      <c r="U274" s="9"/>
      <c r="V274" s="9"/>
      <c r="W274" s="9"/>
      <c r="X274" s="9"/>
      <c r="Y274" s="9">
        <f>S274+U274+V274+W274+X274</f>
        <v>176</v>
      </c>
      <c r="Z274" s="10">
        <f>T274+X274</f>
        <v>0</v>
      </c>
      <c r="AA274" s="9"/>
      <c r="AB274" s="9"/>
      <c r="AC274" s="9"/>
      <c r="AD274" s="9"/>
      <c r="AE274" s="87">
        <f>Y274+AA274+AB274+AC274+AD274</f>
        <v>176</v>
      </c>
      <c r="AF274" s="88">
        <f>Z274+AD274</f>
        <v>0</v>
      </c>
      <c r="AG274" s="87">
        <v>53</v>
      </c>
      <c r="AH274" s="88"/>
      <c r="AI274" s="101">
        <f t="shared" si="341"/>
        <v>30.113636363636363</v>
      </c>
      <c r="AJ274" s="101"/>
    </row>
    <row r="275" spans="1:36" ht="17.25" hidden="1" customHeight="1" x14ac:dyDescent="0.25">
      <c r="A275" s="26"/>
      <c r="B275" s="27"/>
      <c r="C275" s="27"/>
      <c r="D275" s="27"/>
      <c r="E275" s="27"/>
      <c r="F275" s="27"/>
      <c r="G275" s="9"/>
      <c r="H275" s="9"/>
      <c r="I275" s="9"/>
      <c r="J275" s="9"/>
      <c r="K275" s="9"/>
      <c r="L275" s="9"/>
      <c r="M275" s="9"/>
      <c r="N275" s="10"/>
      <c r="O275" s="9"/>
      <c r="P275" s="9"/>
      <c r="Q275" s="9"/>
      <c r="R275" s="9"/>
      <c r="S275" s="9"/>
      <c r="T275" s="10"/>
      <c r="U275" s="9"/>
      <c r="V275" s="9"/>
      <c r="W275" s="9"/>
      <c r="X275" s="9"/>
      <c r="Y275" s="9"/>
      <c r="Z275" s="10"/>
      <c r="AA275" s="9"/>
      <c r="AB275" s="9"/>
      <c r="AC275" s="9"/>
      <c r="AD275" s="9"/>
      <c r="AE275" s="87"/>
      <c r="AF275" s="88"/>
      <c r="AG275" s="87"/>
      <c r="AH275" s="88"/>
      <c r="AI275" s="101"/>
      <c r="AJ275" s="101"/>
    </row>
    <row r="276" spans="1:36" ht="37.5" hidden="1" x14ac:dyDescent="0.3">
      <c r="A276" s="24" t="s">
        <v>146</v>
      </c>
      <c r="B276" s="25">
        <v>906</v>
      </c>
      <c r="C276" s="25" t="s">
        <v>7</v>
      </c>
      <c r="D276" s="25" t="s">
        <v>147</v>
      </c>
      <c r="E276" s="25"/>
      <c r="F276" s="25"/>
      <c r="G276" s="13">
        <f t="shared" ref="G276:V277" si="352">G277</f>
        <v>2999</v>
      </c>
      <c r="H276" s="13">
        <f t="shared" si="352"/>
        <v>0</v>
      </c>
      <c r="I276" s="13">
        <f t="shared" si="352"/>
        <v>0</v>
      </c>
      <c r="J276" s="13">
        <f t="shared" si="352"/>
        <v>135</v>
      </c>
      <c r="K276" s="13">
        <f t="shared" si="352"/>
        <v>0</v>
      </c>
      <c r="L276" s="13">
        <f t="shared" si="352"/>
        <v>0</v>
      </c>
      <c r="M276" s="13">
        <f t="shared" si="352"/>
        <v>3134</v>
      </c>
      <c r="N276" s="13">
        <f t="shared" si="352"/>
        <v>0</v>
      </c>
      <c r="O276" s="13">
        <f t="shared" si="352"/>
        <v>0</v>
      </c>
      <c r="P276" s="13">
        <f t="shared" si="352"/>
        <v>0</v>
      </c>
      <c r="Q276" s="13">
        <f t="shared" si="352"/>
        <v>0</v>
      </c>
      <c r="R276" s="13">
        <f t="shared" si="352"/>
        <v>0</v>
      </c>
      <c r="S276" s="13">
        <f t="shared" si="352"/>
        <v>3134</v>
      </c>
      <c r="T276" s="13">
        <f t="shared" si="352"/>
        <v>0</v>
      </c>
      <c r="U276" s="13">
        <f t="shared" si="352"/>
        <v>0</v>
      </c>
      <c r="V276" s="13">
        <f t="shared" si="352"/>
        <v>35</v>
      </c>
      <c r="W276" s="13">
        <f t="shared" ref="U276:AH280" si="353">W277</f>
        <v>0</v>
      </c>
      <c r="X276" s="13">
        <f t="shared" si="353"/>
        <v>0</v>
      </c>
      <c r="Y276" s="13">
        <f t="shared" si="353"/>
        <v>3169</v>
      </c>
      <c r="Z276" s="13">
        <f t="shared" si="353"/>
        <v>0</v>
      </c>
      <c r="AA276" s="13">
        <f t="shared" si="353"/>
        <v>0</v>
      </c>
      <c r="AB276" s="13">
        <f t="shared" si="353"/>
        <v>0</v>
      </c>
      <c r="AC276" s="13">
        <f t="shared" si="353"/>
        <v>0</v>
      </c>
      <c r="AD276" s="13">
        <f t="shared" si="353"/>
        <v>0</v>
      </c>
      <c r="AE276" s="91">
        <f t="shared" si="353"/>
        <v>3169</v>
      </c>
      <c r="AF276" s="91">
        <f t="shared" si="353"/>
        <v>0</v>
      </c>
      <c r="AG276" s="91">
        <f t="shared" si="353"/>
        <v>820</v>
      </c>
      <c r="AH276" s="91">
        <f t="shared" si="353"/>
        <v>0</v>
      </c>
      <c r="AI276" s="101">
        <f t="shared" si="341"/>
        <v>25.87567055853582</v>
      </c>
      <c r="AJ276" s="101"/>
    </row>
    <row r="277" spans="1:36" ht="82.5" hidden="1" x14ac:dyDescent="0.25">
      <c r="A277" s="26" t="s">
        <v>119</v>
      </c>
      <c r="B277" s="27">
        <v>906</v>
      </c>
      <c r="C277" s="27" t="s">
        <v>7</v>
      </c>
      <c r="D277" s="27" t="s">
        <v>147</v>
      </c>
      <c r="E277" s="27" t="s">
        <v>120</v>
      </c>
      <c r="F277" s="27"/>
      <c r="G277" s="11">
        <f>G278</f>
        <v>2999</v>
      </c>
      <c r="H277" s="11">
        <f>H278</f>
        <v>0</v>
      </c>
      <c r="I277" s="11">
        <f t="shared" si="352"/>
        <v>0</v>
      </c>
      <c r="J277" s="11">
        <f t="shared" si="352"/>
        <v>135</v>
      </c>
      <c r="K277" s="11">
        <f t="shared" si="352"/>
        <v>0</v>
      </c>
      <c r="L277" s="11">
        <f t="shared" si="352"/>
        <v>0</v>
      </c>
      <c r="M277" s="11">
        <f t="shared" si="352"/>
        <v>3134</v>
      </c>
      <c r="N277" s="11">
        <f t="shared" si="352"/>
        <v>0</v>
      </c>
      <c r="O277" s="11">
        <f t="shared" si="352"/>
        <v>0</v>
      </c>
      <c r="P277" s="11">
        <f t="shared" si="352"/>
        <v>0</v>
      </c>
      <c r="Q277" s="11">
        <f t="shared" si="352"/>
        <v>0</v>
      </c>
      <c r="R277" s="11">
        <f t="shared" si="352"/>
        <v>0</v>
      </c>
      <c r="S277" s="11">
        <f t="shared" si="352"/>
        <v>3134</v>
      </c>
      <c r="T277" s="11">
        <f t="shared" si="352"/>
        <v>0</v>
      </c>
      <c r="U277" s="11">
        <f t="shared" si="353"/>
        <v>0</v>
      </c>
      <c r="V277" s="11">
        <f t="shared" si="353"/>
        <v>35</v>
      </c>
      <c r="W277" s="11">
        <f t="shared" si="353"/>
        <v>0</v>
      </c>
      <c r="X277" s="11">
        <f t="shared" si="353"/>
        <v>0</v>
      </c>
      <c r="Y277" s="11">
        <f t="shared" si="353"/>
        <v>3169</v>
      </c>
      <c r="Z277" s="11">
        <f t="shared" si="353"/>
        <v>0</v>
      </c>
      <c r="AA277" s="11">
        <f t="shared" si="353"/>
        <v>0</v>
      </c>
      <c r="AB277" s="11">
        <f t="shared" si="353"/>
        <v>0</v>
      </c>
      <c r="AC277" s="11">
        <f t="shared" si="353"/>
        <v>0</v>
      </c>
      <c r="AD277" s="11">
        <f t="shared" si="353"/>
        <v>0</v>
      </c>
      <c r="AE277" s="89">
        <f t="shared" si="353"/>
        <v>3169</v>
      </c>
      <c r="AF277" s="89">
        <f t="shared" si="353"/>
        <v>0</v>
      </c>
      <c r="AG277" s="89">
        <f t="shared" si="353"/>
        <v>820</v>
      </c>
      <c r="AH277" s="89">
        <f t="shared" si="353"/>
        <v>0</v>
      </c>
      <c r="AI277" s="101">
        <f t="shared" si="341"/>
        <v>25.87567055853582</v>
      </c>
      <c r="AJ277" s="101"/>
    </row>
    <row r="278" spans="1:36" ht="33" hidden="1" x14ac:dyDescent="0.25">
      <c r="A278" s="26" t="s">
        <v>77</v>
      </c>
      <c r="B278" s="27">
        <v>906</v>
      </c>
      <c r="C278" s="27" t="s">
        <v>7</v>
      </c>
      <c r="D278" s="27" t="s">
        <v>147</v>
      </c>
      <c r="E278" s="27" t="s">
        <v>148</v>
      </c>
      <c r="F278" s="27"/>
      <c r="G278" s="11">
        <f t="shared" ref="G278:V280" si="354">G279</f>
        <v>2999</v>
      </c>
      <c r="H278" s="11">
        <f t="shared" si="354"/>
        <v>0</v>
      </c>
      <c r="I278" s="11">
        <f t="shared" si="354"/>
        <v>0</v>
      </c>
      <c r="J278" s="11">
        <f t="shared" si="354"/>
        <v>135</v>
      </c>
      <c r="K278" s="11">
        <f t="shared" si="354"/>
        <v>0</v>
      </c>
      <c r="L278" s="11">
        <f t="shared" si="354"/>
        <v>0</v>
      </c>
      <c r="M278" s="11">
        <f t="shared" si="354"/>
        <v>3134</v>
      </c>
      <c r="N278" s="11">
        <f t="shared" si="354"/>
        <v>0</v>
      </c>
      <c r="O278" s="11">
        <f t="shared" si="354"/>
        <v>0</v>
      </c>
      <c r="P278" s="11">
        <f t="shared" si="354"/>
        <v>0</v>
      </c>
      <c r="Q278" s="11">
        <f t="shared" si="354"/>
        <v>0</v>
      </c>
      <c r="R278" s="11">
        <f t="shared" si="354"/>
        <v>0</v>
      </c>
      <c r="S278" s="11">
        <f t="shared" si="354"/>
        <v>3134</v>
      </c>
      <c r="T278" s="11">
        <f t="shared" si="354"/>
        <v>0</v>
      </c>
      <c r="U278" s="11">
        <f t="shared" si="354"/>
        <v>0</v>
      </c>
      <c r="V278" s="11">
        <f t="shared" si="354"/>
        <v>35</v>
      </c>
      <c r="W278" s="11">
        <f t="shared" si="353"/>
        <v>0</v>
      </c>
      <c r="X278" s="11">
        <f t="shared" si="353"/>
        <v>0</v>
      </c>
      <c r="Y278" s="11">
        <f t="shared" si="353"/>
        <v>3169</v>
      </c>
      <c r="Z278" s="11">
        <f t="shared" si="353"/>
        <v>0</v>
      </c>
      <c r="AA278" s="11">
        <f t="shared" si="353"/>
        <v>0</v>
      </c>
      <c r="AB278" s="11">
        <f t="shared" si="353"/>
        <v>0</v>
      </c>
      <c r="AC278" s="11">
        <f t="shared" si="353"/>
        <v>0</v>
      </c>
      <c r="AD278" s="11">
        <f t="shared" si="353"/>
        <v>0</v>
      </c>
      <c r="AE278" s="89">
        <f t="shared" si="353"/>
        <v>3169</v>
      </c>
      <c r="AF278" s="89">
        <f t="shared" si="353"/>
        <v>0</v>
      </c>
      <c r="AG278" s="89">
        <f t="shared" si="353"/>
        <v>820</v>
      </c>
      <c r="AH278" s="89">
        <f t="shared" si="353"/>
        <v>0</v>
      </c>
      <c r="AI278" s="101">
        <f t="shared" si="341"/>
        <v>25.87567055853582</v>
      </c>
      <c r="AJ278" s="101"/>
    </row>
    <row r="279" spans="1:36" ht="49.5" hidden="1" x14ac:dyDescent="0.25">
      <c r="A279" s="26" t="s">
        <v>149</v>
      </c>
      <c r="B279" s="27">
        <v>906</v>
      </c>
      <c r="C279" s="27" t="s">
        <v>7</v>
      </c>
      <c r="D279" s="27" t="s">
        <v>147</v>
      </c>
      <c r="E279" s="27" t="s">
        <v>150</v>
      </c>
      <c r="F279" s="27"/>
      <c r="G279" s="11">
        <f t="shared" si="354"/>
        <v>2999</v>
      </c>
      <c r="H279" s="11">
        <f t="shared" si="354"/>
        <v>0</v>
      </c>
      <c r="I279" s="11">
        <f t="shared" si="354"/>
        <v>0</v>
      </c>
      <c r="J279" s="11">
        <f t="shared" si="354"/>
        <v>135</v>
      </c>
      <c r="K279" s="11">
        <f t="shared" si="354"/>
        <v>0</v>
      </c>
      <c r="L279" s="11">
        <f t="shared" si="354"/>
        <v>0</v>
      </c>
      <c r="M279" s="11">
        <f t="shared" si="354"/>
        <v>3134</v>
      </c>
      <c r="N279" s="11">
        <f t="shared" si="354"/>
        <v>0</v>
      </c>
      <c r="O279" s="11">
        <f t="shared" si="354"/>
        <v>0</v>
      </c>
      <c r="P279" s="11">
        <f t="shared" si="354"/>
        <v>0</v>
      </c>
      <c r="Q279" s="11">
        <f t="shared" si="354"/>
        <v>0</v>
      </c>
      <c r="R279" s="11">
        <f t="shared" si="354"/>
        <v>0</v>
      </c>
      <c r="S279" s="11">
        <f t="shared" si="354"/>
        <v>3134</v>
      </c>
      <c r="T279" s="11">
        <f t="shared" si="354"/>
        <v>0</v>
      </c>
      <c r="U279" s="11">
        <f t="shared" si="353"/>
        <v>0</v>
      </c>
      <c r="V279" s="11">
        <f t="shared" si="353"/>
        <v>35</v>
      </c>
      <c r="W279" s="11">
        <f t="shared" si="353"/>
        <v>0</v>
      </c>
      <c r="X279" s="11">
        <f t="shared" si="353"/>
        <v>0</v>
      </c>
      <c r="Y279" s="11">
        <f t="shared" si="353"/>
        <v>3169</v>
      </c>
      <c r="Z279" s="11">
        <f t="shared" si="353"/>
        <v>0</v>
      </c>
      <c r="AA279" s="11">
        <f t="shared" si="353"/>
        <v>0</v>
      </c>
      <c r="AB279" s="11">
        <f t="shared" si="353"/>
        <v>0</v>
      </c>
      <c r="AC279" s="11">
        <f t="shared" si="353"/>
        <v>0</v>
      </c>
      <c r="AD279" s="11">
        <f t="shared" si="353"/>
        <v>0</v>
      </c>
      <c r="AE279" s="89">
        <f t="shared" si="353"/>
        <v>3169</v>
      </c>
      <c r="AF279" s="89">
        <f t="shared" si="353"/>
        <v>0</v>
      </c>
      <c r="AG279" s="89">
        <f t="shared" si="353"/>
        <v>820</v>
      </c>
      <c r="AH279" s="89">
        <f t="shared" si="353"/>
        <v>0</v>
      </c>
      <c r="AI279" s="101">
        <f t="shared" si="341"/>
        <v>25.87567055853582</v>
      </c>
      <c r="AJ279" s="101"/>
    </row>
    <row r="280" spans="1:36" ht="33" hidden="1" x14ac:dyDescent="0.25">
      <c r="A280" s="26" t="s">
        <v>12</v>
      </c>
      <c r="B280" s="27">
        <v>906</v>
      </c>
      <c r="C280" s="27" t="s">
        <v>7</v>
      </c>
      <c r="D280" s="27" t="s">
        <v>147</v>
      </c>
      <c r="E280" s="27" t="s">
        <v>150</v>
      </c>
      <c r="F280" s="27" t="s">
        <v>13</v>
      </c>
      <c r="G280" s="11">
        <f t="shared" si="354"/>
        <v>2999</v>
      </c>
      <c r="H280" s="11">
        <f t="shared" si="354"/>
        <v>0</v>
      </c>
      <c r="I280" s="11">
        <f t="shared" si="354"/>
        <v>0</v>
      </c>
      <c r="J280" s="11">
        <f t="shared" si="354"/>
        <v>135</v>
      </c>
      <c r="K280" s="11">
        <f t="shared" si="354"/>
        <v>0</v>
      </c>
      <c r="L280" s="11">
        <f t="shared" si="354"/>
        <v>0</v>
      </c>
      <c r="M280" s="11">
        <f t="shared" si="354"/>
        <v>3134</v>
      </c>
      <c r="N280" s="11">
        <f t="shared" si="354"/>
        <v>0</v>
      </c>
      <c r="O280" s="11">
        <f t="shared" si="354"/>
        <v>0</v>
      </c>
      <c r="P280" s="11">
        <f t="shared" si="354"/>
        <v>0</v>
      </c>
      <c r="Q280" s="11">
        <f t="shared" si="354"/>
        <v>0</v>
      </c>
      <c r="R280" s="11">
        <f t="shared" si="354"/>
        <v>0</v>
      </c>
      <c r="S280" s="11">
        <f t="shared" si="354"/>
        <v>3134</v>
      </c>
      <c r="T280" s="11">
        <f t="shared" si="354"/>
        <v>0</v>
      </c>
      <c r="U280" s="11">
        <f t="shared" si="353"/>
        <v>0</v>
      </c>
      <c r="V280" s="11">
        <f t="shared" si="353"/>
        <v>35</v>
      </c>
      <c r="W280" s="11">
        <f t="shared" si="353"/>
        <v>0</v>
      </c>
      <c r="X280" s="11">
        <f t="shared" si="353"/>
        <v>0</v>
      </c>
      <c r="Y280" s="11">
        <f t="shared" si="353"/>
        <v>3169</v>
      </c>
      <c r="Z280" s="11">
        <f t="shared" si="353"/>
        <v>0</v>
      </c>
      <c r="AA280" s="11">
        <f t="shared" si="353"/>
        <v>0</v>
      </c>
      <c r="AB280" s="11">
        <f t="shared" si="353"/>
        <v>0</v>
      </c>
      <c r="AC280" s="11">
        <f t="shared" si="353"/>
        <v>0</v>
      </c>
      <c r="AD280" s="11">
        <f t="shared" si="353"/>
        <v>0</v>
      </c>
      <c r="AE280" s="89">
        <f t="shared" si="353"/>
        <v>3169</v>
      </c>
      <c r="AF280" s="89">
        <f t="shared" si="353"/>
        <v>0</v>
      </c>
      <c r="AG280" s="89">
        <f t="shared" si="353"/>
        <v>820</v>
      </c>
      <c r="AH280" s="89">
        <f t="shared" si="353"/>
        <v>0</v>
      </c>
      <c r="AI280" s="101">
        <f t="shared" si="341"/>
        <v>25.87567055853582</v>
      </c>
      <c r="AJ280" s="101"/>
    </row>
    <row r="281" spans="1:36" ht="21.75" hidden="1" customHeight="1" x14ac:dyDescent="0.25">
      <c r="A281" s="26" t="s">
        <v>14</v>
      </c>
      <c r="B281" s="27">
        <v>906</v>
      </c>
      <c r="C281" s="27" t="s">
        <v>7</v>
      </c>
      <c r="D281" s="27" t="s">
        <v>147</v>
      </c>
      <c r="E281" s="27" t="s">
        <v>150</v>
      </c>
      <c r="F281" s="27" t="s">
        <v>35</v>
      </c>
      <c r="G281" s="9">
        <v>2999</v>
      </c>
      <c r="H281" s="9"/>
      <c r="I281" s="9"/>
      <c r="J281" s="9">
        <v>135</v>
      </c>
      <c r="K281" s="9"/>
      <c r="L281" s="9"/>
      <c r="M281" s="9">
        <f>G281+I281+J281+K281+L281</f>
        <v>3134</v>
      </c>
      <c r="N281" s="10">
        <f>H281+L281</f>
        <v>0</v>
      </c>
      <c r="O281" s="9"/>
      <c r="P281" s="9"/>
      <c r="Q281" s="9"/>
      <c r="R281" s="9"/>
      <c r="S281" s="9">
        <f>M281+O281+P281+Q281+R281</f>
        <v>3134</v>
      </c>
      <c r="T281" s="10">
        <f>N281+R281</f>
        <v>0</v>
      </c>
      <c r="U281" s="9"/>
      <c r="V281" s="9">
        <v>35</v>
      </c>
      <c r="W281" s="9"/>
      <c r="X281" s="9"/>
      <c r="Y281" s="9">
        <f>S281+U281+V281+W281+X281</f>
        <v>3169</v>
      </c>
      <c r="Z281" s="10">
        <f>T281+X281</f>
        <v>0</v>
      </c>
      <c r="AA281" s="9"/>
      <c r="AB281" s="9"/>
      <c r="AC281" s="9"/>
      <c r="AD281" s="9"/>
      <c r="AE281" s="87">
        <f>Y281+AA281+AB281+AC281+AD281</f>
        <v>3169</v>
      </c>
      <c r="AF281" s="88">
        <f>Z281+AD281</f>
        <v>0</v>
      </c>
      <c r="AG281" s="87">
        <v>820</v>
      </c>
      <c r="AH281" s="88"/>
      <c r="AI281" s="101">
        <f t="shared" si="341"/>
        <v>25.87567055853582</v>
      </c>
      <c r="AJ281" s="101"/>
    </row>
    <row r="282" spans="1:36" hidden="1" x14ac:dyDescent="0.25">
      <c r="A282" s="26"/>
      <c r="B282" s="27"/>
      <c r="C282" s="27"/>
      <c r="D282" s="27"/>
      <c r="E282" s="27"/>
      <c r="F282" s="27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87"/>
      <c r="AF282" s="87"/>
      <c r="AG282" s="87"/>
      <c r="AH282" s="87"/>
      <c r="AI282" s="101"/>
      <c r="AJ282" s="101"/>
    </row>
    <row r="283" spans="1:36" ht="101.25" hidden="1" x14ac:dyDescent="0.3">
      <c r="A283" s="40" t="s">
        <v>530</v>
      </c>
      <c r="B283" s="47" t="s">
        <v>528</v>
      </c>
      <c r="C283" s="27"/>
      <c r="D283" s="27"/>
      <c r="E283" s="27"/>
      <c r="F283" s="27"/>
      <c r="G283" s="12">
        <f>G285</f>
        <v>22501</v>
      </c>
      <c r="H283" s="12">
        <f>H285</f>
        <v>0</v>
      </c>
      <c r="I283" s="12">
        <f t="shared" ref="I283:N283" si="355">I285</f>
        <v>0</v>
      </c>
      <c r="J283" s="12">
        <f t="shared" si="355"/>
        <v>0</v>
      </c>
      <c r="K283" s="12">
        <f t="shared" si="355"/>
        <v>0</v>
      </c>
      <c r="L283" s="12">
        <f t="shared" si="355"/>
        <v>0</v>
      </c>
      <c r="M283" s="12">
        <f t="shared" si="355"/>
        <v>22501</v>
      </c>
      <c r="N283" s="12">
        <f t="shared" si="355"/>
        <v>0</v>
      </c>
      <c r="O283" s="12">
        <f t="shared" ref="O283:T283" si="356">O285</f>
        <v>0</v>
      </c>
      <c r="P283" s="12">
        <f t="shared" si="356"/>
        <v>0</v>
      </c>
      <c r="Q283" s="12">
        <f t="shared" si="356"/>
        <v>0</v>
      </c>
      <c r="R283" s="12">
        <f t="shared" si="356"/>
        <v>0</v>
      </c>
      <c r="S283" s="12">
        <f t="shared" si="356"/>
        <v>22501</v>
      </c>
      <c r="T283" s="12">
        <f t="shared" si="356"/>
        <v>0</v>
      </c>
      <c r="U283" s="12">
        <f t="shared" ref="U283:Z283" si="357">U285</f>
        <v>0</v>
      </c>
      <c r="V283" s="12">
        <f t="shared" si="357"/>
        <v>0</v>
      </c>
      <c r="W283" s="12">
        <f t="shared" si="357"/>
        <v>0</v>
      </c>
      <c r="X283" s="12">
        <f t="shared" si="357"/>
        <v>0</v>
      </c>
      <c r="Y283" s="12">
        <f t="shared" si="357"/>
        <v>22501</v>
      </c>
      <c r="Z283" s="12">
        <f t="shared" si="357"/>
        <v>0</v>
      </c>
      <c r="AA283" s="12">
        <f t="shared" ref="AA283:AF283" si="358">AA285</f>
        <v>0</v>
      </c>
      <c r="AB283" s="12">
        <f t="shared" si="358"/>
        <v>0</v>
      </c>
      <c r="AC283" s="12">
        <f t="shared" si="358"/>
        <v>0</v>
      </c>
      <c r="AD283" s="12">
        <f t="shared" si="358"/>
        <v>0</v>
      </c>
      <c r="AE283" s="90">
        <f t="shared" si="358"/>
        <v>22501</v>
      </c>
      <c r="AF283" s="90">
        <f t="shared" si="358"/>
        <v>0</v>
      </c>
      <c r="AG283" s="90">
        <f t="shared" ref="AG283:AH283" si="359">AG285</f>
        <v>0</v>
      </c>
      <c r="AH283" s="90">
        <f t="shared" si="359"/>
        <v>0</v>
      </c>
      <c r="AI283" s="101">
        <f t="shared" si="341"/>
        <v>0</v>
      </c>
      <c r="AJ283" s="101"/>
    </row>
    <row r="284" spans="1:36" ht="18" hidden="1" customHeight="1" x14ac:dyDescent="0.3">
      <c r="A284" s="40"/>
      <c r="B284" s="47"/>
      <c r="C284" s="27"/>
      <c r="D284" s="27"/>
      <c r="E284" s="27"/>
      <c r="F284" s="27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90"/>
      <c r="AF284" s="90"/>
      <c r="AG284" s="90"/>
      <c r="AH284" s="90"/>
      <c r="AI284" s="101"/>
      <c r="AJ284" s="101"/>
    </row>
    <row r="285" spans="1:36" ht="24" hidden="1" customHeight="1" x14ac:dyDescent="0.3">
      <c r="A285" s="41" t="s">
        <v>554</v>
      </c>
      <c r="B285" s="25" t="s">
        <v>528</v>
      </c>
      <c r="C285" s="25" t="s">
        <v>22</v>
      </c>
      <c r="D285" s="25" t="s">
        <v>7</v>
      </c>
      <c r="E285" s="48"/>
      <c r="F285" s="27"/>
      <c r="G285" s="13">
        <f t="shared" ref="G285:V289" si="360">G286</f>
        <v>22501</v>
      </c>
      <c r="H285" s="13">
        <f t="shared" si="360"/>
        <v>0</v>
      </c>
      <c r="I285" s="13">
        <f t="shared" si="360"/>
        <v>0</v>
      </c>
      <c r="J285" s="13">
        <f t="shared" si="360"/>
        <v>0</v>
      </c>
      <c r="K285" s="13">
        <f t="shared" si="360"/>
        <v>0</v>
      </c>
      <c r="L285" s="13">
        <f t="shared" si="360"/>
        <v>0</v>
      </c>
      <c r="M285" s="13">
        <f t="shared" si="360"/>
        <v>22501</v>
      </c>
      <c r="N285" s="13">
        <f t="shared" si="360"/>
        <v>0</v>
      </c>
      <c r="O285" s="13">
        <f t="shared" si="360"/>
        <v>0</v>
      </c>
      <c r="P285" s="13">
        <f t="shared" si="360"/>
        <v>0</v>
      </c>
      <c r="Q285" s="13">
        <f t="shared" si="360"/>
        <v>0</v>
      </c>
      <c r="R285" s="13">
        <f t="shared" si="360"/>
        <v>0</v>
      </c>
      <c r="S285" s="13">
        <f t="shared" si="360"/>
        <v>22501</v>
      </c>
      <c r="T285" s="13">
        <f t="shared" si="360"/>
        <v>0</v>
      </c>
      <c r="U285" s="13">
        <f t="shared" si="360"/>
        <v>0</v>
      </c>
      <c r="V285" s="13">
        <f t="shared" si="360"/>
        <v>0</v>
      </c>
      <c r="W285" s="13">
        <f t="shared" ref="U285:AH289" si="361">W286</f>
        <v>0</v>
      </c>
      <c r="X285" s="13">
        <f t="shared" si="361"/>
        <v>0</v>
      </c>
      <c r="Y285" s="13">
        <f t="shared" si="361"/>
        <v>22501</v>
      </c>
      <c r="Z285" s="13">
        <f t="shared" si="361"/>
        <v>0</v>
      </c>
      <c r="AA285" s="13">
        <f t="shared" si="361"/>
        <v>0</v>
      </c>
      <c r="AB285" s="13">
        <f t="shared" si="361"/>
        <v>0</v>
      </c>
      <c r="AC285" s="13">
        <f t="shared" si="361"/>
        <v>0</v>
      </c>
      <c r="AD285" s="13">
        <f t="shared" si="361"/>
        <v>0</v>
      </c>
      <c r="AE285" s="91">
        <f t="shared" si="361"/>
        <v>22501</v>
      </c>
      <c r="AF285" s="91">
        <f t="shared" si="361"/>
        <v>0</v>
      </c>
      <c r="AG285" s="91">
        <f t="shared" si="361"/>
        <v>0</v>
      </c>
      <c r="AH285" s="91">
        <f t="shared" si="361"/>
        <v>0</v>
      </c>
      <c r="AI285" s="101">
        <f t="shared" si="341"/>
        <v>0</v>
      </c>
      <c r="AJ285" s="101"/>
    </row>
    <row r="286" spans="1:36" ht="18" hidden="1" customHeight="1" x14ac:dyDescent="0.25">
      <c r="A286" s="29" t="s">
        <v>62</v>
      </c>
      <c r="B286" s="27" t="s">
        <v>528</v>
      </c>
      <c r="C286" s="27" t="s">
        <v>22</v>
      </c>
      <c r="D286" s="27" t="s">
        <v>7</v>
      </c>
      <c r="E286" s="49" t="s">
        <v>63</v>
      </c>
      <c r="F286" s="27"/>
      <c r="G286" s="11">
        <f t="shared" si="360"/>
        <v>22501</v>
      </c>
      <c r="H286" s="11">
        <f t="shared" si="360"/>
        <v>0</v>
      </c>
      <c r="I286" s="11">
        <f t="shared" si="360"/>
        <v>0</v>
      </c>
      <c r="J286" s="11">
        <f t="shared" si="360"/>
        <v>0</v>
      </c>
      <c r="K286" s="11">
        <f t="shared" si="360"/>
        <v>0</v>
      </c>
      <c r="L286" s="11">
        <f t="shared" si="360"/>
        <v>0</v>
      </c>
      <c r="M286" s="11">
        <f t="shared" si="360"/>
        <v>22501</v>
      </c>
      <c r="N286" s="11">
        <f t="shared" si="360"/>
        <v>0</v>
      </c>
      <c r="O286" s="11">
        <f t="shared" si="360"/>
        <v>0</v>
      </c>
      <c r="P286" s="11">
        <f t="shared" si="360"/>
        <v>0</v>
      </c>
      <c r="Q286" s="11">
        <f t="shared" si="360"/>
        <v>0</v>
      </c>
      <c r="R286" s="11">
        <f t="shared" si="360"/>
        <v>0</v>
      </c>
      <c r="S286" s="11">
        <f t="shared" si="360"/>
        <v>22501</v>
      </c>
      <c r="T286" s="11">
        <f t="shared" si="360"/>
        <v>0</v>
      </c>
      <c r="U286" s="11">
        <f t="shared" si="361"/>
        <v>0</v>
      </c>
      <c r="V286" s="11">
        <f t="shared" si="361"/>
        <v>0</v>
      </c>
      <c r="W286" s="11">
        <f t="shared" si="361"/>
        <v>0</v>
      </c>
      <c r="X286" s="11">
        <f t="shared" si="361"/>
        <v>0</v>
      </c>
      <c r="Y286" s="11">
        <f t="shared" si="361"/>
        <v>22501</v>
      </c>
      <c r="Z286" s="11">
        <f t="shared" si="361"/>
        <v>0</v>
      </c>
      <c r="AA286" s="11">
        <f t="shared" si="361"/>
        <v>0</v>
      </c>
      <c r="AB286" s="11">
        <f t="shared" si="361"/>
        <v>0</v>
      </c>
      <c r="AC286" s="11">
        <f t="shared" si="361"/>
        <v>0</v>
      </c>
      <c r="AD286" s="11">
        <f t="shared" si="361"/>
        <v>0</v>
      </c>
      <c r="AE286" s="89">
        <f t="shared" si="361"/>
        <v>22501</v>
      </c>
      <c r="AF286" s="89">
        <f t="shared" si="361"/>
        <v>0</v>
      </c>
      <c r="AG286" s="89">
        <f t="shared" si="361"/>
        <v>0</v>
      </c>
      <c r="AH286" s="89">
        <f t="shared" si="361"/>
        <v>0</v>
      </c>
      <c r="AI286" s="101">
        <f t="shared" si="341"/>
        <v>0</v>
      </c>
      <c r="AJ286" s="101"/>
    </row>
    <row r="287" spans="1:36" ht="19.5" hidden="1" customHeight="1" x14ac:dyDescent="0.25">
      <c r="A287" s="29" t="s">
        <v>15</v>
      </c>
      <c r="B287" s="27" t="s">
        <v>528</v>
      </c>
      <c r="C287" s="27" t="s">
        <v>22</v>
      </c>
      <c r="D287" s="27" t="s">
        <v>7</v>
      </c>
      <c r="E287" s="49" t="s">
        <v>64</v>
      </c>
      <c r="F287" s="27"/>
      <c r="G287" s="11">
        <f>G288</f>
        <v>22501</v>
      </c>
      <c r="H287" s="11">
        <f>H289</f>
        <v>0</v>
      </c>
      <c r="I287" s="11">
        <f t="shared" si="360"/>
        <v>0</v>
      </c>
      <c r="J287" s="11">
        <f t="shared" ref="J287" si="362">J289</f>
        <v>0</v>
      </c>
      <c r="K287" s="11">
        <f t="shared" si="360"/>
        <v>0</v>
      </c>
      <c r="L287" s="11">
        <f t="shared" ref="L287" si="363">L289</f>
        <v>0</v>
      </c>
      <c r="M287" s="11">
        <f t="shared" si="360"/>
        <v>22501</v>
      </c>
      <c r="N287" s="11">
        <f t="shared" ref="N287" si="364">N289</f>
        <v>0</v>
      </c>
      <c r="O287" s="11">
        <f t="shared" si="360"/>
        <v>0</v>
      </c>
      <c r="P287" s="11">
        <f t="shared" ref="P287" si="365">P289</f>
        <v>0</v>
      </c>
      <c r="Q287" s="11">
        <f t="shared" si="360"/>
        <v>0</v>
      </c>
      <c r="R287" s="11">
        <f t="shared" ref="R287" si="366">R289</f>
        <v>0</v>
      </c>
      <c r="S287" s="11">
        <f t="shared" si="360"/>
        <v>22501</v>
      </c>
      <c r="T287" s="11">
        <f t="shared" ref="T287" si="367">T289</f>
        <v>0</v>
      </c>
      <c r="U287" s="11">
        <f t="shared" si="361"/>
        <v>0</v>
      </c>
      <c r="V287" s="11">
        <f t="shared" ref="V287" si="368">V289</f>
        <v>0</v>
      </c>
      <c r="W287" s="11">
        <f t="shared" si="361"/>
        <v>0</v>
      </c>
      <c r="X287" s="11">
        <f t="shared" ref="X287" si="369">X289</f>
        <v>0</v>
      </c>
      <c r="Y287" s="11">
        <f t="shared" si="361"/>
        <v>22501</v>
      </c>
      <c r="Z287" s="11">
        <f t="shared" ref="Z287" si="370">Z289</f>
        <v>0</v>
      </c>
      <c r="AA287" s="11">
        <f t="shared" si="361"/>
        <v>0</v>
      </c>
      <c r="AB287" s="11">
        <f t="shared" ref="AB287" si="371">AB289</f>
        <v>0</v>
      </c>
      <c r="AC287" s="11">
        <f t="shared" si="361"/>
        <v>0</v>
      </c>
      <c r="AD287" s="11">
        <f t="shared" ref="AD287" si="372">AD289</f>
        <v>0</v>
      </c>
      <c r="AE287" s="89">
        <f t="shared" si="361"/>
        <v>22501</v>
      </c>
      <c r="AF287" s="89">
        <f t="shared" ref="AF287:AH287" si="373">AF289</f>
        <v>0</v>
      </c>
      <c r="AG287" s="89">
        <f t="shared" si="361"/>
        <v>0</v>
      </c>
      <c r="AH287" s="89">
        <f t="shared" si="373"/>
        <v>0</v>
      </c>
      <c r="AI287" s="101">
        <f t="shared" si="341"/>
        <v>0</v>
      </c>
      <c r="AJ287" s="101"/>
    </row>
    <row r="288" spans="1:36" ht="19.5" hidden="1" customHeight="1" x14ac:dyDescent="0.25">
      <c r="A288" s="29" t="s">
        <v>552</v>
      </c>
      <c r="B288" s="27" t="s">
        <v>528</v>
      </c>
      <c r="C288" s="27" t="s">
        <v>22</v>
      </c>
      <c r="D288" s="27" t="s">
        <v>7</v>
      </c>
      <c r="E288" s="49" t="s">
        <v>521</v>
      </c>
      <c r="F288" s="27"/>
      <c r="G288" s="11">
        <f>G289</f>
        <v>22501</v>
      </c>
      <c r="H288" s="11"/>
      <c r="I288" s="11">
        <f t="shared" si="360"/>
        <v>0</v>
      </c>
      <c r="J288" s="11"/>
      <c r="K288" s="11">
        <f t="shared" si="360"/>
        <v>0</v>
      </c>
      <c r="L288" s="11"/>
      <c r="M288" s="11">
        <f t="shared" si="360"/>
        <v>22501</v>
      </c>
      <c r="N288" s="11"/>
      <c r="O288" s="11">
        <f t="shared" si="360"/>
        <v>0</v>
      </c>
      <c r="P288" s="11"/>
      <c r="Q288" s="11">
        <f t="shared" si="360"/>
        <v>0</v>
      </c>
      <c r="R288" s="11"/>
      <c r="S288" s="11">
        <f t="shared" si="360"/>
        <v>22501</v>
      </c>
      <c r="T288" s="11"/>
      <c r="U288" s="11">
        <f t="shared" si="361"/>
        <v>0</v>
      </c>
      <c r="V288" s="11"/>
      <c r="W288" s="11">
        <f t="shared" si="361"/>
        <v>0</v>
      </c>
      <c r="X288" s="11"/>
      <c r="Y288" s="11">
        <f t="shared" si="361"/>
        <v>22501</v>
      </c>
      <c r="Z288" s="11"/>
      <c r="AA288" s="11">
        <f t="shared" si="361"/>
        <v>0</v>
      </c>
      <c r="AB288" s="11"/>
      <c r="AC288" s="11">
        <f t="shared" si="361"/>
        <v>0</v>
      </c>
      <c r="AD288" s="11"/>
      <c r="AE288" s="89">
        <f t="shared" si="361"/>
        <v>22501</v>
      </c>
      <c r="AF288" s="89"/>
      <c r="AG288" s="89">
        <f t="shared" si="361"/>
        <v>0</v>
      </c>
      <c r="AH288" s="89"/>
      <c r="AI288" s="101">
        <f t="shared" si="341"/>
        <v>0</v>
      </c>
      <c r="AJ288" s="101"/>
    </row>
    <row r="289" spans="1:36" ht="33" hidden="1" x14ac:dyDescent="0.25">
      <c r="A289" s="50" t="s">
        <v>244</v>
      </c>
      <c r="B289" s="27" t="s">
        <v>528</v>
      </c>
      <c r="C289" s="27" t="s">
        <v>22</v>
      </c>
      <c r="D289" s="27" t="s">
        <v>7</v>
      </c>
      <c r="E289" s="49" t="s">
        <v>521</v>
      </c>
      <c r="F289" s="27" t="s">
        <v>31</v>
      </c>
      <c r="G289" s="11">
        <f t="shared" si="360"/>
        <v>22501</v>
      </c>
      <c r="H289" s="11">
        <f t="shared" si="360"/>
        <v>0</v>
      </c>
      <c r="I289" s="11">
        <f t="shared" si="360"/>
        <v>0</v>
      </c>
      <c r="J289" s="11">
        <f t="shared" si="360"/>
        <v>0</v>
      </c>
      <c r="K289" s="11">
        <f t="shared" si="360"/>
        <v>0</v>
      </c>
      <c r="L289" s="11">
        <f t="shared" si="360"/>
        <v>0</v>
      </c>
      <c r="M289" s="11">
        <f t="shared" si="360"/>
        <v>22501</v>
      </c>
      <c r="N289" s="11">
        <f t="shared" si="360"/>
        <v>0</v>
      </c>
      <c r="O289" s="11">
        <f t="shared" si="360"/>
        <v>0</v>
      </c>
      <c r="P289" s="11">
        <f t="shared" si="360"/>
        <v>0</v>
      </c>
      <c r="Q289" s="11">
        <f t="shared" si="360"/>
        <v>0</v>
      </c>
      <c r="R289" s="11">
        <f t="shared" si="360"/>
        <v>0</v>
      </c>
      <c r="S289" s="11">
        <f t="shared" si="360"/>
        <v>22501</v>
      </c>
      <c r="T289" s="11">
        <f t="shared" si="360"/>
        <v>0</v>
      </c>
      <c r="U289" s="11">
        <f t="shared" si="361"/>
        <v>0</v>
      </c>
      <c r="V289" s="11">
        <f t="shared" si="361"/>
        <v>0</v>
      </c>
      <c r="W289" s="11">
        <f t="shared" si="361"/>
        <v>0</v>
      </c>
      <c r="X289" s="11">
        <f t="shared" si="361"/>
        <v>0</v>
      </c>
      <c r="Y289" s="11">
        <f t="shared" si="361"/>
        <v>22501</v>
      </c>
      <c r="Z289" s="11">
        <f t="shared" si="361"/>
        <v>0</v>
      </c>
      <c r="AA289" s="11">
        <f t="shared" si="361"/>
        <v>0</v>
      </c>
      <c r="AB289" s="11">
        <f t="shared" si="361"/>
        <v>0</v>
      </c>
      <c r="AC289" s="11">
        <f t="shared" si="361"/>
        <v>0</v>
      </c>
      <c r="AD289" s="11">
        <f t="shared" si="361"/>
        <v>0</v>
      </c>
      <c r="AE289" s="89">
        <f t="shared" si="361"/>
        <v>22501</v>
      </c>
      <c r="AF289" s="89">
        <f t="shared" si="361"/>
        <v>0</v>
      </c>
      <c r="AG289" s="89">
        <f t="shared" si="361"/>
        <v>0</v>
      </c>
      <c r="AH289" s="89">
        <f t="shared" si="361"/>
        <v>0</v>
      </c>
      <c r="AI289" s="101">
        <f t="shared" si="341"/>
        <v>0</v>
      </c>
      <c r="AJ289" s="101"/>
    </row>
    <row r="290" spans="1:36" ht="33" hidden="1" x14ac:dyDescent="0.25">
      <c r="A290" s="50" t="s">
        <v>37</v>
      </c>
      <c r="B290" s="27" t="s">
        <v>528</v>
      </c>
      <c r="C290" s="27" t="s">
        <v>22</v>
      </c>
      <c r="D290" s="27" t="s">
        <v>7</v>
      </c>
      <c r="E290" s="49" t="s">
        <v>521</v>
      </c>
      <c r="F290" s="27" t="s">
        <v>38</v>
      </c>
      <c r="G290" s="11">
        <v>22501</v>
      </c>
      <c r="H290" s="9"/>
      <c r="I290" s="11"/>
      <c r="J290" s="9"/>
      <c r="K290" s="11"/>
      <c r="L290" s="9"/>
      <c r="M290" s="9">
        <f>G290+I290+J290+K290+L290</f>
        <v>22501</v>
      </c>
      <c r="N290" s="10">
        <f>H290+L290</f>
        <v>0</v>
      </c>
      <c r="O290" s="11"/>
      <c r="P290" s="9"/>
      <c r="Q290" s="11"/>
      <c r="R290" s="9"/>
      <c r="S290" s="9">
        <f>M290+O290+P290+Q290+R290</f>
        <v>22501</v>
      </c>
      <c r="T290" s="10">
        <f>N290+R290</f>
        <v>0</v>
      </c>
      <c r="U290" s="11"/>
      <c r="V290" s="9"/>
      <c r="W290" s="11"/>
      <c r="X290" s="9"/>
      <c r="Y290" s="9">
        <f>S290+U290+V290+W290+X290</f>
        <v>22501</v>
      </c>
      <c r="Z290" s="10">
        <f>T290+X290</f>
        <v>0</v>
      </c>
      <c r="AA290" s="11"/>
      <c r="AB290" s="9"/>
      <c r="AC290" s="11"/>
      <c r="AD290" s="9"/>
      <c r="AE290" s="87">
        <f>Y290+AA290+AB290+AC290+AD290</f>
        <v>22501</v>
      </c>
      <c r="AF290" s="88">
        <f>Z290+AD290</f>
        <v>0</v>
      </c>
      <c r="AG290" s="87"/>
      <c r="AH290" s="88"/>
      <c r="AI290" s="101">
        <f t="shared" si="341"/>
        <v>0</v>
      </c>
      <c r="AJ290" s="101"/>
    </row>
    <row r="291" spans="1:36" hidden="1" x14ac:dyDescent="0.25">
      <c r="A291" s="26"/>
      <c r="B291" s="27"/>
      <c r="C291" s="27"/>
      <c r="D291" s="27"/>
      <c r="E291" s="27"/>
      <c r="F291" s="27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87"/>
      <c r="AF291" s="87"/>
      <c r="AG291" s="87"/>
      <c r="AH291" s="87"/>
      <c r="AI291" s="101"/>
      <c r="AJ291" s="101"/>
    </row>
    <row r="292" spans="1:36" ht="40.5" hidden="1" customHeight="1" x14ac:dyDescent="0.3">
      <c r="A292" s="40" t="s">
        <v>496</v>
      </c>
      <c r="B292" s="47">
        <v>909</v>
      </c>
      <c r="C292" s="22"/>
      <c r="D292" s="22"/>
      <c r="E292" s="22"/>
      <c r="F292" s="22"/>
      <c r="G292" s="14">
        <f>G294+G318+G355+G363</f>
        <v>956426</v>
      </c>
      <c r="H292" s="14">
        <f>H294+H318+H355+H363</f>
        <v>0</v>
      </c>
      <c r="I292" s="14">
        <f t="shared" ref="I292:N292" si="374">I294+I318+I355+I363</f>
        <v>-2614</v>
      </c>
      <c r="J292" s="14">
        <f t="shared" si="374"/>
        <v>524</v>
      </c>
      <c r="K292" s="14">
        <f t="shared" si="374"/>
        <v>0</v>
      </c>
      <c r="L292" s="14">
        <f t="shared" si="374"/>
        <v>0</v>
      </c>
      <c r="M292" s="14">
        <f t="shared" si="374"/>
        <v>954336</v>
      </c>
      <c r="N292" s="14">
        <f t="shared" si="374"/>
        <v>0</v>
      </c>
      <c r="O292" s="14">
        <f t="shared" ref="O292:T292" si="375">O294+O318+O355+O363</f>
        <v>0</v>
      </c>
      <c r="P292" s="14">
        <f t="shared" si="375"/>
        <v>0</v>
      </c>
      <c r="Q292" s="14">
        <f t="shared" si="375"/>
        <v>0</v>
      </c>
      <c r="R292" s="14">
        <f t="shared" si="375"/>
        <v>646462</v>
      </c>
      <c r="S292" s="14">
        <f t="shared" si="375"/>
        <v>1600798</v>
      </c>
      <c r="T292" s="14">
        <f t="shared" si="375"/>
        <v>646462</v>
      </c>
      <c r="U292" s="14">
        <f t="shared" ref="U292:Z292" si="376">U294+U318+U355+U363</f>
        <v>0</v>
      </c>
      <c r="V292" s="14">
        <f t="shared" si="376"/>
        <v>9</v>
      </c>
      <c r="W292" s="14">
        <f t="shared" si="376"/>
        <v>0</v>
      </c>
      <c r="X292" s="14">
        <f t="shared" si="376"/>
        <v>0</v>
      </c>
      <c r="Y292" s="14">
        <f t="shared" si="376"/>
        <v>1600807</v>
      </c>
      <c r="Z292" s="14">
        <f t="shared" si="376"/>
        <v>646462</v>
      </c>
      <c r="AA292" s="14">
        <f t="shared" ref="AA292:AF292" si="377">AA294+AA318+AA355+AA363</f>
        <v>-1160</v>
      </c>
      <c r="AB292" s="14">
        <f t="shared" si="377"/>
        <v>11418</v>
      </c>
      <c r="AC292" s="14">
        <f t="shared" si="377"/>
        <v>0</v>
      </c>
      <c r="AD292" s="14">
        <f t="shared" si="377"/>
        <v>163000</v>
      </c>
      <c r="AE292" s="92">
        <f t="shared" si="377"/>
        <v>1774065</v>
      </c>
      <c r="AF292" s="92">
        <f t="shared" si="377"/>
        <v>809462</v>
      </c>
      <c r="AG292" s="92">
        <f t="shared" ref="AG292:AH292" si="378">AG294+AG318+AG355+AG363</f>
        <v>246099</v>
      </c>
      <c r="AH292" s="92">
        <f t="shared" si="378"/>
        <v>0</v>
      </c>
      <c r="AI292" s="101">
        <f t="shared" si="341"/>
        <v>13.872039637781027</v>
      </c>
      <c r="AJ292" s="101"/>
    </row>
    <row r="293" spans="1:36" ht="18" hidden="1" customHeight="1" x14ac:dyDescent="0.3">
      <c r="A293" s="40"/>
      <c r="B293" s="47"/>
      <c r="C293" s="22"/>
      <c r="D293" s="22"/>
      <c r="E293" s="22"/>
      <c r="F293" s="22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92"/>
      <c r="AF293" s="92"/>
      <c r="AG293" s="92"/>
      <c r="AH293" s="92"/>
      <c r="AI293" s="101"/>
      <c r="AJ293" s="101"/>
    </row>
    <row r="294" spans="1:36" ht="18.75" hidden="1" x14ac:dyDescent="0.3">
      <c r="A294" s="41" t="s">
        <v>164</v>
      </c>
      <c r="B294" s="25">
        <f>B292</f>
        <v>909</v>
      </c>
      <c r="C294" s="25" t="s">
        <v>29</v>
      </c>
      <c r="D294" s="25" t="s">
        <v>21</v>
      </c>
      <c r="E294" s="25"/>
      <c r="F294" s="25"/>
      <c r="G294" s="13">
        <f t="shared" ref="G294:V295" si="379">G295</f>
        <v>289175</v>
      </c>
      <c r="H294" s="13">
        <f t="shared" si="379"/>
        <v>0</v>
      </c>
      <c r="I294" s="13">
        <f t="shared" si="379"/>
        <v>0</v>
      </c>
      <c r="J294" s="13">
        <f t="shared" si="379"/>
        <v>0</v>
      </c>
      <c r="K294" s="13">
        <f t="shared" si="379"/>
        <v>0</v>
      </c>
      <c r="L294" s="13">
        <f t="shared" si="379"/>
        <v>0</v>
      </c>
      <c r="M294" s="13">
        <f t="shared" si="379"/>
        <v>289175</v>
      </c>
      <c r="N294" s="13">
        <f t="shared" si="379"/>
        <v>0</v>
      </c>
      <c r="O294" s="13">
        <f t="shared" si="379"/>
        <v>0</v>
      </c>
      <c r="P294" s="13">
        <f t="shared" si="379"/>
        <v>0</v>
      </c>
      <c r="Q294" s="13">
        <f t="shared" si="379"/>
        <v>0</v>
      </c>
      <c r="R294" s="13">
        <f t="shared" si="379"/>
        <v>0</v>
      </c>
      <c r="S294" s="13">
        <f t="shared" si="379"/>
        <v>289175</v>
      </c>
      <c r="T294" s="13">
        <f t="shared" si="379"/>
        <v>0</v>
      </c>
      <c r="U294" s="13">
        <f t="shared" si="379"/>
        <v>0</v>
      </c>
      <c r="V294" s="13">
        <f t="shared" si="379"/>
        <v>0</v>
      </c>
      <c r="W294" s="13">
        <f t="shared" ref="U294:AH295" si="380">W295</f>
        <v>0</v>
      </c>
      <c r="X294" s="13">
        <f t="shared" si="380"/>
        <v>0</v>
      </c>
      <c r="Y294" s="13">
        <f t="shared" si="380"/>
        <v>289175</v>
      </c>
      <c r="Z294" s="13">
        <f t="shared" si="380"/>
        <v>0</v>
      </c>
      <c r="AA294" s="13">
        <f t="shared" si="380"/>
        <v>0</v>
      </c>
      <c r="AB294" s="13">
        <f t="shared" si="380"/>
        <v>0</v>
      </c>
      <c r="AC294" s="13">
        <f t="shared" si="380"/>
        <v>0</v>
      </c>
      <c r="AD294" s="13">
        <f t="shared" si="380"/>
        <v>0</v>
      </c>
      <c r="AE294" s="91">
        <f t="shared" si="380"/>
        <v>289175</v>
      </c>
      <c r="AF294" s="91">
        <f t="shared" si="380"/>
        <v>0</v>
      </c>
      <c r="AG294" s="91">
        <f t="shared" si="380"/>
        <v>56879</v>
      </c>
      <c r="AH294" s="91">
        <f t="shared" si="380"/>
        <v>0</v>
      </c>
      <c r="AI294" s="101">
        <f t="shared" si="341"/>
        <v>19.669404339932566</v>
      </c>
      <c r="AJ294" s="101"/>
    </row>
    <row r="295" spans="1:36" ht="49.5" hidden="1" x14ac:dyDescent="0.25">
      <c r="A295" s="29" t="s">
        <v>345</v>
      </c>
      <c r="B295" s="27">
        <f t="shared" ref="B295:B306" si="381">B294</f>
        <v>909</v>
      </c>
      <c r="C295" s="27" t="s">
        <v>29</v>
      </c>
      <c r="D295" s="27" t="s">
        <v>21</v>
      </c>
      <c r="E295" s="27" t="s">
        <v>366</v>
      </c>
      <c r="F295" s="28"/>
      <c r="G295" s="11">
        <f t="shared" si="379"/>
        <v>289175</v>
      </c>
      <c r="H295" s="11">
        <f t="shared" si="379"/>
        <v>0</v>
      </c>
      <c r="I295" s="11">
        <f t="shared" si="379"/>
        <v>0</v>
      </c>
      <c r="J295" s="11">
        <f t="shared" si="379"/>
        <v>0</v>
      </c>
      <c r="K295" s="11">
        <f t="shared" si="379"/>
        <v>0</v>
      </c>
      <c r="L295" s="11">
        <f t="shared" si="379"/>
        <v>0</v>
      </c>
      <c r="M295" s="11">
        <f t="shared" si="379"/>
        <v>289175</v>
      </c>
      <c r="N295" s="11">
        <f t="shared" si="379"/>
        <v>0</v>
      </c>
      <c r="O295" s="11">
        <f t="shared" si="379"/>
        <v>0</v>
      </c>
      <c r="P295" s="11">
        <f t="shared" si="379"/>
        <v>0</v>
      </c>
      <c r="Q295" s="11">
        <f t="shared" si="379"/>
        <v>0</v>
      </c>
      <c r="R295" s="11">
        <f t="shared" si="379"/>
        <v>0</v>
      </c>
      <c r="S295" s="11">
        <f t="shared" si="379"/>
        <v>289175</v>
      </c>
      <c r="T295" s="11">
        <f t="shared" si="379"/>
        <v>0</v>
      </c>
      <c r="U295" s="11">
        <f t="shared" si="380"/>
        <v>0</v>
      </c>
      <c r="V295" s="11">
        <f t="shared" si="380"/>
        <v>0</v>
      </c>
      <c r="W295" s="11">
        <f t="shared" si="380"/>
        <v>0</v>
      </c>
      <c r="X295" s="11">
        <f t="shared" si="380"/>
        <v>0</v>
      </c>
      <c r="Y295" s="11">
        <f t="shared" si="380"/>
        <v>289175</v>
      </c>
      <c r="Z295" s="11">
        <f t="shared" si="380"/>
        <v>0</v>
      </c>
      <c r="AA295" s="11">
        <f t="shared" si="380"/>
        <v>0</v>
      </c>
      <c r="AB295" s="11">
        <f t="shared" si="380"/>
        <v>0</v>
      </c>
      <c r="AC295" s="11">
        <f t="shared" si="380"/>
        <v>0</v>
      </c>
      <c r="AD295" s="11">
        <f t="shared" si="380"/>
        <v>0</v>
      </c>
      <c r="AE295" s="89">
        <f t="shared" si="380"/>
        <v>289175</v>
      </c>
      <c r="AF295" s="89">
        <f t="shared" si="380"/>
        <v>0</v>
      </c>
      <c r="AG295" s="89">
        <f t="shared" si="380"/>
        <v>56879</v>
      </c>
      <c r="AH295" s="89">
        <f t="shared" si="380"/>
        <v>0</v>
      </c>
      <c r="AI295" s="101">
        <f t="shared" si="341"/>
        <v>19.669404339932566</v>
      </c>
      <c r="AJ295" s="101"/>
    </row>
    <row r="296" spans="1:36" ht="35.25" hidden="1" customHeight="1" x14ac:dyDescent="0.25">
      <c r="A296" s="29" t="s">
        <v>346</v>
      </c>
      <c r="B296" s="27">
        <f>B295</f>
        <v>909</v>
      </c>
      <c r="C296" s="27" t="s">
        <v>29</v>
      </c>
      <c r="D296" s="27" t="s">
        <v>21</v>
      </c>
      <c r="E296" s="27" t="s">
        <v>338</v>
      </c>
      <c r="F296" s="9"/>
      <c r="G296" s="9">
        <f>G297+G301</f>
        <v>289175</v>
      </c>
      <c r="H296" s="9">
        <f>H297+H301</f>
        <v>0</v>
      </c>
      <c r="I296" s="9">
        <f t="shared" ref="I296:N296" si="382">I297+I301</f>
        <v>0</v>
      </c>
      <c r="J296" s="9">
        <f t="shared" si="382"/>
        <v>0</v>
      </c>
      <c r="K296" s="9">
        <f t="shared" si="382"/>
        <v>0</v>
      </c>
      <c r="L296" s="9">
        <f t="shared" si="382"/>
        <v>0</v>
      </c>
      <c r="M296" s="9">
        <f t="shared" si="382"/>
        <v>289175</v>
      </c>
      <c r="N296" s="9">
        <f t="shared" si="382"/>
        <v>0</v>
      </c>
      <c r="O296" s="9">
        <f t="shared" ref="O296:T296" si="383">O297+O301</f>
        <v>0</v>
      </c>
      <c r="P296" s="9">
        <f t="shared" si="383"/>
        <v>0</v>
      </c>
      <c r="Q296" s="9">
        <f t="shared" si="383"/>
        <v>0</v>
      </c>
      <c r="R296" s="9">
        <f t="shared" si="383"/>
        <v>0</v>
      </c>
      <c r="S296" s="9">
        <f t="shared" si="383"/>
        <v>289175</v>
      </c>
      <c r="T296" s="9">
        <f t="shared" si="383"/>
        <v>0</v>
      </c>
      <c r="U296" s="9">
        <f t="shared" ref="U296:Z296" si="384">U297+U301</f>
        <v>0</v>
      </c>
      <c r="V296" s="9">
        <f t="shared" si="384"/>
        <v>0</v>
      </c>
      <c r="W296" s="9">
        <f t="shared" si="384"/>
        <v>0</v>
      </c>
      <c r="X296" s="9">
        <f t="shared" si="384"/>
        <v>0</v>
      </c>
      <c r="Y296" s="9">
        <f t="shared" si="384"/>
        <v>289175</v>
      </c>
      <c r="Z296" s="9">
        <f t="shared" si="384"/>
        <v>0</v>
      </c>
      <c r="AA296" s="9">
        <f t="shared" ref="AA296:AF296" si="385">AA297+AA301</f>
        <v>0</v>
      </c>
      <c r="AB296" s="9">
        <f t="shared" si="385"/>
        <v>0</v>
      </c>
      <c r="AC296" s="9">
        <f t="shared" si="385"/>
        <v>0</v>
      </c>
      <c r="AD296" s="9">
        <f t="shared" si="385"/>
        <v>0</v>
      </c>
      <c r="AE296" s="87">
        <f t="shared" si="385"/>
        <v>289175</v>
      </c>
      <c r="AF296" s="87">
        <f t="shared" si="385"/>
        <v>0</v>
      </c>
      <c r="AG296" s="87">
        <f t="shared" ref="AG296:AH296" si="386">AG297+AG301</f>
        <v>56879</v>
      </c>
      <c r="AH296" s="87">
        <f t="shared" si="386"/>
        <v>0</v>
      </c>
      <c r="AI296" s="101">
        <f t="shared" si="341"/>
        <v>19.669404339932566</v>
      </c>
      <c r="AJ296" s="101"/>
    </row>
    <row r="297" spans="1:36" ht="15.75" hidden="1" customHeight="1" x14ac:dyDescent="0.25">
      <c r="A297" s="29" t="s">
        <v>15</v>
      </c>
      <c r="B297" s="27">
        <f>B296</f>
        <v>909</v>
      </c>
      <c r="C297" s="27" t="s">
        <v>29</v>
      </c>
      <c r="D297" s="27" t="s">
        <v>21</v>
      </c>
      <c r="E297" s="51" t="s">
        <v>526</v>
      </c>
      <c r="F297" s="9"/>
      <c r="G297" s="9">
        <f>G298</f>
        <v>74622</v>
      </c>
      <c r="H297" s="9"/>
      <c r="I297" s="9">
        <f t="shared" ref="I297:I299" si="387">I298</f>
        <v>0</v>
      </c>
      <c r="J297" s="9"/>
      <c r="K297" s="9">
        <f t="shared" ref="K297:K299" si="388">K298</f>
        <v>0</v>
      </c>
      <c r="L297" s="9"/>
      <c r="M297" s="9">
        <f t="shared" ref="M297:M299" si="389">M298</f>
        <v>74622</v>
      </c>
      <c r="N297" s="9"/>
      <c r="O297" s="9">
        <f t="shared" ref="O297:O299" si="390">O298</f>
        <v>0</v>
      </c>
      <c r="P297" s="9"/>
      <c r="Q297" s="9">
        <f t="shared" ref="Q297:Q299" si="391">Q298</f>
        <v>0</v>
      </c>
      <c r="R297" s="9"/>
      <c r="S297" s="9">
        <f t="shared" ref="S297:S299" si="392">S298</f>
        <v>74622</v>
      </c>
      <c r="T297" s="9"/>
      <c r="U297" s="9">
        <f t="shared" ref="U297:U299" si="393">U298</f>
        <v>0</v>
      </c>
      <c r="V297" s="9"/>
      <c r="W297" s="9">
        <f t="shared" ref="W297:W299" si="394">W298</f>
        <v>0</v>
      </c>
      <c r="X297" s="9"/>
      <c r="Y297" s="9">
        <f t="shared" ref="Y297:Y299" si="395">Y298</f>
        <v>74622</v>
      </c>
      <c r="Z297" s="9"/>
      <c r="AA297" s="9">
        <f t="shared" ref="AA297:AA299" si="396">AA298</f>
        <v>0</v>
      </c>
      <c r="AB297" s="9"/>
      <c r="AC297" s="9">
        <f t="shared" ref="AC297:AC299" si="397">AC298</f>
        <v>0</v>
      </c>
      <c r="AD297" s="9"/>
      <c r="AE297" s="87">
        <f t="shared" ref="AE297:AG299" si="398">AE298</f>
        <v>74622</v>
      </c>
      <c r="AF297" s="87"/>
      <c r="AG297" s="87">
        <f t="shared" si="398"/>
        <v>18656</v>
      </c>
      <c r="AH297" s="87"/>
      <c r="AI297" s="101">
        <f t="shared" si="341"/>
        <v>25.000670043686846</v>
      </c>
      <c r="AJ297" s="101"/>
    </row>
    <row r="298" spans="1:36" ht="18.75" hidden="1" customHeight="1" x14ac:dyDescent="0.3">
      <c r="A298" s="52" t="s">
        <v>165</v>
      </c>
      <c r="B298" s="27">
        <f>B296</f>
        <v>909</v>
      </c>
      <c r="C298" s="27" t="s">
        <v>29</v>
      </c>
      <c r="D298" s="27" t="s">
        <v>21</v>
      </c>
      <c r="E298" s="51" t="s">
        <v>525</v>
      </c>
      <c r="F298" s="25"/>
      <c r="G298" s="9">
        <f>G299</f>
        <v>74622</v>
      </c>
      <c r="H298" s="9"/>
      <c r="I298" s="9">
        <f t="shared" si="387"/>
        <v>0</v>
      </c>
      <c r="J298" s="9"/>
      <c r="K298" s="9">
        <f t="shared" si="388"/>
        <v>0</v>
      </c>
      <c r="L298" s="9"/>
      <c r="M298" s="9">
        <f t="shared" si="389"/>
        <v>74622</v>
      </c>
      <c r="N298" s="9"/>
      <c r="O298" s="9">
        <f t="shared" si="390"/>
        <v>0</v>
      </c>
      <c r="P298" s="9"/>
      <c r="Q298" s="9">
        <f t="shared" si="391"/>
        <v>0</v>
      </c>
      <c r="R298" s="9"/>
      <c r="S298" s="9">
        <f t="shared" si="392"/>
        <v>74622</v>
      </c>
      <c r="T298" s="9"/>
      <c r="U298" s="9">
        <f t="shared" si="393"/>
        <v>0</v>
      </c>
      <c r="V298" s="9"/>
      <c r="W298" s="9">
        <f t="shared" si="394"/>
        <v>0</v>
      </c>
      <c r="X298" s="9"/>
      <c r="Y298" s="9">
        <f t="shared" si="395"/>
        <v>74622</v>
      </c>
      <c r="Z298" s="9"/>
      <c r="AA298" s="9">
        <f t="shared" si="396"/>
        <v>0</v>
      </c>
      <c r="AB298" s="9"/>
      <c r="AC298" s="9">
        <f t="shared" si="397"/>
        <v>0</v>
      </c>
      <c r="AD298" s="9"/>
      <c r="AE298" s="87">
        <f t="shared" si="398"/>
        <v>74622</v>
      </c>
      <c r="AF298" s="87"/>
      <c r="AG298" s="87">
        <f t="shared" si="398"/>
        <v>18656</v>
      </c>
      <c r="AH298" s="87"/>
      <c r="AI298" s="101">
        <f t="shared" si="341"/>
        <v>25.000670043686846</v>
      </c>
      <c r="AJ298" s="101"/>
    </row>
    <row r="299" spans="1:36" ht="33" hidden="1" x14ac:dyDescent="0.25">
      <c r="A299" s="26" t="s">
        <v>244</v>
      </c>
      <c r="B299" s="27">
        <f t="shared" ref="B299:B300" si="399">B298</f>
        <v>909</v>
      </c>
      <c r="C299" s="27" t="s">
        <v>29</v>
      </c>
      <c r="D299" s="27" t="s">
        <v>21</v>
      </c>
      <c r="E299" s="51" t="s">
        <v>525</v>
      </c>
      <c r="F299" s="27" t="s">
        <v>31</v>
      </c>
      <c r="G299" s="9">
        <f>G300</f>
        <v>74622</v>
      </c>
      <c r="H299" s="9"/>
      <c r="I299" s="9">
        <f t="shared" si="387"/>
        <v>0</v>
      </c>
      <c r="J299" s="9"/>
      <c r="K299" s="9">
        <f t="shared" si="388"/>
        <v>0</v>
      </c>
      <c r="L299" s="9"/>
      <c r="M299" s="9">
        <f t="shared" si="389"/>
        <v>74622</v>
      </c>
      <c r="N299" s="9"/>
      <c r="O299" s="9">
        <f t="shared" si="390"/>
        <v>0</v>
      </c>
      <c r="P299" s="9"/>
      <c r="Q299" s="9">
        <f t="shared" si="391"/>
        <v>0</v>
      </c>
      <c r="R299" s="9"/>
      <c r="S299" s="9">
        <f t="shared" si="392"/>
        <v>74622</v>
      </c>
      <c r="T299" s="9"/>
      <c r="U299" s="9">
        <f t="shared" si="393"/>
        <v>0</v>
      </c>
      <c r="V299" s="9"/>
      <c r="W299" s="9">
        <f t="shared" si="394"/>
        <v>0</v>
      </c>
      <c r="X299" s="9"/>
      <c r="Y299" s="9">
        <f t="shared" si="395"/>
        <v>74622</v>
      </c>
      <c r="Z299" s="9"/>
      <c r="AA299" s="9">
        <f t="shared" si="396"/>
        <v>0</v>
      </c>
      <c r="AB299" s="9"/>
      <c r="AC299" s="9">
        <f t="shared" si="397"/>
        <v>0</v>
      </c>
      <c r="AD299" s="9"/>
      <c r="AE299" s="87">
        <f t="shared" si="398"/>
        <v>74622</v>
      </c>
      <c r="AF299" s="87"/>
      <c r="AG299" s="87">
        <f t="shared" si="398"/>
        <v>18656</v>
      </c>
      <c r="AH299" s="87"/>
      <c r="AI299" s="101">
        <f t="shared" si="341"/>
        <v>25.000670043686846</v>
      </c>
      <c r="AJ299" s="101"/>
    </row>
    <row r="300" spans="1:36" ht="33" hidden="1" x14ac:dyDescent="0.25">
      <c r="A300" s="26" t="s">
        <v>37</v>
      </c>
      <c r="B300" s="27">
        <f t="shared" si="399"/>
        <v>909</v>
      </c>
      <c r="C300" s="27" t="s">
        <v>29</v>
      </c>
      <c r="D300" s="27" t="s">
        <v>21</v>
      </c>
      <c r="E300" s="51" t="s">
        <v>525</v>
      </c>
      <c r="F300" s="27" t="s">
        <v>38</v>
      </c>
      <c r="G300" s="9">
        <v>74622</v>
      </c>
      <c r="H300" s="9"/>
      <c r="I300" s="9"/>
      <c r="J300" s="9"/>
      <c r="K300" s="9"/>
      <c r="L300" s="9"/>
      <c r="M300" s="9">
        <f>G300+I300+J300+K300+L300</f>
        <v>74622</v>
      </c>
      <c r="N300" s="10">
        <f>H300+L300</f>
        <v>0</v>
      </c>
      <c r="O300" s="9"/>
      <c r="P300" s="9"/>
      <c r="Q300" s="9"/>
      <c r="R300" s="9"/>
      <c r="S300" s="9">
        <f>M300+O300+P300+Q300+R300</f>
        <v>74622</v>
      </c>
      <c r="T300" s="10">
        <f>N300+R300</f>
        <v>0</v>
      </c>
      <c r="U300" s="9"/>
      <c r="V300" s="9"/>
      <c r="W300" s="9"/>
      <c r="X300" s="9"/>
      <c r="Y300" s="9">
        <f>S300+U300+V300+W300+X300</f>
        <v>74622</v>
      </c>
      <c r="Z300" s="10">
        <f>T300+X300</f>
        <v>0</v>
      </c>
      <c r="AA300" s="9"/>
      <c r="AB300" s="9"/>
      <c r="AC300" s="9"/>
      <c r="AD300" s="9"/>
      <c r="AE300" s="87">
        <f>Y300+AA300+AB300+AC300+AD300</f>
        <v>74622</v>
      </c>
      <c r="AF300" s="88">
        <f>Z300+AD300</f>
        <v>0</v>
      </c>
      <c r="AG300" s="87">
        <v>18656</v>
      </c>
      <c r="AH300" s="88"/>
      <c r="AI300" s="101">
        <f t="shared" si="341"/>
        <v>25.000670043686846</v>
      </c>
      <c r="AJ300" s="101"/>
    </row>
    <row r="301" spans="1:36" ht="49.5" hidden="1" x14ac:dyDescent="0.25">
      <c r="A301" s="29" t="s">
        <v>212</v>
      </c>
      <c r="B301" s="27">
        <f>B295</f>
        <v>909</v>
      </c>
      <c r="C301" s="27" t="s">
        <v>29</v>
      </c>
      <c r="D301" s="27" t="s">
        <v>21</v>
      </c>
      <c r="E301" s="27" t="s">
        <v>374</v>
      </c>
      <c r="F301" s="9"/>
      <c r="G301" s="11">
        <f t="shared" ref="G301:H301" si="400">G302+G305+G308+G311+G314</f>
        <v>214553</v>
      </c>
      <c r="H301" s="11">
        <f t="shared" si="400"/>
        <v>0</v>
      </c>
      <c r="I301" s="11">
        <f t="shared" ref="I301:N301" si="401">I302+I305+I308+I311+I314</f>
        <v>0</v>
      </c>
      <c r="J301" s="11">
        <f t="shared" si="401"/>
        <v>0</v>
      </c>
      <c r="K301" s="11">
        <f t="shared" si="401"/>
        <v>0</v>
      </c>
      <c r="L301" s="11">
        <f t="shared" si="401"/>
        <v>0</v>
      </c>
      <c r="M301" s="11">
        <f t="shared" si="401"/>
        <v>214553</v>
      </c>
      <c r="N301" s="11">
        <f t="shared" si="401"/>
        <v>0</v>
      </c>
      <c r="O301" s="11">
        <f t="shared" ref="O301:T301" si="402">O302+O305+O308+O311+O314</f>
        <v>0</v>
      </c>
      <c r="P301" s="11">
        <f t="shared" si="402"/>
        <v>0</v>
      </c>
      <c r="Q301" s="11">
        <f t="shared" si="402"/>
        <v>0</v>
      </c>
      <c r="R301" s="11">
        <f t="shared" si="402"/>
        <v>0</v>
      </c>
      <c r="S301" s="11">
        <f t="shared" si="402"/>
        <v>214553</v>
      </c>
      <c r="T301" s="11">
        <f t="shared" si="402"/>
        <v>0</v>
      </c>
      <c r="U301" s="11">
        <f t="shared" ref="U301:Z301" si="403">U302+U305+U308+U311+U314</f>
        <v>0</v>
      </c>
      <c r="V301" s="11">
        <f t="shared" si="403"/>
        <v>0</v>
      </c>
      <c r="W301" s="11">
        <f t="shared" si="403"/>
        <v>0</v>
      </c>
      <c r="X301" s="11">
        <f t="shared" si="403"/>
        <v>0</v>
      </c>
      <c r="Y301" s="11">
        <f t="shared" si="403"/>
        <v>214553</v>
      </c>
      <c r="Z301" s="11">
        <f t="shared" si="403"/>
        <v>0</v>
      </c>
      <c r="AA301" s="11">
        <f t="shared" ref="AA301:AF301" si="404">AA302+AA305+AA308+AA311+AA314</f>
        <v>0</v>
      </c>
      <c r="AB301" s="11">
        <f t="shared" si="404"/>
        <v>0</v>
      </c>
      <c r="AC301" s="11">
        <f t="shared" si="404"/>
        <v>0</v>
      </c>
      <c r="AD301" s="11">
        <f t="shared" si="404"/>
        <v>0</v>
      </c>
      <c r="AE301" s="89">
        <f t="shared" si="404"/>
        <v>214553</v>
      </c>
      <c r="AF301" s="89">
        <f t="shared" si="404"/>
        <v>0</v>
      </c>
      <c r="AG301" s="89">
        <f t="shared" ref="AG301:AH301" si="405">AG302+AG305+AG308+AG311+AG314</f>
        <v>38223</v>
      </c>
      <c r="AH301" s="89">
        <f t="shared" si="405"/>
        <v>0</v>
      </c>
      <c r="AI301" s="101">
        <f t="shared" si="341"/>
        <v>17.815178533975288</v>
      </c>
      <c r="AJ301" s="101"/>
    </row>
    <row r="302" spans="1:36" ht="49.5" hidden="1" x14ac:dyDescent="0.25">
      <c r="A302" s="29" t="s">
        <v>425</v>
      </c>
      <c r="B302" s="27">
        <f>B296</f>
        <v>909</v>
      </c>
      <c r="C302" s="27" t="s">
        <v>29</v>
      </c>
      <c r="D302" s="27" t="s">
        <v>21</v>
      </c>
      <c r="E302" s="27" t="s">
        <v>375</v>
      </c>
      <c r="F302" s="27"/>
      <c r="G302" s="11">
        <f>G303</f>
        <v>185794</v>
      </c>
      <c r="H302" s="11">
        <f>H303</f>
        <v>0</v>
      </c>
      <c r="I302" s="11">
        <f t="shared" ref="I302:X303" si="406">I303</f>
        <v>0</v>
      </c>
      <c r="J302" s="11">
        <f t="shared" si="406"/>
        <v>0</v>
      </c>
      <c r="K302" s="11">
        <f t="shared" si="406"/>
        <v>0</v>
      </c>
      <c r="L302" s="11">
        <f t="shared" si="406"/>
        <v>0</v>
      </c>
      <c r="M302" s="11">
        <f t="shared" si="406"/>
        <v>185794</v>
      </c>
      <c r="N302" s="11">
        <f t="shared" si="406"/>
        <v>0</v>
      </c>
      <c r="O302" s="11">
        <f t="shared" si="406"/>
        <v>0</v>
      </c>
      <c r="P302" s="11">
        <f t="shared" si="406"/>
        <v>0</v>
      </c>
      <c r="Q302" s="11">
        <f t="shared" si="406"/>
        <v>0</v>
      </c>
      <c r="R302" s="11">
        <f t="shared" si="406"/>
        <v>0</v>
      </c>
      <c r="S302" s="11">
        <f t="shared" si="406"/>
        <v>185794</v>
      </c>
      <c r="T302" s="11">
        <f t="shared" si="406"/>
        <v>0</v>
      </c>
      <c r="U302" s="11">
        <f t="shared" si="406"/>
        <v>0</v>
      </c>
      <c r="V302" s="11">
        <f t="shared" si="406"/>
        <v>0</v>
      </c>
      <c r="W302" s="11">
        <f t="shared" si="406"/>
        <v>0</v>
      </c>
      <c r="X302" s="11">
        <f t="shared" si="406"/>
        <v>0</v>
      </c>
      <c r="Y302" s="11">
        <f t="shared" ref="U302:AH303" si="407">Y303</f>
        <v>185794</v>
      </c>
      <c r="Z302" s="11">
        <f t="shared" si="407"/>
        <v>0</v>
      </c>
      <c r="AA302" s="11">
        <f t="shared" si="407"/>
        <v>0</v>
      </c>
      <c r="AB302" s="11">
        <f t="shared" si="407"/>
        <v>0</v>
      </c>
      <c r="AC302" s="11">
        <f t="shared" si="407"/>
        <v>0</v>
      </c>
      <c r="AD302" s="11">
        <f t="shared" si="407"/>
        <v>0</v>
      </c>
      <c r="AE302" s="89">
        <f t="shared" si="407"/>
        <v>185794</v>
      </c>
      <c r="AF302" s="89">
        <f t="shared" si="407"/>
        <v>0</v>
      </c>
      <c r="AG302" s="89">
        <f t="shared" si="407"/>
        <v>35145</v>
      </c>
      <c r="AH302" s="89">
        <f t="shared" si="407"/>
        <v>0</v>
      </c>
      <c r="AI302" s="101">
        <f t="shared" si="341"/>
        <v>18.916111392187045</v>
      </c>
      <c r="AJ302" s="101"/>
    </row>
    <row r="303" spans="1:36" ht="18.75" hidden="1" customHeight="1" x14ac:dyDescent="0.25">
      <c r="A303" s="29" t="s">
        <v>66</v>
      </c>
      <c r="B303" s="27">
        <f t="shared" si="381"/>
        <v>909</v>
      </c>
      <c r="C303" s="27" t="s">
        <v>29</v>
      </c>
      <c r="D303" s="27" t="s">
        <v>21</v>
      </c>
      <c r="E303" s="27" t="s">
        <v>375</v>
      </c>
      <c r="F303" s="27" t="s">
        <v>67</v>
      </c>
      <c r="G303" s="9">
        <f>G304</f>
        <v>185794</v>
      </c>
      <c r="H303" s="9">
        <f>H304</f>
        <v>0</v>
      </c>
      <c r="I303" s="9">
        <f t="shared" si="406"/>
        <v>0</v>
      </c>
      <c r="J303" s="9">
        <f t="shared" si="406"/>
        <v>0</v>
      </c>
      <c r="K303" s="9">
        <f t="shared" si="406"/>
        <v>0</v>
      </c>
      <c r="L303" s="9">
        <f t="shared" si="406"/>
        <v>0</v>
      </c>
      <c r="M303" s="9">
        <f t="shared" si="406"/>
        <v>185794</v>
      </c>
      <c r="N303" s="9">
        <f t="shared" si="406"/>
        <v>0</v>
      </c>
      <c r="O303" s="9">
        <f t="shared" si="406"/>
        <v>0</v>
      </c>
      <c r="P303" s="9">
        <f t="shared" si="406"/>
        <v>0</v>
      </c>
      <c r="Q303" s="9">
        <f t="shared" si="406"/>
        <v>0</v>
      </c>
      <c r="R303" s="9">
        <f t="shared" si="406"/>
        <v>0</v>
      </c>
      <c r="S303" s="9">
        <f t="shared" si="406"/>
        <v>185794</v>
      </c>
      <c r="T303" s="9">
        <f t="shared" si="406"/>
        <v>0</v>
      </c>
      <c r="U303" s="9">
        <f t="shared" si="407"/>
        <v>0</v>
      </c>
      <c r="V303" s="9">
        <f t="shared" si="407"/>
        <v>0</v>
      </c>
      <c r="W303" s="9">
        <f t="shared" si="407"/>
        <v>0</v>
      </c>
      <c r="X303" s="9">
        <f t="shared" si="407"/>
        <v>0</v>
      </c>
      <c r="Y303" s="9">
        <f t="shared" si="407"/>
        <v>185794</v>
      </c>
      <c r="Z303" s="9">
        <f t="shared" si="407"/>
        <v>0</v>
      </c>
      <c r="AA303" s="9">
        <f t="shared" si="407"/>
        <v>0</v>
      </c>
      <c r="AB303" s="9">
        <f t="shared" si="407"/>
        <v>0</v>
      </c>
      <c r="AC303" s="9">
        <f t="shared" si="407"/>
        <v>0</v>
      </c>
      <c r="AD303" s="9">
        <f t="shared" si="407"/>
        <v>0</v>
      </c>
      <c r="AE303" s="87">
        <f t="shared" si="407"/>
        <v>185794</v>
      </c>
      <c r="AF303" s="87">
        <f t="shared" si="407"/>
        <v>0</v>
      </c>
      <c r="AG303" s="87">
        <f t="shared" si="407"/>
        <v>35145</v>
      </c>
      <c r="AH303" s="87">
        <f t="shared" si="407"/>
        <v>0</v>
      </c>
      <c r="AI303" s="101">
        <f t="shared" si="341"/>
        <v>18.916111392187045</v>
      </c>
      <c r="AJ303" s="101"/>
    </row>
    <row r="304" spans="1:36" ht="51.75" hidden="1" customHeight="1" x14ac:dyDescent="0.25">
      <c r="A304" s="26" t="s">
        <v>413</v>
      </c>
      <c r="B304" s="27">
        <f t="shared" si="381"/>
        <v>909</v>
      </c>
      <c r="C304" s="27" t="s">
        <v>29</v>
      </c>
      <c r="D304" s="27" t="s">
        <v>21</v>
      </c>
      <c r="E304" s="27" t="s">
        <v>375</v>
      </c>
      <c r="F304" s="27" t="s">
        <v>254</v>
      </c>
      <c r="G304" s="9">
        <v>185794</v>
      </c>
      <c r="H304" s="9"/>
      <c r="I304" s="9"/>
      <c r="J304" s="9"/>
      <c r="K304" s="9"/>
      <c r="L304" s="9"/>
      <c r="M304" s="9">
        <f>G304+I304+J304+K304+L304</f>
        <v>185794</v>
      </c>
      <c r="N304" s="10">
        <f>H304+L304</f>
        <v>0</v>
      </c>
      <c r="O304" s="9"/>
      <c r="P304" s="9"/>
      <c r="Q304" s="9"/>
      <c r="R304" s="9"/>
      <c r="S304" s="9">
        <f>M304+O304+P304+Q304+R304</f>
        <v>185794</v>
      </c>
      <c r="T304" s="10">
        <f>N304+R304</f>
        <v>0</v>
      </c>
      <c r="U304" s="9"/>
      <c r="V304" s="9"/>
      <c r="W304" s="9"/>
      <c r="X304" s="9"/>
      <c r="Y304" s="9">
        <f>S304+U304+V304+W304+X304</f>
        <v>185794</v>
      </c>
      <c r="Z304" s="10">
        <f>T304+X304</f>
        <v>0</v>
      </c>
      <c r="AA304" s="9"/>
      <c r="AB304" s="9"/>
      <c r="AC304" s="9"/>
      <c r="AD304" s="9"/>
      <c r="AE304" s="87">
        <f>Y304+AA304+AB304+AC304+AD304</f>
        <v>185794</v>
      </c>
      <c r="AF304" s="88">
        <f>Z304+AD304</f>
        <v>0</v>
      </c>
      <c r="AG304" s="87">
        <v>35145</v>
      </c>
      <c r="AH304" s="88"/>
      <c r="AI304" s="101">
        <f t="shared" si="341"/>
        <v>18.916111392187045</v>
      </c>
      <c r="AJ304" s="101"/>
    </row>
    <row r="305" spans="1:36" ht="69.75" hidden="1" customHeight="1" x14ac:dyDescent="0.25">
      <c r="A305" s="29" t="s">
        <v>428</v>
      </c>
      <c r="B305" s="27">
        <f t="shared" si="381"/>
        <v>909</v>
      </c>
      <c r="C305" s="27" t="s">
        <v>29</v>
      </c>
      <c r="D305" s="27" t="s">
        <v>21</v>
      </c>
      <c r="E305" s="27" t="s">
        <v>376</v>
      </c>
      <c r="F305" s="27"/>
      <c r="G305" s="11">
        <f>G306</f>
        <v>9448</v>
      </c>
      <c r="H305" s="11">
        <f>H306</f>
        <v>0</v>
      </c>
      <c r="I305" s="11">
        <f t="shared" ref="I305:X306" si="408">I306</f>
        <v>0</v>
      </c>
      <c r="J305" s="11">
        <f t="shared" si="408"/>
        <v>0</v>
      </c>
      <c r="K305" s="11">
        <f t="shared" si="408"/>
        <v>0</v>
      </c>
      <c r="L305" s="11">
        <f t="shared" si="408"/>
        <v>0</v>
      </c>
      <c r="M305" s="11">
        <f t="shared" si="408"/>
        <v>9448</v>
      </c>
      <c r="N305" s="11">
        <f t="shared" si="408"/>
        <v>0</v>
      </c>
      <c r="O305" s="11">
        <f t="shared" si="408"/>
        <v>0</v>
      </c>
      <c r="P305" s="11">
        <f t="shared" si="408"/>
        <v>0</v>
      </c>
      <c r="Q305" s="11">
        <f t="shared" si="408"/>
        <v>0</v>
      </c>
      <c r="R305" s="11">
        <f t="shared" si="408"/>
        <v>0</v>
      </c>
      <c r="S305" s="11">
        <f t="shared" si="408"/>
        <v>9448</v>
      </c>
      <c r="T305" s="11">
        <f t="shared" si="408"/>
        <v>0</v>
      </c>
      <c r="U305" s="11">
        <f t="shared" si="408"/>
        <v>0</v>
      </c>
      <c r="V305" s="11">
        <f t="shared" si="408"/>
        <v>0</v>
      </c>
      <c r="W305" s="11">
        <f t="shared" si="408"/>
        <v>0</v>
      </c>
      <c r="X305" s="11">
        <f t="shared" si="408"/>
        <v>0</v>
      </c>
      <c r="Y305" s="11">
        <f t="shared" ref="U305:AH306" si="409">Y306</f>
        <v>9448</v>
      </c>
      <c r="Z305" s="11">
        <f t="shared" si="409"/>
        <v>0</v>
      </c>
      <c r="AA305" s="11">
        <f t="shared" si="409"/>
        <v>0</v>
      </c>
      <c r="AB305" s="11">
        <f t="shared" si="409"/>
        <v>0</v>
      </c>
      <c r="AC305" s="11">
        <f t="shared" si="409"/>
        <v>0</v>
      </c>
      <c r="AD305" s="11">
        <f t="shared" si="409"/>
        <v>0</v>
      </c>
      <c r="AE305" s="89">
        <f t="shared" si="409"/>
        <v>9448</v>
      </c>
      <c r="AF305" s="89">
        <f t="shared" si="409"/>
        <v>0</v>
      </c>
      <c r="AG305" s="89">
        <f t="shared" si="409"/>
        <v>2058</v>
      </c>
      <c r="AH305" s="89">
        <f t="shared" si="409"/>
        <v>0</v>
      </c>
      <c r="AI305" s="101">
        <f t="shared" si="341"/>
        <v>21.782387806943269</v>
      </c>
      <c r="AJ305" s="101"/>
    </row>
    <row r="306" spans="1:36" ht="19.5" hidden="1" customHeight="1" x14ac:dyDescent="0.25">
      <c r="A306" s="29" t="s">
        <v>66</v>
      </c>
      <c r="B306" s="27">
        <f t="shared" si="381"/>
        <v>909</v>
      </c>
      <c r="C306" s="27" t="s">
        <v>29</v>
      </c>
      <c r="D306" s="27" t="s">
        <v>21</v>
      </c>
      <c r="E306" s="27" t="s">
        <v>376</v>
      </c>
      <c r="F306" s="27" t="s">
        <v>67</v>
      </c>
      <c r="G306" s="9">
        <f>G307</f>
        <v>9448</v>
      </c>
      <c r="H306" s="9">
        <f>H307</f>
        <v>0</v>
      </c>
      <c r="I306" s="9">
        <f t="shared" si="408"/>
        <v>0</v>
      </c>
      <c r="J306" s="9">
        <f t="shared" si="408"/>
        <v>0</v>
      </c>
      <c r="K306" s="9">
        <f t="shared" si="408"/>
        <v>0</v>
      </c>
      <c r="L306" s="9">
        <f t="shared" si="408"/>
        <v>0</v>
      </c>
      <c r="M306" s="9">
        <f t="shared" si="408"/>
        <v>9448</v>
      </c>
      <c r="N306" s="9">
        <f t="shared" si="408"/>
        <v>0</v>
      </c>
      <c r="O306" s="9">
        <f t="shared" si="408"/>
        <v>0</v>
      </c>
      <c r="P306" s="9">
        <f t="shared" si="408"/>
        <v>0</v>
      </c>
      <c r="Q306" s="9">
        <f t="shared" si="408"/>
        <v>0</v>
      </c>
      <c r="R306" s="9">
        <f t="shared" si="408"/>
        <v>0</v>
      </c>
      <c r="S306" s="9">
        <f t="shared" si="408"/>
        <v>9448</v>
      </c>
      <c r="T306" s="9">
        <f t="shared" si="408"/>
        <v>0</v>
      </c>
      <c r="U306" s="9">
        <f t="shared" si="409"/>
        <v>0</v>
      </c>
      <c r="V306" s="9">
        <f t="shared" si="409"/>
        <v>0</v>
      </c>
      <c r="W306" s="9">
        <f t="shared" si="409"/>
        <v>0</v>
      </c>
      <c r="X306" s="9">
        <f t="shared" si="409"/>
        <v>0</v>
      </c>
      <c r="Y306" s="9">
        <f t="shared" si="409"/>
        <v>9448</v>
      </c>
      <c r="Z306" s="9">
        <f t="shared" si="409"/>
        <v>0</v>
      </c>
      <c r="AA306" s="9">
        <f t="shared" si="409"/>
        <v>0</v>
      </c>
      <c r="AB306" s="9">
        <f t="shared" si="409"/>
        <v>0</v>
      </c>
      <c r="AC306" s="9">
        <f t="shared" si="409"/>
        <v>0</v>
      </c>
      <c r="AD306" s="9">
        <f t="shared" si="409"/>
        <v>0</v>
      </c>
      <c r="AE306" s="87">
        <f t="shared" si="409"/>
        <v>9448</v>
      </c>
      <c r="AF306" s="87">
        <f t="shared" si="409"/>
        <v>0</v>
      </c>
      <c r="AG306" s="87">
        <f t="shared" si="409"/>
        <v>2058</v>
      </c>
      <c r="AH306" s="87">
        <f t="shared" si="409"/>
        <v>0</v>
      </c>
      <c r="AI306" s="101">
        <f t="shared" si="341"/>
        <v>21.782387806943269</v>
      </c>
      <c r="AJ306" s="101"/>
    </row>
    <row r="307" spans="1:36" ht="51.75" hidden="1" customHeight="1" x14ac:dyDescent="0.25">
      <c r="A307" s="26" t="s">
        <v>413</v>
      </c>
      <c r="B307" s="27">
        <v>909</v>
      </c>
      <c r="C307" s="27" t="s">
        <v>29</v>
      </c>
      <c r="D307" s="27" t="s">
        <v>21</v>
      </c>
      <c r="E307" s="27" t="s">
        <v>376</v>
      </c>
      <c r="F307" s="27" t="s">
        <v>254</v>
      </c>
      <c r="G307" s="9">
        <v>9448</v>
      </c>
      <c r="H307" s="9"/>
      <c r="I307" s="9"/>
      <c r="J307" s="9"/>
      <c r="K307" s="9"/>
      <c r="L307" s="9"/>
      <c r="M307" s="9">
        <f>G307+I307+J307+K307+L307</f>
        <v>9448</v>
      </c>
      <c r="N307" s="10">
        <f>H307+L307</f>
        <v>0</v>
      </c>
      <c r="O307" s="9"/>
      <c r="P307" s="9"/>
      <c r="Q307" s="9"/>
      <c r="R307" s="9"/>
      <c r="S307" s="9">
        <f>M307+O307+P307+Q307+R307</f>
        <v>9448</v>
      </c>
      <c r="T307" s="10">
        <f>N307+R307</f>
        <v>0</v>
      </c>
      <c r="U307" s="9"/>
      <c r="V307" s="9"/>
      <c r="W307" s="9"/>
      <c r="X307" s="9"/>
      <c r="Y307" s="9">
        <f>S307+U307+V307+W307+X307</f>
        <v>9448</v>
      </c>
      <c r="Z307" s="10">
        <f>T307+X307</f>
        <v>0</v>
      </c>
      <c r="AA307" s="9"/>
      <c r="AB307" s="9"/>
      <c r="AC307" s="9"/>
      <c r="AD307" s="9"/>
      <c r="AE307" s="87">
        <f>Y307+AA307+AB307+AC307+AD307</f>
        <v>9448</v>
      </c>
      <c r="AF307" s="88">
        <f>Z307+AD307</f>
        <v>0</v>
      </c>
      <c r="AG307" s="87">
        <v>2058</v>
      </c>
      <c r="AH307" s="88"/>
      <c r="AI307" s="101">
        <f t="shared" si="341"/>
        <v>21.782387806943269</v>
      </c>
      <c r="AJ307" s="101"/>
    </row>
    <row r="308" spans="1:36" ht="83.25" hidden="1" customHeight="1" x14ac:dyDescent="0.25">
      <c r="A308" s="29" t="s">
        <v>478</v>
      </c>
      <c r="B308" s="27">
        <v>909</v>
      </c>
      <c r="C308" s="27" t="s">
        <v>29</v>
      </c>
      <c r="D308" s="27" t="s">
        <v>21</v>
      </c>
      <c r="E308" s="27" t="s">
        <v>377</v>
      </c>
      <c r="F308" s="27"/>
      <c r="G308" s="11">
        <f t="shared" ref="G308:AH308" si="410">G309</f>
        <v>1909</v>
      </c>
      <c r="H308" s="11">
        <f t="shared" si="410"/>
        <v>0</v>
      </c>
      <c r="I308" s="11">
        <f t="shared" si="410"/>
        <v>0</v>
      </c>
      <c r="J308" s="11">
        <f t="shared" si="410"/>
        <v>0</v>
      </c>
      <c r="K308" s="11">
        <f t="shared" si="410"/>
        <v>0</v>
      </c>
      <c r="L308" s="11">
        <f t="shared" si="410"/>
        <v>0</v>
      </c>
      <c r="M308" s="11">
        <f t="shared" si="410"/>
        <v>1909</v>
      </c>
      <c r="N308" s="11">
        <f t="shared" si="410"/>
        <v>0</v>
      </c>
      <c r="O308" s="11">
        <f t="shared" si="410"/>
        <v>0</v>
      </c>
      <c r="P308" s="11">
        <f t="shared" si="410"/>
        <v>0</v>
      </c>
      <c r="Q308" s="11">
        <f t="shared" si="410"/>
        <v>0</v>
      </c>
      <c r="R308" s="11">
        <f t="shared" si="410"/>
        <v>0</v>
      </c>
      <c r="S308" s="11">
        <f t="shared" si="410"/>
        <v>1909</v>
      </c>
      <c r="T308" s="11">
        <f t="shared" si="410"/>
        <v>0</v>
      </c>
      <c r="U308" s="11">
        <f t="shared" si="410"/>
        <v>0</v>
      </c>
      <c r="V308" s="11">
        <f t="shared" si="410"/>
        <v>0</v>
      </c>
      <c r="W308" s="11">
        <f t="shared" si="410"/>
        <v>0</v>
      </c>
      <c r="X308" s="11">
        <f t="shared" si="410"/>
        <v>0</v>
      </c>
      <c r="Y308" s="11">
        <f t="shared" si="410"/>
        <v>1909</v>
      </c>
      <c r="Z308" s="11">
        <f t="shared" si="410"/>
        <v>0</v>
      </c>
      <c r="AA308" s="11">
        <f t="shared" si="410"/>
        <v>0</v>
      </c>
      <c r="AB308" s="11">
        <f t="shared" si="410"/>
        <v>0</v>
      </c>
      <c r="AC308" s="11">
        <f t="shared" si="410"/>
        <v>0</v>
      </c>
      <c r="AD308" s="11">
        <f t="shared" si="410"/>
        <v>0</v>
      </c>
      <c r="AE308" s="89">
        <f t="shared" si="410"/>
        <v>1909</v>
      </c>
      <c r="AF308" s="89">
        <f t="shared" si="410"/>
        <v>0</v>
      </c>
      <c r="AG308" s="89">
        <f t="shared" si="410"/>
        <v>0</v>
      </c>
      <c r="AH308" s="89">
        <f t="shared" si="410"/>
        <v>0</v>
      </c>
      <c r="AI308" s="101">
        <f t="shared" si="341"/>
        <v>0</v>
      </c>
      <c r="AJ308" s="101"/>
    </row>
    <row r="309" spans="1:36" ht="18.75" hidden="1" customHeight="1" x14ac:dyDescent="0.25">
      <c r="A309" s="29" t="s">
        <v>66</v>
      </c>
      <c r="B309" s="27">
        <f>B307</f>
        <v>909</v>
      </c>
      <c r="C309" s="27" t="s">
        <v>29</v>
      </c>
      <c r="D309" s="27" t="s">
        <v>21</v>
      </c>
      <c r="E309" s="27" t="s">
        <v>377</v>
      </c>
      <c r="F309" s="27" t="s">
        <v>67</v>
      </c>
      <c r="G309" s="9">
        <f t="shared" ref="G309:AH309" si="411">SUM(G310:G310)</f>
        <v>1909</v>
      </c>
      <c r="H309" s="9">
        <f t="shared" si="411"/>
        <v>0</v>
      </c>
      <c r="I309" s="9">
        <f t="shared" si="411"/>
        <v>0</v>
      </c>
      <c r="J309" s="9">
        <f t="shared" si="411"/>
        <v>0</v>
      </c>
      <c r="K309" s="9">
        <f t="shared" si="411"/>
        <v>0</v>
      </c>
      <c r="L309" s="9">
        <f t="shared" si="411"/>
        <v>0</v>
      </c>
      <c r="M309" s="9">
        <f t="shared" si="411"/>
        <v>1909</v>
      </c>
      <c r="N309" s="9">
        <f t="shared" si="411"/>
        <v>0</v>
      </c>
      <c r="O309" s="9">
        <f t="shared" si="411"/>
        <v>0</v>
      </c>
      <c r="P309" s="9">
        <f t="shared" si="411"/>
        <v>0</v>
      </c>
      <c r="Q309" s="9">
        <f t="shared" si="411"/>
        <v>0</v>
      </c>
      <c r="R309" s="9">
        <f t="shared" si="411"/>
        <v>0</v>
      </c>
      <c r="S309" s="9">
        <f t="shared" si="411"/>
        <v>1909</v>
      </c>
      <c r="T309" s="9">
        <f t="shared" si="411"/>
        <v>0</v>
      </c>
      <c r="U309" s="9">
        <f t="shared" si="411"/>
        <v>0</v>
      </c>
      <c r="V309" s="9">
        <f t="shared" si="411"/>
        <v>0</v>
      </c>
      <c r="W309" s="9">
        <f t="shared" si="411"/>
        <v>0</v>
      </c>
      <c r="X309" s="9">
        <f t="shared" si="411"/>
        <v>0</v>
      </c>
      <c r="Y309" s="9">
        <f t="shared" si="411"/>
        <v>1909</v>
      </c>
      <c r="Z309" s="9">
        <f t="shared" si="411"/>
        <v>0</v>
      </c>
      <c r="AA309" s="9">
        <f t="shared" si="411"/>
        <v>0</v>
      </c>
      <c r="AB309" s="9">
        <f t="shared" si="411"/>
        <v>0</v>
      </c>
      <c r="AC309" s="9">
        <f t="shared" si="411"/>
        <v>0</v>
      </c>
      <c r="AD309" s="9">
        <f t="shared" si="411"/>
        <v>0</v>
      </c>
      <c r="AE309" s="87">
        <f t="shared" si="411"/>
        <v>1909</v>
      </c>
      <c r="AF309" s="87">
        <f t="shared" si="411"/>
        <v>0</v>
      </c>
      <c r="AG309" s="87">
        <f t="shared" si="411"/>
        <v>0</v>
      </c>
      <c r="AH309" s="87">
        <f t="shared" si="411"/>
        <v>0</v>
      </c>
      <c r="AI309" s="101">
        <f t="shared" si="341"/>
        <v>0</v>
      </c>
      <c r="AJ309" s="101"/>
    </row>
    <row r="310" spans="1:36" ht="51" hidden="1" customHeight="1" x14ac:dyDescent="0.25">
      <c r="A310" s="26" t="s">
        <v>413</v>
      </c>
      <c r="B310" s="27">
        <f>B308</f>
        <v>909</v>
      </c>
      <c r="C310" s="27" t="s">
        <v>29</v>
      </c>
      <c r="D310" s="27" t="s">
        <v>21</v>
      </c>
      <c r="E310" s="27" t="s">
        <v>377</v>
      </c>
      <c r="F310" s="27" t="s">
        <v>254</v>
      </c>
      <c r="G310" s="9">
        <v>1909</v>
      </c>
      <c r="H310" s="9"/>
      <c r="I310" s="9"/>
      <c r="J310" s="9"/>
      <c r="K310" s="9"/>
      <c r="L310" s="9"/>
      <c r="M310" s="9">
        <f>G310+I310+J310+K310+L310</f>
        <v>1909</v>
      </c>
      <c r="N310" s="10">
        <f>H310+L310</f>
        <v>0</v>
      </c>
      <c r="O310" s="9"/>
      <c r="P310" s="9"/>
      <c r="Q310" s="9"/>
      <c r="R310" s="9"/>
      <c r="S310" s="9">
        <f>M310+O310+P310+Q310+R310</f>
        <v>1909</v>
      </c>
      <c r="T310" s="10">
        <f>N310+R310</f>
        <v>0</v>
      </c>
      <c r="U310" s="9"/>
      <c r="V310" s="9"/>
      <c r="W310" s="9"/>
      <c r="X310" s="9"/>
      <c r="Y310" s="9">
        <f>S310+U310+V310+W310+X310</f>
        <v>1909</v>
      </c>
      <c r="Z310" s="10">
        <f>T310+X310</f>
        <v>0</v>
      </c>
      <c r="AA310" s="9"/>
      <c r="AB310" s="9"/>
      <c r="AC310" s="9"/>
      <c r="AD310" s="9"/>
      <c r="AE310" s="87">
        <f>Y310+AA310+AB310+AC310+AD310</f>
        <v>1909</v>
      </c>
      <c r="AF310" s="88">
        <f>Z310+AD310</f>
        <v>0</v>
      </c>
      <c r="AG310" s="87"/>
      <c r="AH310" s="88"/>
      <c r="AI310" s="101">
        <f t="shared" si="341"/>
        <v>0</v>
      </c>
      <c r="AJ310" s="101"/>
    </row>
    <row r="311" spans="1:36" ht="84" hidden="1" customHeight="1" x14ac:dyDescent="0.25">
      <c r="A311" s="29" t="s">
        <v>479</v>
      </c>
      <c r="B311" s="27">
        <f>B309</f>
        <v>909</v>
      </c>
      <c r="C311" s="27" t="s">
        <v>29</v>
      </c>
      <c r="D311" s="27" t="s">
        <v>21</v>
      </c>
      <c r="E311" s="27" t="s">
        <v>378</v>
      </c>
      <c r="F311" s="27"/>
      <c r="G311" s="11">
        <f>G312</f>
        <v>12953</v>
      </c>
      <c r="H311" s="11">
        <f>H312</f>
        <v>0</v>
      </c>
      <c r="I311" s="11">
        <f t="shared" ref="I311:X312" si="412">I312</f>
        <v>0</v>
      </c>
      <c r="J311" s="11">
        <f t="shared" si="412"/>
        <v>0</v>
      </c>
      <c r="K311" s="11">
        <f t="shared" si="412"/>
        <v>0</v>
      </c>
      <c r="L311" s="11">
        <f t="shared" si="412"/>
        <v>0</v>
      </c>
      <c r="M311" s="11">
        <f t="shared" si="412"/>
        <v>12953</v>
      </c>
      <c r="N311" s="11">
        <f t="shared" si="412"/>
        <v>0</v>
      </c>
      <c r="O311" s="11">
        <f t="shared" si="412"/>
        <v>0</v>
      </c>
      <c r="P311" s="11">
        <f t="shared" si="412"/>
        <v>0</v>
      </c>
      <c r="Q311" s="11">
        <f t="shared" si="412"/>
        <v>0</v>
      </c>
      <c r="R311" s="11">
        <f t="shared" si="412"/>
        <v>0</v>
      </c>
      <c r="S311" s="11">
        <f t="shared" si="412"/>
        <v>12953</v>
      </c>
      <c r="T311" s="11">
        <f t="shared" si="412"/>
        <v>0</v>
      </c>
      <c r="U311" s="11">
        <f t="shared" si="412"/>
        <v>0</v>
      </c>
      <c r="V311" s="11">
        <f t="shared" si="412"/>
        <v>0</v>
      </c>
      <c r="W311" s="11">
        <f t="shared" si="412"/>
        <v>0</v>
      </c>
      <c r="X311" s="11">
        <f t="shared" si="412"/>
        <v>0</v>
      </c>
      <c r="Y311" s="11">
        <f t="shared" ref="U311:AH312" si="413">Y312</f>
        <v>12953</v>
      </c>
      <c r="Z311" s="11">
        <f t="shared" si="413"/>
        <v>0</v>
      </c>
      <c r="AA311" s="11">
        <f t="shared" si="413"/>
        <v>0</v>
      </c>
      <c r="AB311" s="11">
        <f t="shared" si="413"/>
        <v>0</v>
      </c>
      <c r="AC311" s="11">
        <f t="shared" si="413"/>
        <v>0</v>
      </c>
      <c r="AD311" s="11">
        <f t="shared" si="413"/>
        <v>0</v>
      </c>
      <c r="AE311" s="89">
        <f t="shared" si="413"/>
        <v>12953</v>
      </c>
      <c r="AF311" s="89">
        <f t="shared" si="413"/>
        <v>0</v>
      </c>
      <c r="AG311" s="89">
        <f t="shared" si="413"/>
        <v>0</v>
      </c>
      <c r="AH311" s="89">
        <f t="shared" si="413"/>
        <v>0</v>
      </c>
      <c r="AI311" s="101">
        <f t="shared" si="341"/>
        <v>0</v>
      </c>
      <c r="AJ311" s="101" t="e">
        <f t="shared" ref="AJ311:AJ312" si="414">AH311/AF311*100</f>
        <v>#DIV/0!</v>
      </c>
    </row>
    <row r="312" spans="1:36" ht="19.5" hidden="1" customHeight="1" x14ac:dyDescent="0.25">
      <c r="A312" s="29" t="s">
        <v>66</v>
      </c>
      <c r="B312" s="27">
        <f>B311</f>
        <v>909</v>
      </c>
      <c r="C312" s="27" t="s">
        <v>29</v>
      </c>
      <c r="D312" s="27" t="s">
        <v>21</v>
      </c>
      <c r="E312" s="27" t="s">
        <v>378</v>
      </c>
      <c r="F312" s="27" t="s">
        <v>67</v>
      </c>
      <c r="G312" s="9">
        <f>G313</f>
        <v>12953</v>
      </c>
      <c r="H312" s="9">
        <f>H313</f>
        <v>0</v>
      </c>
      <c r="I312" s="9">
        <f t="shared" si="412"/>
        <v>0</v>
      </c>
      <c r="J312" s="9">
        <f t="shared" si="412"/>
        <v>0</v>
      </c>
      <c r="K312" s="9">
        <f t="shared" si="412"/>
        <v>0</v>
      </c>
      <c r="L312" s="9">
        <f t="shared" si="412"/>
        <v>0</v>
      </c>
      <c r="M312" s="9">
        <f t="shared" si="412"/>
        <v>12953</v>
      </c>
      <c r="N312" s="9">
        <f t="shared" si="412"/>
        <v>0</v>
      </c>
      <c r="O312" s="9">
        <f t="shared" si="412"/>
        <v>0</v>
      </c>
      <c r="P312" s="9">
        <f t="shared" si="412"/>
        <v>0</v>
      </c>
      <c r="Q312" s="9">
        <f t="shared" si="412"/>
        <v>0</v>
      </c>
      <c r="R312" s="9">
        <f t="shared" si="412"/>
        <v>0</v>
      </c>
      <c r="S312" s="9">
        <f t="shared" si="412"/>
        <v>12953</v>
      </c>
      <c r="T312" s="9">
        <f t="shared" si="412"/>
        <v>0</v>
      </c>
      <c r="U312" s="9">
        <f t="shared" si="413"/>
        <v>0</v>
      </c>
      <c r="V312" s="9">
        <f t="shared" si="413"/>
        <v>0</v>
      </c>
      <c r="W312" s="9">
        <f t="shared" si="413"/>
        <v>0</v>
      </c>
      <c r="X312" s="9">
        <f t="shared" si="413"/>
        <v>0</v>
      </c>
      <c r="Y312" s="9">
        <f t="shared" si="413"/>
        <v>12953</v>
      </c>
      <c r="Z312" s="9">
        <f t="shared" si="413"/>
        <v>0</v>
      </c>
      <c r="AA312" s="9">
        <f t="shared" si="413"/>
        <v>0</v>
      </c>
      <c r="AB312" s="9">
        <f t="shared" si="413"/>
        <v>0</v>
      </c>
      <c r="AC312" s="9">
        <f t="shared" si="413"/>
        <v>0</v>
      </c>
      <c r="AD312" s="9">
        <f t="shared" si="413"/>
        <v>0</v>
      </c>
      <c r="AE312" s="87">
        <f t="shared" si="413"/>
        <v>12953</v>
      </c>
      <c r="AF312" s="87">
        <f t="shared" si="413"/>
        <v>0</v>
      </c>
      <c r="AG312" s="87">
        <f t="shared" si="413"/>
        <v>0</v>
      </c>
      <c r="AH312" s="87">
        <f t="shared" si="413"/>
        <v>0</v>
      </c>
      <c r="AI312" s="101">
        <f t="shared" si="341"/>
        <v>0</v>
      </c>
      <c r="AJ312" s="101" t="e">
        <f t="shared" si="414"/>
        <v>#DIV/0!</v>
      </c>
    </row>
    <row r="313" spans="1:36" ht="51" hidden="1" customHeight="1" x14ac:dyDescent="0.25">
      <c r="A313" s="26" t="s">
        <v>413</v>
      </c>
      <c r="B313" s="27">
        <f>B312</f>
        <v>909</v>
      </c>
      <c r="C313" s="27" t="s">
        <v>29</v>
      </c>
      <c r="D313" s="27" t="s">
        <v>21</v>
      </c>
      <c r="E313" s="27" t="s">
        <v>378</v>
      </c>
      <c r="F313" s="27" t="s">
        <v>254</v>
      </c>
      <c r="G313" s="9">
        <v>12953</v>
      </c>
      <c r="H313" s="9"/>
      <c r="I313" s="9"/>
      <c r="J313" s="9"/>
      <c r="K313" s="9"/>
      <c r="L313" s="9"/>
      <c r="M313" s="9">
        <f>G313+I313+J313+K313+L313</f>
        <v>12953</v>
      </c>
      <c r="N313" s="10">
        <f>H313+L313</f>
        <v>0</v>
      </c>
      <c r="O313" s="9"/>
      <c r="P313" s="9"/>
      <c r="Q313" s="9"/>
      <c r="R313" s="9"/>
      <c r="S313" s="9">
        <f>M313+O313+P313+Q313+R313</f>
        <v>12953</v>
      </c>
      <c r="T313" s="10">
        <f>N313+R313</f>
        <v>0</v>
      </c>
      <c r="U313" s="9"/>
      <c r="V313" s="9"/>
      <c r="W313" s="9"/>
      <c r="X313" s="9"/>
      <c r="Y313" s="9">
        <f>S313+U313+V313+W313+X313</f>
        <v>12953</v>
      </c>
      <c r="Z313" s="10">
        <f>T313+X313</f>
        <v>0</v>
      </c>
      <c r="AA313" s="9"/>
      <c r="AB313" s="9"/>
      <c r="AC313" s="9"/>
      <c r="AD313" s="9"/>
      <c r="AE313" s="87">
        <f>Y313+AA313+AB313+AC313+AD313</f>
        <v>12953</v>
      </c>
      <c r="AF313" s="88">
        <f>Z313+AD313</f>
        <v>0</v>
      </c>
      <c r="AG313" s="87"/>
      <c r="AH313" s="88"/>
      <c r="AI313" s="101">
        <f t="shared" si="341"/>
        <v>0</v>
      </c>
      <c r="AJ313" s="101"/>
    </row>
    <row r="314" spans="1:36" ht="66.75" hidden="1" customHeight="1" x14ac:dyDescent="0.25">
      <c r="A314" s="29" t="s">
        <v>480</v>
      </c>
      <c r="B314" s="27">
        <f>B313</f>
        <v>909</v>
      </c>
      <c r="C314" s="27" t="s">
        <v>29</v>
      </c>
      <c r="D314" s="27" t="s">
        <v>21</v>
      </c>
      <c r="E314" s="27" t="s">
        <v>417</v>
      </c>
      <c r="F314" s="27"/>
      <c r="G314" s="9">
        <f>G315</f>
        <v>4449</v>
      </c>
      <c r="H314" s="9">
        <f>H315</f>
        <v>0</v>
      </c>
      <c r="I314" s="9">
        <f t="shared" ref="I314:X315" si="415">I315</f>
        <v>0</v>
      </c>
      <c r="J314" s="9">
        <f t="shared" si="415"/>
        <v>0</v>
      </c>
      <c r="K314" s="9">
        <f t="shared" si="415"/>
        <v>0</v>
      </c>
      <c r="L314" s="9">
        <f t="shared" si="415"/>
        <v>0</v>
      </c>
      <c r="M314" s="9">
        <f t="shared" si="415"/>
        <v>4449</v>
      </c>
      <c r="N314" s="9">
        <f t="shared" si="415"/>
        <v>0</v>
      </c>
      <c r="O314" s="9">
        <f t="shared" si="415"/>
        <v>0</v>
      </c>
      <c r="P314" s="9">
        <f t="shared" si="415"/>
        <v>0</v>
      </c>
      <c r="Q314" s="9">
        <f t="shared" si="415"/>
        <v>0</v>
      </c>
      <c r="R314" s="9">
        <f t="shared" si="415"/>
        <v>0</v>
      </c>
      <c r="S314" s="9">
        <f t="shared" si="415"/>
        <v>4449</v>
      </c>
      <c r="T314" s="9">
        <f t="shared" si="415"/>
        <v>0</v>
      </c>
      <c r="U314" s="9">
        <f t="shared" si="415"/>
        <v>0</v>
      </c>
      <c r="V314" s="9">
        <f t="shared" si="415"/>
        <v>0</v>
      </c>
      <c r="W314" s="9">
        <f t="shared" si="415"/>
        <v>0</v>
      </c>
      <c r="X314" s="9">
        <f t="shared" si="415"/>
        <v>0</v>
      </c>
      <c r="Y314" s="9">
        <f t="shared" ref="U314:AH315" si="416">Y315</f>
        <v>4449</v>
      </c>
      <c r="Z314" s="9">
        <f t="shared" si="416"/>
        <v>0</v>
      </c>
      <c r="AA314" s="9">
        <f t="shared" si="416"/>
        <v>0</v>
      </c>
      <c r="AB314" s="9">
        <f t="shared" si="416"/>
        <v>0</v>
      </c>
      <c r="AC314" s="9">
        <f t="shared" si="416"/>
        <v>0</v>
      </c>
      <c r="AD314" s="9">
        <f t="shared" si="416"/>
        <v>0</v>
      </c>
      <c r="AE314" s="87">
        <f t="shared" si="416"/>
        <v>4449</v>
      </c>
      <c r="AF314" s="87">
        <f t="shared" si="416"/>
        <v>0</v>
      </c>
      <c r="AG314" s="87">
        <f t="shared" si="416"/>
        <v>1020</v>
      </c>
      <c r="AH314" s="87">
        <f t="shared" si="416"/>
        <v>0</v>
      </c>
      <c r="AI314" s="101">
        <f t="shared" si="341"/>
        <v>22.926500337154419</v>
      </c>
      <c r="AJ314" s="101"/>
    </row>
    <row r="315" spans="1:36" ht="19.5" hidden="1" customHeight="1" x14ac:dyDescent="0.25">
      <c r="A315" s="29" t="s">
        <v>66</v>
      </c>
      <c r="B315" s="27">
        <f>B314</f>
        <v>909</v>
      </c>
      <c r="C315" s="27" t="s">
        <v>29</v>
      </c>
      <c r="D315" s="27" t="s">
        <v>21</v>
      </c>
      <c r="E315" s="27" t="s">
        <v>417</v>
      </c>
      <c r="F315" s="27" t="s">
        <v>67</v>
      </c>
      <c r="G315" s="9">
        <f>G316</f>
        <v>4449</v>
      </c>
      <c r="H315" s="9">
        <f>H316</f>
        <v>0</v>
      </c>
      <c r="I315" s="9">
        <f t="shared" si="415"/>
        <v>0</v>
      </c>
      <c r="J315" s="9">
        <f t="shared" si="415"/>
        <v>0</v>
      </c>
      <c r="K315" s="9">
        <f t="shared" si="415"/>
        <v>0</v>
      </c>
      <c r="L315" s="9">
        <f t="shared" si="415"/>
        <v>0</v>
      </c>
      <c r="M315" s="9">
        <f t="shared" si="415"/>
        <v>4449</v>
      </c>
      <c r="N315" s="9">
        <f t="shared" si="415"/>
        <v>0</v>
      </c>
      <c r="O315" s="9">
        <f t="shared" si="415"/>
        <v>0</v>
      </c>
      <c r="P315" s="9">
        <f t="shared" si="415"/>
        <v>0</v>
      </c>
      <c r="Q315" s="9">
        <f t="shared" si="415"/>
        <v>0</v>
      </c>
      <c r="R315" s="9">
        <f t="shared" si="415"/>
        <v>0</v>
      </c>
      <c r="S315" s="9">
        <f t="shared" si="415"/>
        <v>4449</v>
      </c>
      <c r="T315" s="9">
        <f t="shared" si="415"/>
        <v>0</v>
      </c>
      <c r="U315" s="9">
        <f t="shared" si="416"/>
        <v>0</v>
      </c>
      <c r="V315" s="9">
        <f t="shared" si="416"/>
        <v>0</v>
      </c>
      <c r="W315" s="9">
        <f t="shared" si="416"/>
        <v>0</v>
      </c>
      <c r="X315" s="9">
        <f t="shared" si="416"/>
        <v>0</v>
      </c>
      <c r="Y315" s="9">
        <f t="shared" si="416"/>
        <v>4449</v>
      </c>
      <c r="Z315" s="9">
        <f t="shared" si="416"/>
        <v>0</v>
      </c>
      <c r="AA315" s="9">
        <f t="shared" si="416"/>
        <v>0</v>
      </c>
      <c r="AB315" s="9">
        <f t="shared" si="416"/>
        <v>0</v>
      </c>
      <c r="AC315" s="9">
        <f t="shared" si="416"/>
        <v>0</v>
      </c>
      <c r="AD315" s="9">
        <f t="shared" si="416"/>
        <v>0</v>
      </c>
      <c r="AE315" s="87">
        <f t="shared" si="416"/>
        <v>4449</v>
      </c>
      <c r="AF315" s="87">
        <f t="shared" si="416"/>
        <v>0</v>
      </c>
      <c r="AG315" s="87">
        <f t="shared" si="416"/>
        <v>1020</v>
      </c>
      <c r="AH315" s="87">
        <f t="shared" si="416"/>
        <v>0</v>
      </c>
      <c r="AI315" s="101">
        <f t="shared" si="341"/>
        <v>22.926500337154419</v>
      </c>
      <c r="AJ315" s="101"/>
    </row>
    <row r="316" spans="1:36" ht="50.25" hidden="1" customHeight="1" x14ac:dyDescent="0.25">
      <c r="A316" s="26" t="s">
        <v>413</v>
      </c>
      <c r="B316" s="27">
        <f>B315</f>
        <v>909</v>
      </c>
      <c r="C316" s="27" t="s">
        <v>29</v>
      </c>
      <c r="D316" s="27" t="s">
        <v>21</v>
      </c>
      <c r="E316" s="27" t="s">
        <v>417</v>
      </c>
      <c r="F316" s="27" t="s">
        <v>254</v>
      </c>
      <c r="G316" s="9">
        <v>4449</v>
      </c>
      <c r="H316" s="9"/>
      <c r="I316" s="9"/>
      <c r="J316" s="9"/>
      <c r="K316" s="9"/>
      <c r="L316" s="9"/>
      <c r="M316" s="9">
        <f>G316+I316+J316+K316+L316</f>
        <v>4449</v>
      </c>
      <c r="N316" s="10">
        <f>H316+L316</f>
        <v>0</v>
      </c>
      <c r="O316" s="9"/>
      <c r="P316" s="9"/>
      <c r="Q316" s="9"/>
      <c r="R316" s="9"/>
      <c r="S316" s="9">
        <f>M316+O316+P316+Q316+R316</f>
        <v>4449</v>
      </c>
      <c r="T316" s="10">
        <f>N316+R316</f>
        <v>0</v>
      </c>
      <c r="U316" s="9"/>
      <c r="V316" s="9"/>
      <c r="W316" s="9"/>
      <c r="X316" s="9"/>
      <c r="Y316" s="9">
        <f>S316+U316+V316+W316+X316</f>
        <v>4449</v>
      </c>
      <c r="Z316" s="10">
        <f>T316+X316</f>
        <v>0</v>
      </c>
      <c r="AA316" s="9"/>
      <c r="AB316" s="9"/>
      <c r="AC316" s="9"/>
      <c r="AD316" s="9"/>
      <c r="AE316" s="87">
        <f>Y316+AA316+AB316+AC316+AD316</f>
        <v>4449</v>
      </c>
      <c r="AF316" s="88">
        <f>Z316+AD316</f>
        <v>0</v>
      </c>
      <c r="AG316" s="87">
        <v>1020</v>
      </c>
      <c r="AH316" s="88"/>
      <c r="AI316" s="101">
        <f t="shared" si="341"/>
        <v>22.926500337154419</v>
      </c>
      <c r="AJ316" s="101"/>
    </row>
    <row r="317" spans="1:36" ht="19.5" hidden="1" customHeight="1" x14ac:dyDescent="0.25">
      <c r="A317" s="26"/>
      <c r="B317" s="27"/>
      <c r="C317" s="27"/>
      <c r="D317" s="27"/>
      <c r="E317" s="27"/>
      <c r="F317" s="27"/>
      <c r="G317" s="9"/>
      <c r="H317" s="9"/>
      <c r="I317" s="9"/>
      <c r="J317" s="9"/>
      <c r="K317" s="9"/>
      <c r="L317" s="9"/>
      <c r="M317" s="9"/>
      <c r="N317" s="10"/>
      <c r="O317" s="9"/>
      <c r="P317" s="9"/>
      <c r="Q317" s="9"/>
      <c r="R317" s="9"/>
      <c r="S317" s="9"/>
      <c r="T317" s="10"/>
      <c r="U317" s="9"/>
      <c r="V317" s="9"/>
      <c r="W317" s="9"/>
      <c r="X317" s="9"/>
      <c r="Y317" s="9"/>
      <c r="Z317" s="10"/>
      <c r="AA317" s="9"/>
      <c r="AB317" s="9"/>
      <c r="AC317" s="9"/>
      <c r="AD317" s="9"/>
      <c r="AE317" s="87"/>
      <c r="AF317" s="88"/>
      <c r="AG317" s="87"/>
      <c r="AH317" s="88"/>
      <c r="AI317" s="101"/>
      <c r="AJ317" s="101"/>
    </row>
    <row r="318" spans="1:36" ht="18.75" hidden="1" x14ac:dyDescent="0.3">
      <c r="A318" s="41" t="s">
        <v>323</v>
      </c>
      <c r="B318" s="25">
        <f>B312</f>
        <v>909</v>
      </c>
      <c r="C318" s="25" t="s">
        <v>29</v>
      </c>
      <c r="D318" s="25" t="s">
        <v>118</v>
      </c>
      <c r="E318" s="25"/>
      <c r="F318" s="25"/>
      <c r="G318" s="13">
        <f t="shared" ref="G318:H318" si="417">G319+G324</f>
        <v>569373</v>
      </c>
      <c r="H318" s="13">
        <f t="shared" si="417"/>
        <v>0</v>
      </c>
      <c r="I318" s="13">
        <f t="shared" ref="I318:N318" si="418">I319+I324</f>
        <v>-2614</v>
      </c>
      <c r="J318" s="13">
        <f t="shared" si="418"/>
        <v>524</v>
      </c>
      <c r="K318" s="13">
        <f t="shared" si="418"/>
        <v>0</v>
      </c>
      <c r="L318" s="13">
        <f t="shared" si="418"/>
        <v>0</v>
      </c>
      <c r="M318" s="13">
        <f t="shared" si="418"/>
        <v>567283</v>
      </c>
      <c r="N318" s="13">
        <f t="shared" si="418"/>
        <v>0</v>
      </c>
      <c r="O318" s="13">
        <f t="shared" ref="O318:T318" si="419">O319+O324</f>
        <v>0</v>
      </c>
      <c r="P318" s="13">
        <f t="shared" si="419"/>
        <v>0</v>
      </c>
      <c r="Q318" s="13">
        <f t="shared" si="419"/>
        <v>0</v>
      </c>
      <c r="R318" s="13">
        <f t="shared" si="419"/>
        <v>646462</v>
      </c>
      <c r="S318" s="13">
        <f t="shared" si="419"/>
        <v>1213745</v>
      </c>
      <c r="T318" s="13">
        <f t="shared" si="419"/>
        <v>646462</v>
      </c>
      <c r="U318" s="13">
        <f t="shared" ref="U318:Z318" si="420">U319+U324</f>
        <v>0</v>
      </c>
      <c r="V318" s="13">
        <f t="shared" si="420"/>
        <v>9</v>
      </c>
      <c r="W318" s="13">
        <f t="shared" si="420"/>
        <v>0</v>
      </c>
      <c r="X318" s="13">
        <f t="shared" si="420"/>
        <v>0</v>
      </c>
      <c r="Y318" s="13">
        <f t="shared" si="420"/>
        <v>1213754</v>
      </c>
      <c r="Z318" s="13">
        <f t="shared" si="420"/>
        <v>646462</v>
      </c>
      <c r="AA318" s="13">
        <f t="shared" ref="AA318:AF318" si="421">AA319+AA324</f>
        <v>-1160</v>
      </c>
      <c r="AB318" s="13">
        <f t="shared" si="421"/>
        <v>11418</v>
      </c>
      <c r="AC318" s="13">
        <f t="shared" si="421"/>
        <v>0</v>
      </c>
      <c r="AD318" s="13">
        <f t="shared" si="421"/>
        <v>163000</v>
      </c>
      <c r="AE318" s="91">
        <f t="shared" si="421"/>
        <v>1387012</v>
      </c>
      <c r="AF318" s="91">
        <f t="shared" si="421"/>
        <v>809462</v>
      </c>
      <c r="AG318" s="91">
        <f t="shared" ref="AG318:AH318" si="422">AG319+AG324</f>
        <v>164513</v>
      </c>
      <c r="AH318" s="91">
        <f t="shared" si="422"/>
        <v>0</v>
      </c>
      <c r="AI318" s="101">
        <f t="shared" si="341"/>
        <v>11.860964432896038</v>
      </c>
      <c r="AJ318" s="101"/>
    </row>
    <row r="319" spans="1:36" ht="72" hidden="1" customHeight="1" x14ac:dyDescent="0.25">
      <c r="A319" s="29" t="s">
        <v>34</v>
      </c>
      <c r="B319" s="27">
        <f>B308</f>
        <v>909</v>
      </c>
      <c r="C319" s="27" t="s">
        <v>29</v>
      </c>
      <c r="D319" s="27" t="s">
        <v>118</v>
      </c>
      <c r="E319" s="27" t="s">
        <v>55</v>
      </c>
      <c r="F319" s="27"/>
      <c r="G319" s="11">
        <f t="shared" ref="G319:V322" si="423">G320</f>
        <v>835</v>
      </c>
      <c r="H319" s="11">
        <f t="shared" si="423"/>
        <v>0</v>
      </c>
      <c r="I319" s="11">
        <f t="shared" si="423"/>
        <v>0</v>
      </c>
      <c r="J319" s="11">
        <f t="shared" si="423"/>
        <v>0</v>
      </c>
      <c r="K319" s="11">
        <f t="shared" si="423"/>
        <v>0</v>
      </c>
      <c r="L319" s="11">
        <f t="shared" si="423"/>
        <v>0</v>
      </c>
      <c r="M319" s="11">
        <f t="shared" si="423"/>
        <v>835</v>
      </c>
      <c r="N319" s="11">
        <f t="shared" si="423"/>
        <v>0</v>
      </c>
      <c r="O319" s="11">
        <f t="shared" si="423"/>
        <v>0</v>
      </c>
      <c r="P319" s="11">
        <f t="shared" si="423"/>
        <v>0</v>
      </c>
      <c r="Q319" s="11">
        <f t="shared" si="423"/>
        <v>0</v>
      </c>
      <c r="R319" s="11">
        <f t="shared" si="423"/>
        <v>0</v>
      </c>
      <c r="S319" s="11">
        <f t="shared" si="423"/>
        <v>835</v>
      </c>
      <c r="T319" s="11">
        <f t="shared" si="423"/>
        <v>0</v>
      </c>
      <c r="U319" s="11">
        <f t="shared" si="423"/>
        <v>0</v>
      </c>
      <c r="V319" s="11">
        <f t="shared" si="423"/>
        <v>0</v>
      </c>
      <c r="W319" s="11">
        <f t="shared" ref="U319:AH322" si="424">W320</f>
        <v>0</v>
      </c>
      <c r="X319" s="11">
        <f t="shared" si="424"/>
        <v>0</v>
      </c>
      <c r="Y319" s="11">
        <f t="shared" si="424"/>
        <v>835</v>
      </c>
      <c r="Z319" s="11">
        <f t="shared" si="424"/>
        <v>0</v>
      </c>
      <c r="AA319" s="11">
        <f t="shared" si="424"/>
        <v>0</v>
      </c>
      <c r="AB319" s="11">
        <f t="shared" si="424"/>
        <v>0</v>
      </c>
      <c r="AC319" s="11">
        <f t="shared" si="424"/>
        <v>0</v>
      </c>
      <c r="AD319" s="11">
        <f t="shared" si="424"/>
        <v>0</v>
      </c>
      <c r="AE319" s="89">
        <f t="shared" si="424"/>
        <v>835</v>
      </c>
      <c r="AF319" s="89">
        <f t="shared" si="424"/>
        <v>0</v>
      </c>
      <c r="AG319" s="89">
        <f t="shared" si="424"/>
        <v>0</v>
      </c>
      <c r="AH319" s="89">
        <f t="shared" si="424"/>
        <v>0</v>
      </c>
      <c r="AI319" s="101">
        <f t="shared" si="341"/>
        <v>0</v>
      </c>
      <c r="AJ319" s="101"/>
    </row>
    <row r="320" spans="1:36" ht="18.75" hidden="1" customHeight="1" x14ac:dyDescent="0.25">
      <c r="A320" s="29" t="s">
        <v>15</v>
      </c>
      <c r="B320" s="27">
        <f>B309</f>
        <v>909</v>
      </c>
      <c r="C320" s="27" t="s">
        <v>347</v>
      </c>
      <c r="D320" s="27" t="s">
        <v>118</v>
      </c>
      <c r="E320" s="27" t="s">
        <v>56</v>
      </c>
      <c r="F320" s="27"/>
      <c r="G320" s="16">
        <f t="shared" si="423"/>
        <v>835</v>
      </c>
      <c r="H320" s="16">
        <f t="shared" si="423"/>
        <v>0</v>
      </c>
      <c r="I320" s="16">
        <f t="shared" si="423"/>
        <v>0</v>
      </c>
      <c r="J320" s="16">
        <f t="shared" si="423"/>
        <v>0</v>
      </c>
      <c r="K320" s="16">
        <f t="shared" si="423"/>
        <v>0</v>
      </c>
      <c r="L320" s="16">
        <f t="shared" si="423"/>
        <v>0</v>
      </c>
      <c r="M320" s="16">
        <f t="shared" si="423"/>
        <v>835</v>
      </c>
      <c r="N320" s="16">
        <f t="shared" si="423"/>
        <v>0</v>
      </c>
      <c r="O320" s="16">
        <f t="shared" si="423"/>
        <v>0</v>
      </c>
      <c r="P320" s="16">
        <f t="shared" si="423"/>
        <v>0</v>
      </c>
      <c r="Q320" s="16">
        <f t="shared" si="423"/>
        <v>0</v>
      </c>
      <c r="R320" s="16">
        <f t="shared" si="423"/>
        <v>0</v>
      </c>
      <c r="S320" s="16">
        <f t="shared" si="423"/>
        <v>835</v>
      </c>
      <c r="T320" s="16">
        <f t="shared" si="423"/>
        <v>0</v>
      </c>
      <c r="U320" s="16">
        <f t="shared" si="424"/>
        <v>0</v>
      </c>
      <c r="V320" s="16">
        <f t="shared" si="424"/>
        <v>0</v>
      </c>
      <c r="W320" s="16">
        <f t="shared" si="424"/>
        <v>0</v>
      </c>
      <c r="X320" s="16">
        <f t="shared" si="424"/>
        <v>0</v>
      </c>
      <c r="Y320" s="16">
        <f t="shared" si="424"/>
        <v>835</v>
      </c>
      <c r="Z320" s="16">
        <f t="shared" si="424"/>
        <v>0</v>
      </c>
      <c r="AA320" s="16">
        <f t="shared" si="424"/>
        <v>0</v>
      </c>
      <c r="AB320" s="16">
        <f t="shared" si="424"/>
        <v>0</v>
      </c>
      <c r="AC320" s="16">
        <f t="shared" si="424"/>
        <v>0</v>
      </c>
      <c r="AD320" s="16">
        <f t="shared" si="424"/>
        <v>0</v>
      </c>
      <c r="AE320" s="94">
        <f t="shared" si="424"/>
        <v>835</v>
      </c>
      <c r="AF320" s="94">
        <f t="shared" si="424"/>
        <v>0</v>
      </c>
      <c r="AG320" s="94">
        <f t="shared" si="424"/>
        <v>0</v>
      </c>
      <c r="AH320" s="94">
        <f t="shared" si="424"/>
        <v>0</v>
      </c>
      <c r="AI320" s="101">
        <f t="shared" si="341"/>
        <v>0</v>
      </c>
      <c r="AJ320" s="101"/>
    </row>
    <row r="321" spans="1:36" ht="21" hidden="1" customHeight="1" x14ac:dyDescent="0.25">
      <c r="A321" s="29" t="s">
        <v>324</v>
      </c>
      <c r="B321" s="27">
        <f>B311</f>
        <v>909</v>
      </c>
      <c r="C321" s="27" t="s">
        <v>29</v>
      </c>
      <c r="D321" s="27" t="s">
        <v>118</v>
      </c>
      <c r="E321" s="27" t="s">
        <v>349</v>
      </c>
      <c r="F321" s="27"/>
      <c r="G321" s="11">
        <f t="shared" si="423"/>
        <v>835</v>
      </c>
      <c r="H321" s="11">
        <f t="shared" si="423"/>
        <v>0</v>
      </c>
      <c r="I321" s="11">
        <f t="shared" si="423"/>
        <v>0</v>
      </c>
      <c r="J321" s="11">
        <f t="shared" si="423"/>
        <v>0</v>
      </c>
      <c r="K321" s="11">
        <f t="shared" si="423"/>
        <v>0</v>
      </c>
      <c r="L321" s="11">
        <f t="shared" si="423"/>
        <v>0</v>
      </c>
      <c r="M321" s="11">
        <f t="shared" si="423"/>
        <v>835</v>
      </c>
      <c r="N321" s="11">
        <f t="shared" si="423"/>
        <v>0</v>
      </c>
      <c r="O321" s="11">
        <f t="shared" si="423"/>
        <v>0</v>
      </c>
      <c r="P321" s="11">
        <f t="shared" si="423"/>
        <v>0</v>
      </c>
      <c r="Q321" s="11">
        <f t="shared" si="423"/>
        <v>0</v>
      </c>
      <c r="R321" s="11">
        <f t="shared" si="423"/>
        <v>0</v>
      </c>
      <c r="S321" s="11">
        <f t="shared" si="423"/>
        <v>835</v>
      </c>
      <c r="T321" s="11">
        <f t="shared" si="423"/>
        <v>0</v>
      </c>
      <c r="U321" s="11">
        <f t="shared" si="424"/>
        <v>0</v>
      </c>
      <c r="V321" s="11">
        <f t="shared" si="424"/>
        <v>0</v>
      </c>
      <c r="W321" s="11">
        <f t="shared" si="424"/>
        <v>0</v>
      </c>
      <c r="X321" s="11">
        <f t="shared" si="424"/>
        <v>0</v>
      </c>
      <c r="Y321" s="11">
        <f t="shared" si="424"/>
        <v>835</v>
      </c>
      <c r="Z321" s="11">
        <f t="shared" si="424"/>
        <v>0</v>
      </c>
      <c r="AA321" s="11">
        <f t="shared" si="424"/>
        <v>0</v>
      </c>
      <c r="AB321" s="11">
        <f t="shared" si="424"/>
        <v>0</v>
      </c>
      <c r="AC321" s="11">
        <f t="shared" si="424"/>
        <v>0</v>
      </c>
      <c r="AD321" s="11">
        <f t="shared" si="424"/>
        <v>0</v>
      </c>
      <c r="AE321" s="89">
        <f t="shared" si="424"/>
        <v>835</v>
      </c>
      <c r="AF321" s="89">
        <f t="shared" si="424"/>
        <v>0</v>
      </c>
      <c r="AG321" s="89">
        <f t="shared" si="424"/>
        <v>0</v>
      </c>
      <c r="AH321" s="89">
        <f t="shared" si="424"/>
        <v>0</v>
      </c>
      <c r="AI321" s="101">
        <f t="shared" si="341"/>
        <v>0</v>
      </c>
      <c r="AJ321" s="101"/>
    </row>
    <row r="322" spans="1:36" ht="33" hidden="1" x14ac:dyDescent="0.25">
      <c r="A322" s="26" t="s">
        <v>244</v>
      </c>
      <c r="B322" s="27">
        <f>B312</f>
        <v>909</v>
      </c>
      <c r="C322" s="27" t="s">
        <v>29</v>
      </c>
      <c r="D322" s="27" t="s">
        <v>118</v>
      </c>
      <c r="E322" s="27" t="s">
        <v>349</v>
      </c>
      <c r="F322" s="27" t="s">
        <v>31</v>
      </c>
      <c r="G322" s="11">
        <f t="shared" si="423"/>
        <v>835</v>
      </c>
      <c r="H322" s="11">
        <f t="shared" si="423"/>
        <v>0</v>
      </c>
      <c r="I322" s="11">
        <f t="shared" si="423"/>
        <v>0</v>
      </c>
      <c r="J322" s="11">
        <f t="shared" si="423"/>
        <v>0</v>
      </c>
      <c r="K322" s="11">
        <f t="shared" si="423"/>
        <v>0</v>
      </c>
      <c r="L322" s="11">
        <f t="shared" si="423"/>
        <v>0</v>
      </c>
      <c r="M322" s="11">
        <f t="shared" si="423"/>
        <v>835</v>
      </c>
      <c r="N322" s="11">
        <f t="shared" si="423"/>
        <v>0</v>
      </c>
      <c r="O322" s="11">
        <f t="shared" si="423"/>
        <v>0</v>
      </c>
      <c r="P322" s="11">
        <f t="shared" si="423"/>
        <v>0</v>
      </c>
      <c r="Q322" s="11">
        <f t="shared" si="423"/>
        <v>0</v>
      </c>
      <c r="R322" s="11">
        <f t="shared" si="423"/>
        <v>0</v>
      </c>
      <c r="S322" s="11">
        <f t="shared" si="423"/>
        <v>835</v>
      </c>
      <c r="T322" s="11">
        <f t="shared" si="423"/>
        <v>0</v>
      </c>
      <c r="U322" s="11">
        <f t="shared" si="424"/>
        <v>0</v>
      </c>
      <c r="V322" s="11">
        <f t="shared" si="424"/>
        <v>0</v>
      </c>
      <c r="W322" s="11">
        <f t="shared" si="424"/>
        <v>0</v>
      </c>
      <c r="X322" s="11">
        <f t="shared" si="424"/>
        <v>0</v>
      </c>
      <c r="Y322" s="11">
        <f t="shared" si="424"/>
        <v>835</v>
      </c>
      <c r="Z322" s="11">
        <f t="shared" si="424"/>
        <v>0</v>
      </c>
      <c r="AA322" s="11">
        <f t="shared" si="424"/>
        <v>0</v>
      </c>
      <c r="AB322" s="11">
        <f t="shared" si="424"/>
        <v>0</v>
      </c>
      <c r="AC322" s="11">
        <f t="shared" si="424"/>
        <v>0</v>
      </c>
      <c r="AD322" s="11">
        <f t="shared" si="424"/>
        <v>0</v>
      </c>
      <c r="AE322" s="89">
        <f t="shared" si="424"/>
        <v>835</v>
      </c>
      <c r="AF322" s="89">
        <f t="shared" si="424"/>
        <v>0</v>
      </c>
      <c r="AG322" s="89">
        <f t="shared" si="424"/>
        <v>0</v>
      </c>
      <c r="AH322" s="89">
        <f t="shared" si="424"/>
        <v>0</v>
      </c>
      <c r="AI322" s="101">
        <f t="shared" si="341"/>
        <v>0</v>
      </c>
      <c r="AJ322" s="101"/>
    </row>
    <row r="323" spans="1:36" ht="33" hidden="1" x14ac:dyDescent="0.25">
      <c r="A323" s="29" t="s">
        <v>37</v>
      </c>
      <c r="B323" s="27">
        <f>B318</f>
        <v>909</v>
      </c>
      <c r="C323" s="27" t="s">
        <v>29</v>
      </c>
      <c r="D323" s="27" t="s">
        <v>118</v>
      </c>
      <c r="E323" s="27" t="s">
        <v>349</v>
      </c>
      <c r="F323" s="27" t="s">
        <v>38</v>
      </c>
      <c r="G323" s="9">
        <v>835</v>
      </c>
      <c r="H323" s="9"/>
      <c r="I323" s="9"/>
      <c r="J323" s="9"/>
      <c r="K323" s="9"/>
      <c r="L323" s="9"/>
      <c r="M323" s="9">
        <f>G323+I323+J323+K323+L323</f>
        <v>835</v>
      </c>
      <c r="N323" s="10">
        <f>H323+L323</f>
        <v>0</v>
      </c>
      <c r="O323" s="9"/>
      <c r="P323" s="9"/>
      <c r="Q323" s="9"/>
      <c r="R323" s="9"/>
      <c r="S323" s="9">
        <f>M323+O323+P323+Q323+R323</f>
        <v>835</v>
      </c>
      <c r="T323" s="10">
        <f>N323+R323</f>
        <v>0</v>
      </c>
      <c r="U323" s="9"/>
      <c r="V323" s="9"/>
      <c r="W323" s="9"/>
      <c r="X323" s="9"/>
      <c r="Y323" s="9">
        <f>S323+U323+V323+W323+X323</f>
        <v>835</v>
      </c>
      <c r="Z323" s="10">
        <f>T323+X323</f>
        <v>0</v>
      </c>
      <c r="AA323" s="9"/>
      <c r="AB323" s="9"/>
      <c r="AC323" s="9"/>
      <c r="AD323" s="9"/>
      <c r="AE323" s="87">
        <f>Y323+AA323+AB323+AC323+AD323</f>
        <v>835</v>
      </c>
      <c r="AF323" s="88">
        <f>Z323+AD323</f>
        <v>0</v>
      </c>
      <c r="AG323" s="87"/>
      <c r="AH323" s="88"/>
      <c r="AI323" s="101">
        <f t="shared" si="341"/>
        <v>0</v>
      </c>
      <c r="AJ323" s="101"/>
    </row>
    <row r="324" spans="1:36" ht="49.5" hidden="1" x14ac:dyDescent="0.25">
      <c r="A324" s="29" t="s">
        <v>592</v>
      </c>
      <c r="B324" s="27">
        <v>909</v>
      </c>
      <c r="C324" s="27" t="s">
        <v>29</v>
      </c>
      <c r="D324" s="27" t="s">
        <v>118</v>
      </c>
      <c r="E324" s="27" t="s">
        <v>173</v>
      </c>
      <c r="F324" s="27"/>
      <c r="G324" s="9">
        <f>G330+G341+G325</f>
        <v>568538</v>
      </c>
      <c r="H324" s="9">
        <f>H330+H341+H325</f>
        <v>0</v>
      </c>
      <c r="I324" s="9">
        <f t="shared" ref="I324:N324" si="425">I330+I341+I325</f>
        <v>-2614</v>
      </c>
      <c r="J324" s="9">
        <f t="shared" si="425"/>
        <v>524</v>
      </c>
      <c r="K324" s="9">
        <f t="shared" si="425"/>
        <v>0</v>
      </c>
      <c r="L324" s="9">
        <f t="shared" si="425"/>
        <v>0</v>
      </c>
      <c r="M324" s="9">
        <f t="shared" si="425"/>
        <v>566448</v>
      </c>
      <c r="N324" s="9">
        <f t="shared" si="425"/>
        <v>0</v>
      </c>
      <c r="O324" s="9">
        <f t="shared" ref="O324:T324" si="426">O330+O341+O325</f>
        <v>0</v>
      </c>
      <c r="P324" s="9">
        <f t="shared" si="426"/>
        <v>0</v>
      </c>
      <c r="Q324" s="9">
        <f t="shared" si="426"/>
        <v>0</v>
      </c>
      <c r="R324" s="9">
        <f t="shared" si="426"/>
        <v>646462</v>
      </c>
      <c r="S324" s="9">
        <f t="shared" si="426"/>
        <v>1212910</v>
      </c>
      <c r="T324" s="9">
        <f t="shared" si="426"/>
        <v>646462</v>
      </c>
      <c r="U324" s="9">
        <f t="shared" ref="U324:Z324" si="427">U330+U341+U325</f>
        <v>0</v>
      </c>
      <c r="V324" s="9">
        <f t="shared" si="427"/>
        <v>9</v>
      </c>
      <c r="W324" s="9">
        <f t="shared" si="427"/>
        <v>0</v>
      </c>
      <c r="X324" s="9">
        <f t="shared" si="427"/>
        <v>0</v>
      </c>
      <c r="Y324" s="9">
        <f t="shared" si="427"/>
        <v>1212919</v>
      </c>
      <c r="Z324" s="9">
        <f t="shared" si="427"/>
        <v>646462</v>
      </c>
      <c r="AA324" s="9">
        <f t="shared" ref="AA324:AF324" si="428">AA330+AA341+AA325</f>
        <v>-1160</v>
      </c>
      <c r="AB324" s="9">
        <f t="shared" si="428"/>
        <v>11418</v>
      </c>
      <c r="AC324" s="9">
        <f t="shared" si="428"/>
        <v>0</v>
      </c>
      <c r="AD324" s="9">
        <f t="shared" si="428"/>
        <v>163000</v>
      </c>
      <c r="AE324" s="87">
        <f t="shared" si="428"/>
        <v>1386177</v>
      </c>
      <c r="AF324" s="87">
        <f t="shared" si="428"/>
        <v>809462</v>
      </c>
      <c r="AG324" s="87">
        <f t="shared" ref="AG324:AH324" si="429">AG330+AG341+AG325</f>
        <v>164513</v>
      </c>
      <c r="AH324" s="87">
        <f t="shared" si="429"/>
        <v>0</v>
      </c>
      <c r="AI324" s="101">
        <f t="shared" si="341"/>
        <v>11.868109195290357</v>
      </c>
      <c r="AJ324" s="101"/>
    </row>
    <row r="325" spans="1:36" ht="33" hidden="1" x14ac:dyDescent="0.25">
      <c r="A325" s="29" t="s">
        <v>470</v>
      </c>
      <c r="B325" s="27">
        <v>909</v>
      </c>
      <c r="C325" s="27" t="s">
        <v>29</v>
      </c>
      <c r="D325" s="27" t="s">
        <v>118</v>
      </c>
      <c r="E325" s="27" t="s">
        <v>462</v>
      </c>
      <c r="F325" s="28"/>
      <c r="G325" s="11">
        <f t="shared" ref="G325:V328" si="430">G326</f>
        <v>366489</v>
      </c>
      <c r="H325" s="11">
        <f t="shared" si="430"/>
        <v>0</v>
      </c>
      <c r="I325" s="11">
        <f t="shared" si="430"/>
        <v>0</v>
      </c>
      <c r="J325" s="11">
        <f t="shared" si="430"/>
        <v>0</v>
      </c>
      <c r="K325" s="11">
        <f t="shared" si="430"/>
        <v>0</v>
      </c>
      <c r="L325" s="11">
        <f t="shared" si="430"/>
        <v>0</v>
      </c>
      <c r="M325" s="11">
        <f t="shared" si="430"/>
        <v>366489</v>
      </c>
      <c r="N325" s="11">
        <f t="shared" si="430"/>
        <v>0</v>
      </c>
      <c r="O325" s="11">
        <f t="shared" si="430"/>
        <v>0</v>
      </c>
      <c r="P325" s="11">
        <f t="shared" si="430"/>
        <v>0</v>
      </c>
      <c r="Q325" s="11">
        <f t="shared" si="430"/>
        <v>0</v>
      </c>
      <c r="R325" s="11">
        <f t="shared" si="430"/>
        <v>0</v>
      </c>
      <c r="S325" s="11">
        <f t="shared" si="430"/>
        <v>366489</v>
      </c>
      <c r="T325" s="11">
        <f t="shared" si="430"/>
        <v>0</v>
      </c>
      <c r="U325" s="11">
        <f t="shared" si="430"/>
        <v>0</v>
      </c>
      <c r="V325" s="11">
        <f t="shared" si="430"/>
        <v>0</v>
      </c>
      <c r="W325" s="11">
        <f t="shared" ref="U325:AH328" si="431">W326</f>
        <v>0</v>
      </c>
      <c r="X325" s="11">
        <f t="shared" si="431"/>
        <v>0</v>
      </c>
      <c r="Y325" s="11">
        <f t="shared" si="431"/>
        <v>366489</v>
      </c>
      <c r="Z325" s="11">
        <f t="shared" si="431"/>
        <v>0</v>
      </c>
      <c r="AA325" s="11">
        <f t="shared" si="431"/>
        <v>0</v>
      </c>
      <c r="AB325" s="11">
        <f t="shared" si="431"/>
        <v>3239</v>
      </c>
      <c r="AC325" s="11">
        <f t="shared" si="431"/>
        <v>0</v>
      </c>
      <c r="AD325" s="11">
        <f t="shared" si="431"/>
        <v>0</v>
      </c>
      <c r="AE325" s="89">
        <f t="shared" si="431"/>
        <v>369728</v>
      </c>
      <c r="AF325" s="89">
        <f t="shared" si="431"/>
        <v>0</v>
      </c>
      <c r="AG325" s="89">
        <f t="shared" si="431"/>
        <v>93346</v>
      </c>
      <c r="AH325" s="89">
        <f t="shared" si="431"/>
        <v>0</v>
      </c>
      <c r="AI325" s="101">
        <f t="shared" si="341"/>
        <v>25.247208758871388</v>
      </c>
      <c r="AJ325" s="101"/>
    </row>
    <row r="326" spans="1:36" ht="20.25" hidden="1" customHeight="1" x14ac:dyDescent="0.25">
      <c r="A326" s="26" t="s">
        <v>15</v>
      </c>
      <c r="B326" s="27">
        <v>909</v>
      </c>
      <c r="C326" s="27" t="s">
        <v>29</v>
      </c>
      <c r="D326" s="27" t="s">
        <v>118</v>
      </c>
      <c r="E326" s="27" t="s">
        <v>463</v>
      </c>
      <c r="F326" s="28"/>
      <c r="G326" s="11">
        <f t="shared" si="430"/>
        <v>366489</v>
      </c>
      <c r="H326" s="11">
        <f t="shared" si="430"/>
        <v>0</v>
      </c>
      <c r="I326" s="11">
        <f t="shared" si="430"/>
        <v>0</v>
      </c>
      <c r="J326" s="11">
        <f t="shared" si="430"/>
        <v>0</v>
      </c>
      <c r="K326" s="11">
        <f t="shared" si="430"/>
        <v>0</v>
      </c>
      <c r="L326" s="11">
        <f t="shared" si="430"/>
        <v>0</v>
      </c>
      <c r="M326" s="11">
        <f t="shared" si="430"/>
        <v>366489</v>
      </c>
      <c r="N326" s="11">
        <f t="shared" si="430"/>
        <v>0</v>
      </c>
      <c r="O326" s="11">
        <f t="shared" si="430"/>
        <v>0</v>
      </c>
      <c r="P326" s="11">
        <f t="shared" si="430"/>
        <v>0</v>
      </c>
      <c r="Q326" s="11">
        <f t="shared" si="430"/>
        <v>0</v>
      </c>
      <c r="R326" s="11">
        <f t="shared" si="430"/>
        <v>0</v>
      </c>
      <c r="S326" s="11">
        <f t="shared" si="430"/>
        <v>366489</v>
      </c>
      <c r="T326" s="11">
        <f t="shared" si="430"/>
        <v>0</v>
      </c>
      <c r="U326" s="11">
        <f t="shared" si="431"/>
        <v>0</v>
      </c>
      <c r="V326" s="11">
        <f t="shared" si="431"/>
        <v>0</v>
      </c>
      <c r="W326" s="11">
        <f t="shared" si="431"/>
        <v>0</v>
      </c>
      <c r="X326" s="11">
        <f t="shared" si="431"/>
        <v>0</v>
      </c>
      <c r="Y326" s="11">
        <f t="shared" si="431"/>
        <v>366489</v>
      </c>
      <c r="Z326" s="11">
        <f t="shared" si="431"/>
        <v>0</v>
      </c>
      <c r="AA326" s="11">
        <f t="shared" si="431"/>
        <v>0</v>
      </c>
      <c r="AB326" s="11">
        <f t="shared" si="431"/>
        <v>3239</v>
      </c>
      <c r="AC326" s="11">
        <f t="shared" si="431"/>
        <v>0</v>
      </c>
      <c r="AD326" s="11">
        <f t="shared" si="431"/>
        <v>0</v>
      </c>
      <c r="AE326" s="89">
        <f t="shared" si="431"/>
        <v>369728</v>
      </c>
      <c r="AF326" s="89">
        <f t="shared" si="431"/>
        <v>0</v>
      </c>
      <c r="AG326" s="89">
        <f t="shared" si="431"/>
        <v>93346</v>
      </c>
      <c r="AH326" s="89">
        <f t="shared" si="431"/>
        <v>0</v>
      </c>
      <c r="AI326" s="101">
        <f t="shared" si="341"/>
        <v>25.247208758871388</v>
      </c>
      <c r="AJ326" s="101"/>
    </row>
    <row r="327" spans="1:36" ht="20.25" hidden="1" customHeight="1" x14ac:dyDescent="0.25">
      <c r="A327" s="29" t="s">
        <v>324</v>
      </c>
      <c r="B327" s="27">
        <v>909</v>
      </c>
      <c r="C327" s="27" t="s">
        <v>29</v>
      </c>
      <c r="D327" s="27" t="s">
        <v>118</v>
      </c>
      <c r="E327" s="27" t="s">
        <v>464</v>
      </c>
      <c r="F327" s="28"/>
      <c r="G327" s="11">
        <f t="shared" si="430"/>
        <v>366489</v>
      </c>
      <c r="H327" s="11">
        <f t="shared" si="430"/>
        <v>0</v>
      </c>
      <c r="I327" s="11">
        <f t="shared" si="430"/>
        <v>0</v>
      </c>
      <c r="J327" s="11">
        <f t="shared" si="430"/>
        <v>0</v>
      </c>
      <c r="K327" s="11">
        <f t="shared" si="430"/>
        <v>0</v>
      </c>
      <c r="L327" s="11">
        <f t="shared" si="430"/>
        <v>0</v>
      </c>
      <c r="M327" s="11">
        <f t="shared" si="430"/>
        <v>366489</v>
      </c>
      <c r="N327" s="11">
        <f t="shared" si="430"/>
        <v>0</v>
      </c>
      <c r="O327" s="11">
        <f t="shared" si="430"/>
        <v>0</v>
      </c>
      <c r="P327" s="11">
        <f t="shared" si="430"/>
        <v>0</v>
      </c>
      <c r="Q327" s="11">
        <f t="shared" si="430"/>
        <v>0</v>
      </c>
      <c r="R327" s="11">
        <f t="shared" si="430"/>
        <v>0</v>
      </c>
      <c r="S327" s="11">
        <f t="shared" si="430"/>
        <v>366489</v>
      </c>
      <c r="T327" s="11">
        <f t="shared" si="430"/>
        <v>0</v>
      </c>
      <c r="U327" s="11">
        <f t="shared" si="431"/>
        <v>0</v>
      </c>
      <c r="V327" s="11">
        <f t="shared" si="431"/>
        <v>0</v>
      </c>
      <c r="W327" s="11">
        <f t="shared" si="431"/>
        <v>0</v>
      </c>
      <c r="X327" s="11">
        <f t="shared" si="431"/>
        <v>0</v>
      </c>
      <c r="Y327" s="11">
        <f t="shared" si="431"/>
        <v>366489</v>
      </c>
      <c r="Z327" s="11">
        <f t="shared" si="431"/>
        <v>0</v>
      </c>
      <c r="AA327" s="11">
        <f t="shared" si="431"/>
        <v>0</v>
      </c>
      <c r="AB327" s="11">
        <f t="shared" si="431"/>
        <v>3239</v>
      </c>
      <c r="AC327" s="11">
        <f t="shared" si="431"/>
        <v>0</v>
      </c>
      <c r="AD327" s="11">
        <f t="shared" si="431"/>
        <v>0</v>
      </c>
      <c r="AE327" s="89">
        <f t="shared" si="431"/>
        <v>369728</v>
      </c>
      <c r="AF327" s="89">
        <f t="shared" si="431"/>
        <v>0</v>
      </c>
      <c r="AG327" s="89">
        <f t="shared" si="431"/>
        <v>93346</v>
      </c>
      <c r="AH327" s="89">
        <f t="shared" si="431"/>
        <v>0</v>
      </c>
      <c r="AI327" s="101">
        <f t="shared" si="341"/>
        <v>25.247208758871388</v>
      </c>
      <c r="AJ327" s="101"/>
    </row>
    <row r="328" spans="1:36" ht="33" hidden="1" x14ac:dyDescent="0.25">
      <c r="A328" s="26" t="s">
        <v>244</v>
      </c>
      <c r="B328" s="27">
        <v>909</v>
      </c>
      <c r="C328" s="27" t="s">
        <v>29</v>
      </c>
      <c r="D328" s="27" t="s">
        <v>118</v>
      </c>
      <c r="E328" s="27" t="s">
        <v>464</v>
      </c>
      <c r="F328" s="27" t="s">
        <v>31</v>
      </c>
      <c r="G328" s="11">
        <f t="shared" si="430"/>
        <v>366489</v>
      </c>
      <c r="H328" s="11">
        <f t="shared" si="430"/>
        <v>0</v>
      </c>
      <c r="I328" s="11">
        <f t="shared" si="430"/>
        <v>0</v>
      </c>
      <c r="J328" s="11">
        <f t="shared" si="430"/>
        <v>0</v>
      </c>
      <c r="K328" s="11">
        <f t="shared" si="430"/>
        <v>0</v>
      </c>
      <c r="L328" s="11">
        <f t="shared" si="430"/>
        <v>0</v>
      </c>
      <c r="M328" s="11">
        <f t="shared" si="430"/>
        <v>366489</v>
      </c>
      <c r="N328" s="11">
        <f t="shared" si="430"/>
        <v>0</v>
      </c>
      <c r="O328" s="11">
        <f t="shared" si="430"/>
        <v>0</v>
      </c>
      <c r="P328" s="11">
        <f t="shared" si="430"/>
        <v>0</v>
      </c>
      <c r="Q328" s="11">
        <f t="shared" si="430"/>
        <v>0</v>
      </c>
      <c r="R328" s="11">
        <f t="shared" si="430"/>
        <v>0</v>
      </c>
      <c r="S328" s="11">
        <f t="shared" si="430"/>
        <v>366489</v>
      </c>
      <c r="T328" s="11">
        <f t="shared" si="430"/>
        <v>0</v>
      </c>
      <c r="U328" s="11">
        <f t="shared" si="431"/>
        <v>0</v>
      </c>
      <c r="V328" s="11">
        <f t="shared" si="431"/>
        <v>0</v>
      </c>
      <c r="W328" s="11">
        <f t="shared" si="431"/>
        <v>0</v>
      </c>
      <c r="X328" s="11">
        <f t="shared" si="431"/>
        <v>0</v>
      </c>
      <c r="Y328" s="11">
        <f t="shared" si="431"/>
        <v>366489</v>
      </c>
      <c r="Z328" s="11">
        <f t="shared" si="431"/>
        <v>0</v>
      </c>
      <c r="AA328" s="11">
        <f t="shared" si="431"/>
        <v>0</v>
      </c>
      <c r="AB328" s="11">
        <f t="shared" si="431"/>
        <v>3239</v>
      </c>
      <c r="AC328" s="11">
        <f t="shared" si="431"/>
        <v>0</v>
      </c>
      <c r="AD328" s="11">
        <f t="shared" si="431"/>
        <v>0</v>
      </c>
      <c r="AE328" s="89">
        <f t="shared" si="431"/>
        <v>369728</v>
      </c>
      <c r="AF328" s="89">
        <f t="shared" si="431"/>
        <v>0</v>
      </c>
      <c r="AG328" s="89">
        <f t="shared" si="431"/>
        <v>93346</v>
      </c>
      <c r="AH328" s="89">
        <f t="shared" si="431"/>
        <v>0</v>
      </c>
      <c r="AI328" s="101">
        <f t="shared" ref="AI328:AI391" si="432">AG328/AE328*100</f>
        <v>25.247208758871388</v>
      </c>
      <c r="AJ328" s="101"/>
    </row>
    <row r="329" spans="1:36" ht="33" hidden="1" x14ac:dyDescent="0.25">
      <c r="A329" s="26" t="s">
        <v>37</v>
      </c>
      <c r="B329" s="27">
        <v>909</v>
      </c>
      <c r="C329" s="27" t="s">
        <v>29</v>
      </c>
      <c r="D329" s="27" t="s">
        <v>118</v>
      </c>
      <c r="E329" s="27" t="s">
        <v>464</v>
      </c>
      <c r="F329" s="27" t="s">
        <v>38</v>
      </c>
      <c r="G329" s="9">
        <v>366489</v>
      </c>
      <c r="H329" s="9"/>
      <c r="I329" s="9"/>
      <c r="J329" s="9"/>
      <c r="K329" s="9"/>
      <c r="L329" s="9"/>
      <c r="M329" s="9">
        <f>G329+I329+J329+K329+L329</f>
        <v>366489</v>
      </c>
      <c r="N329" s="10">
        <f>H329+L329</f>
        <v>0</v>
      </c>
      <c r="O329" s="9"/>
      <c r="P329" s="9"/>
      <c r="Q329" s="9"/>
      <c r="R329" s="9"/>
      <c r="S329" s="9">
        <f>M329+O329+P329+Q329+R329</f>
        <v>366489</v>
      </c>
      <c r="T329" s="10">
        <f>N329+R329</f>
        <v>0</v>
      </c>
      <c r="U329" s="9"/>
      <c r="V329" s="9"/>
      <c r="W329" s="9"/>
      <c r="X329" s="9"/>
      <c r="Y329" s="9">
        <f>S329+U329+V329+W329+X329</f>
        <v>366489</v>
      </c>
      <c r="Z329" s="10">
        <f>T329+X329</f>
        <v>0</v>
      </c>
      <c r="AA329" s="9"/>
      <c r="AB329" s="9">
        <v>3239</v>
      </c>
      <c r="AC329" s="9"/>
      <c r="AD329" s="9"/>
      <c r="AE329" s="87">
        <f>Y329+AA329+AB329+AC329+AD329</f>
        <v>369728</v>
      </c>
      <c r="AF329" s="88">
        <f>Z329+AD329</f>
        <v>0</v>
      </c>
      <c r="AG329" s="87">
        <v>93346</v>
      </c>
      <c r="AH329" s="88"/>
      <c r="AI329" s="101">
        <f t="shared" si="432"/>
        <v>25.247208758871388</v>
      </c>
      <c r="AJ329" s="101"/>
    </row>
    <row r="330" spans="1:36" ht="54" hidden="1" customHeight="1" x14ac:dyDescent="0.25">
      <c r="A330" s="29" t="s">
        <v>595</v>
      </c>
      <c r="B330" s="27">
        <v>909</v>
      </c>
      <c r="C330" s="27" t="s">
        <v>347</v>
      </c>
      <c r="D330" s="27" t="s">
        <v>118</v>
      </c>
      <c r="E330" s="27" t="s">
        <v>174</v>
      </c>
      <c r="F330" s="27"/>
      <c r="G330" s="9">
        <f>G331+G338</f>
        <v>108526</v>
      </c>
      <c r="H330" s="9">
        <f>H331+H338</f>
        <v>0</v>
      </c>
      <c r="I330" s="9">
        <f t="shared" ref="I330:N330" si="433">I331+I338</f>
        <v>-2614</v>
      </c>
      <c r="J330" s="9">
        <f t="shared" si="433"/>
        <v>0</v>
      </c>
      <c r="K330" s="9">
        <f t="shared" si="433"/>
        <v>0</v>
      </c>
      <c r="L330" s="9">
        <f t="shared" si="433"/>
        <v>0</v>
      </c>
      <c r="M330" s="9">
        <f t="shared" si="433"/>
        <v>105912</v>
      </c>
      <c r="N330" s="9">
        <f t="shared" si="433"/>
        <v>0</v>
      </c>
      <c r="O330" s="9">
        <f t="shared" ref="O330:T330" si="434">O331+O338</f>
        <v>0</v>
      </c>
      <c r="P330" s="9">
        <f t="shared" si="434"/>
        <v>0</v>
      </c>
      <c r="Q330" s="9">
        <f t="shared" si="434"/>
        <v>0</v>
      </c>
      <c r="R330" s="9">
        <f t="shared" si="434"/>
        <v>646462</v>
      </c>
      <c r="S330" s="9">
        <f t="shared" si="434"/>
        <v>752374</v>
      </c>
      <c r="T330" s="9">
        <f t="shared" si="434"/>
        <v>646462</v>
      </c>
      <c r="U330" s="9">
        <f t="shared" ref="U330:Z330" si="435">U331+U338</f>
        <v>0</v>
      </c>
      <c r="V330" s="9">
        <f t="shared" si="435"/>
        <v>0</v>
      </c>
      <c r="W330" s="9">
        <f t="shared" si="435"/>
        <v>0</v>
      </c>
      <c r="X330" s="9">
        <f t="shared" si="435"/>
        <v>0</v>
      </c>
      <c r="Y330" s="9">
        <f t="shared" si="435"/>
        <v>752374</v>
      </c>
      <c r="Z330" s="9">
        <f t="shared" si="435"/>
        <v>646462</v>
      </c>
      <c r="AA330" s="9">
        <f t="shared" ref="AA330:AF330" si="436">AA331+AA338</f>
        <v>-1160</v>
      </c>
      <c r="AB330" s="9">
        <f t="shared" si="436"/>
        <v>2118</v>
      </c>
      <c r="AC330" s="9">
        <f t="shared" si="436"/>
        <v>0</v>
      </c>
      <c r="AD330" s="9">
        <f t="shared" si="436"/>
        <v>163000</v>
      </c>
      <c r="AE330" s="87">
        <f t="shared" si="436"/>
        <v>916332</v>
      </c>
      <c r="AF330" s="87">
        <f t="shared" si="436"/>
        <v>809462</v>
      </c>
      <c r="AG330" s="87">
        <f t="shared" ref="AG330:AH330" si="437">AG331+AG338</f>
        <v>0</v>
      </c>
      <c r="AH330" s="87">
        <f t="shared" si="437"/>
        <v>0</v>
      </c>
      <c r="AI330" s="101">
        <f t="shared" si="432"/>
        <v>0</v>
      </c>
      <c r="AJ330" s="101"/>
    </row>
    <row r="331" spans="1:36" ht="19.5" hidden="1" customHeight="1" x14ac:dyDescent="0.25">
      <c r="A331" s="29" t="s">
        <v>15</v>
      </c>
      <c r="B331" s="27">
        <v>909</v>
      </c>
      <c r="C331" s="27" t="s">
        <v>347</v>
      </c>
      <c r="D331" s="27" t="s">
        <v>118</v>
      </c>
      <c r="E331" s="27" t="s">
        <v>175</v>
      </c>
      <c r="F331" s="27"/>
      <c r="G331" s="9">
        <f t="shared" ref="G331:H331" si="438">G332+G335</f>
        <v>28500</v>
      </c>
      <c r="H331" s="9">
        <f t="shared" si="438"/>
        <v>0</v>
      </c>
      <c r="I331" s="9">
        <f t="shared" ref="I331:N331" si="439">I332+I335</f>
        <v>-2614</v>
      </c>
      <c r="J331" s="9">
        <f t="shared" si="439"/>
        <v>0</v>
      </c>
      <c r="K331" s="9">
        <f t="shared" si="439"/>
        <v>0</v>
      </c>
      <c r="L331" s="9">
        <f t="shared" si="439"/>
        <v>0</v>
      </c>
      <c r="M331" s="9">
        <f t="shared" si="439"/>
        <v>25886</v>
      </c>
      <c r="N331" s="9">
        <f t="shared" si="439"/>
        <v>0</v>
      </c>
      <c r="O331" s="9">
        <f t="shared" ref="O331:T331" si="440">O332+O335</f>
        <v>0</v>
      </c>
      <c r="P331" s="9">
        <f t="shared" si="440"/>
        <v>0</v>
      </c>
      <c r="Q331" s="9">
        <f t="shared" si="440"/>
        <v>0</v>
      </c>
      <c r="R331" s="9">
        <f t="shared" si="440"/>
        <v>0</v>
      </c>
      <c r="S331" s="9">
        <f t="shared" si="440"/>
        <v>25886</v>
      </c>
      <c r="T331" s="9">
        <f t="shared" si="440"/>
        <v>0</v>
      </c>
      <c r="U331" s="9">
        <f t="shared" ref="U331:Z331" si="441">U332+U335</f>
        <v>0</v>
      </c>
      <c r="V331" s="9">
        <f t="shared" si="441"/>
        <v>0</v>
      </c>
      <c r="W331" s="9">
        <f t="shared" si="441"/>
        <v>0</v>
      </c>
      <c r="X331" s="9">
        <f t="shared" si="441"/>
        <v>0</v>
      </c>
      <c r="Y331" s="9">
        <f t="shared" si="441"/>
        <v>25886</v>
      </c>
      <c r="Z331" s="9">
        <f t="shared" si="441"/>
        <v>0</v>
      </c>
      <c r="AA331" s="9">
        <f t="shared" ref="AA331:AF331" si="442">AA332+AA335</f>
        <v>-1160</v>
      </c>
      <c r="AB331" s="9">
        <f t="shared" si="442"/>
        <v>2118</v>
      </c>
      <c r="AC331" s="9">
        <f t="shared" si="442"/>
        <v>0</v>
      </c>
      <c r="AD331" s="9">
        <f t="shared" si="442"/>
        <v>0</v>
      </c>
      <c r="AE331" s="87">
        <f t="shared" si="442"/>
        <v>26844</v>
      </c>
      <c r="AF331" s="87">
        <f t="shared" si="442"/>
        <v>0</v>
      </c>
      <c r="AG331" s="87">
        <f t="shared" ref="AG331:AH331" si="443">AG332+AG335</f>
        <v>0</v>
      </c>
      <c r="AH331" s="87">
        <f t="shared" si="443"/>
        <v>0</v>
      </c>
      <c r="AI331" s="101">
        <f t="shared" si="432"/>
        <v>0</v>
      </c>
      <c r="AJ331" s="101"/>
    </row>
    <row r="332" spans="1:36" ht="20.25" hidden="1" customHeight="1" x14ac:dyDescent="0.25">
      <c r="A332" s="29" t="s">
        <v>169</v>
      </c>
      <c r="B332" s="27">
        <v>909</v>
      </c>
      <c r="C332" s="27" t="s">
        <v>347</v>
      </c>
      <c r="D332" s="27" t="s">
        <v>118</v>
      </c>
      <c r="E332" s="27" t="s">
        <v>367</v>
      </c>
      <c r="F332" s="27"/>
      <c r="G332" s="11">
        <f>G333</f>
        <v>7381</v>
      </c>
      <c r="H332" s="11">
        <f>H333</f>
        <v>0</v>
      </c>
      <c r="I332" s="11">
        <f t="shared" ref="I332:X333" si="444">I333</f>
        <v>0</v>
      </c>
      <c r="J332" s="11">
        <f t="shared" si="444"/>
        <v>0</v>
      </c>
      <c r="K332" s="11">
        <f t="shared" si="444"/>
        <v>0</v>
      </c>
      <c r="L332" s="11">
        <f t="shared" si="444"/>
        <v>0</v>
      </c>
      <c r="M332" s="11">
        <f t="shared" si="444"/>
        <v>7381</v>
      </c>
      <c r="N332" s="11">
        <f t="shared" si="444"/>
        <v>0</v>
      </c>
      <c r="O332" s="11">
        <f t="shared" si="444"/>
        <v>0</v>
      </c>
      <c r="P332" s="11">
        <f t="shared" si="444"/>
        <v>0</v>
      </c>
      <c r="Q332" s="11">
        <f t="shared" si="444"/>
        <v>0</v>
      </c>
      <c r="R332" s="11">
        <f t="shared" si="444"/>
        <v>0</v>
      </c>
      <c r="S332" s="11">
        <f t="shared" si="444"/>
        <v>7381</v>
      </c>
      <c r="T332" s="11">
        <f t="shared" si="444"/>
        <v>0</v>
      </c>
      <c r="U332" s="11">
        <f t="shared" si="444"/>
        <v>0</v>
      </c>
      <c r="V332" s="11">
        <f t="shared" si="444"/>
        <v>0</v>
      </c>
      <c r="W332" s="11">
        <f t="shared" si="444"/>
        <v>0</v>
      </c>
      <c r="X332" s="11">
        <f t="shared" si="444"/>
        <v>0</v>
      </c>
      <c r="Y332" s="11">
        <f t="shared" ref="U332:AH333" si="445">Y333</f>
        <v>7381</v>
      </c>
      <c r="Z332" s="11">
        <f t="shared" si="445"/>
        <v>0</v>
      </c>
      <c r="AA332" s="11">
        <f t="shared" si="445"/>
        <v>-1160</v>
      </c>
      <c r="AB332" s="11">
        <f t="shared" si="445"/>
        <v>0</v>
      </c>
      <c r="AC332" s="11">
        <f t="shared" si="445"/>
        <v>0</v>
      </c>
      <c r="AD332" s="11">
        <f t="shared" si="445"/>
        <v>0</v>
      </c>
      <c r="AE332" s="89">
        <f t="shared" si="445"/>
        <v>6221</v>
      </c>
      <c r="AF332" s="89">
        <f t="shared" si="445"/>
        <v>0</v>
      </c>
      <c r="AG332" s="89">
        <f t="shared" si="445"/>
        <v>0</v>
      </c>
      <c r="AH332" s="89">
        <f t="shared" si="445"/>
        <v>0</v>
      </c>
      <c r="AI332" s="101">
        <f t="shared" si="432"/>
        <v>0</v>
      </c>
      <c r="AJ332" s="101"/>
    </row>
    <row r="333" spans="1:36" ht="33" hidden="1" x14ac:dyDescent="0.25">
      <c r="A333" s="29" t="s">
        <v>181</v>
      </c>
      <c r="B333" s="27">
        <v>909</v>
      </c>
      <c r="C333" s="27" t="s">
        <v>347</v>
      </c>
      <c r="D333" s="27" t="s">
        <v>118</v>
      </c>
      <c r="E333" s="27" t="s">
        <v>367</v>
      </c>
      <c r="F333" s="27" t="s">
        <v>182</v>
      </c>
      <c r="G333" s="9">
        <f>G334</f>
        <v>7381</v>
      </c>
      <c r="H333" s="9">
        <f>H334</f>
        <v>0</v>
      </c>
      <c r="I333" s="9">
        <f t="shared" si="444"/>
        <v>0</v>
      </c>
      <c r="J333" s="9">
        <f t="shared" si="444"/>
        <v>0</v>
      </c>
      <c r="K333" s="9">
        <f t="shared" si="444"/>
        <v>0</v>
      </c>
      <c r="L333" s="9">
        <f t="shared" si="444"/>
        <v>0</v>
      </c>
      <c r="M333" s="9">
        <f t="shared" si="444"/>
        <v>7381</v>
      </c>
      <c r="N333" s="9">
        <f t="shared" si="444"/>
        <v>0</v>
      </c>
      <c r="O333" s="9">
        <f t="shared" si="444"/>
        <v>0</v>
      </c>
      <c r="P333" s="9">
        <f t="shared" si="444"/>
        <v>0</v>
      </c>
      <c r="Q333" s="9">
        <f t="shared" si="444"/>
        <v>0</v>
      </c>
      <c r="R333" s="9">
        <f t="shared" si="444"/>
        <v>0</v>
      </c>
      <c r="S333" s="9">
        <f t="shared" si="444"/>
        <v>7381</v>
      </c>
      <c r="T333" s="9">
        <f t="shared" si="444"/>
        <v>0</v>
      </c>
      <c r="U333" s="9">
        <f t="shared" si="445"/>
        <v>0</v>
      </c>
      <c r="V333" s="9">
        <f t="shared" si="445"/>
        <v>0</v>
      </c>
      <c r="W333" s="9">
        <f t="shared" si="445"/>
        <v>0</v>
      </c>
      <c r="X333" s="9">
        <f t="shared" si="445"/>
        <v>0</v>
      </c>
      <c r="Y333" s="9">
        <f t="shared" si="445"/>
        <v>7381</v>
      </c>
      <c r="Z333" s="9">
        <f t="shared" si="445"/>
        <v>0</v>
      </c>
      <c r="AA333" s="9">
        <f t="shared" si="445"/>
        <v>-1160</v>
      </c>
      <c r="AB333" s="9">
        <f t="shared" si="445"/>
        <v>0</v>
      </c>
      <c r="AC333" s="9">
        <f t="shared" si="445"/>
        <v>0</v>
      </c>
      <c r="AD333" s="9">
        <f t="shared" si="445"/>
        <v>0</v>
      </c>
      <c r="AE333" s="87">
        <f t="shared" si="445"/>
        <v>6221</v>
      </c>
      <c r="AF333" s="87">
        <f t="shared" si="445"/>
        <v>0</v>
      </c>
      <c r="AG333" s="87">
        <f t="shared" si="445"/>
        <v>0</v>
      </c>
      <c r="AH333" s="87">
        <f t="shared" si="445"/>
        <v>0</v>
      </c>
      <c r="AI333" s="101">
        <f t="shared" si="432"/>
        <v>0</v>
      </c>
      <c r="AJ333" s="101"/>
    </row>
    <row r="334" spans="1:36" ht="18" hidden="1" customHeight="1" x14ac:dyDescent="0.25">
      <c r="A334" s="29" t="s">
        <v>169</v>
      </c>
      <c r="B334" s="27">
        <v>909</v>
      </c>
      <c r="C334" s="27" t="s">
        <v>347</v>
      </c>
      <c r="D334" s="27" t="s">
        <v>118</v>
      </c>
      <c r="E334" s="27" t="s">
        <v>367</v>
      </c>
      <c r="F334" s="27" t="s">
        <v>183</v>
      </c>
      <c r="G334" s="9">
        <v>7381</v>
      </c>
      <c r="H334" s="9"/>
      <c r="I334" s="9"/>
      <c r="J334" s="9"/>
      <c r="K334" s="9"/>
      <c r="L334" s="9"/>
      <c r="M334" s="9">
        <f>G334+I334+J334+K334+L334</f>
        <v>7381</v>
      </c>
      <c r="N334" s="10">
        <f>H334+L334</f>
        <v>0</v>
      </c>
      <c r="O334" s="9"/>
      <c r="P334" s="9"/>
      <c r="Q334" s="9"/>
      <c r="R334" s="9"/>
      <c r="S334" s="9">
        <f>M334+O334+P334+Q334+R334</f>
        <v>7381</v>
      </c>
      <c r="T334" s="10">
        <f>N334+R334</f>
        <v>0</v>
      </c>
      <c r="U334" s="9"/>
      <c r="V334" s="9"/>
      <c r="W334" s="9"/>
      <c r="X334" s="9"/>
      <c r="Y334" s="9">
        <f>S334+U334+V334+W334+X334</f>
        <v>7381</v>
      </c>
      <c r="Z334" s="10">
        <f>T334+X334</f>
        <v>0</v>
      </c>
      <c r="AA334" s="9">
        <v>-1160</v>
      </c>
      <c r="AB334" s="9"/>
      <c r="AC334" s="9"/>
      <c r="AD334" s="9"/>
      <c r="AE334" s="87">
        <f>Y334+AA334+AB334+AC334+AD334</f>
        <v>6221</v>
      </c>
      <c r="AF334" s="88">
        <f>Z334+AD334</f>
        <v>0</v>
      </c>
      <c r="AG334" s="87"/>
      <c r="AH334" s="88"/>
      <c r="AI334" s="101">
        <f t="shared" si="432"/>
        <v>0</v>
      </c>
      <c r="AJ334" s="101"/>
    </row>
    <row r="335" spans="1:36" ht="21.75" hidden="1" customHeight="1" x14ac:dyDescent="0.25">
      <c r="A335" s="29" t="s">
        <v>324</v>
      </c>
      <c r="B335" s="27">
        <v>909</v>
      </c>
      <c r="C335" s="27" t="s">
        <v>347</v>
      </c>
      <c r="D335" s="27" t="s">
        <v>118</v>
      </c>
      <c r="E335" s="27" t="s">
        <v>368</v>
      </c>
      <c r="F335" s="27"/>
      <c r="G335" s="11">
        <f>G336</f>
        <v>21119</v>
      </c>
      <c r="H335" s="11">
        <f>H336</f>
        <v>0</v>
      </c>
      <c r="I335" s="11">
        <f t="shared" ref="I335:X336" si="446">I336</f>
        <v>-2614</v>
      </c>
      <c r="J335" s="11">
        <f t="shared" si="446"/>
        <v>0</v>
      </c>
      <c r="K335" s="11">
        <f t="shared" si="446"/>
        <v>0</v>
      </c>
      <c r="L335" s="11">
        <f t="shared" si="446"/>
        <v>0</v>
      </c>
      <c r="M335" s="11">
        <f t="shared" si="446"/>
        <v>18505</v>
      </c>
      <c r="N335" s="11">
        <f t="shared" si="446"/>
        <v>0</v>
      </c>
      <c r="O335" s="11">
        <f t="shared" si="446"/>
        <v>0</v>
      </c>
      <c r="P335" s="11">
        <f t="shared" si="446"/>
        <v>0</v>
      </c>
      <c r="Q335" s="11">
        <f t="shared" si="446"/>
        <v>0</v>
      </c>
      <c r="R335" s="11">
        <f t="shared" si="446"/>
        <v>0</v>
      </c>
      <c r="S335" s="11">
        <f t="shared" si="446"/>
        <v>18505</v>
      </c>
      <c r="T335" s="11">
        <f t="shared" si="446"/>
        <v>0</v>
      </c>
      <c r="U335" s="11">
        <f t="shared" si="446"/>
        <v>0</v>
      </c>
      <c r="V335" s="11">
        <f t="shared" si="446"/>
        <v>0</v>
      </c>
      <c r="W335" s="11">
        <f t="shared" si="446"/>
        <v>0</v>
      </c>
      <c r="X335" s="11">
        <f t="shared" si="446"/>
        <v>0</v>
      </c>
      <c r="Y335" s="11">
        <f t="shared" ref="U335:AH336" si="447">Y336</f>
        <v>18505</v>
      </c>
      <c r="Z335" s="11">
        <f t="shared" si="447"/>
        <v>0</v>
      </c>
      <c r="AA335" s="11">
        <f t="shared" si="447"/>
        <v>0</v>
      </c>
      <c r="AB335" s="11">
        <f t="shared" si="447"/>
        <v>2118</v>
      </c>
      <c r="AC335" s="11">
        <f t="shared" si="447"/>
        <v>0</v>
      </c>
      <c r="AD335" s="11">
        <f t="shared" si="447"/>
        <v>0</v>
      </c>
      <c r="AE335" s="89">
        <f t="shared" si="447"/>
        <v>20623</v>
      </c>
      <c r="AF335" s="89">
        <f t="shared" si="447"/>
        <v>0</v>
      </c>
      <c r="AG335" s="89">
        <f t="shared" si="447"/>
        <v>0</v>
      </c>
      <c r="AH335" s="89">
        <f t="shared" si="447"/>
        <v>0</v>
      </c>
      <c r="AI335" s="101">
        <f t="shared" si="432"/>
        <v>0</v>
      </c>
      <c r="AJ335" s="101"/>
    </row>
    <row r="336" spans="1:36" ht="33" hidden="1" x14ac:dyDescent="0.25">
      <c r="A336" s="26" t="s">
        <v>244</v>
      </c>
      <c r="B336" s="27">
        <v>909</v>
      </c>
      <c r="C336" s="27" t="s">
        <v>347</v>
      </c>
      <c r="D336" s="27" t="s">
        <v>118</v>
      </c>
      <c r="E336" s="27" t="s">
        <v>368</v>
      </c>
      <c r="F336" s="27" t="s">
        <v>31</v>
      </c>
      <c r="G336" s="9">
        <f>G337</f>
        <v>21119</v>
      </c>
      <c r="H336" s="9">
        <f>H337</f>
        <v>0</v>
      </c>
      <c r="I336" s="9">
        <f t="shared" si="446"/>
        <v>-2614</v>
      </c>
      <c r="J336" s="9">
        <f t="shared" si="446"/>
        <v>0</v>
      </c>
      <c r="K336" s="9">
        <f t="shared" si="446"/>
        <v>0</v>
      </c>
      <c r="L336" s="9">
        <f t="shared" si="446"/>
        <v>0</v>
      </c>
      <c r="M336" s="9">
        <f t="shared" si="446"/>
        <v>18505</v>
      </c>
      <c r="N336" s="9">
        <f t="shared" si="446"/>
        <v>0</v>
      </c>
      <c r="O336" s="9">
        <f t="shared" si="446"/>
        <v>0</v>
      </c>
      <c r="P336" s="9">
        <f t="shared" si="446"/>
        <v>0</v>
      </c>
      <c r="Q336" s="9">
        <f t="shared" si="446"/>
        <v>0</v>
      </c>
      <c r="R336" s="9">
        <f t="shared" si="446"/>
        <v>0</v>
      </c>
      <c r="S336" s="9">
        <f t="shared" si="446"/>
        <v>18505</v>
      </c>
      <c r="T336" s="9">
        <f t="shared" si="446"/>
        <v>0</v>
      </c>
      <c r="U336" s="9">
        <f t="shared" si="447"/>
        <v>0</v>
      </c>
      <c r="V336" s="9">
        <f t="shared" si="447"/>
        <v>0</v>
      </c>
      <c r="W336" s="9">
        <f t="shared" si="447"/>
        <v>0</v>
      </c>
      <c r="X336" s="9">
        <f t="shared" si="447"/>
        <v>0</v>
      </c>
      <c r="Y336" s="9">
        <f t="shared" si="447"/>
        <v>18505</v>
      </c>
      <c r="Z336" s="9">
        <f t="shared" si="447"/>
        <v>0</v>
      </c>
      <c r="AA336" s="9">
        <f t="shared" si="447"/>
        <v>0</v>
      </c>
      <c r="AB336" s="9">
        <f t="shared" si="447"/>
        <v>2118</v>
      </c>
      <c r="AC336" s="9">
        <f t="shared" si="447"/>
        <v>0</v>
      </c>
      <c r="AD336" s="9">
        <f t="shared" si="447"/>
        <v>0</v>
      </c>
      <c r="AE336" s="87">
        <f t="shared" si="447"/>
        <v>20623</v>
      </c>
      <c r="AF336" s="87">
        <f t="shared" si="447"/>
        <v>0</v>
      </c>
      <c r="AG336" s="87">
        <f t="shared" si="447"/>
        <v>0</v>
      </c>
      <c r="AH336" s="87">
        <f t="shared" si="447"/>
        <v>0</v>
      </c>
      <c r="AI336" s="101">
        <f t="shared" si="432"/>
        <v>0</v>
      </c>
      <c r="AJ336" s="101"/>
    </row>
    <row r="337" spans="1:36" ht="33" hidden="1" x14ac:dyDescent="0.25">
      <c r="A337" s="29" t="s">
        <v>37</v>
      </c>
      <c r="B337" s="27">
        <v>909</v>
      </c>
      <c r="C337" s="27" t="s">
        <v>347</v>
      </c>
      <c r="D337" s="27" t="s">
        <v>118</v>
      </c>
      <c r="E337" s="27" t="s">
        <v>368</v>
      </c>
      <c r="F337" s="27" t="s">
        <v>38</v>
      </c>
      <c r="G337" s="9">
        <v>21119</v>
      </c>
      <c r="H337" s="9"/>
      <c r="I337" s="9">
        <v>-2614</v>
      </c>
      <c r="J337" s="9"/>
      <c r="K337" s="9"/>
      <c r="L337" s="9"/>
      <c r="M337" s="9">
        <f>G337+I337+J337+K337+L337</f>
        <v>18505</v>
      </c>
      <c r="N337" s="10">
        <f>H337+L337</f>
        <v>0</v>
      </c>
      <c r="O337" s="9"/>
      <c r="P337" s="9"/>
      <c r="Q337" s="9"/>
      <c r="R337" s="9"/>
      <c r="S337" s="9">
        <f>M337+O337+P337+Q337+R337</f>
        <v>18505</v>
      </c>
      <c r="T337" s="10">
        <f>N337+R337</f>
        <v>0</v>
      </c>
      <c r="U337" s="9"/>
      <c r="V337" s="9"/>
      <c r="W337" s="9"/>
      <c r="X337" s="9"/>
      <c r="Y337" s="9">
        <f>S337+U337+V337+W337+X337</f>
        <v>18505</v>
      </c>
      <c r="Z337" s="10">
        <f>T337+X337</f>
        <v>0</v>
      </c>
      <c r="AA337" s="9"/>
      <c r="AB337" s="9">
        <v>2118</v>
      </c>
      <c r="AC337" s="9"/>
      <c r="AD337" s="9"/>
      <c r="AE337" s="87">
        <f>Y337+AA337+AB337+AC337+AD337</f>
        <v>20623</v>
      </c>
      <c r="AF337" s="88">
        <f>Z337+AD337</f>
        <v>0</v>
      </c>
      <c r="AG337" s="87"/>
      <c r="AH337" s="88"/>
      <c r="AI337" s="101">
        <f t="shared" si="432"/>
        <v>0</v>
      </c>
      <c r="AJ337" s="101"/>
    </row>
    <row r="338" spans="1:36" ht="108" hidden="1" customHeight="1" x14ac:dyDescent="0.3">
      <c r="A338" s="26" t="s">
        <v>594</v>
      </c>
      <c r="B338" s="27">
        <v>909</v>
      </c>
      <c r="C338" s="27" t="s">
        <v>347</v>
      </c>
      <c r="D338" s="27" t="s">
        <v>118</v>
      </c>
      <c r="E338" s="49" t="s">
        <v>527</v>
      </c>
      <c r="F338" s="27"/>
      <c r="G338" s="9">
        <f>G339</f>
        <v>80026</v>
      </c>
      <c r="H338" s="9">
        <f>H339</f>
        <v>0</v>
      </c>
      <c r="I338" s="9">
        <f t="shared" ref="I338:X339" si="448">I339</f>
        <v>0</v>
      </c>
      <c r="J338" s="9">
        <f t="shared" si="448"/>
        <v>0</v>
      </c>
      <c r="K338" s="9">
        <f t="shared" si="448"/>
        <v>0</v>
      </c>
      <c r="L338" s="9">
        <f t="shared" si="448"/>
        <v>0</v>
      </c>
      <c r="M338" s="9">
        <f t="shared" si="448"/>
        <v>80026</v>
      </c>
      <c r="N338" s="9">
        <f t="shared" si="448"/>
        <v>0</v>
      </c>
      <c r="O338" s="9">
        <f t="shared" si="448"/>
        <v>0</v>
      </c>
      <c r="P338" s="9">
        <f t="shared" si="448"/>
        <v>0</v>
      </c>
      <c r="Q338" s="9">
        <f t="shared" si="448"/>
        <v>0</v>
      </c>
      <c r="R338" s="9">
        <f t="shared" si="448"/>
        <v>646462</v>
      </c>
      <c r="S338" s="9">
        <f t="shared" si="448"/>
        <v>726488</v>
      </c>
      <c r="T338" s="9">
        <f t="shared" si="448"/>
        <v>646462</v>
      </c>
      <c r="U338" s="9">
        <f t="shared" si="448"/>
        <v>0</v>
      </c>
      <c r="V338" s="9">
        <f t="shared" si="448"/>
        <v>0</v>
      </c>
      <c r="W338" s="9">
        <f t="shared" si="448"/>
        <v>0</v>
      </c>
      <c r="X338" s="9">
        <f t="shared" si="448"/>
        <v>0</v>
      </c>
      <c r="Y338" s="9">
        <f t="shared" ref="U338:AH339" si="449">Y339</f>
        <v>726488</v>
      </c>
      <c r="Z338" s="9">
        <f t="shared" si="449"/>
        <v>646462</v>
      </c>
      <c r="AA338" s="9">
        <f t="shared" si="449"/>
        <v>0</v>
      </c>
      <c r="AB338" s="9">
        <f t="shared" si="449"/>
        <v>0</v>
      </c>
      <c r="AC338" s="9">
        <f t="shared" si="449"/>
        <v>0</v>
      </c>
      <c r="AD338" s="9">
        <f t="shared" si="449"/>
        <v>163000</v>
      </c>
      <c r="AE338" s="87">
        <f t="shared" si="449"/>
        <v>889488</v>
      </c>
      <c r="AF338" s="87">
        <f t="shared" si="449"/>
        <v>809462</v>
      </c>
      <c r="AG338" s="87">
        <f t="shared" si="449"/>
        <v>0</v>
      </c>
      <c r="AH338" s="87">
        <f t="shared" si="449"/>
        <v>0</v>
      </c>
      <c r="AI338" s="101">
        <f t="shared" si="432"/>
        <v>0</v>
      </c>
      <c r="AJ338" s="101">
        <f t="shared" ref="AJ338:AJ339" si="450">AH338/AF338*100</f>
        <v>0</v>
      </c>
    </row>
    <row r="339" spans="1:36" ht="33" hidden="1" x14ac:dyDescent="0.25">
      <c r="A339" s="26" t="s">
        <v>244</v>
      </c>
      <c r="B339" s="27">
        <v>909</v>
      </c>
      <c r="C339" s="27" t="s">
        <v>347</v>
      </c>
      <c r="D339" s="27" t="s">
        <v>118</v>
      </c>
      <c r="E339" s="49" t="s">
        <v>527</v>
      </c>
      <c r="F339" s="27" t="s">
        <v>31</v>
      </c>
      <c r="G339" s="9">
        <f>G340</f>
        <v>80026</v>
      </c>
      <c r="H339" s="9">
        <f>H340</f>
        <v>0</v>
      </c>
      <c r="I339" s="9">
        <f t="shared" si="448"/>
        <v>0</v>
      </c>
      <c r="J339" s="9">
        <f t="shared" si="448"/>
        <v>0</v>
      </c>
      <c r="K339" s="9">
        <f t="shared" si="448"/>
        <v>0</v>
      </c>
      <c r="L339" s="9">
        <f t="shared" si="448"/>
        <v>0</v>
      </c>
      <c r="M339" s="9">
        <f t="shared" si="448"/>
        <v>80026</v>
      </c>
      <c r="N339" s="9">
        <f t="shared" si="448"/>
        <v>0</v>
      </c>
      <c r="O339" s="9">
        <f t="shared" si="448"/>
        <v>0</v>
      </c>
      <c r="P339" s="9">
        <f t="shared" si="448"/>
        <v>0</v>
      </c>
      <c r="Q339" s="9">
        <f t="shared" si="448"/>
        <v>0</v>
      </c>
      <c r="R339" s="9">
        <f t="shared" si="448"/>
        <v>646462</v>
      </c>
      <c r="S339" s="9">
        <f t="shared" si="448"/>
        <v>726488</v>
      </c>
      <c r="T339" s="9">
        <f t="shared" si="448"/>
        <v>646462</v>
      </c>
      <c r="U339" s="9">
        <f t="shared" si="449"/>
        <v>0</v>
      </c>
      <c r="V339" s="9">
        <f t="shared" si="449"/>
        <v>0</v>
      </c>
      <c r="W339" s="9">
        <f t="shared" si="449"/>
        <v>0</v>
      </c>
      <c r="X339" s="9">
        <f t="shared" si="449"/>
        <v>0</v>
      </c>
      <c r="Y339" s="9">
        <f t="shared" si="449"/>
        <v>726488</v>
      </c>
      <c r="Z339" s="9">
        <f t="shared" si="449"/>
        <v>646462</v>
      </c>
      <c r="AA339" s="9">
        <f t="shared" si="449"/>
        <v>0</v>
      </c>
      <c r="AB339" s="9">
        <f t="shared" si="449"/>
        <v>0</v>
      </c>
      <c r="AC339" s="9">
        <f t="shared" si="449"/>
        <v>0</v>
      </c>
      <c r="AD339" s="9">
        <f t="shared" si="449"/>
        <v>163000</v>
      </c>
      <c r="AE339" s="87">
        <f t="shared" si="449"/>
        <v>889488</v>
      </c>
      <c r="AF339" s="87">
        <f t="shared" si="449"/>
        <v>809462</v>
      </c>
      <c r="AG339" s="87">
        <f t="shared" si="449"/>
        <v>0</v>
      </c>
      <c r="AH339" s="87">
        <f t="shared" si="449"/>
        <v>0</v>
      </c>
      <c r="AI339" s="101">
        <f t="shared" si="432"/>
        <v>0</v>
      </c>
      <c r="AJ339" s="101">
        <f t="shared" si="450"/>
        <v>0</v>
      </c>
    </row>
    <row r="340" spans="1:36" ht="33" hidden="1" x14ac:dyDescent="0.25">
      <c r="A340" s="26" t="s">
        <v>37</v>
      </c>
      <c r="B340" s="27">
        <v>909</v>
      </c>
      <c r="C340" s="27" t="s">
        <v>347</v>
      </c>
      <c r="D340" s="27" t="s">
        <v>118</v>
      </c>
      <c r="E340" s="49" t="s">
        <v>527</v>
      </c>
      <c r="F340" s="27" t="s">
        <v>38</v>
      </c>
      <c r="G340" s="9">
        <v>80026</v>
      </c>
      <c r="H340" s="9"/>
      <c r="I340" s="9"/>
      <c r="J340" s="9"/>
      <c r="K340" s="9"/>
      <c r="L340" s="9"/>
      <c r="M340" s="9">
        <f>G340+I340+J340+K340+L340</f>
        <v>80026</v>
      </c>
      <c r="N340" s="10">
        <f>H340+L340</f>
        <v>0</v>
      </c>
      <c r="O340" s="9"/>
      <c r="P340" s="9"/>
      <c r="Q340" s="9"/>
      <c r="R340" s="9">
        <v>646462</v>
      </c>
      <c r="S340" s="9">
        <f>M340+O340+P340+Q340+R340</f>
        <v>726488</v>
      </c>
      <c r="T340" s="9">
        <f>N340+R340</f>
        <v>646462</v>
      </c>
      <c r="U340" s="9"/>
      <c r="V340" s="9"/>
      <c r="W340" s="9"/>
      <c r="X340" s="9"/>
      <c r="Y340" s="9">
        <f>S340+U340+V340+W340+X340</f>
        <v>726488</v>
      </c>
      <c r="Z340" s="9">
        <f>T340+X340</f>
        <v>646462</v>
      </c>
      <c r="AA340" s="9"/>
      <c r="AB340" s="9"/>
      <c r="AC340" s="9"/>
      <c r="AD340" s="9">
        <v>163000</v>
      </c>
      <c r="AE340" s="87">
        <f>Y340+AA340+AB340+AC340+AD340</f>
        <v>889488</v>
      </c>
      <c r="AF340" s="87">
        <f>Z340+AD340</f>
        <v>809462</v>
      </c>
      <c r="AG340" s="87"/>
      <c r="AH340" s="87"/>
      <c r="AI340" s="101">
        <f t="shared" si="432"/>
        <v>0</v>
      </c>
      <c r="AJ340" s="101"/>
    </row>
    <row r="341" spans="1:36" ht="33" hidden="1" x14ac:dyDescent="0.25">
      <c r="A341" s="29" t="s">
        <v>596</v>
      </c>
      <c r="B341" s="27">
        <v>909</v>
      </c>
      <c r="C341" s="27" t="s">
        <v>347</v>
      </c>
      <c r="D341" s="27" t="s">
        <v>118</v>
      </c>
      <c r="E341" s="27" t="s">
        <v>369</v>
      </c>
      <c r="F341" s="27"/>
      <c r="G341" s="11">
        <f t="shared" ref="G341:H341" si="451">G342+G346</f>
        <v>93523</v>
      </c>
      <c r="H341" s="11">
        <f t="shared" si="451"/>
        <v>0</v>
      </c>
      <c r="I341" s="11">
        <f t="shared" ref="I341:N341" si="452">I342+I346</f>
        <v>0</v>
      </c>
      <c r="J341" s="11">
        <f t="shared" si="452"/>
        <v>524</v>
      </c>
      <c r="K341" s="11">
        <f t="shared" si="452"/>
        <v>0</v>
      </c>
      <c r="L341" s="11">
        <f t="shared" si="452"/>
        <v>0</v>
      </c>
      <c r="M341" s="11">
        <f t="shared" si="452"/>
        <v>94047</v>
      </c>
      <c r="N341" s="11">
        <f t="shared" si="452"/>
        <v>0</v>
      </c>
      <c r="O341" s="11">
        <f t="shared" ref="O341:T341" si="453">O342+O346</f>
        <v>0</v>
      </c>
      <c r="P341" s="11">
        <f t="shared" si="453"/>
        <v>0</v>
      </c>
      <c r="Q341" s="11">
        <f t="shared" si="453"/>
        <v>0</v>
      </c>
      <c r="R341" s="11">
        <f t="shared" si="453"/>
        <v>0</v>
      </c>
      <c r="S341" s="11">
        <f t="shared" si="453"/>
        <v>94047</v>
      </c>
      <c r="T341" s="11">
        <f t="shared" si="453"/>
        <v>0</v>
      </c>
      <c r="U341" s="11">
        <f t="shared" ref="U341:Z341" si="454">U342+U346</f>
        <v>0</v>
      </c>
      <c r="V341" s="11">
        <f t="shared" si="454"/>
        <v>9</v>
      </c>
      <c r="W341" s="11">
        <f t="shared" si="454"/>
        <v>0</v>
      </c>
      <c r="X341" s="11">
        <f t="shared" si="454"/>
        <v>0</v>
      </c>
      <c r="Y341" s="11">
        <f t="shared" si="454"/>
        <v>94056</v>
      </c>
      <c r="Z341" s="11">
        <f t="shared" si="454"/>
        <v>0</v>
      </c>
      <c r="AA341" s="11">
        <f t="shared" ref="AA341:AF341" si="455">AA342+AA346</f>
        <v>0</v>
      </c>
      <c r="AB341" s="11">
        <f t="shared" si="455"/>
        <v>6061</v>
      </c>
      <c r="AC341" s="11">
        <f t="shared" si="455"/>
        <v>0</v>
      </c>
      <c r="AD341" s="11">
        <f t="shared" si="455"/>
        <v>0</v>
      </c>
      <c r="AE341" s="89">
        <f t="shared" si="455"/>
        <v>100117</v>
      </c>
      <c r="AF341" s="89">
        <f t="shared" si="455"/>
        <v>0</v>
      </c>
      <c r="AG341" s="89">
        <f t="shared" ref="AG341:AH341" si="456">AG342+AG346</f>
        <v>71167</v>
      </c>
      <c r="AH341" s="89">
        <f t="shared" si="456"/>
        <v>0</v>
      </c>
      <c r="AI341" s="101">
        <f t="shared" si="432"/>
        <v>71.083831916657516</v>
      </c>
      <c r="AJ341" s="101"/>
    </row>
    <row r="342" spans="1:36" ht="18.75" hidden="1" customHeight="1" x14ac:dyDescent="0.25">
      <c r="A342" s="29" t="s">
        <v>15</v>
      </c>
      <c r="B342" s="27" t="s">
        <v>453</v>
      </c>
      <c r="C342" s="27" t="s">
        <v>347</v>
      </c>
      <c r="D342" s="27" t="s">
        <v>118</v>
      </c>
      <c r="E342" s="27" t="s">
        <v>370</v>
      </c>
      <c r="F342" s="27"/>
      <c r="G342" s="11">
        <f t="shared" ref="G342:V344" si="457">G343</f>
        <v>23707</v>
      </c>
      <c r="H342" s="11">
        <f t="shared" si="457"/>
        <v>0</v>
      </c>
      <c r="I342" s="11">
        <f t="shared" si="457"/>
        <v>0</v>
      </c>
      <c r="J342" s="11">
        <f t="shared" si="457"/>
        <v>0</v>
      </c>
      <c r="K342" s="11">
        <f t="shared" si="457"/>
        <v>0</v>
      </c>
      <c r="L342" s="11">
        <f t="shared" si="457"/>
        <v>0</v>
      </c>
      <c r="M342" s="11">
        <f t="shared" si="457"/>
        <v>23707</v>
      </c>
      <c r="N342" s="11">
        <f t="shared" si="457"/>
        <v>0</v>
      </c>
      <c r="O342" s="11">
        <f t="shared" si="457"/>
        <v>0</v>
      </c>
      <c r="P342" s="11">
        <f t="shared" si="457"/>
        <v>0</v>
      </c>
      <c r="Q342" s="11">
        <f t="shared" si="457"/>
        <v>0</v>
      </c>
      <c r="R342" s="11">
        <f t="shared" si="457"/>
        <v>0</v>
      </c>
      <c r="S342" s="11">
        <f t="shared" si="457"/>
        <v>23707</v>
      </c>
      <c r="T342" s="11">
        <f t="shared" si="457"/>
        <v>0</v>
      </c>
      <c r="U342" s="11">
        <f t="shared" si="457"/>
        <v>0</v>
      </c>
      <c r="V342" s="11">
        <f t="shared" si="457"/>
        <v>0</v>
      </c>
      <c r="W342" s="11">
        <f t="shared" ref="U342:AH344" si="458">W343</f>
        <v>0</v>
      </c>
      <c r="X342" s="11">
        <f t="shared" si="458"/>
        <v>0</v>
      </c>
      <c r="Y342" s="11">
        <f t="shared" si="458"/>
        <v>23707</v>
      </c>
      <c r="Z342" s="11">
        <f t="shared" si="458"/>
        <v>0</v>
      </c>
      <c r="AA342" s="11">
        <f t="shared" si="458"/>
        <v>0</v>
      </c>
      <c r="AB342" s="11">
        <f t="shared" si="458"/>
        <v>115</v>
      </c>
      <c r="AC342" s="11">
        <f t="shared" si="458"/>
        <v>0</v>
      </c>
      <c r="AD342" s="11">
        <f t="shared" si="458"/>
        <v>0</v>
      </c>
      <c r="AE342" s="89">
        <f t="shared" si="458"/>
        <v>23822</v>
      </c>
      <c r="AF342" s="89">
        <f t="shared" si="458"/>
        <v>0</v>
      </c>
      <c r="AG342" s="89">
        <f t="shared" si="458"/>
        <v>21770</v>
      </c>
      <c r="AH342" s="89">
        <f t="shared" si="458"/>
        <v>0</v>
      </c>
      <c r="AI342" s="101">
        <f t="shared" si="432"/>
        <v>91.386113676433538</v>
      </c>
      <c r="AJ342" s="101"/>
    </row>
    <row r="343" spans="1:36" ht="18.75" hidden="1" customHeight="1" x14ac:dyDescent="0.25">
      <c r="A343" s="29" t="s">
        <v>324</v>
      </c>
      <c r="B343" s="27">
        <f t="shared" ref="B343:B352" si="459">B341</f>
        <v>909</v>
      </c>
      <c r="C343" s="27" t="s">
        <v>347</v>
      </c>
      <c r="D343" s="27" t="s">
        <v>118</v>
      </c>
      <c r="E343" s="27" t="s">
        <v>371</v>
      </c>
      <c r="F343" s="27"/>
      <c r="G343" s="11">
        <f t="shared" si="457"/>
        <v>23707</v>
      </c>
      <c r="H343" s="11">
        <f t="shared" si="457"/>
        <v>0</v>
      </c>
      <c r="I343" s="11">
        <f t="shared" si="457"/>
        <v>0</v>
      </c>
      <c r="J343" s="11">
        <f t="shared" si="457"/>
        <v>0</v>
      </c>
      <c r="K343" s="11">
        <f t="shared" si="457"/>
        <v>0</v>
      </c>
      <c r="L343" s="11">
        <f t="shared" si="457"/>
        <v>0</v>
      </c>
      <c r="M343" s="11">
        <f t="shared" si="457"/>
        <v>23707</v>
      </c>
      <c r="N343" s="11">
        <f t="shared" si="457"/>
        <v>0</v>
      </c>
      <c r="O343" s="11">
        <f t="shared" si="457"/>
        <v>0</v>
      </c>
      <c r="P343" s="11">
        <f t="shared" si="457"/>
        <v>0</v>
      </c>
      <c r="Q343" s="11">
        <f t="shared" si="457"/>
        <v>0</v>
      </c>
      <c r="R343" s="11">
        <f t="shared" si="457"/>
        <v>0</v>
      </c>
      <c r="S343" s="11">
        <f t="shared" si="457"/>
        <v>23707</v>
      </c>
      <c r="T343" s="11">
        <f t="shared" si="457"/>
        <v>0</v>
      </c>
      <c r="U343" s="11">
        <f t="shared" si="458"/>
        <v>0</v>
      </c>
      <c r="V343" s="11">
        <f t="shared" si="458"/>
        <v>0</v>
      </c>
      <c r="W343" s="11">
        <f t="shared" si="458"/>
        <v>0</v>
      </c>
      <c r="X343" s="11">
        <f t="shared" si="458"/>
        <v>0</v>
      </c>
      <c r="Y343" s="11">
        <f t="shared" si="458"/>
        <v>23707</v>
      </c>
      <c r="Z343" s="11">
        <f t="shared" si="458"/>
        <v>0</v>
      </c>
      <c r="AA343" s="11">
        <f t="shared" si="458"/>
        <v>0</v>
      </c>
      <c r="AB343" s="11">
        <f t="shared" si="458"/>
        <v>115</v>
      </c>
      <c r="AC343" s="11">
        <f t="shared" si="458"/>
        <v>0</v>
      </c>
      <c r="AD343" s="11">
        <f t="shared" si="458"/>
        <v>0</v>
      </c>
      <c r="AE343" s="89">
        <f t="shared" si="458"/>
        <v>23822</v>
      </c>
      <c r="AF343" s="89">
        <f t="shared" si="458"/>
        <v>0</v>
      </c>
      <c r="AG343" s="89">
        <f t="shared" si="458"/>
        <v>21770</v>
      </c>
      <c r="AH343" s="89">
        <f t="shared" si="458"/>
        <v>0</v>
      </c>
      <c r="AI343" s="101">
        <f t="shared" si="432"/>
        <v>91.386113676433538</v>
      </c>
      <c r="AJ343" s="101"/>
    </row>
    <row r="344" spans="1:36" ht="33" hidden="1" x14ac:dyDescent="0.25">
      <c r="A344" s="26" t="s">
        <v>244</v>
      </c>
      <c r="B344" s="27" t="str">
        <f t="shared" si="459"/>
        <v>909</v>
      </c>
      <c r="C344" s="27" t="s">
        <v>347</v>
      </c>
      <c r="D344" s="27" t="s">
        <v>118</v>
      </c>
      <c r="E344" s="27" t="s">
        <v>371</v>
      </c>
      <c r="F344" s="27" t="s">
        <v>31</v>
      </c>
      <c r="G344" s="9">
        <f t="shared" si="457"/>
        <v>23707</v>
      </c>
      <c r="H344" s="9">
        <f t="shared" si="457"/>
        <v>0</v>
      </c>
      <c r="I344" s="9">
        <f t="shared" si="457"/>
        <v>0</v>
      </c>
      <c r="J344" s="9">
        <f t="shared" si="457"/>
        <v>0</v>
      </c>
      <c r="K344" s="9">
        <f t="shared" si="457"/>
        <v>0</v>
      </c>
      <c r="L344" s="9">
        <f t="shared" si="457"/>
        <v>0</v>
      </c>
      <c r="M344" s="9">
        <f t="shared" si="457"/>
        <v>23707</v>
      </c>
      <c r="N344" s="9">
        <f t="shared" si="457"/>
        <v>0</v>
      </c>
      <c r="O344" s="9">
        <f t="shared" si="457"/>
        <v>0</v>
      </c>
      <c r="P344" s="9">
        <f t="shared" si="457"/>
        <v>0</v>
      </c>
      <c r="Q344" s="9">
        <f t="shared" si="457"/>
        <v>0</v>
      </c>
      <c r="R344" s="9">
        <f t="shared" si="457"/>
        <v>0</v>
      </c>
      <c r="S344" s="9">
        <f t="shared" si="457"/>
        <v>23707</v>
      </c>
      <c r="T344" s="9">
        <f t="shared" si="457"/>
        <v>0</v>
      </c>
      <c r="U344" s="9">
        <f t="shared" si="458"/>
        <v>0</v>
      </c>
      <c r="V344" s="9">
        <f t="shared" si="458"/>
        <v>0</v>
      </c>
      <c r="W344" s="9">
        <f t="shared" si="458"/>
        <v>0</v>
      </c>
      <c r="X344" s="9">
        <f t="shared" si="458"/>
        <v>0</v>
      </c>
      <c r="Y344" s="9">
        <f t="shared" si="458"/>
        <v>23707</v>
      </c>
      <c r="Z344" s="9">
        <f t="shared" si="458"/>
        <v>0</v>
      </c>
      <c r="AA344" s="9">
        <f t="shared" si="458"/>
        <v>0</v>
      </c>
      <c r="AB344" s="9">
        <f t="shared" si="458"/>
        <v>115</v>
      </c>
      <c r="AC344" s="9">
        <f t="shared" si="458"/>
        <v>0</v>
      </c>
      <c r="AD344" s="9">
        <f t="shared" si="458"/>
        <v>0</v>
      </c>
      <c r="AE344" s="87">
        <f t="shared" si="458"/>
        <v>23822</v>
      </c>
      <c r="AF344" s="87">
        <f t="shared" si="458"/>
        <v>0</v>
      </c>
      <c r="AG344" s="87">
        <f t="shared" si="458"/>
        <v>21770</v>
      </c>
      <c r="AH344" s="87">
        <f t="shared" si="458"/>
        <v>0</v>
      </c>
      <c r="AI344" s="101">
        <f t="shared" si="432"/>
        <v>91.386113676433538</v>
      </c>
      <c r="AJ344" s="101"/>
    </row>
    <row r="345" spans="1:36" ht="33" hidden="1" x14ac:dyDescent="0.25">
      <c r="A345" s="29" t="s">
        <v>37</v>
      </c>
      <c r="B345" s="27">
        <f t="shared" si="459"/>
        <v>909</v>
      </c>
      <c r="C345" s="27" t="s">
        <v>347</v>
      </c>
      <c r="D345" s="27" t="s">
        <v>118</v>
      </c>
      <c r="E345" s="27" t="s">
        <v>371</v>
      </c>
      <c r="F345" s="27" t="s">
        <v>38</v>
      </c>
      <c r="G345" s="9">
        <v>23707</v>
      </c>
      <c r="H345" s="9"/>
      <c r="I345" s="9"/>
      <c r="J345" s="9"/>
      <c r="K345" s="9"/>
      <c r="L345" s="9"/>
      <c r="M345" s="9">
        <f>G345+I345+J345+K345+L345</f>
        <v>23707</v>
      </c>
      <c r="N345" s="10">
        <f>H345+L345</f>
        <v>0</v>
      </c>
      <c r="O345" s="9"/>
      <c r="P345" s="9"/>
      <c r="Q345" s="9"/>
      <c r="R345" s="9"/>
      <c r="S345" s="9">
        <f>M345+O345+P345+Q345+R345</f>
        <v>23707</v>
      </c>
      <c r="T345" s="10">
        <f>N345+R345</f>
        <v>0</v>
      </c>
      <c r="U345" s="9"/>
      <c r="V345" s="9"/>
      <c r="W345" s="9"/>
      <c r="X345" s="9"/>
      <c r="Y345" s="9">
        <f>S345+U345+V345+W345+X345</f>
        <v>23707</v>
      </c>
      <c r="Z345" s="10">
        <f>T345+X345</f>
        <v>0</v>
      </c>
      <c r="AA345" s="9"/>
      <c r="AB345" s="9">
        <f>35+80</f>
        <v>115</v>
      </c>
      <c r="AC345" s="9"/>
      <c r="AD345" s="9"/>
      <c r="AE345" s="87">
        <f>Y345+AA345+AB345+AC345+AD345</f>
        <v>23822</v>
      </c>
      <c r="AF345" s="88">
        <f>Z345+AD345</f>
        <v>0</v>
      </c>
      <c r="AG345" s="87">
        <v>21770</v>
      </c>
      <c r="AH345" s="88"/>
      <c r="AI345" s="101">
        <f t="shared" si="432"/>
        <v>91.386113676433538</v>
      </c>
      <c r="AJ345" s="101"/>
    </row>
    <row r="346" spans="1:36" ht="21" hidden="1" customHeight="1" x14ac:dyDescent="0.25">
      <c r="A346" s="29" t="s">
        <v>121</v>
      </c>
      <c r="B346" s="27" t="str">
        <f t="shared" si="459"/>
        <v>909</v>
      </c>
      <c r="C346" s="27" t="s">
        <v>347</v>
      </c>
      <c r="D346" s="27" t="s">
        <v>118</v>
      </c>
      <c r="E346" s="27" t="s">
        <v>372</v>
      </c>
      <c r="F346" s="27"/>
      <c r="G346" s="11">
        <f t="shared" ref="G346:AH346" si="460">G347</f>
        <v>69816</v>
      </c>
      <c r="H346" s="11">
        <f t="shared" si="460"/>
        <v>0</v>
      </c>
      <c r="I346" s="11">
        <f t="shared" si="460"/>
        <v>0</v>
      </c>
      <c r="J346" s="11">
        <f t="shared" si="460"/>
        <v>524</v>
      </c>
      <c r="K346" s="11">
        <f t="shared" si="460"/>
        <v>0</v>
      </c>
      <c r="L346" s="11">
        <f t="shared" si="460"/>
        <v>0</v>
      </c>
      <c r="M346" s="11">
        <f t="shared" si="460"/>
        <v>70340</v>
      </c>
      <c r="N346" s="11">
        <f t="shared" si="460"/>
        <v>0</v>
      </c>
      <c r="O346" s="11">
        <f t="shared" si="460"/>
        <v>0</v>
      </c>
      <c r="P346" s="11">
        <f t="shared" si="460"/>
        <v>0</v>
      </c>
      <c r="Q346" s="11">
        <f t="shared" si="460"/>
        <v>0</v>
      </c>
      <c r="R346" s="11">
        <f t="shared" si="460"/>
        <v>0</v>
      </c>
      <c r="S346" s="11">
        <f t="shared" si="460"/>
        <v>70340</v>
      </c>
      <c r="T346" s="11">
        <f t="shared" si="460"/>
        <v>0</v>
      </c>
      <c r="U346" s="11">
        <f t="shared" si="460"/>
        <v>0</v>
      </c>
      <c r="V346" s="11">
        <f t="shared" si="460"/>
        <v>9</v>
      </c>
      <c r="W346" s="11">
        <f t="shared" si="460"/>
        <v>0</v>
      </c>
      <c r="X346" s="11">
        <f t="shared" si="460"/>
        <v>0</v>
      </c>
      <c r="Y346" s="11">
        <f t="shared" si="460"/>
        <v>70349</v>
      </c>
      <c r="Z346" s="11">
        <f t="shared" si="460"/>
        <v>0</v>
      </c>
      <c r="AA346" s="11">
        <f t="shared" si="460"/>
        <v>0</v>
      </c>
      <c r="AB346" s="11">
        <f t="shared" si="460"/>
        <v>5946</v>
      </c>
      <c r="AC346" s="11">
        <f t="shared" si="460"/>
        <v>0</v>
      </c>
      <c r="AD346" s="11">
        <f t="shared" si="460"/>
        <v>0</v>
      </c>
      <c r="AE346" s="89">
        <f t="shared" si="460"/>
        <v>76295</v>
      </c>
      <c r="AF346" s="89">
        <f t="shared" si="460"/>
        <v>0</v>
      </c>
      <c r="AG346" s="89">
        <f t="shared" si="460"/>
        <v>49397</v>
      </c>
      <c r="AH346" s="89">
        <f t="shared" si="460"/>
        <v>0</v>
      </c>
      <c r="AI346" s="101">
        <f t="shared" si="432"/>
        <v>64.744740808703057</v>
      </c>
      <c r="AJ346" s="101"/>
    </row>
    <row r="347" spans="1:36" ht="33" hidden="1" x14ac:dyDescent="0.25">
      <c r="A347" s="29" t="s">
        <v>348</v>
      </c>
      <c r="B347" s="27">
        <f t="shared" si="459"/>
        <v>909</v>
      </c>
      <c r="C347" s="27" t="s">
        <v>347</v>
      </c>
      <c r="D347" s="27" t="s">
        <v>118</v>
      </c>
      <c r="E347" s="27" t="s">
        <v>373</v>
      </c>
      <c r="F347" s="27"/>
      <c r="G347" s="11">
        <f t="shared" ref="G347:H347" si="461">G348+G350+G352</f>
        <v>69816</v>
      </c>
      <c r="H347" s="11">
        <f t="shared" si="461"/>
        <v>0</v>
      </c>
      <c r="I347" s="11">
        <f t="shared" ref="I347:N347" si="462">I348+I350+I352</f>
        <v>0</v>
      </c>
      <c r="J347" s="11">
        <f t="shared" si="462"/>
        <v>524</v>
      </c>
      <c r="K347" s="11">
        <f t="shared" si="462"/>
        <v>0</v>
      </c>
      <c r="L347" s="11">
        <f t="shared" si="462"/>
        <v>0</v>
      </c>
      <c r="M347" s="11">
        <f t="shared" si="462"/>
        <v>70340</v>
      </c>
      <c r="N347" s="11">
        <f t="shared" si="462"/>
        <v>0</v>
      </c>
      <c r="O347" s="11">
        <f t="shared" ref="O347:T347" si="463">O348+O350+O352</f>
        <v>0</v>
      </c>
      <c r="P347" s="11">
        <f t="shared" si="463"/>
        <v>0</v>
      </c>
      <c r="Q347" s="11">
        <f t="shared" si="463"/>
        <v>0</v>
      </c>
      <c r="R347" s="11">
        <f t="shared" si="463"/>
        <v>0</v>
      </c>
      <c r="S347" s="11">
        <f t="shared" si="463"/>
        <v>70340</v>
      </c>
      <c r="T347" s="11">
        <f t="shared" si="463"/>
        <v>0</v>
      </c>
      <c r="U347" s="11">
        <f t="shared" ref="U347:Z347" si="464">U348+U350+U352</f>
        <v>0</v>
      </c>
      <c r="V347" s="11">
        <f t="shared" si="464"/>
        <v>9</v>
      </c>
      <c r="W347" s="11">
        <f t="shared" si="464"/>
        <v>0</v>
      </c>
      <c r="X347" s="11">
        <f t="shared" si="464"/>
        <v>0</v>
      </c>
      <c r="Y347" s="11">
        <f t="shared" si="464"/>
        <v>70349</v>
      </c>
      <c r="Z347" s="11">
        <f t="shared" si="464"/>
        <v>0</v>
      </c>
      <c r="AA347" s="11">
        <f t="shared" ref="AA347:AF347" si="465">AA348+AA350+AA352</f>
        <v>0</v>
      </c>
      <c r="AB347" s="11">
        <f t="shared" si="465"/>
        <v>5946</v>
      </c>
      <c r="AC347" s="11">
        <f t="shared" si="465"/>
        <v>0</v>
      </c>
      <c r="AD347" s="11">
        <f t="shared" si="465"/>
        <v>0</v>
      </c>
      <c r="AE347" s="89">
        <f t="shared" si="465"/>
        <v>76295</v>
      </c>
      <c r="AF347" s="89">
        <f t="shared" si="465"/>
        <v>0</v>
      </c>
      <c r="AG347" s="89">
        <f t="shared" ref="AG347:AH347" si="466">AG348+AG350+AG352</f>
        <v>49397</v>
      </c>
      <c r="AH347" s="89">
        <f t="shared" si="466"/>
        <v>0</v>
      </c>
      <c r="AI347" s="101">
        <f t="shared" si="432"/>
        <v>64.744740808703057</v>
      </c>
      <c r="AJ347" s="101"/>
    </row>
    <row r="348" spans="1:36" ht="68.25" hidden="1" customHeight="1" x14ac:dyDescent="0.25">
      <c r="A348" s="26" t="s">
        <v>456</v>
      </c>
      <c r="B348" s="27" t="str">
        <f t="shared" si="459"/>
        <v>909</v>
      </c>
      <c r="C348" s="27" t="s">
        <v>347</v>
      </c>
      <c r="D348" s="27" t="s">
        <v>118</v>
      </c>
      <c r="E348" s="27" t="s">
        <v>373</v>
      </c>
      <c r="F348" s="27" t="s">
        <v>85</v>
      </c>
      <c r="G348" s="11">
        <f t="shared" ref="G348:AH348" si="467">SUM(G349:G349)</f>
        <v>13090</v>
      </c>
      <c r="H348" s="11">
        <f t="shared" si="467"/>
        <v>0</v>
      </c>
      <c r="I348" s="11">
        <f t="shared" si="467"/>
        <v>0</v>
      </c>
      <c r="J348" s="11">
        <f t="shared" si="467"/>
        <v>524</v>
      </c>
      <c r="K348" s="11">
        <f t="shared" si="467"/>
        <v>0</v>
      </c>
      <c r="L348" s="11">
        <f t="shared" si="467"/>
        <v>0</v>
      </c>
      <c r="M348" s="11">
        <f t="shared" si="467"/>
        <v>13614</v>
      </c>
      <c r="N348" s="11">
        <f t="shared" si="467"/>
        <v>0</v>
      </c>
      <c r="O348" s="11">
        <f t="shared" si="467"/>
        <v>0</v>
      </c>
      <c r="P348" s="11">
        <f t="shared" si="467"/>
        <v>0</v>
      </c>
      <c r="Q348" s="11">
        <f t="shared" si="467"/>
        <v>0</v>
      </c>
      <c r="R348" s="11">
        <f t="shared" si="467"/>
        <v>0</v>
      </c>
      <c r="S348" s="11">
        <f t="shared" si="467"/>
        <v>13614</v>
      </c>
      <c r="T348" s="11">
        <f t="shared" si="467"/>
        <v>0</v>
      </c>
      <c r="U348" s="11">
        <f t="shared" si="467"/>
        <v>0</v>
      </c>
      <c r="V348" s="11">
        <f t="shared" si="467"/>
        <v>9</v>
      </c>
      <c r="W348" s="11">
        <f t="shared" si="467"/>
        <v>0</v>
      </c>
      <c r="X348" s="11">
        <f t="shared" si="467"/>
        <v>0</v>
      </c>
      <c r="Y348" s="11">
        <f t="shared" si="467"/>
        <v>13623</v>
      </c>
      <c r="Z348" s="11">
        <f t="shared" si="467"/>
        <v>0</v>
      </c>
      <c r="AA348" s="11">
        <f t="shared" si="467"/>
        <v>0</v>
      </c>
      <c r="AB348" s="11">
        <f t="shared" si="467"/>
        <v>0</v>
      </c>
      <c r="AC348" s="11">
        <f t="shared" si="467"/>
        <v>0</v>
      </c>
      <c r="AD348" s="11">
        <f t="shared" si="467"/>
        <v>0</v>
      </c>
      <c r="AE348" s="89">
        <f t="shared" si="467"/>
        <v>13623</v>
      </c>
      <c r="AF348" s="89">
        <f t="shared" si="467"/>
        <v>0</v>
      </c>
      <c r="AG348" s="89">
        <f t="shared" si="467"/>
        <v>2682</v>
      </c>
      <c r="AH348" s="89">
        <f t="shared" si="467"/>
        <v>0</v>
      </c>
      <c r="AI348" s="101">
        <f t="shared" si="432"/>
        <v>19.687293547676724</v>
      </c>
      <c r="AJ348" s="101"/>
    </row>
    <row r="349" spans="1:36" ht="18" hidden="1" customHeight="1" x14ac:dyDescent="0.25">
      <c r="A349" s="29" t="s">
        <v>107</v>
      </c>
      <c r="B349" s="27">
        <f t="shared" si="459"/>
        <v>909</v>
      </c>
      <c r="C349" s="27" t="s">
        <v>347</v>
      </c>
      <c r="D349" s="27" t="s">
        <v>118</v>
      </c>
      <c r="E349" s="27" t="s">
        <v>373</v>
      </c>
      <c r="F349" s="27" t="s">
        <v>108</v>
      </c>
      <c r="G349" s="9">
        <v>13090</v>
      </c>
      <c r="H349" s="9"/>
      <c r="I349" s="9"/>
      <c r="J349" s="9">
        <v>524</v>
      </c>
      <c r="K349" s="9"/>
      <c r="L349" s="9"/>
      <c r="M349" s="9">
        <f>G349+I349+J349+K349+L349</f>
        <v>13614</v>
      </c>
      <c r="N349" s="10">
        <f>H349+L349</f>
        <v>0</v>
      </c>
      <c r="O349" s="9"/>
      <c r="P349" s="9"/>
      <c r="Q349" s="9"/>
      <c r="R349" s="9"/>
      <c r="S349" s="9">
        <f>M349+O349+P349+Q349+R349</f>
        <v>13614</v>
      </c>
      <c r="T349" s="10">
        <f>N349+R349</f>
        <v>0</v>
      </c>
      <c r="U349" s="9"/>
      <c r="V349" s="9">
        <v>9</v>
      </c>
      <c r="W349" s="9"/>
      <c r="X349" s="9"/>
      <c r="Y349" s="9">
        <f>S349+U349+V349+W349+X349</f>
        <v>13623</v>
      </c>
      <c r="Z349" s="10">
        <f>T349+X349</f>
        <v>0</v>
      </c>
      <c r="AA349" s="9"/>
      <c r="AB349" s="9"/>
      <c r="AC349" s="9"/>
      <c r="AD349" s="9"/>
      <c r="AE349" s="87">
        <f>Y349+AA349+AB349+AC349+AD349</f>
        <v>13623</v>
      </c>
      <c r="AF349" s="88">
        <f>Z349+AD349</f>
        <v>0</v>
      </c>
      <c r="AG349" s="87">
        <v>2682</v>
      </c>
      <c r="AH349" s="88">
        <f>AB349+AF349</f>
        <v>0</v>
      </c>
      <c r="AI349" s="101">
        <f t="shared" si="432"/>
        <v>19.687293547676724</v>
      </c>
      <c r="AJ349" s="101"/>
    </row>
    <row r="350" spans="1:36" ht="33" hidden="1" x14ac:dyDescent="0.25">
      <c r="A350" s="26" t="s">
        <v>244</v>
      </c>
      <c r="B350" s="27" t="str">
        <f t="shared" si="459"/>
        <v>909</v>
      </c>
      <c r="C350" s="27" t="s">
        <v>347</v>
      </c>
      <c r="D350" s="27" t="s">
        <v>118</v>
      </c>
      <c r="E350" s="27" t="s">
        <v>373</v>
      </c>
      <c r="F350" s="27" t="s">
        <v>31</v>
      </c>
      <c r="G350" s="9">
        <f t="shared" ref="G350:AH350" si="468">G351</f>
        <v>55581</v>
      </c>
      <c r="H350" s="9">
        <f t="shared" si="468"/>
        <v>0</v>
      </c>
      <c r="I350" s="9">
        <f t="shared" si="468"/>
        <v>0</v>
      </c>
      <c r="J350" s="9">
        <f t="shared" si="468"/>
        <v>0</v>
      </c>
      <c r="K350" s="9">
        <f t="shared" si="468"/>
        <v>0</v>
      </c>
      <c r="L350" s="9">
        <f t="shared" si="468"/>
        <v>0</v>
      </c>
      <c r="M350" s="9">
        <f t="shared" si="468"/>
        <v>55581</v>
      </c>
      <c r="N350" s="9">
        <f t="shared" si="468"/>
        <v>0</v>
      </c>
      <c r="O350" s="9">
        <f t="shared" si="468"/>
        <v>0</v>
      </c>
      <c r="P350" s="9">
        <f t="shared" si="468"/>
        <v>0</v>
      </c>
      <c r="Q350" s="9">
        <f t="shared" si="468"/>
        <v>0</v>
      </c>
      <c r="R350" s="9">
        <f t="shared" si="468"/>
        <v>0</v>
      </c>
      <c r="S350" s="9">
        <f t="shared" si="468"/>
        <v>55581</v>
      </c>
      <c r="T350" s="9">
        <f t="shared" si="468"/>
        <v>0</v>
      </c>
      <c r="U350" s="9">
        <f t="shared" si="468"/>
        <v>0</v>
      </c>
      <c r="V350" s="9">
        <f t="shared" si="468"/>
        <v>0</v>
      </c>
      <c r="W350" s="9">
        <f t="shared" si="468"/>
        <v>0</v>
      </c>
      <c r="X350" s="9">
        <f t="shared" si="468"/>
        <v>0</v>
      </c>
      <c r="Y350" s="9">
        <f t="shared" si="468"/>
        <v>55581</v>
      </c>
      <c r="Z350" s="9">
        <f t="shared" si="468"/>
        <v>0</v>
      </c>
      <c r="AA350" s="9">
        <f t="shared" si="468"/>
        <v>0</v>
      </c>
      <c r="AB350" s="9">
        <f t="shared" si="468"/>
        <v>5943</v>
      </c>
      <c r="AC350" s="9">
        <f t="shared" si="468"/>
        <v>0</v>
      </c>
      <c r="AD350" s="9">
        <f t="shared" si="468"/>
        <v>0</v>
      </c>
      <c r="AE350" s="87">
        <f t="shared" si="468"/>
        <v>61524</v>
      </c>
      <c r="AF350" s="87">
        <f t="shared" si="468"/>
        <v>0</v>
      </c>
      <c r="AG350" s="87">
        <f t="shared" si="468"/>
        <v>46208</v>
      </c>
      <c r="AH350" s="87">
        <f t="shared" si="468"/>
        <v>0</v>
      </c>
      <c r="AI350" s="101">
        <f t="shared" si="432"/>
        <v>75.105649827709513</v>
      </c>
      <c r="AJ350" s="101"/>
    </row>
    <row r="351" spans="1:36" ht="33" hidden="1" x14ac:dyDescent="0.25">
      <c r="A351" s="29" t="s">
        <v>37</v>
      </c>
      <c r="B351" s="27">
        <f t="shared" si="459"/>
        <v>909</v>
      </c>
      <c r="C351" s="27" t="s">
        <v>347</v>
      </c>
      <c r="D351" s="27" t="s">
        <v>118</v>
      </c>
      <c r="E351" s="27" t="s">
        <v>373</v>
      </c>
      <c r="F351" s="27" t="s">
        <v>38</v>
      </c>
      <c r="G351" s="9">
        <v>55581</v>
      </c>
      <c r="H351" s="9"/>
      <c r="I351" s="9"/>
      <c r="J351" s="9"/>
      <c r="K351" s="9"/>
      <c r="L351" s="9"/>
      <c r="M351" s="9">
        <f>G351+I351+J351+K351+L351</f>
        <v>55581</v>
      </c>
      <c r="N351" s="10">
        <f>H351+L351</f>
        <v>0</v>
      </c>
      <c r="O351" s="9"/>
      <c r="P351" s="9"/>
      <c r="Q351" s="9"/>
      <c r="R351" s="9"/>
      <c r="S351" s="9">
        <f>M351+O351+P351+Q351+R351</f>
        <v>55581</v>
      </c>
      <c r="T351" s="10">
        <f>N351+R351</f>
        <v>0</v>
      </c>
      <c r="U351" s="9"/>
      <c r="V351" s="9"/>
      <c r="W351" s="9"/>
      <c r="X351" s="9"/>
      <c r="Y351" s="9">
        <f>S351+U351+V351+W351+X351</f>
        <v>55581</v>
      </c>
      <c r="Z351" s="10">
        <f>T351+X351</f>
        <v>0</v>
      </c>
      <c r="AA351" s="9"/>
      <c r="AB351" s="9">
        <f>4863+1080</f>
        <v>5943</v>
      </c>
      <c r="AC351" s="9"/>
      <c r="AD351" s="9"/>
      <c r="AE351" s="87">
        <f>Y351+AA351+AB351+AC351+AD351</f>
        <v>61524</v>
      </c>
      <c r="AF351" s="88">
        <f>Z351+AD351</f>
        <v>0</v>
      </c>
      <c r="AG351" s="87">
        <v>46208</v>
      </c>
      <c r="AH351" s="88"/>
      <c r="AI351" s="101">
        <f t="shared" si="432"/>
        <v>75.105649827709513</v>
      </c>
      <c r="AJ351" s="101"/>
    </row>
    <row r="352" spans="1:36" ht="19.5" hidden="1" customHeight="1" x14ac:dyDescent="0.25">
      <c r="A352" s="29" t="s">
        <v>66</v>
      </c>
      <c r="B352" s="27" t="str">
        <f t="shared" si="459"/>
        <v>909</v>
      </c>
      <c r="C352" s="27" t="s">
        <v>347</v>
      </c>
      <c r="D352" s="27" t="s">
        <v>118</v>
      </c>
      <c r="E352" s="27" t="s">
        <v>373</v>
      </c>
      <c r="F352" s="27" t="s">
        <v>67</v>
      </c>
      <c r="G352" s="9">
        <f>G353</f>
        <v>1145</v>
      </c>
      <c r="H352" s="9">
        <f>H353</f>
        <v>0</v>
      </c>
      <c r="I352" s="9">
        <f t="shared" ref="I352:AH352" si="469">I353</f>
        <v>0</v>
      </c>
      <c r="J352" s="9">
        <f t="shared" si="469"/>
        <v>0</v>
      </c>
      <c r="K352" s="9">
        <f t="shared" si="469"/>
        <v>0</v>
      </c>
      <c r="L352" s="9">
        <f t="shared" si="469"/>
        <v>0</v>
      </c>
      <c r="M352" s="9">
        <f t="shared" si="469"/>
        <v>1145</v>
      </c>
      <c r="N352" s="9">
        <f t="shared" si="469"/>
        <v>0</v>
      </c>
      <c r="O352" s="9">
        <f t="shared" si="469"/>
        <v>0</v>
      </c>
      <c r="P352" s="9">
        <f t="shared" si="469"/>
        <v>0</v>
      </c>
      <c r="Q352" s="9">
        <f t="shared" si="469"/>
        <v>0</v>
      </c>
      <c r="R352" s="9">
        <f t="shared" si="469"/>
        <v>0</v>
      </c>
      <c r="S352" s="9">
        <f t="shared" si="469"/>
        <v>1145</v>
      </c>
      <c r="T352" s="9">
        <f t="shared" si="469"/>
        <v>0</v>
      </c>
      <c r="U352" s="9">
        <f t="shared" si="469"/>
        <v>0</v>
      </c>
      <c r="V352" s="9">
        <f t="shared" si="469"/>
        <v>0</v>
      </c>
      <c r="W352" s="9">
        <f t="shared" si="469"/>
        <v>0</v>
      </c>
      <c r="X352" s="9">
        <f t="shared" si="469"/>
        <v>0</v>
      </c>
      <c r="Y352" s="9">
        <f t="shared" si="469"/>
        <v>1145</v>
      </c>
      <c r="Z352" s="9">
        <f t="shared" si="469"/>
        <v>0</v>
      </c>
      <c r="AA352" s="9">
        <f t="shared" si="469"/>
        <v>0</v>
      </c>
      <c r="AB352" s="9">
        <f t="shared" si="469"/>
        <v>3</v>
      </c>
      <c r="AC352" s="9">
        <f t="shared" si="469"/>
        <v>0</v>
      </c>
      <c r="AD352" s="9">
        <f t="shared" si="469"/>
        <v>0</v>
      </c>
      <c r="AE352" s="87">
        <f t="shared" si="469"/>
        <v>1148</v>
      </c>
      <c r="AF352" s="87">
        <f t="shared" si="469"/>
        <v>0</v>
      </c>
      <c r="AG352" s="87">
        <f t="shared" si="469"/>
        <v>507</v>
      </c>
      <c r="AH352" s="87">
        <f t="shared" si="469"/>
        <v>0</v>
      </c>
      <c r="AI352" s="101">
        <f t="shared" si="432"/>
        <v>44.163763066202087</v>
      </c>
      <c r="AJ352" s="101"/>
    </row>
    <row r="353" spans="1:36" ht="21.75" hidden="1" customHeight="1" x14ac:dyDescent="0.25">
      <c r="A353" s="26" t="s">
        <v>92</v>
      </c>
      <c r="B353" s="27">
        <f>B351</f>
        <v>909</v>
      </c>
      <c r="C353" s="27" t="s">
        <v>347</v>
      </c>
      <c r="D353" s="27" t="s">
        <v>118</v>
      </c>
      <c r="E353" s="27" t="s">
        <v>373</v>
      </c>
      <c r="F353" s="27" t="s">
        <v>69</v>
      </c>
      <c r="G353" s="9">
        <v>1145</v>
      </c>
      <c r="H353" s="9"/>
      <c r="I353" s="9"/>
      <c r="J353" s="9"/>
      <c r="K353" s="9"/>
      <c r="L353" s="9"/>
      <c r="M353" s="9">
        <f>G353+I353+J353+K353+L353</f>
        <v>1145</v>
      </c>
      <c r="N353" s="10">
        <f>H353+L353</f>
        <v>0</v>
      </c>
      <c r="O353" s="9"/>
      <c r="P353" s="9"/>
      <c r="Q353" s="9"/>
      <c r="R353" s="9"/>
      <c r="S353" s="9">
        <f>M353+O353+P353+Q353+R353</f>
        <v>1145</v>
      </c>
      <c r="T353" s="10">
        <f>N353+R353</f>
        <v>0</v>
      </c>
      <c r="U353" s="9"/>
      <c r="V353" s="9"/>
      <c r="W353" s="9"/>
      <c r="X353" s="9"/>
      <c r="Y353" s="9">
        <f>S353+U353+V353+W353+X353</f>
        <v>1145</v>
      </c>
      <c r="Z353" s="10">
        <f>T353+X353</f>
        <v>0</v>
      </c>
      <c r="AA353" s="9"/>
      <c r="AB353" s="9">
        <v>3</v>
      </c>
      <c r="AC353" s="9"/>
      <c r="AD353" s="9"/>
      <c r="AE353" s="87">
        <f>Y353+AA353+AB353+AC353+AD353</f>
        <v>1148</v>
      </c>
      <c r="AF353" s="88">
        <f>Z353+AD353</f>
        <v>0</v>
      </c>
      <c r="AG353" s="87">
        <v>507</v>
      </c>
      <c r="AH353" s="88"/>
      <c r="AI353" s="101">
        <f t="shared" si="432"/>
        <v>44.163763066202087</v>
      </c>
      <c r="AJ353" s="101"/>
    </row>
    <row r="354" spans="1:36" ht="18.75" hidden="1" customHeight="1" x14ac:dyDescent="0.25">
      <c r="A354" s="26"/>
      <c r="B354" s="27"/>
      <c r="C354" s="27"/>
      <c r="D354" s="27"/>
      <c r="E354" s="27"/>
      <c r="F354" s="27"/>
      <c r="G354" s="9"/>
      <c r="H354" s="9"/>
      <c r="I354" s="9"/>
      <c r="J354" s="9"/>
      <c r="K354" s="9"/>
      <c r="L354" s="9"/>
      <c r="M354" s="9"/>
      <c r="N354" s="10"/>
      <c r="O354" s="9"/>
      <c r="P354" s="9"/>
      <c r="Q354" s="9"/>
      <c r="R354" s="9"/>
      <c r="S354" s="9"/>
      <c r="T354" s="10"/>
      <c r="U354" s="9"/>
      <c r="V354" s="9"/>
      <c r="W354" s="9"/>
      <c r="X354" s="9"/>
      <c r="Y354" s="9"/>
      <c r="Z354" s="10"/>
      <c r="AA354" s="9"/>
      <c r="AB354" s="9"/>
      <c r="AC354" s="9"/>
      <c r="AD354" s="9"/>
      <c r="AE354" s="87"/>
      <c r="AF354" s="88"/>
      <c r="AG354" s="87"/>
      <c r="AH354" s="88"/>
      <c r="AI354" s="101"/>
      <c r="AJ354" s="101"/>
    </row>
    <row r="355" spans="1:36" ht="37.5" hidden="1" x14ac:dyDescent="0.3">
      <c r="A355" s="41" t="s">
        <v>75</v>
      </c>
      <c r="B355" s="15">
        <v>909</v>
      </c>
      <c r="C355" s="25" t="s">
        <v>347</v>
      </c>
      <c r="D355" s="25" t="s">
        <v>76</v>
      </c>
      <c r="E355" s="25"/>
      <c r="F355" s="15"/>
      <c r="G355" s="15">
        <f t="shared" ref="G355:V360" si="470">G356</f>
        <v>97032</v>
      </c>
      <c r="H355" s="15">
        <f t="shared" si="470"/>
        <v>0</v>
      </c>
      <c r="I355" s="15">
        <f t="shared" si="470"/>
        <v>0</v>
      </c>
      <c r="J355" s="15">
        <f t="shared" si="470"/>
        <v>0</v>
      </c>
      <c r="K355" s="15">
        <f t="shared" si="470"/>
        <v>0</v>
      </c>
      <c r="L355" s="15">
        <f t="shared" si="470"/>
        <v>0</v>
      </c>
      <c r="M355" s="15">
        <f t="shared" si="470"/>
        <v>97032</v>
      </c>
      <c r="N355" s="15">
        <f t="shared" si="470"/>
        <v>0</v>
      </c>
      <c r="O355" s="15">
        <f t="shared" si="470"/>
        <v>0</v>
      </c>
      <c r="P355" s="15">
        <f t="shared" si="470"/>
        <v>0</v>
      </c>
      <c r="Q355" s="15">
        <f t="shared" si="470"/>
        <v>0</v>
      </c>
      <c r="R355" s="15">
        <f t="shared" si="470"/>
        <v>0</v>
      </c>
      <c r="S355" s="15">
        <f t="shared" si="470"/>
        <v>97032</v>
      </c>
      <c r="T355" s="15">
        <f t="shared" si="470"/>
        <v>0</v>
      </c>
      <c r="U355" s="15">
        <f t="shared" si="470"/>
        <v>0</v>
      </c>
      <c r="V355" s="15">
        <f t="shared" si="470"/>
        <v>0</v>
      </c>
      <c r="W355" s="15">
        <f t="shared" ref="U355:AH360" si="471">W356</f>
        <v>0</v>
      </c>
      <c r="X355" s="15">
        <f t="shared" si="471"/>
        <v>0</v>
      </c>
      <c r="Y355" s="15">
        <f t="shared" si="471"/>
        <v>97032</v>
      </c>
      <c r="Z355" s="15">
        <f t="shared" si="471"/>
        <v>0</v>
      </c>
      <c r="AA355" s="15">
        <f t="shared" si="471"/>
        <v>0</v>
      </c>
      <c r="AB355" s="15">
        <f t="shared" si="471"/>
        <v>0</v>
      </c>
      <c r="AC355" s="15">
        <f t="shared" si="471"/>
        <v>0</v>
      </c>
      <c r="AD355" s="15">
        <f t="shared" si="471"/>
        <v>0</v>
      </c>
      <c r="AE355" s="93">
        <f t="shared" si="471"/>
        <v>97032</v>
      </c>
      <c r="AF355" s="93">
        <f t="shared" si="471"/>
        <v>0</v>
      </c>
      <c r="AG355" s="93">
        <f t="shared" si="471"/>
        <v>24258</v>
      </c>
      <c r="AH355" s="93">
        <f t="shared" si="471"/>
        <v>0</v>
      </c>
      <c r="AI355" s="101">
        <f t="shared" si="432"/>
        <v>25</v>
      </c>
      <c r="AJ355" s="101"/>
    </row>
    <row r="356" spans="1:36" ht="49.5" hidden="1" x14ac:dyDescent="0.25">
      <c r="A356" s="29" t="s">
        <v>345</v>
      </c>
      <c r="B356" s="9">
        <v>909</v>
      </c>
      <c r="C356" s="27" t="s">
        <v>347</v>
      </c>
      <c r="D356" s="27" t="s">
        <v>76</v>
      </c>
      <c r="E356" s="27" t="s">
        <v>173</v>
      </c>
      <c r="F356" s="9"/>
      <c r="G356" s="9">
        <f t="shared" si="470"/>
        <v>97032</v>
      </c>
      <c r="H356" s="9">
        <f t="shared" si="470"/>
        <v>0</v>
      </c>
      <c r="I356" s="9">
        <f t="shared" si="470"/>
        <v>0</v>
      </c>
      <c r="J356" s="9">
        <f t="shared" si="470"/>
        <v>0</v>
      </c>
      <c r="K356" s="9">
        <f t="shared" si="470"/>
        <v>0</v>
      </c>
      <c r="L356" s="9">
        <f t="shared" si="470"/>
        <v>0</v>
      </c>
      <c r="M356" s="9">
        <f t="shared" si="470"/>
        <v>97032</v>
      </c>
      <c r="N356" s="9">
        <f t="shared" si="470"/>
        <v>0</v>
      </c>
      <c r="O356" s="9">
        <f t="shared" si="470"/>
        <v>0</v>
      </c>
      <c r="P356" s="9">
        <f t="shared" si="470"/>
        <v>0</v>
      </c>
      <c r="Q356" s="9">
        <f t="shared" si="470"/>
        <v>0</v>
      </c>
      <c r="R356" s="9">
        <f t="shared" si="470"/>
        <v>0</v>
      </c>
      <c r="S356" s="9">
        <f t="shared" si="470"/>
        <v>97032</v>
      </c>
      <c r="T356" s="9">
        <f t="shared" si="470"/>
        <v>0</v>
      </c>
      <c r="U356" s="9">
        <f t="shared" si="471"/>
        <v>0</v>
      </c>
      <c r="V356" s="9">
        <f t="shared" si="471"/>
        <v>0</v>
      </c>
      <c r="W356" s="9">
        <f t="shared" si="471"/>
        <v>0</v>
      </c>
      <c r="X356" s="9">
        <f t="shared" si="471"/>
        <v>0</v>
      </c>
      <c r="Y356" s="9">
        <f t="shared" si="471"/>
        <v>97032</v>
      </c>
      <c r="Z356" s="9">
        <f t="shared" si="471"/>
        <v>0</v>
      </c>
      <c r="AA356" s="9">
        <f t="shared" si="471"/>
        <v>0</v>
      </c>
      <c r="AB356" s="9">
        <f t="shared" si="471"/>
        <v>0</v>
      </c>
      <c r="AC356" s="9">
        <f t="shared" si="471"/>
        <v>0</v>
      </c>
      <c r="AD356" s="9">
        <f t="shared" si="471"/>
        <v>0</v>
      </c>
      <c r="AE356" s="87">
        <f t="shared" si="471"/>
        <v>97032</v>
      </c>
      <c r="AF356" s="87">
        <f t="shared" si="471"/>
        <v>0</v>
      </c>
      <c r="AG356" s="87">
        <f t="shared" si="471"/>
        <v>24258</v>
      </c>
      <c r="AH356" s="87">
        <f t="shared" si="471"/>
        <v>0</v>
      </c>
      <c r="AI356" s="101">
        <f t="shared" si="432"/>
        <v>25</v>
      </c>
      <c r="AJ356" s="101"/>
    </row>
    <row r="357" spans="1:36" ht="37.5" hidden="1" customHeight="1" x14ac:dyDescent="0.25">
      <c r="A357" s="29" t="s">
        <v>346</v>
      </c>
      <c r="B357" s="9">
        <f t="shared" ref="B357:B369" si="472">B355</f>
        <v>909</v>
      </c>
      <c r="C357" s="27" t="s">
        <v>347</v>
      </c>
      <c r="D357" s="27" t="s">
        <v>76</v>
      </c>
      <c r="E357" s="27" t="s">
        <v>338</v>
      </c>
      <c r="F357" s="9"/>
      <c r="G357" s="9">
        <f t="shared" si="470"/>
        <v>97032</v>
      </c>
      <c r="H357" s="9">
        <f t="shared" si="470"/>
        <v>0</v>
      </c>
      <c r="I357" s="9">
        <f t="shared" si="470"/>
        <v>0</v>
      </c>
      <c r="J357" s="9">
        <f t="shared" si="470"/>
        <v>0</v>
      </c>
      <c r="K357" s="9">
        <f t="shared" si="470"/>
        <v>0</v>
      </c>
      <c r="L357" s="9">
        <f t="shared" si="470"/>
        <v>0</v>
      </c>
      <c r="M357" s="9">
        <f t="shared" si="470"/>
        <v>97032</v>
      </c>
      <c r="N357" s="9">
        <f t="shared" si="470"/>
        <v>0</v>
      </c>
      <c r="O357" s="9">
        <f t="shared" si="470"/>
        <v>0</v>
      </c>
      <c r="P357" s="9">
        <f t="shared" si="470"/>
        <v>0</v>
      </c>
      <c r="Q357" s="9">
        <f t="shared" si="470"/>
        <v>0</v>
      </c>
      <c r="R357" s="9">
        <f t="shared" si="470"/>
        <v>0</v>
      </c>
      <c r="S357" s="9">
        <f t="shared" si="470"/>
        <v>97032</v>
      </c>
      <c r="T357" s="9">
        <f t="shared" si="470"/>
        <v>0</v>
      </c>
      <c r="U357" s="9">
        <f t="shared" si="471"/>
        <v>0</v>
      </c>
      <c r="V357" s="9">
        <f t="shared" si="471"/>
        <v>0</v>
      </c>
      <c r="W357" s="9">
        <f t="shared" si="471"/>
        <v>0</v>
      </c>
      <c r="X357" s="9">
        <f t="shared" si="471"/>
        <v>0</v>
      </c>
      <c r="Y357" s="9">
        <f t="shared" si="471"/>
        <v>97032</v>
      </c>
      <c r="Z357" s="9">
        <f t="shared" si="471"/>
        <v>0</v>
      </c>
      <c r="AA357" s="9">
        <f t="shared" si="471"/>
        <v>0</v>
      </c>
      <c r="AB357" s="9">
        <f t="shared" si="471"/>
        <v>0</v>
      </c>
      <c r="AC357" s="9">
        <f t="shared" si="471"/>
        <v>0</v>
      </c>
      <c r="AD357" s="9">
        <f t="shared" si="471"/>
        <v>0</v>
      </c>
      <c r="AE357" s="87">
        <f t="shared" si="471"/>
        <v>97032</v>
      </c>
      <c r="AF357" s="87">
        <f t="shared" si="471"/>
        <v>0</v>
      </c>
      <c r="AG357" s="87">
        <f t="shared" si="471"/>
        <v>24258</v>
      </c>
      <c r="AH357" s="87">
        <f t="shared" si="471"/>
        <v>0</v>
      </c>
      <c r="AI357" s="101">
        <f t="shared" si="432"/>
        <v>25</v>
      </c>
      <c r="AJ357" s="101"/>
    </row>
    <row r="358" spans="1:36" ht="19.5" hidden="1" customHeight="1" x14ac:dyDescent="0.25">
      <c r="A358" s="29" t="s">
        <v>15</v>
      </c>
      <c r="B358" s="9">
        <f t="shared" si="472"/>
        <v>909</v>
      </c>
      <c r="C358" s="27" t="s">
        <v>347</v>
      </c>
      <c r="D358" s="27" t="s">
        <v>76</v>
      </c>
      <c r="E358" s="27" t="s">
        <v>339</v>
      </c>
      <c r="F358" s="9"/>
      <c r="G358" s="9">
        <f t="shared" si="470"/>
        <v>97032</v>
      </c>
      <c r="H358" s="9">
        <f t="shared" si="470"/>
        <v>0</v>
      </c>
      <c r="I358" s="9">
        <f t="shared" si="470"/>
        <v>0</v>
      </c>
      <c r="J358" s="9">
        <f t="shared" si="470"/>
        <v>0</v>
      </c>
      <c r="K358" s="9">
        <f t="shared" si="470"/>
        <v>0</v>
      </c>
      <c r="L358" s="9">
        <f t="shared" si="470"/>
        <v>0</v>
      </c>
      <c r="M358" s="9">
        <f t="shared" si="470"/>
        <v>97032</v>
      </c>
      <c r="N358" s="9">
        <f t="shared" si="470"/>
        <v>0</v>
      </c>
      <c r="O358" s="9">
        <f t="shared" si="470"/>
        <v>0</v>
      </c>
      <c r="P358" s="9">
        <f t="shared" si="470"/>
        <v>0</v>
      </c>
      <c r="Q358" s="9">
        <f t="shared" si="470"/>
        <v>0</v>
      </c>
      <c r="R358" s="9">
        <f t="shared" si="470"/>
        <v>0</v>
      </c>
      <c r="S358" s="9">
        <f t="shared" si="470"/>
        <v>97032</v>
      </c>
      <c r="T358" s="9">
        <f t="shared" si="470"/>
        <v>0</v>
      </c>
      <c r="U358" s="9">
        <f t="shared" si="471"/>
        <v>0</v>
      </c>
      <c r="V358" s="9">
        <f t="shared" si="471"/>
        <v>0</v>
      </c>
      <c r="W358" s="9">
        <f t="shared" si="471"/>
        <v>0</v>
      </c>
      <c r="X358" s="9">
        <f t="shared" si="471"/>
        <v>0</v>
      </c>
      <c r="Y358" s="9">
        <f t="shared" si="471"/>
        <v>97032</v>
      </c>
      <c r="Z358" s="9">
        <f t="shared" si="471"/>
        <v>0</v>
      </c>
      <c r="AA358" s="9">
        <f t="shared" si="471"/>
        <v>0</v>
      </c>
      <c r="AB358" s="9">
        <f t="shared" si="471"/>
        <v>0</v>
      </c>
      <c r="AC358" s="9">
        <f t="shared" si="471"/>
        <v>0</v>
      </c>
      <c r="AD358" s="9">
        <f t="shared" si="471"/>
        <v>0</v>
      </c>
      <c r="AE358" s="87">
        <f t="shared" si="471"/>
        <v>97032</v>
      </c>
      <c r="AF358" s="87">
        <f t="shared" si="471"/>
        <v>0</v>
      </c>
      <c r="AG358" s="87">
        <f t="shared" si="471"/>
        <v>24258</v>
      </c>
      <c r="AH358" s="87">
        <f t="shared" si="471"/>
        <v>0</v>
      </c>
      <c r="AI358" s="101">
        <f t="shared" si="432"/>
        <v>25</v>
      </c>
      <c r="AJ358" s="101"/>
    </row>
    <row r="359" spans="1:36" ht="19.5" hidden="1" customHeight="1" x14ac:dyDescent="0.25">
      <c r="A359" s="29" t="s">
        <v>165</v>
      </c>
      <c r="B359" s="9">
        <f t="shared" si="472"/>
        <v>909</v>
      </c>
      <c r="C359" s="27" t="s">
        <v>347</v>
      </c>
      <c r="D359" s="27" t="s">
        <v>76</v>
      </c>
      <c r="E359" s="27" t="s">
        <v>340</v>
      </c>
      <c r="F359" s="9"/>
      <c r="G359" s="9">
        <f t="shared" si="470"/>
        <v>97032</v>
      </c>
      <c r="H359" s="9">
        <f t="shared" si="470"/>
        <v>0</v>
      </c>
      <c r="I359" s="9">
        <f t="shared" si="470"/>
        <v>0</v>
      </c>
      <c r="J359" s="9">
        <f t="shared" si="470"/>
        <v>0</v>
      </c>
      <c r="K359" s="9">
        <f t="shared" si="470"/>
        <v>0</v>
      </c>
      <c r="L359" s="9">
        <f t="shared" si="470"/>
        <v>0</v>
      </c>
      <c r="M359" s="9">
        <f t="shared" si="470"/>
        <v>97032</v>
      </c>
      <c r="N359" s="9">
        <f t="shared" si="470"/>
        <v>0</v>
      </c>
      <c r="O359" s="9">
        <f t="shared" si="470"/>
        <v>0</v>
      </c>
      <c r="P359" s="9">
        <f t="shared" si="470"/>
        <v>0</v>
      </c>
      <c r="Q359" s="9">
        <f t="shared" si="470"/>
        <v>0</v>
      </c>
      <c r="R359" s="9">
        <f t="shared" si="470"/>
        <v>0</v>
      </c>
      <c r="S359" s="9">
        <f t="shared" si="470"/>
        <v>97032</v>
      </c>
      <c r="T359" s="9">
        <f t="shared" si="470"/>
        <v>0</v>
      </c>
      <c r="U359" s="9">
        <f t="shared" si="471"/>
        <v>0</v>
      </c>
      <c r="V359" s="9">
        <f t="shared" si="471"/>
        <v>0</v>
      </c>
      <c r="W359" s="9">
        <f t="shared" si="471"/>
        <v>0</v>
      </c>
      <c r="X359" s="9">
        <f t="shared" si="471"/>
        <v>0</v>
      </c>
      <c r="Y359" s="9">
        <f t="shared" si="471"/>
        <v>97032</v>
      </c>
      <c r="Z359" s="9">
        <f t="shared" si="471"/>
        <v>0</v>
      </c>
      <c r="AA359" s="9">
        <f t="shared" si="471"/>
        <v>0</v>
      </c>
      <c r="AB359" s="9">
        <f t="shared" si="471"/>
        <v>0</v>
      </c>
      <c r="AC359" s="9">
        <f t="shared" si="471"/>
        <v>0</v>
      </c>
      <c r="AD359" s="9">
        <f t="shared" si="471"/>
        <v>0</v>
      </c>
      <c r="AE359" s="87">
        <f t="shared" si="471"/>
        <v>97032</v>
      </c>
      <c r="AF359" s="87">
        <f t="shared" si="471"/>
        <v>0</v>
      </c>
      <c r="AG359" s="87">
        <f t="shared" si="471"/>
        <v>24258</v>
      </c>
      <c r="AH359" s="87">
        <f t="shared" si="471"/>
        <v>0</v>
      </c>
      <c r="AI359" s="101">
        <f t="shared" si="432"/>
        <v>25</v>
      </c>
      <c r="AJ359" s="101"/>
    </row>
    <row r="360" spans="1:36" ht="33" hidden="1" x14ac:dyDescent="0.25">
      <c r="A360" s="26" t="s">
        <v>244</v>
      </c>
      <c r="B360" s="9">
        <f t="shared" si="472"/>
        <v>909</v>
      </c>
      <c r="C360" s="27" t="s">
        <v>347</v>
      </c>
      <c r="D360" s="27" t="s">
        <v>76</v>
      </c>
      <c r="E360" s="27" t="s">
        <v>340</v>
      </c>
      <c r="F360" s="27" t="s">
        <v>31</v>
      </c>
      <c r="G360" s="9">
        <f t="shared" si="470"/>
        <v>97032</v>
      </c>
      <c r="H360" s="9">
        <f t="shared" si="470"/>
        <v>0</v>
      </c>
      <c r="I360" s="9">
        <f t="shared" si="470"/>
        <v>0</v>
      </c>
      <c r="J360" s="9">
        <f t="shared" si="470"/>
        <v>0</v>
      </c>
      <c r="K360" s="9">
        <f t="shared" si="470"/>
        <v>0</v>
      </c>
      <c r="L360" s="9">
        <f t="shared" si="470"/>
        <v>0</v>
      </c>
      <c r="M360" s="9">
        <f t="shared" si="470"/>
        <v>97032</v>
      </c>
      <c r="N360" s="9">
        <f t="shared" si="470"/>
        <v>0</v>
      </c>
      <c r="O360" s="9">
        <f t="shared" si="470"/>
        <v>0</v>
      </c>
      <c r="P360" s="9">
        <f t="shared" si="470"/>
        <v>0</v>
      </c>
      <c r="Q360" s="9">
        <f t="shared" si="470"/>
        <v>0</v>
      </c>
      <c r="R360" s="9">
        <f t="shared" si="470"/>
        <v>0</v>
      </c>
      <c r="S360" s="9">
        <f t="shared" si="470"/>
        <v>97032</v>
      </c>
      <c r="T360" s="9">
        <f t="shared" si="470"/>
        <v>0</v>
      </c>
      <c r="U360" s="9">
        <f t="shared" si="471"/>
        <v>0</v>
      </c>
      <c r="V360" s="9">
        <f t="shared" si="471"/>
        <v>0</v>
      </c>
      <c r="W360" s="9">
        <f t="shared" si="471"/>
        <v>0</v>
      </c>
      <c r="X360" s="9">
        <f t="shared" si="471"/>
        <v>0</v>
      </c>
      <c r="Y360" s="9">
        <f t="shared" si="471"/>
        <v>97032</v>
      </c>
      <c r="Z360" s="9">
        <f t="shared" si="471"/>
        <v>0</v>
      </c>
      <c r="AA360" s="9">
        <f t="shared" si="471"/>
        <v>0</v>
      </c>
      <c r="AB360" s="9">
        <f t="shared" si="471"/>
        <v>0</v>
      </c>
      <c r="AC360" s="9">
        <f t="shared" si="471"/>
        <v>0</v>
      </c>
      <c r="AD360" s="9">
        <f t="shared" si="471"/>
        <v>0</v>
      </c>
      <c r="AE360" s="87">
        <f t="shared" si="471"/>
        <v>97032</v>
      </c>
      <c r="AF360" s="87">
        <f t="shared" si="471"/>
        <v>0</v>
      </c>
      <c r="AG360" s="87">
        <f t="shared" si="471"/>
        <v>24258</v>
      </c>
      <c r="AH360" s="87">
        <f t="shared" si="471"/>
        <v>0</v>
      </c>
      <c r="AI360" s="101">
        <f t="shared" si="432"/>
        <v>25</v>
      </c>
      <c r="AJ360" s="101"/>
    </row>
    <row r="361" spans="1:36" ht="33" hidden="1" x14ac:dyDescent="0.25">
      <c r="A361" s="29" t="s">
        <v>37</v>
      </c>
      <c r="B361" s="9">
        <f t="shared" si="472"/>
        <v>909</v>
      </c>
      <c r="C361" s="27" t="s">
        <v>347</v>
      </c>
      <c r="D361" s="27" t="s">
        <v>76</v>
      </c>
      <c r="E361" s="27" t="s">
        <v>340</v>
      </c>
      <c r="F361" s="27" t="s">
        <v>38</v>
      </c>
      <c r="G361" s="9">
        <v>97032</v>
      </c>
      <c r="H361" s="9"/>
      <c r="I361" s="9"/>
      <c r="J361" s="9"/>
      <c r="K361" s="9"/>
      <c r="L361" s="9"/>
      <c r="M361" s="9">
        <f>G361+I361+J361+K361+L361</f>
        <v>97032</v>
      </c>
      <c r="N361" s="10">
        <f>H361+L361</f>
        <v>0</v>
      </c>
      <c r="O361" s="9"/>
      <c r="P361" s="9"/>
      <c r="Q361" s="9"/>
      <c r="R361" s="9"/>
      <c r="S361" s="9">
        <f>M361+O361+P361+Q361+R361</f>
        <v>97032</v>
      </c>
      <c r="T361" s="10">
        <f>N361+R361</f>
        <v>0</v>
      </c>
      <c r="U361" s="9"/>
      <c r="V361" s="9"/>
      <c r="W361" s="9"/>
      <c r="X361" s="9"/>
      <c r="Y361" s="9">
        <f>S361+U361+V361+W361+X361</f>
        <v>97032</v>
      </c>
      <c r="Z361" s="10">
        <f>T361+X361</f>
        <v>0</v>
      </c>
      <c r="AA361" s="9"/>
      <c r="AB361" s="9"/>
      <c r="AC361" s="9"/>
      <c r="AD361" s="9"/>
      <c r="AE361" s="87">
        <f>Y361+AA361+AB361+AC361+AD361</f>
        <v>97032</v>
      </c>
      <c r="AF361" s="88">
        <f>Z361+AD361</f>
        <v>0</v>
      </c>
      <c r="AG361" s="87">
        <v>24258</v>
      </c>
      <c r="AH361" s="88"/>
      <c r="AI361" s="101">
        <f t="shared" si="432"/>
        <v>25</v>
      </c>
      <c r="AJ361" s="101"/>
    </row>
    <row r="362" spans="1:36" hidden="1" x14ac:dyDescent="0.25">
      <c r="A362" s="29"/>
      <c r="B362" s="9"/>
      <c r="C362" s="27"/>
      <c r="D362" s="27"/>
      <c r="E362" s="27"/>
      <c r="F362" s="27"/>
      <c r="G362" s="9"/>
      <c r="H362" s="9"/>
      <c r="I362" s="9"/>
      <c r="J362" s="9"/>
      <c r="K362" s="9"/>
      <c r="L362" s="9"/>
      <c r="M362" s="9"/>
      <c r="N362" s="10"/>
      <c r="O362" s="9"/>
      <c r="P362" s="9"/>
      <c r="Q362" s="9"/>
      <c r="R362" s="9"/>
      <c r="S362" s="9"/>
      <c r="T362" s="10"/>
      <c r="U362" s="9"/>
      <c r="V362" s="9"/>
      <c r="W362" s="9"/>
      <c r="X362" s="9"/>
      <c r="Y362" s="9"/>
      <c r="Z362" s="10"/>
      <c r="AA362" s="9"/>
      <c r="AB362" s="9"/>
      <c r="AC362" s="9"/>
      <c r="AD362" s="9"/>
      <c r="AE362" s="87"/>
      <c r="AF362" s="88"/>
      <c r="AG362" s="87"/>
      <c r="AH362" s="88"/>
      <c r="AI362" s="101"/>
      <c r="AJ362" s="101"/>
    </row>
    <row r="363" spans="1:36" ht="18.75" hidden="1" x14ac:dyDescent="0.3">
      <c r="A363" s="41" t="s">
        <v>168</v>
      </c>
      <c r="B363" s="25">
        <v>909</v>
      </c>
      <c r="C363" s="25" t="s">
        <v>147</v>
      </c>
      <c r="D363" s="25" t="s">
        <v>80</v>
      </c>
      <c r="E363" s="25"/>
      <c r="F363" s="25"/>
      <c r="G363" s="13">
        <f t="shared" ref="G363:H363" si="473">G365</f>
        <v>846</v>
      </c>
      <c r="H363" s="13">
        <f t="shared" si="473"/>
        <v>0</v>
      </c>
      <c r="I363" s="13">
        <f t="shared" ref="I363:N363" si="474">I365</f>
        <v>0</v>
      </c>
      <c r="J363" s="13">
        <f t="shared" si="474"/>
        <v>0</v>
      </c>
      <c r="K363" s="13">
        <f t="shared" si="474"/>
        <v>0</v>
      </c>
      <c r="L363" s="13">
        <f t="shared" si="474"/>
        <v>0</v>
      </c>
      <c r="M363" s="13">
        <f t="shared" si="474"/>
        <v>846</v>
      </c>
      <c r="N363" s="13">
        <f t="shared" si="474"/>
        <v>0</v>
      </c>
      <c r="O363" s="13">
        <f t="shared" ref="O363:T363" si="475">O365</f>
        <v>0</v>
      </c>
      <c r="P363" s="13">
        <f t="shared" si="475"/>
        <v>0</v>
      </c>
      <c r="Q363" s="13">
        <f t="shared" si="475"/>
        <v>0</v>
      </c>
      <c r="R363" s="13">
        <f t="shared" si="475"/>
        <v>0</v>
      </c>
      <c r="S363" s="13">
        <f t="shared" si="475"/>
        <v>846</v>
      </c>
      <c r="T363" s="13">
        <f t="shared" si="475"/>
        <v>0</v>
      </c>
      <c r="U363" s="13">
        <f t="shared" ref="U363:Z363" si="476">U365</f>
        <v>0</v>
      </c>
      <c r="V363" s="13">
        <f t="shared" si="476"/>
        <v>0</v>
      </c>
      <c r="W363" s="13">
        <f t="shared" si="476"/>
        <v>0</v>
      </c>
      <c r="X363" s="13">
        <f t="shared" si="476"/>
        <v>0</v>
      </c>
      <c r="Y363" s="13">
        <f t="shared" si="476"/>
        <v>846</v>
      </c>
      <c r="Z363" s="13">
        <f t="shared" si="476"/>
        <v>0</v>
      </c>
      <c r="AA363" s="13">
        <f t="shared" ref="AA363:AF363" si="477">AA365</f>
        <v>0</v>
      </c>
      <c r="AB363" s="13">
        <f t="shared" si="477"/>
        <v>0</v>
      </c>
      <c r="AC363" s="13">
        <f t="shared" si="477"/>
        <v>0</v>
      </c>
      <c r="AD363" s="13">
        <f t="shared" si="477"/>
        <v>0</v>
      </c>
      <c r="AE363" s="91">
        <f t="shared" si="477"/>
        <v>846</v>
      </c>
      <c r="AF363" s="91">
        <f t="shared" si="477"/>
        <v>0</v>
      </c>
      <c r="AG363" s="91">
        <f t="shared" ref="AG363:AH363" si="478">AG365</f>
        <v>449</v>
      </c>
      <c r="AH363" s="91">
        <f t="shared" si="478"/>
        <v>0</v>
      </c>
      <c r="AI363" s="101">
        <f t="shared" si="432"/>
        <v>53.073286052009458</v>
      </c>
      <c r="AJ363" s="101"/>
    </row>
    <row r="364" spans="1:36" ht="50.25" hidden="1" x14ac:dyDescent="0.3">
      <c r="A364" s="29" t="s">
        <v>345</v>
      </c>
      <c r="B364" s="9">
        <f>B360</f>
        <v>909</v>
      </c>
      <c r="C364" s="27" t="s">
        <v>147</v>
      </c>
      <c r="D364" s="27" t="s">
        <v>80</v>
      </c>
      <c r="E364" s="49" t="s">
        <v>173</v>
      </c>
      <c r="F364" s="25"/>
      <c r="G364" s="11">
        <f t="shared" ref="G364:V368" si="479">G365</f>
        <v>846</v>
      </c>
      <c r="H364" s="11">
        <f t="shared" si="479"/>
        <v>0</v>
      </c>
      <c r="I364" s="11">
        <f t="shared" si="479"/>
        <v>0</v>
      </c>
      <c r="J364" s="11">
        <f t="shared" si="479"/>
        <v>0</v>
      </c>
      <c r="K364" s="11">
        <f t="shared" si="479"/>
        <v>0</v>
      </c>
      <c r="L364" s="11">
        <f t="shared" si="479"/>
        <v>0</v>
      </c>
      <c r="M364" s="11">
        <f t="shared" si="479"/>
        <v>846</v>
      </c>
      <c r="N364" s="11">
        <f t="shared" si="479"/>
        <v>0</v>
      </c>
      <c r="O364" s="11">
        <f t="shared" si="479"/>
        <v>0</v>
      </c>
      <c r="P364" s="11">
        <f t="shared" si="479"/>
        <v>0</v>
      </c>
      <c r="Q364" s="11">
        <f t="shared" si="479"/>
        <v>0</v>
      </c>
      <c r="R364" s="11">
        <f t="shared" si="479"/>
        <v>0</v>
      </c>
      <c r="S364" s="11">
        <f t="shared" si="479"/>
        <v>846</v>
      </c>
      <c r="T364" s="11">
        <f t="shared" si="479"/>
        <v>0</v>
      </c>
      <c r="U364" s="11">
        <f t="shared" si="479"/>
        <v>0</v>
      </c>
      <c r="V364" s="11">
        <f t="shared" si="479"/>
        <v>0</v>
      </c>
      <c r="W364" s="11">
        <f t="shared" ref="U364:AH368" si="480">W365</f>
        <v>0</v>
      </c>
      <c r="X364" s="11">
        <f t="shared" si="480"/>
        <v>0</v>
      </c>
      <c r="Y364" s="11">
        <f t="shared" si="480"/>
        <v>846</v>
      </c>
      <c r="Z364" s="11">
        <f t="shared" si="480"/>
        <v>0</v>
      </c>
      <c r="AA364" s="11">
        <f t="shared" si="480"/>
        <v>0</v>
      </c>
      <c r="AB364" s="11">
        <f t="shared" si="480"/>
        <v>0</v>
      </c>
      <c r="AC364" s="11">
        <f t="shared" si="480"/>
        <v>0</v>
      </c>
      <c r="AD364" s="11">
        <f t="shared" si="480"/>
        <v>0</v>
      </c>
      <c r="AE364" s="89">
        <f t="shared" si="480"/>
        <v>846</v>
      </c>
      <c r="AF364" s="89">
        <f t="shared" si="480"/>
        <v>0</v>
      </c>
      <c r="AG364" s="89">
        <f t="shared" si="480"/>
        <v>449</v>
      </c>
      <c r="AH364" s="89">
        <f t="shared" si="480"/>
        <v>0</v>
      </c>
      <c r="AI364" s="101">
        <f t="shared" si="432"/>
        <v>53.073286052009458</v>
      </c>
      <c r="AJ364" s="101"/>
    </row>
    <row r="365" spans="1:36" ht="33" hidden="1" x14ac:dyDescent="0.25">
      <c r="A365" s="29" t="s">
        <v>597</v>
      </c>
      <c r="B365" s="9">
        <f>B361</f>
        <v>909</v>
      </c>
      <c r="C365" s="27" t="s">
        <v>147</v>
      </c>
      <c r="D365" s="27" t="s">
        <v>80</v>
      </c>
      <c r="E365" s="49" t="s">
        <v>462</v>
      </c>
      <c r="F365" s="27"/>
      <c r="G365" s="9">
        <f t="shared" si="479"/>
        <v>846</v>
      </c>
      <c r="H365" s="9">
        <f t="shared" si="479"/>
        <v>0</v>
      </c>
      <c r="I365" s="9">
        <f t="shared" si="479"/>
        <v>0</v>
      </c>
      <c r="J365" s="9">
        <f t="shared" si="479"/>
        <v>0</v>
      </c>
      <c r="K365" s="9">
        <f t="shared" si="479"/>
        <v>0</v>
      </c>
      <c r="L365" s="9">
        <f t="shared" si="479"/>
        <v>0</v>
      </c>
      <c r="M365" s="9">
        <f t="shared" si="479"/>
        <v>846</v>
      </c>
      <c r="N365" s="9">
        <f t="shared" si="479"/>
        <v>0</v>
      </c>
      <c r="O365" s="9">
        <f t="shared" si="479"/>
        <v>0</v>
      </c>
      <c r="P365" s="9">
        <f t="shared" si="479"/>
        <v>0</v>
      </c>
      <c r="Q365" s="9">
        <f t="shared" si="479"/>
        <v>0</v>
      </c>
      <c r="R365" s="9">
        <f t="shared" si="479"/>
        <v>0</v>
      </c>
      <c r="S365" s="9">
        <f t="shared" si="479"/>
        <v>846</v>
      </c>
      <c r="T365" s="9">
        <f t="shared" si="479"/>
        <v>0</v>
      </c>
      <c r="U365" s="9">
        <f t="shared" si="480"/>
        <v>0</v>
      </c>
      <c r="V365" s="9">
        <f t="shared" si="480"/>
        <v>0</v>
      </c>
      <c r="W365" s="9">
        <f t="shared" si="480"/>
        <v>0</v>
      </c>
      <c r="X365" s="9">
        <f t="shared" si="480"/>
        <v>0</v>
      </c>
      <c r="Y365" s="9">
        <f t="shared" si="480"/>
        <v>846</v>
      </c>
      <c r="Z365" s="9">
        <f t="shared" si="480"/>
        <v>0</v>
      </c>
      <c r="AA365" s="9">
        <f t="shared" si="480"/>
        <v>0</v>
      </c>
      <c r="AB365" s="9">
        <f t="shared" si="480"/>
        <v>0</v>
      </c>
      <c r="AC365" s="9">
        <f t="shared" si="480"/>
        <v>0</v>
      </c>
      <c r="AD365" s="9">
        <f t="shared" si="480"/>
        <v>0</v>
      </c>
      <c r="AE365" s="87">
        <f t="shared" si="480"/>
        <v>846</v>
      </c>
      <c r="AF365" s="87">
        <f t="shared" si="480"/>
        <v>0</v>
      </c>
      <c r="AG365" s="87">
        <f t="shared" si="480"/>
        <v>449</v>
      </c>
      <c r="AH365" s="87">
        <f t="shared" si="480"/>
        <v>0</v>
      </c>
      <c r="AI365" s="101">
        <f t="shared" si="432"/>
        <v>53.073286052009458</v>
      </c>
      <c r="AJ365" s="101"/>
    </row>
    <row r="366" spans="1:36" ht="19.5" hidden="1" customHeight="1" x14ac:dyDescent="0.25">
      <c r="A366" s="29" t="s">
        <v>15</v>
      </c>
      <c r="B366" s="9">
        <f>B363</f>
        <v>909</v>
      </c>
      <c r="C366" s="27" t="s">
        <v>147</v>
      </c>
      <c r="D366" s="27" t="s">
        <v>80</v>
      </c>
      <c r="E366" s="49" t="s">
        <v>463</v>
      </c>
      <c r="F366" s="27"/>
      <c r="G366" s="9">
        <f t="shared" si="479"/>
        <v>846</v>
      </c>
      <c r="H366" s="9">
        <f t="shared" si="479"/>
        <v>0</v>
      </c>
      <c r="I366" s="9">
        <f t="shared" si="479"/>
        <v>0</v>
      </c>
      <c r="J366" s="9">
        <f t="shared" si="479"/>
        <v>0</v>
      </c>
      <c r="K366" s="9">
        <f t="shared" si="479"/>
        <v>0</v>
      </c>
      <c r="L366" s="9">
        <f t="shared" si="479"/>
        <v>0</v>
      </c>
      <c r="M366" s="9">
        <f t="shared" si="479"/>
        <v>846</v>
      </c>
      <c r="N366" s="9">
        <f t="shared" si="479"/>
        <v>0</v>
      </c>
      <c r="O366" s="9">
        <f t="shared" si="479"/>
        <v>0</v>
      </c>
      <c r="P366" s="9">
        <f t="shared" si="479"/>
        <v>0</v>
      </c>
      <c r="Q366" s="9">
        <f t="shared" si="479"/>
        <v>0</v>
      </c>
      <c r="R366" s="9">
        <f t="shared" si="479"/>
        <v>0</v>
      </c>
      <c r="S366" s="9">
        <f t="shared" si="479"/>
        <v>846</v>
      </c>
      <c r="T366" s="9">
        <f t="shared" si="479"/>
        <v>0</v>
      </c>
      <c r="U366" s="9">
        <f t="shared" si="480"/>
        <v>0</v>
      </c>
      <c r="V366" s="9">
        <f t="shared" si="480"/>
        <v>0</v>
      </c>
      <c r="W366" s="9">
        <f t="shared" si="480"/>
        <v>0</v>
      </c>
      <c r="X366" s="9">
        <f t="shared" si="480"/>
        <v>0</v>
      </c>
      <c r="Y366" s="9">
        <f t="shared" si="480"/>
        <v>846</v>
      </c>
      <c r="Z366" s="9">
        <f t="shared" si="480"/>
        <v>0</v>
      </c>
      <c r="AA366" s="9">
        <f t="shared" si="480"/>
        <v>0</v>
      </c>
      <c r="AB366" s="9">
        <f t="shared" si="480"/>
        <v>0</v>
      </c>
      <c r="AC366" s="9">
        <f t="shared" si="480"/>
        <v>0</v>
      </c>
      <c r="AD366" s="9">
        <f t="shared" si="480"/>
        <v>0</v>
      </c>
      <c r="AE366" s="87">
        <f t="shared" si="480"/>
        <v>846</v>
      </c>
      <c r="AF366" s="87">
        <f t="shared" si="480"/>
        <v>0</v>
      </c>
      <c r="AG366" s="87">
        <f t="shared" si="480"/>
        <v>449</v>
      </c>
      <c r="AH366" s="87">
        <f t="shared" si="480"/>
        <v>0</v>
      </c>
      <c r="AI366" s="101">
        <f t="shared" si="432"/>
        <v>53.073286052009458</v>
      </c>
      <c r="AJ366" s="101"/>
    </row>
    <row r="367" spans="1:36" ht="18" hidden="1" customHeight="1" x14ac:dyDescent="0.25">
      <c r="A367" s="29" t="s">
        <v>330</v>
      </c>
      <c r="B367" s="9">
        <f t="shared" si="472"/>
        <v>909</v>
      </c>
      <c r="C367" s="27" t="s">
        <v>147</v>
      </c>
      <c r="D367" s="27" t="s">
        <v>80</v>
      </c>
      <c r="E367" s="49" t="s">
        <v>465</v>
      </c>
      <c r="F367" s="27"/>
      <c r="G367" s="9">
        <f t="shared" si="479"/>
        <v>846</v>
      </c>
      <c r="H367" s="9">
        <f t="shared" si="479"/>
        <v>0</v>
      </c>
      <c r="I367" s="9">
        <f t="shared" si="479"/>
        <v>0</v>
      </c>
      <c r="J367" s="9">
        <f t="shared" si="479"/>
        <v>0</v>
      </c>
      <c r="K367" s="9">
        <f t="shared" si="479"/>
        <v>0</v>
      </c>
      <c r="L367" s="9">
        <f t="shared" si="479"/>
        <v>0</v>
      </c>
      <c r="M367" s="9">
        <f t="shared" si="479"/>
        <v>846</v>
      </c>
      <c r="N367" s="9">
        <f t="shared" si="479"/>
        <v>0</v>
      </c>
      <c r="O367" s="9">
        <f t="shared" si="479"/>
        <v>0</v>
      </c>
      <c r="P367" s="9">
        <f t="shared" si="479"/>
        <v>0</v>
      </c>
      <c r="Q367" s="9">
        <f t="shared" si="479"/>
        <v>0</v>
      </c>
      <c r="R367" s="9">
        <f t="shared" si="479"/>
        <v>0</v>
      </c>
      <c r="S367" s="9">
        <f t="shared" si="479"/>
        <v>846</v>
      </c>
      <c r="T367" s="9">
        <f t="shared" si="479"/>
        <v>0</v>
      </c>
      <c r="U367" s="9">
        <f t="shared" si="480"/>
        <v>0</v>
      </c>
      <c r="V367" s="9">
        <f t="shared" si="480"/>
        <v>0</v>
      </c>
      <c r="W367" s="9">
        <f t="shared" si="480"/>
        <v>0</v>
      </c>
      <c r="X367" s="9">
        <f t="shared" si="480"/>
        <v>0</v>
      </c>
      <c r="Y367" s="9">
        <f t="shared" si="480"/>
        <v>846</v>
      </c>
      <c r="Z367" s="9">
        <f t="shared" si="480"/>
        <v>0</v>
      </c>
      <c r="AA367" s="9">
        <f t="shared" si="480"/>
        <v>0</v>
      </c>
      <c r="AB367" s="9">
        <f t="shared" si="480"/>
        <v>0</v>
      </c>
      <c r="AC367" s="9">
        <f t="shared" si="480"/>
        <v>0</v>
      </c>
      <c r="AD367" s="9">
        <f t="shared" si="480"/>
        <v>0</v>
      </c>
      <c r="AE367" s="87">
        <f t="shared" si="480"/>
        <v>846</v>
      </c>
      <c r="AF367" s="87">
        <f t="shared" si="480"/>
        <v>0</v>
      </c>
      <c r="AG367" s="87">
        <f t="shared" si="480"/>
        <v>449</v>
      </c>
      <c r="AH367" s="87">
        <f t="shared" si="480"/>
        <v>0</v>
      </c>
      <c r="AI367" s="101">
        <f t="shared" si="432"/>
        <v>53.073286052009458</v>
      </c>
      <c r="AJ367" s="101"/>
    </row>
    <row r="368" spans="1:36" ht="33" hidden="1" x14ac:dyDescent="0.25">
      <c r="A368" s="26" t="s">
        <v>244</v>
      </c>
      <c r="B368" s="9">
        <f t="shared" si="472"/>
        <v>909</v>
      </c>
      <c r="C368" s="27" t="s">
        <v>147</v>
      </c>
      <c r="D368" s="27" t="s">
        <v>80</v>
      </c>
      <c r="E368" s="49" t="s">
        <v>465</v>
      </c>
      <c r="F368" s="27" t="s">
        <v>31</v>
      </c>
      <c r="G368" s="9">
        <f t="shared" si="479"/>
        <v>846</v>
      </c>
      <c r="H368" s="9">
        <f t="shared" si="479"/>
        <v>0</v>
      </c>
      <c r="I368" s="9">
        <f t="shared" si="479"/>
        <v>0</v>
      </c>
      <c r="J368" s="9">
        <f t="shared" si="479"/>
        <v>0</v>
      </c>
      <c r="K368" s="9">
        <f t="shared" si="479"/>
        <v>0</v>
      </c>
      <c r="L368" s="9">
        <f t="shared" si="479"/>
        <v>0</v>
      </c>
      <c r="M368" s="9">
        <f t="shared" si="479"/>
        <v>846</v>
      </c>
      <c r="N368" s="9">
        <f t="shared" si="479"/>
        <v>0</v>
      </c>
      <c r="O368" s="9">
        <f t="shared" si="479"/>
        <v>0</v>
      </c>
      <c r="P368" s="9">
        <f t="shared" si="479"/>
        <v>0</v>
      </c>
      <c r="Q368" s="9">
        <f t="shared" si="479"/>
        <v>0</v>
      </c>
      <c r="R368" s="9">
        <f t="shared" si="479"/>
        <v>0</v>
      </c>
      <c r="S368" s="9">
        <f t="shared" si="479"/>
        <v>846</v>
      </c>
      <c r="T368" s="9">
        <f t="shared" si="479"/>
        <v>0</v>
      </c>
      <c r="U368" s="9">
        <f t="shared" si="480"/>
        <v>0</v>
      </c>
      <c r="V368" s="9">
        <f t="shared" si="480"/>
        <v>0</v>
      </c>
      <c r="W368" s="9">
        <f t="shared" si="480"/>
        <v>0</v>
      </c>
      <c r="X368" s="9">
        <f t="shared" si="480"/>
        <v>0</v>
      </c>
      <c r="Y368" s="9">
        <f t="shared" si="480"/>
        <v>846</v>
      </c>
      <c r="Z368" s="9">
        <f t="shared" si="480"/>
        <v>0</v>
      </c>
      <c r="AA368" s="9">
        <f t="shared" si="480"/>
        <v>0</v>
      </c>
      <c r="AB368" s="9">
        <f t="shared" si="480"/>
        <v>0</v>
      </c>
      <c r="AC368" s="9">
        <f t="shared" si="480"/>
        <v>0</v>
      </c>
      <c r="AD368" s="9">
        <f t="shared" si="480"/>
        <v>0</v>
      </c>
      <c r="AE368" s="87">
        <f t="shared" si="480"/>
        <v>846</v>
      </c>
      <c r="AF368" s="87">
        <f t="shared" si="480"/>
        <v>0</v>
      </c>
      <c r="AG368" s="87">
        <f t="shared" si="480"/>
        <v>449</v>
      </c>
      <c r="AH368" s="87">
        <f t="shared" si="480"/>
        <v>0</v>
      </c>
      <c r="AI368" s="101">
        <f t="shared" si="432"/>
        <v>53.073286052009458</v>
      </c>
      <c r="AJ368" s="101"/>
    </row>
    <row r="369" spans="1:36" ht="33" hidden="1" x14ac:dyDescent="0.25">
      <c r="A369" s="29" t="s">
        <v>37</v>
      </c>
      <c r="B369" s="9">
        <f t="shared" si="472"/>
        <v>909</v>
      </c>
      <c r="C369" s="27" t="s">
        <v>147</v>
      </c>
      <c r="D369" s="27" t="s">
        <v>80</v>
      </c>
      <c r="E369" s="49" t="s">
        <v>465</v>
      </c>
      <c r="F369" s="27" t="s">
        <v>38</v>
      </c>
      <c r="G369" s="9">
        <v>846</v>
      </c>
      <c r="H369" s="9"/>
      <c r="I369" s="9"/>
      <c r="J369" s="9"/>
      <c r="K369" s="9"/>
      <c r="L369" s="9"/>
      <c r="M369" s="9">
        <f>G369+I369+J369+K369+L369</f>
        <v>846</v>
      </c>
      <c r="N369" s="10">
        <f>H369+L369</f>
        <v>0</v>
      </c>
      <c r="O369" s="9"/>
      <c r="P369" s="9"/>
      <c r="Q369" s="9"/>
      <c r="R369" s="9"/>
      <c r="S369" s="9">
        <f>M369+O369+P369+Q369+R369</f>
        <v>846</v>
      </c>
      <c r="T369" s="10">
        <f>N369+R369</f>
        <v>0</v>
      </c>
      <c r="U369" s="9"/>
      <c r="V369" s="9"/>
      <c r="W369" s="9"/>
      <c r="X369" s="9"/>
      <c r="Y369" s="9">
        <f>S369+U369+V369+W369+X369</f>
        <v>846</v>
      </c>
      <c r="Z369" s="10">
        <f>T369+X369</f>
        <v>0</v>
      </c>
      <c r="AA369" s="9"/>
      <c r="AB369" s="9"/>
      <c r="AC369" s="9"/>
      <c r="AD369" s="9"/>
      <c r="AE369" s="87">
        <f>Y369+AA369+AB369+AC369+AD369</f>
        <v>846</v>
      </c>
      <c r="AF369" s="88">
        <f>Z369+AD369</f>
        <v>0</v>
      </c>
      <c r="AG369" s="87">
        <v>449</v>
      </c>
      <c r="AH369" s="88"/>
      <c r="AI369" s="101">
        <f t="shared" si="432"/>
        <v>53.073286052009458</v>
      </c>
      <c r="AJ369" s="101"/>
    </row>
    <row r="370" spans="1:36" hidden="1" x14ac:dyDescent="0.25">
      <c r="A370" s="29"/>
      <c r="B370" s="9"/>
      <c r="C370" s="27"/>
      <c r="D370" s="27"/>
      <c r="E370" s="49"/>
      <c r="F370" s="27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87"/>
      <c r="AF370" s="87"/>
      <c r="AG370" s="87"/>
      <c r="AH370" s="87"/>
      <c r="AI370" s="101"/>
      <c r="AJ370" s="101"/>
    </row>
    <row r="371" spans="1:36" ht="42.75" hidden="1" customHeight="1" x14ac:dyDescent="0.3">
      <c r="A371" s="40" t="s">
        <v>486</v>
      </c>
      <c r="B371" s="30">
        <v>910</v>
      </c>
      <c r="C371" s="22"/>
      <c r="D371" s="22"/>
      <c r="E371" s="22"/>
      <c r="F371" s="22"/>
      <c r="G371" s="12">
        <f>G373+G390</f>
        <v>34637</v>
      </c>
      <c r="H371" s="12">
        <f>H373+H390</f>
        <v>0</v>
      </c>
      <c r="I371" s="12">
        <f t="shared" ref="I371:N371" si="481">I373+I390</f>
        <v>0</v>
      </c>
      <c r="J371" s="12">
        <f t="shared" si="481"/>
        <v>499</v>
      </c>
      <c r="K371" s="12">
        <f t="shared" si="481"/>
        <v>0</v>
      </c>
      <c r="L371" s="12">
        <f t="shared" si="481"/>
        <v>0</v>
      </c>
      <c r="M371" s="12">
        <f t="shared" si="481"/>
        <v>35136</v>
      </c>
      <c r="N371" s="12">
        <f t="shared" si="481"/>
        <v>0</v>
      </c>
      <c r="O371" s="12">
        <f t="shared" ref="O371:T371" si="482">O373+O390</f>
        <v>0</v>
      </c>
      <c r="P371" s="12">
        <f t="shared" si="482"/>
        <v>0</v>
      </c>
      <c r="Q371" s="12">
        <f t="shared" si="482"/>
        <v>0</v>
      </c>
      <c r="R371" s="12">
        <f t="shared" si="482"/>
        <v>0</v>
      </c>
      <c r="S371" s="12">
        <f t="shared" si="482"/>
        <v>35136</v>
      </c>
      <c r="T371" s="12">
        <f t="shared" si="482"/>
        <v>0</v>
      </c>
      <c r="U371" s="12">
        <f t="shared" ref="U371:Z371" si="483">U373+U390</f>
        <v>0</v>
      </c>
      <c r="V371" s="12">
        <f t="shared" si="483"/>
        <v>174</v>
      </c>
      <c r="W371" s="12">
        <f t="shared" si="483"/>
        <v>0</v>
      </c>
      <c r="X371" s="12">
        <f t="shared" si="483"/>
        <v>0</v>
      </c>
      <c r="Y371" s="12">
        <f t="shared" si="483"/>
        <v>35310</v>
      </c>
      <c r="Z371" s="12">
        <f t="shared" si="483"/>
        <v>0</v>
      </c>
      <c r="AA371" s="12">
        <f t="shared" ref="AA371:AF371" si="484">AA373+AA390</f>
        <v>0</v>
      </c>
      <c r="AB371" s="12">
        <f t="shared" si="484"/>
        <v>0</v>
      </c>
      <c r="AC371" s="12">
        <f t="shared" si="484"/>
        <v>0</v>
      </c>
      <c r="AD371" s="12">
        <f t="shared" si="484"/>
        <v>0</v>
      </c>
      <c r="AE371" s="90">
        <f t="shared" si="484"/>
        <v>35310</v>
      </c>
      <c r="AF371" s="90">
        <f t="shared" si="484"/>
        <v>0</v>
      </c>
      <c r="AG371" s="90">
        <f t="shared" ref="AG371:AH371" si="485">AG373+AG390</f>
        <v>4871</v>
      </c>
      <c r="AH371" s="90">
        <f t="shared" si="485"/>
        <v>0</v>
      </c>
      <c r="AI371" s="101">
        <f t="shared" si="432"/>
        <v>13.794958935145852</v>
      </c>
      <c r="AJ371" s="101"/>
    </row>
    <row r="372" spans="1:36" ht="18.75" hidden="1" customHeight="1" x14ac:dyDescent="0.3">
      <c r="A372" s="40"/>
      <c r="B372" s="30"/>
      <c r="C372" s="22"/>
      <c r="D372" s="22"/>
      <c r="E372" s="22"/>
      <c r="F372" s="2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90"/>
      <c r="AF372" s="90"/>
      <c r="AG372" s="90"/>
      <c r="AH372" s="90"/>
      <c r="AI372" s="101"/>
      <c r="AJ372" s="101"/>
    </row>
    <row r="373" spans="1:36" ht="18.75" hidden="1" x14ac:dyDescent="0.3">
      <c r="A373" s="41" t="s">
        <v>59</v>
      </c>
      <c r="B373" s="25">
        <f>B371</f>
        <v>910</v>
      </c>
      <c r="C373" s="25" t="s">
        <v>22</v>
      </c>
      <c r="D373" s="25" t="s">
        <v>60</v>
      </c>
      <c r="E373" s="25"/>
      <c r="F373" s="25"/>
      <c r="G373" s="13">
        <f>G374+G379+G384</f>
        <v>7353</v>
      </c>
      <c r="H373" s="13">
        <f>H374+H379+H384</f>
        <v>0</v>
      </c>
      <c r="I373" s="13">
        <f t="shared" ref="I373:N373" si="486">I374+I379+I384</f>
        <v>0</v>
      </c>
      <c r="J373" s="13">
        <f t="shared" si="486"/>
        <v>0</v>
      </c>
      <c r="K373" s="13">
        <f t="shared" si="486"/>
        <v>0</v>
      </c>
      <c r="L373" s="13">
        <f t="shared" si="486"/>
        <v>0</v>
      </c>
      <c r="M373" s="13">
        <f t="shared" si="486"/>
        <v>7353</v>
      </c>
      <c r="N373" s="13">
        <f t="shared" si="486"/>
        <v>0</v>
      </c>
      <c r="O373" s="13">
        <f t="shared" ref="O373:T373" si="487">O374+O379+O384</f>
        <v>0</v>
      </c>
      <c r="P373" s="13">
        <f t="shared" si="487"/>
        <v>0</v>
      </c>
      <c r="Q373" s="13">
        <f t="shared" si="487"/>
        <v>0</v>
      </c>
      <c r="R373" s="13">
        <f t="shared" si="487"/>
        <v>0</v>
      </c>
      <c r="S373" s="13">
        <f t="shared" si="487"/>
        <v>7353</v>
      </c>
      <c r="T373" s="13">
        <f t="shared" si="487"/>
        <v>0</v>
      </c>
      <c r="U373" s="13">
        <f t="shared" ref="U373:Z373" si="488">U374+U379+U384</f>
        <v>0</v>
      </c>
      <c r="V373" s="13">
        <f t="shared" si="488"/>
        <v>0</v>
      </c>
      <c r="W373" s="13">
        <f t="shared" si="488"/>
        <v>0</v>
      </c>
      <c r="X373" s="13">
        <f t="shared" si="488"/>
        <v>0</v>
      </c>
      <c r="Y373" s="13">
        <f t="shared" si="488"/>
        <v>7353</v>
      </c>
      <c r="Z373" s="13">
        <f t="shared" si="488"/>
        <v>0</v>
      </c>
      <c r="AA373" s="13">
        <f t="shared" ref="AA373:AF373" si="489">AA374+AA379+AA384</f>
        <v>0</v>
      </c>
      <c r="AB373" s="13">
        <f t="shared" si="489"/>
        <v>0</v>
      </c>
      <c r="AC373" s="13">
        <f t="shared" si="489"/>
        <v>0</v>
      </c>
      <c r="AD373" s="13">
        <f t="shared" si="489"/>
        <v>0</v>
      </c>
      <c r="AE373" s="91">
        <f t="shared" si="489"/>
        <v>7353</v>
      </c>
      <c r="AF373" s="91">
        <f t="shared" si="489"/>
        <v>0</v>
      </c>
      <c r="AG373" s="91">
        <f t="shared" ref="AG373:AH373" si="490">AG374+AG379+AG384</f>
        <v>276</v>
      </c>
      <c r="AH373" s="91">
        <f t="shared" si="490"/>
        <v>0</v>
      </c>
      <c r="AI373" s="101">
        <f t="shared" si="432"/>
        <v>3.7535699714402284</v>
      </c>
      <c r="AJ373" s="101"/>
    </row>
    <row r="374" spans="1:36" ht="49.5" hidden="1" x14ac:dyDescent="0.25">
      <c r="A374" s="29" t="s">
        <v>593</v>
      </c>
      <c r="B374" s="27">
        <f>B390</f>
        <v>910</v>
      </c>
      <c r="C374" s="27" t="s">
        <v>22</v>
      </c>
      <c r="D374" s="27" t="s">
        <v>60</v>
      </c>
      <c r="E374" s="27" t="s">
        <v>70</v>
      </c>
      <c r="F374" s="27"/>
      <c r="G374" s="9">
        <f t="shared" ref="G374:V377" si="491">G375</f>
        <v>1710</v>
      </c>
      <c r="H374" s="9">
        <f t="shared" si="491"/>
        <v>0</v>
      </c>
      <c r="I374" s="9">
        <f t="shared" si="491"/>
        <v>0</v>
      </c>
      <c r="J374" s="9">
        <f t="shared" si="491"/>
        <v>0</v>
      </c>
      <c r="K374" s="9">
        <f t="shared" si="491"/>
        <v>0</v>
      </c>
      <c r="L374" s="9">
        <f t="shared" si="491"/>
        <v>0</v>
      </c>
      <c r="M374" s="9">
        <f t="shared" si="491"/>
        <v>1710</v>
      </c>
      <c r="N374" s="9">
        <f t="shared" si="491"/>
        <v>0</v>
      </c>
      <c r="O374" s="9">
        <f t="shared" si="491"/>
        <v>0</v>
      </c>
      <c r="P374" s="9">
        <f t="shared" si="491"/>
        <v>0</v>
      </c>
      <c r="Q374" s="9">
        <f t="shared" si="491"/>
        <v>0</v>
      </c>
      <c r="R374" s="9">
        <f t="shared" si="491"/>
        <v>0</v>
      </c>
      <c r="S374" s="9">
        <f t="shared" si="491"/>
        <v>1710</v>
      </c>
      <c r="T374" s="9">
        <f t="shared" si="491"/>
        <v>0</v>
      </c>
      <c r="U374" s="9">
        <f t="shared" si="491"/>
        <v>0</v>
      </c>
      <c r="V374" s="9">
        <f t="shared" si="491"/>
        <v>0</v>
      </c>
      <c r="W374" s="9">
        <f t="shared" ref="U374:AH377" si="492">W375</f>
        <v>0</v>
      </c>
      <c r="X374" s="9">
        <f t="shared" si="492"/>
        <v>0</v>
      </c>
      <c r="Y374" s="9">
        <f t="shared" si="492"/>
        <v>1710</v>
      </c>
      <c r="Z374" s="9">
        <f t="shared" si="492"/>
        <v>0</v>
      </c>
      <c r="AA374" s="9">
        <f t="shared" si="492"/>
        <v>0</v>
      </c>
      <c r="AB374" s="9">
        <f t="shared" si="492"/>
        <v>0</v>
      </c>
      <c r="AC374" s="9">
        <f t="shared" si="492"/>
        <v>0</v>
      </c>
      <c r="AD374" s="9">
        <f t="shared" si="492"/>
        <v>0</v>
      </c>
      <c r="AE374" s="87">
        <f t="shared" si="492"/>
        <v>1710</v>
      </c>
      <c r="AF374" s="87">
        <f t="shared" si="492"/>
        <v>0</v>
      </c>
      <c r="AG374" s="87">
        <f t="shared" si="492"/>
        <v>0</v>
      </c>
      <c r="AH374" s="87">
        <f t="shared" si="492"/>
        <v>0</v>
      </c>
      <c r="AI374" s="101">
        <f t="shared" si="432"/>
        <v>0</v>
      </c>
      <c r="AJ374" s="101"/>
    </row>
    <row r="375" spans="1:36" ht="19.5" hidden="1" customHeight="1" x14ac:dyDescent="0.25">
      <c r="A375" s="29" t="s">
        <v>15</v>
      </c>
      <c r="B375" s="27">
        <f>B391</f>
        <v>910</v>
      </c>
      <c r="C375" s="27" t="s">
        <v>22</v>
      </c>
      <c r="D375" s="27" t="s">
        <v>60</v>
      </c>
      <c r="E375" s="27" t="s">
        <v>71</v>
      </c>
      <c r="F375" s="27"/>
      <c r="G375" s="9">
        <f t="shared" si="491"/>
        <v>1710</v>
      </c>
      <c r="H375" s="9">
        <f t="shared" si="491"/>
        <v>0</v>
      </c>
      <c r="I375" s="9">
        <f t="shared" si="491"/>
        <v>0</v>
      </c>
      <c r="J375" s="9">
        <f t="shared" si="491"/>
        <v>0</v>
      </c>
      <c r="K375" s="9">
        <f t="shared" si="491"/>
        <v>0</v>
      </c>
      <c r="L375" s="9">
        <f t="shared" si="491"/>
        <v>0</v>
      </c>
      <c r="M375" s="9">
        <f t="shared" si="491"/>
        <v>1710</v>
      </c>
      <c r="N375" s="9">
        <f t="shared" si="491"/>
        <v>0</v>
      </c>
      <c r="O375" s="9">
        <f t="shared" si="491"/>
        <v>0</v>
      </c>
      <c r="P375" s="9">
        <f t="shared" si="491"/>
        <v>0</v>
      </c>
      <c r="Q375" s="9">
        <f t="shared" si="491"/>
        <v>0</v>
      </c>
      <c r="R375" s="9">
        <f t="shared" si="491"/>
        <v>0</v>
      </c>
      <c r="S375" s="9">
        <f t="shared" si="491"/>
        <v>1710</v>
      </c>
      <c r="T375" s="9">
        <f t="shared" si="491"/>
        <v>0</v>
      </c>
      <c r="U375" s="9">
        <f t="shared" si="492"/>
        <v>0</v>
      </c>
      <c r="V375" s="9">
        <f t="shared" si="492"/>
        <v>0</v>
      </c>
      <c r="W375" s="9">
        <f t="shared" si="492"/>
        <v>0</v>
      </c>
      <c r="X375" s="9">
        <f t="shared" si="492"/>
        <v>0</v>
      </c>
      <c r="Y375" s="9">
        <f t="shared" si="492"/>
        <v>1710</v>
      </c>
      <c r="Z375" s="9">
        <f t="shared" si="492"/>
        <v>0</v>
      </c>
      <c r="AA375" s="9">
        <f t="shared" si="492"/>
        <v>0</v>
      </c>
      <c r="AB375" s="9">
        <f t="shared" si="492"/>
        <v>0</v>
      </c>
      <c r="AC375" s="9">
        <f t="shared" si="492"/>
        <v>0</v>
      </c>
      <c r="AD375" s="9">
        <f t="shared" si="492"/>
        <v>0</v>
      </c>
      <c r="AE375" s="87">
        <f t="shared" si="492"/>
        <v>1710</v>
      </c>
      <c r="AF375" s="87">
        <f t="shared" si="492"/>
        <v>0</v>
      </c>
      <c r="AG375" s="87">
        <f t="shared" si="492"/>
        <v>0</v>
      </c>
      <c r="AH375" s="87">
        <f t="shared" si="492"/>
        <v>0</v>
      </c>
      <c r="AI375" s="101">
        <f t="shared" si="432"/>
        <v>0</v>
      </c>
      <c r="AJ375" s="101"/>
    </row>
    <row r="376" spans="1:36" ht="33" hidden="1" x14ac:dyDescent="0.25">
      <c r="A376" s="50" t="s">
        <v>72</v>
      </c>
      <c r="B376" s="27">
        <f>B392</f>
        <v>910</v>
      </c>
      <c r="C376" s="27" t="s">
        <v>22</v>
      </c>
      <c r="D376" s="27" t="s">
        <v>60</v>
      </c>
      <c r="E376" s="27" t="s">
        <v>73</v>
      </c>
      <c r="F376" s="27"/>
      <c r="G376" s="9">
        <f t="shared" si="491"/>
        <v>1710</v>
      </c>
      <c r="H376" s="9">
        <f t="shared" si="491"/>
        <v>0</v>
      </c>
      <c r="I376" s="9">
        <f t="shared" si="491"/>
        <v>0</v>
      </c>
      <c r="J376" s="9">
        <f t="shared" si="491"/>
        <v>0</v>
      </c>
      <c r="K376" s="9">
        <f t="shared" si="491"/>
        <v>0</v>
      </c>
      <c r="L376" s="9">
        <f t="shared" si="491"/>
        <v>0</v>
      </c>
      <c r="M376" s="9">
        <f t="shared" si="491"/>
        <v>1710</v>
      </c>
      <c r="N376" s="9">
        <f t="shared" si="491"/>
        <v>0</v>
      </c>
      <c r="O376" s="9">
        <f t="shared" si="491"/>
        <v>0</v>
      </c>
      <c r="P376" s="9">
        <f t="shared" si="491"/>
        <v>0</v>
      </c>
      <c r="Q376" s="9">
        <f t="shared" si="491"/>
        <v>0</v>
      </c>
      <c r="R376" s="9">
        <f t="shared" si="491"/>
        <v>0</v>
      </c>
      <c r="S376" s="9">
        <f t="shared" si="491"/>
        <v>1710</v>
      </c>
      <c r="T376" s="9">
        <f t="shared" si="491"/>
        <v>0</v>
      </c>
      <c r="U376" s="9">
        <f t="shared" si="492"/>
        <v>0</v>
      </c>
      <c r="V376" s="9">
        <f t="shared" si="492"/>
        <v>0</v>
      </c>
      <c r="W376" s="9">
        <f t="shared" si="492"/>
        <v>0</v>
      </c>
      <c r="X376" s="9">
        <f t="shared" si="492"/>
        <v>0</v>
      </c>
      <c r="Y376" s="9">
        <f t="shared" si="492"/>
        <v>1710</v>
      </c>
      <c r="Z376" s="9">
        <f t="shared" si="492"/>
        <v>0</v>
      </c>
      <c r="AA376" s="9">
        <f t="shared" si="492"/>
        <v>0</v>
      </c>
      <c r="AB376" s="9">
        <f t="shared" si="492"/>
        <v>0</v>
      </c>
      <c r="AC376" s="9">
        <f t="shared" si="492"/>
        <v>0</v>
      </c>
      <c r="AD376" s="9">
        <f t="shared" si="492"/>
        <v>0</v>
      </c>
      <c r="AE376" s="87">
        <f t="shared" si="492"/>
        <v>1710</v>
      </c>
      <c r="AF376" s="87">
        <f t="shared" si="492"/>
        <v>0</v>
      </c>
      <c r="AG376" s="87">
        <f t="shared" si="492"/>
        <v>0</v>
      </c>
      <c r="AH376" s="87">
        <f t="shared" si="492"/>
        <v>0</v>
      </c>
      <c r="AI376" s="101">
        <f t="shared" si="432"/>
        <v>0</v>
      </c>
      <c r="AJ376" s="101"/>
    </row>
    <row r="377" spans="1:36" ht="33" hidden="1" x14ac:dyDescent="0.25">
      <c r="A377" s="26" t="s">
        <v>244</v>
      </c>
      <c r="B377" s="27">
        <f>B393</f>
        <v>910</v>
      </c>
      <c r="C377" s="27" t="s">
        <v>22</v>
      </c>
      <c r="D377" s="27" t="s">
        <v>60</v>
      </c>
      <c r="E377" s="27" t="s">
        <v>73</v>
      </c>
      <c r="F377" s="27" t="s">
        <v>31</v>
      </c>
      <c r="G377" s="9">
        <f t="shared" si="491"/>
        <v>1710</v>
      </c>
      <c r="H377" s="9">
        <f t="shared" si="491"/>
        <v>0</v>
      </c>
      <c r="I377" s="9">
        <f t="shared" si="491"/>
        <v>0</v>
      </c>
      <c r="J377" s="9">
        <f t="shared" si="491"/>
        <v>0</v>
      </c>
      <c r="K377" s="9">
        <f t="shared" si="491"/>
        <v>0</v>
      </c>
      <c r="L377" s="9">
        <f t="shared" si="491"/>
        <v>0</v>
      </c>
      <c r="M377" s="9">
        <f t="shared" si="491"/>
        <v>1710</v>
      </c>
      <c r="N377" s="9">
        <f t="shared" si="491"/>
        <v>0</v>
      </c>
      <c r="O377" s="9">
        <f t="shared" si="491"/>
        <v>0</v>
      </c>
      <c r="P377" s="9">
        <f t="shared" si="491"/>
        <v>0</v>
      </c>
      <c r="Q377" s="9">
        <f t="shared" si="491"/>
        <v>0</v>
      </c>
      <c r="R377" s="9">
        <f t="shared" si="491"/>
        <v>0</v>
      </c>
      <c r="S377" s="9">
        <f t="shared" si="491"/>
        <v>1710</v>
      </c>
      <c r="T377" s="9">
        <f t="shared" si="491"/>
        <v>0</v>
      </c>
      <c r="U377" s="9">
        <f t="shared" si="492"/>
        <v>0</v>
      </c>
      <c r="V377" s="9">
        <f t="shared" si="492"/>
        <v>0</v>
      </c>
      <c r="W377" s="9">
        <f t="shared" si="492"/>
        <v>0</v>
      </c>
      <c r="X377" s="9">
        <f t="shared" si="492"/>
        <v>0</v>
      </c>
      <c r="Y377" s="9">
        <f t="shared" si="492"/>
        <v>1710</v>
      </c>
      <c r="Z377" s="9">
        <f t="shared" si="492"/>
        <v>0</v>
      </c>
      <c r="AA377" s="9">
        <f t="shared" si="492"/>
        <v>0</v>
      </c>
      <c r="AB377" s="9">
        <f t="shared" si="492"/>
        <v>0</v>
      </c>
      <c r="AC377" s="9">
        <f t="shared" si="492"/>
        <v>0</v>
      </c>
      <c r="AD377" s="9">
        <f t="shared" si="492"/>
        <v>0</v>
      </c>
      <c r="AE377" s="87">
        <f t="shared" si="492"/>
        <v>1710</v>
      </c>
      <c r="AF377" s="87">
        <f t="shared" si="492"/>
        <v>0</v>
      </c>
      <c r="AG377" s="87">
        <f t="shared" si="492"/>
        <v>0</v>
      </c>
      <c r="AH377" s="87">
        <f t="shared" si="492"/>
        <v>0</v>
      </c>
      <c r="AI377" s="101">
        <f t="shared" si="432"/>
        <v>0</v>
      </c>
      <c r="AJ377" s="101"/>
    </row>
    <row r="378" spans="1:36" ht="33" hidden="1" x14ac:dyDescent="0.25">
      <c r="A378" s="29" t="s">
        <v>37</v>
      </c>
      <c r="B378" s="27">
        <f>B394</f>
        <v>910</v>
      </c>
      <c r="C378" s="27" t="s">
        <v>22</v>
      </c>
      <c r="D378" s="27" t="s">
        <v>60</v>
      </c>
      <c r="E378" s="27" t="s">
        <v>73</v>
      </c>
      <c r="F378" s="27" t="s">
        <v>38</v>
      </c>
      <c r="G378" s="9">
        <v>1710</v>
      </c>
      <c r="H378" s="9"/>
      <c r="I378" s="9"/>
      <c r="J378" s="9"/>
      <c r="K378" s="9"/>
      <c r="L378" s="9"/>
      <c r="M378" s="9">
        <f>G378+I378+J378+K378+L378</f>
        <v>1710</v>
      </c>
      <c r="N378" s="10">
        <f>H378+L378</f>
        <v>0</v>
      </c>
      <c r="O378" s="9"/>
      <c r="P378" s="9"/>
      <c r="Q378" s="9"/>
      <c r="R378" s="9"/>
      <c r="S378" s="9">
        <f>M378+O378+P378+Q378+R378</f>
        <v>1710</v>
      </c>
      <c r="T378" s="10">
        <f>N378+R378</f>
        <v>0</v>
      </c>
      <c r="U378" s="9"/>
      <c r="V378" s="9"/>
      <c r="W378" s="9"/>
      <c r="X378" s="9"/>
      <c r="Y378" s="9">
        <f>S378+U378+V378+W378+X378</f>
        <v>1710</v>
      </c>
      <c r="Z378" s="10">
        <f>T378+X378</f>
        <v>0</v>
      </c>
      <c r="AA378" s="9"/>
      <c r="AB378" s="9"/>
      <c r="AC378" s="9"/>
      <c r="AD378" s="9"/>
      <c r="AE378" s="87">
        <f>Y378+AA378+AB378+AC378+AD378</f>
        <v>1710</v>
      </c>
      <c r="AF378" s="88">
        <f>Z378+AD378</f>
        <v>0</v>
      </c>
      <c r="AG378" s="87"/>
      <c r="AH378" s="88"/>
      <c r="AI378" s="101">
        <f t="shared" si="432"/>
        <v>0</v>
      </c>
      <c r="AJ378" s="101"/>
    </row>
    <row r="379" spans="1:36" ht="49.5" hidden="1" x14ac:dyDescent="0.25">
      <c r="A379" s="29" t="s">
        <v>435</v>
      </c>
      <c r="B379" s="27">
        <f t="shared" ref="B379:B383" si="493">B378</f>
        <v>910</v>
      </c>
      <c r="C379" s="27" t="s">
        <v>22</v>
      </c>
      <c r="D379" s="27" t="s">
        <v>60</v>
      </c>
      <c r="E379" s="27" t="s">
        <v>74</v>
      </c>
      <c r="F379" s="27"/>
      <c r="G379" s="9">
        <f>G380</f>
        <v>1178</v>
      </c>
      <c r="H379" s="9">
        <f>H380</f>
        <v>0</v>
      </c>
      <c r="I379" s="9">
        <f t="shared" ref="I379:AA382" si="494">I380</f>
        <v>0</v>
      </c>
      <c r="J379" s="9">
        <f t="shared" si="494"/>
        <v>0</v>
      </c>
      <c r="K379" s="9">
        <f t="shared" si="494"/>
        <v>0</v>
      </c>
      <c r="L379" s="9">
        <f t="shared" si="494"/>
        <v>0</v>
      </c>
      <c r="M379" s="9">
        <f t="shared" si="494"/>
        <v>1178</v>
      </c>
      <c r="N379" s="9">
        <f t="shared" si="494"/>
        <v>0</v>
      </c>
      <c r="O379" s="9">
        <f t="shared" si="494"/>
        <v>0</v>
      </c>
      <c r="P379" s="9">
        <f t="shared" si="494"/>
        <v>0</v>
      </c>
      <c r="Q379" s="9">
        <f t="shared" si="494"/>
        <v>0</v>
      </c>
      <c r="R379" s="9">
        <f t="shared" si="494"/>
        <v>0</v>
      </c>
      <c r="S379" s="9">
        <f t="shared" si="494"/>
        <v>1178</v>
      </c>
      <c r="T379" s="9">
        <f t="shared" si="494"/>
        <v>0</v>
      </c>
      <c r="U379" s="9">
        <f t="shared" si="494"/>
        <v>0</v>
      </c>
      <c r="V379" s="9">
        <f t="shared" si="494"/>
        <v>0</v>
      </c>
      <c r="W379" s="9">
        <f t="shared" si="494"/>
        <v>0</v>
      </c>
      <c r="X379" s="9">
        <f t="shared" si="494"/>
        <v>0</v>
      </c>
      <c r="Y379" s="9">
        <f t="shared" si="494"/>
        <v>1178</v>
      </c>
      <c r="Z379" s="9">
        <f t="shared" si="494"/>
        <v>0</v>
      </c>
      <c r="AA379" s="9">
        <f t="shared" si="494"/>
        <v>0</v>
      </c>
      <c r="AB379" s="9">
        <f t="shared" ref="AA379:AH382" si="495">AB380</f>
        <v>0</v>
      </c>
      <c r="AC379" s="9">
        <f t="shared" si="495"/>
        <v>0</v>
      </c>
      <c r="AD379" s="9">
        <f t="shared" si="495"/>
        <v>0</v>
      </c>
      <c r="AE379" s="87">
        <f t="shared" si="495"/>
        <v>1178</v>
      </c>
      <c r="AF379" s="87">
        <f t="shared" si="495"/>
        <v>0</v>
      </c>
      <c r="AG379" s="87">
        <f t="shared" si="495"/>
        <v>276</v>
      </c>
      <c r="AH379" s="87">
        <f t="shared" si="495"/>
        <v>0</v>
      </c>
      <c r="AI379" s="101">
        <f t="shared" si="432"/>
        <v>23.429541595925297</v>
      </c>
      <c r="AJ379" s="101"/>
    </row>
    <row r="380" spans="1:36" ht="19.5" hidden="1" customHeight="1" x14ac:dyDescent="0.25">
      <c r="A380" s="29" t="s">
        <v>15</v>
      </c>
      <c r="B380" s="27">
        <f t="shared" si="493"/>
        <v>910</v>
      </c>
      <c r="C380" s="27" t="s">
        <v>22</v>
      </c>
      <c r="D380" s="27" t="s">
        <v>60</v>
      </c>
      <c r="E380" s="27" t="s">
        <v>562</v>
      </c>
      <c r="F380" s="27"/>
      <c r="G380" s="9">
        <f t="shared" ref="G380:V382" si="496">G381</f>
        <v>1178</v>
      </c>
      <c r="H380" s="9">
        <f t="shared" si="496"/>
        <v>0</v>
      </c>
      <c r="I380" s="9">
        <f t="shared" si="496"/>
        <v>0</v>
      </c>
      <c r="J380" s="9">
        <f t="shared" si="496"/>
        <v>0</v>
      </c>
      <c r="K380" s="9">
        <f t="shared" si="496"/>
        <v>0</v>
      </c>
      <c r="L380" s="9">
        <f t="shared" si="496"/>
        <v>0</v>
      </c>
      <c r="M380" s="9">
        <f t="shared" si="496"/>
        <v>1178</v>
      </c>
      <c r="N380" s="9">
        <f t="shared" si="496"/>
        <v>0</v>
      </c>
      <c r="O380" s="9">
        <f t="shared" si="496"/>
        <v>0</v>
      </c>
      <c r="P380" s="9">
        <f t="shared" si="496"/>
        <v>0</v>
      </c>
      <c r="Q380" s="9">
        <f t="shared" si="496"/>
        <v>0</v>
      </c>
      <c r="R380" s="9">
        <f t="shared" si="496"/>
        <v>0</v>
      </c>
      <c r="S380" s="9">
        <f t="shared" si="496"/>
        <v>1178</v>
      </c>
      <c r="T380" s="9">
        <f t="shared" si="496"/>
        <v>0</v>
      </c>
      <c r="U380" s="9">
        <f t="shared" si="496"/>
        <v>0</v>
      </c>
      <c r="V380" s="9">
        <f t="shared" si="496"/>
        <v>0</v>
      </c>
      <c r="W380" s="9">
        <f t="shared" si="494"/>
        <v>0</v>
      </c>
      <c r="X380" s="9">
        <f t="shared" si="494"/>
        <v>0</v>
      </c>
      <c r="Y380" s="9">
        <f t="shared" si="494"/>
        <v>1178</v>
      </c>
      <c r="Z380" s="9">
        <f t="shared" si="494"/>
        <v>0</v>
      </c>
      <c r="AA380" s="9">
        <f t="shared" si="494"/>
        <v>0</v>
      </c>
      <c r="AB380" s="9">
        <f t="shared" si="495"/>
        <v>0</v>
      </c>
      <c r="AC380" s="9">
        <f t="shared" si="495"/>
        <v>0</v>
      </c>
      <c r="AD380" s="9">
        <f t="shared" si="495"/>
        <v>0</v>
      </c>
      <c r="AE380" s="87">
        <f t="shared" si="495"/>
        <v>1178</v>
      </c>
      <c r="AF380" s="87">
        <f t="shared" si="495"/>
        <v>0</v>
      </c>
      <c r="AG380" s="87">
        <f t="shared" si="495"/>
        <v>276</v>
      </c>
      <c r="AH380" s="87">
        <f t="shared" si="495"/>
        <v>0</v>
      </c>
      <c r="AI380" s="101">
        <f t="shared" si="432"/>
        <v>23.429541595925297</v>
      </c>
      <c r="AJ380" s="101"/>
    </row>
    <row r="381" spans="1:36" ht="17.25" hidden="1" customHeight="1" x14ac:dyDescent="0.25">
      <c r="A381" s="29" t="s">
        <v>61</v>
      </c>
      <c r="B381" s="27">
        <f t="shared" si="493"/>
        <v>910</v>
      </c>
      <c r="C381" s="27" t="s">
        <v>22</v>
      </c>
      <c r="D381" s="27" t="s">
        <v>60</v>
      </c>
      <c r="E381" s="27" t="s">
        <v>563</v>
      </c>
      <c r="F381" s="27"/>
      <c r="G381" s="9">
        <f t="shared" si="496"/>
        <v>1178</v>
      </c>
      <c r="H381" s="9">
        <f t="shared" si="496"/>
        <v>0</v>
      </c>
      <c r="I381" s="9">
        <f t="shared" si="496"/>
        <v>0</v>
      </c>
      <c r="J381" s="9">
        <f t="shared" si="496"/>
        <v>0</v>
      </c>
      <c r="K381" s="9">
        <f t="shared" si="496"/>
        <v>0</v>
      </c>
      <c r="L381" s="9">
        <f t="shared" si="496"/>
        <v>0</v>
      </c>
      <c r="M381" s="9">
        <f t="shared" si="496"/>
        <v>1178</v>
      </c>
      <c r="N381" s="9">
        <f t="shared" si="496"/>
        <v>0</v>
      </c>
      <c r="O381" s="9">
        <f t="shared" si="496"/>
        <v>0</v>
      </c>
      <c r="P381" s="9">
        <f t="shared" si="496"/>
        <v>0</v>
      </c>
      <c r="Q381" s="9">
        <f t="shared" si="496"/>
        <v>0</v>
      </c>
      <c r="R381" s="9">
        <f t="shared" si="496"/>
        <v>0</v>
      </c>
      <c r="S381" s="9">
        <f t="shared" si="496"/>
        <v>1178</v>
      </c>
      <c r="T381" s="9">
        <f t="shared" si="496"/>
        <v>0</v>
      </c>
      <c r="U381" s="9">
        <f t="shared" si="494"/>
        <v>0</v>
      </c>
      <c r="V381" s="9">
        <f t="shared" si="494"/>
        <v>0</v>
      </c>
      <c r="W381" s="9">
        <f t="shared" si="494"/>
        <v>0</v>
      </c>
      <c r="X381" s="9">
        <f t="shared" si="494"/>
        <v>0</v>
      </c>
      <c r="Y381" s="9">
        <f t="shared" si="494"/>
        <v>1178</v>
      </c>
      <c r="Z381" s="9">
        <f t="shared" si="494"/>
        <v>0</v>
      </c>
      <c r="AA381" s="9">
        <f t="shared" si="495"/>
        <v>0</v>
      </c>
      <c r="AB381" s="9">
        <f t="shared" si="495"/>
        <v>0</v>
      </c>
      <c r="AC381" s="9">
        <f t="shared" si="495"/>
        <v>0</v>
      </c>
      <c r="AD381" s="9">
        <f t="shared" si="495"/>
        <v>0</v>
      </c>
      <c r="AE381" s="87">
        <f t="shared" si="495"/>
        <v>1178</v>
      </c>
      <c r="AF381" s="87">
        <f t="shared" si="495"/>
        <v>0</v>
      </c>
      <c r="AG381" s="87">
        <f t="shared" si="495"/>
        <v>276</v>
      </c>
      <c r="AH381" s="87">
        <f t="shared" si="495"/>
        <v>0</v>
      </c>
      <c r="AI381" s="101">
        <f t="shared" si="432"/>
        <v>23.429541595925297</v>
      </c>
      <c r="AJ381" s="101"/>
    </row>
    <row r="382" spans="1:36" ht="33" hidden="1" x14ac:dyDescent="0.25">
      <c r="A382" s="26" t="s">
        <v>244</v>
      </c>
      <c r="B382" s="27">
        <f t="shared" si="493"/>
        <v>910</v>
      </c>
      <c r="C382" s="27" t="s">
        <v>22</v>
      </c>
      <c r="D382" s="27" t="s">
        <v>60</v>
      </c>
      <c r="E382" s="27" t="s">
        <v>563</v>
      </c>
      <c r="F382" s="27" t="s">
        <v>31</v>
      </c>
      <c r="G382" s="9">
        <f t="shared" si="496"/>
        <v>1178</v>
      </c>
      <c r="H382" s="9">
        <f t="shared" si="496"/>
        <v>0</v>
      </c>
      <c r="I382" s="9">
        <f t="shared" si="496"/>
        <v>0</v>
      </c>
      <c r="J382" s="9">
        <f t="shared" si="496"/>
        <v>0</v>
      </c>
      <c r="K382" s="9">
        <f t="shared" si="496"/>
        <v>0</v>
      </c>
      <c r="L382" s="9">
        <f t="shared" si="496"/>
        <v>0</v>
      </c>
      <c r="M382" s="9">
        <f t="shared" si="496"/>
        <v>1178</v>
      </c>
      <c r="N382" s="9">
        <f t="shared" si="496"/>
        <v>0</v>
      </c>
      <c r="O382" s="9">
        <f t="shared" si="496"/>
        <v>0</v>
      </c>
      <c r="P382" s="9">
        <f t="shared" si="496"/>
        <v>0</v>
      </c>
      <c r="Q382" s="9">
        <f t="shared" si="496"/>
        <v>0</v>
      </c>
      <c r="R382" s="9">
        <f t="shared" si="496"/>
        <v>0</v>
      </c>
      <c r="S382" s="9">
        <f t="shared" si="496"/>
        <v>1178</v>
      </c>
      <c r="T382" s="9">
        <f t="shared" si="496"/>
        <v>0</v>
      </c>
      <c r="U382" s="9">
        <f t="shared" si="494"/>
        <v>0</v>
      </c>
      <c r="V382" s="9">
        <f t="shared" si="494"/>
        <v>0</v>
      </c>
      <c r="W382" s="9">
        <f t="shared" si="494"/>
        <v>0</v>
      </c>
      <c r="X382" s="9">
        <f t="shared" si="494"/>
        <v>0</v>
      </c>
      <c r="Y382" s="9">
        <f t="shared" si="494"/>
        <v>1178</v>
      </c>
      <c r="Z382" s="9">
        <f t="shared" si="494"/>
        <v>0</v>
      </c>
      <c r="AA382" s="9">
        <f t="shared" si="495"/>
        <v>0</v>
      </c>
      <c r="AB382" s="9">
        <f t="shared" si="495"/>
        <v>0</v>
      </c>
      <c r="AC382" s="9">
        <f t="shared" si="495"/>
        <v>0</v>
      </c>
      <c r="AD382" s="9">
        <f t="shared" si="495"/>
        <v>0</v>
      </c>
      <c r="AE382" s="87">
        <f t="shared" si="495"/>
        <v>1178</v>
      </c>
      <c r="AF382" s="87">
        <f t="shared" si="495"/>
        <v>0</v>
      </c>
      <c r="AG382" s="87">
        <f t="shared" si="495"/>
        <v>276</v>
      </c>
      <c r="AH382" s="87">
        <f t="shared" si="495"/>
        <v>0</v>
      </c>
      <c r="AI382" s="101">
        <f t="shared" si="432"/>
        <v>23.429541595925297</v>
      </c>
      <c r="AJ382" s="101"/>
    </row>
    <row r="383" spans="1:36" ht="33" hidden="1" x14ac:dyDescent="0.25">
      <c r="A383" s="29" t="s">
        <v>37</v>
      </c>
      <c r="B383" s="27">
        <f t="shared" si="493"/>
        <v>910</v>
      </c>
      <c r="C383" s="27" t="s">
        <v>22</v>
      </c>
      <c r="D383" s="27" t="s">
        <v>60</v>
      </c>
      <c r="E383" s="27" t="s">
        <v>563</v>
      </c>
      <c r="F383" s="27" t="s">
        <v>38</v>
      </c>
      <c r="G383" s="9">
        <v>1178</v>
      </c>
      <c r="H383" s="9"/>
      <c r="I383" s="9"/>
      <c r="J383" s="9"/>
      <c r="K383" s="9"/>
      <c r="L383" s="9"/>
      <c r="M383" s="9">
        <f>G383+I383+J383+K383+L383</f>
        <v>1178</v>
      </c>
      <c r="N383" s="10">
        <f>H383+L383</f>
        <v>0</v>
      </c>
      <c r="O383" s="9"/>
      <c r="P383" s="9"/>
      <c r="Q383" s="9"/>
      <c r="R383" s="9"/>
      <c r="S383" s="9">
        <f>M383+O383+P383+Q383+R383</f>
        <v>1178</v>
      </c>
      <c r="T383" s="10">
        <f>N383+R383</f>
        <v>0</v>
      </c>
      <c r="U383" s="9"/>
      <c r="V383" s="9"/>
      <c r="W383" s="9"/>
      <c r="X383" s="9"/>
      <c r="Y383" s="9">
        <f>S383+U383+V383+W383+X383</f>
        <v>1178</v>
      </c>
      <c r="Z383" s="10">
        <f>T383+X383</f>
        <v>0</v>
      </c>
      <c r="AA383" s="9"/>
      <c r="AB383" s="9"/>
      <c r="AC383" s="9"/>
      <c r="AD383" s="9"/>
      <c r="AE383" s="87">
        <f>Y383+AA383+AB383+AC383+AD383</f>
        <v>1178</v>
      </c>
      <c r="AF383" s="88">
        <f>Z383+AD383</f>
        <v>0</v>
      </c>
      <c r="AG383" s="87">
        <v>276</v>
      </c>
      <c r="AH383" s="88"/>
      <c r="AI383" s="101">
        <f t="shared" si="432"/>
        <v>23.429541595925297</v>
      </c>
      <c r="AJ383" s="101"/>
    </row>
    <row r="384" spans="1:36" ht="18.75" hidden="1" customHeight="1" x14ac:dyDescent="0.25">
      <c r="A384" s="29" t="s">
        <v>62</v>
      </c>
      <c r="B384" s="9">
        <v>910</v>
      </c>
      <c r="C384" s="27" t="s">
        <v>22</v>
      </c>
      <c r="D384" s="27" t="s">
        <v>60</v>
      </c>
      <c r="E384" s="49" t="s">
        <v>63</v>
      </c>
      <c r="F384" s="27"/>
      <c r="G384" s="9">
        <f>G385</f>
        <v>4465</v>
      </c>
      <c r="H384" s="9">
        <f t="shared" ref="H384:W387" si="497">H385</f>
        <v>0</v>
      </c>
      <c r="I384" s="9">
        <f t="shared" si="497"/>
        <v>0</v>
      </c>
      <c r="J384" s="9">
        <f t="shared" si="497"/>
        <v>0</v>
      </c>
      <c r="K384" s="9">
        <f t="shared" si="497"/>
        <v>0</v>
      </c>
      <c r="L384" s="9">
        <f t="shared" si="497"/>
        <v>0</v>
      </c>
      <c r="M384" s="9">
        <f t="shared" si="497"/>
        <v>4465</v>
      </c>
      <c r="N384" s="9">
        <f t="shared" si="497"/>
        <v>0</v>
      </c>
      <c r="O384" s="9">
        <f t="shared" si="497"/>
        <v>0</v>
      </c>
      <c r="P384" s="9">
        <f t="shared" si="497"/>
        <v>0</v>
      </c>
      <c r="Q384" s="9">
        <f t="shared" si="497"/>
        <v>0</v>
      </c>
      <c r="R384" s="9">
        <f t="shared" si="497"/>
        <v>0</v>
      </c>
      <c r="S384" s="9">
        <f t="shared" si="497"/>
        <v>4465</v>
      </c>
      <c r="T384" s="9">
        <f t="shared" si="497"/>
        <v>0</v>
      </c>
      <c r="U384" s="9">
        <f t="shared" si="497"/>
        <v>0</v>
      </c>
      <c r="V384" s="9">
        <f t="shared" si="497"/>
        <v>0</v>
      </c>
      <c r="W384" s="9">
        <f t="shared" si="497"/>
        <v>0</v>
      </c>
      <c r="X384" s="9">
        <f t="shared" ref="U384:AH387" si="498">X385</f>
        <v>0</v>
      </c>
      <c r="Y384" s="9">
        <f t="shared" si="498"/>
        <v>4465</v>
      </c>
      <c r="Z384" s="9">
        <f t="shared" si="498"/>
        <v>0</v>
      </c>
      <c r="AA384" s="9">
        <f t="shared" si="498"/>
        <v>0</v>
      </c>
      <c r="AB384" s="9">
        <f t="shared" si="498"/>
        <v>0</v>
      </c>
      <c r="AC384" s="9">
        <f t="shared" si="498"/>
        <v>0</v>
      </c>
      <c r="AD384" s="9">
        <f t="shared" si="498"/>
        <v>0</v>
      </c>
      <c r="AE384" s="87">
        <f t="shared" si="498"/>
        <v>4465</v>
      </c>
      <c r="AF384" s="87">
        <f t="shared" si="498"/>
        <v>0</v>
      </c>
      <c r="AG384" s="87">
        <f t="shared" si="498"/>
        <v>0</v>
      </c>
      <c r="AH384" s="87">
        <f t="shared" si="498"/>
        <v>0</v>
      </c>
      <c r="AI384" s="101">
        <f t="shared" si="432"/>
        <v>0</v>
      </c>
      <c r="AJ384" s="101"/>
    </row>
    <row r="385" spans="1:36" ht="18" hidden="1" customHeight="1" x14ac:dyDescent="0.25">
      <c r="A385" s="29" t="s">
        <v>15</v>
      </c>
      <c r="B385" s="9">
        <f>B384</f>
        <v>910</v>
      </c>
      <c r="C385" s="27" t="s">
        <v>22</v>
      </c>
      <c r="D385" s="27" t="s">
        <v>60</v>
      </c>
      <c r="E385" s="49" t="s">
        <v>64</v>
      </c>
      <c r="F385" s="27"/>
      <c r="G385" s="9">
        <f>G386</f>
        <v>4465</v>
      </c>
      <c r="H385" s="9">
        <f t="shared" ref="H385:N385" si="499">H387</f>
        <v>0</v>
      </c>
      <c r="I385" s="9">
        <f t="shared" si="497"/>
        <v>0</v>
      </c>
      <c r="J385" s="9">
        <f t="shared" si="499"/>
        <v>0</v>
      </c>
      <c r="K385" s="9">
        <f t="shared" si="497"/>
        <v>0</v>
      </c>
      <c r="L385" s="9">
        <f t="shared" si="499"/>
        <v>0</v>
      </c>
      <c r="M385" s="9">
        <f t="shared" si="497"/>
        <v>4465</v>
      </c>
      <c r="N385" s="9">
        <f t="shared" si="499"/>
        <v>0</v>
      </c>
      <c r="O385" s="9">
        <f t="shared" si="497"/>
        <v>0</v>
      </c>
      <c r="P385" s="9">
        <f t="shared" ref="P385" si="500">P387</f>
        <v>0</v>
      </c>
      <c r="Q385" s="9">
        <f t="shared" si="497"/>
        <v>0</v>
      </c>
      <c r="R385" s="9">
        <f t="shared" ref="R385" si="501">R387</f>
        <v>0</v>
      </c>
      <c r="S385" s="9">
        <f t="shared" si="497"/>
        <v>4465</v>
      </c>
      <c r="T385" s="9">
        <f t="shared" ref="T385" si="502">T387</f>
        <v>0</v>
      </c>
      <c r="U385" s="9">
        <f t="shared" si="498"/>
        <v>0</v>
      </c>
      <c r="V385" s="9">
        <f t="shared" ref="V385" si="503">V387</f>
        <v>0</v>
      </c>
      <c r="W385" s="9">
        <f t="shared" si="498"/>
        <v>0</v>
      </c>
      <c r="X385" s="9">
        <f t="shared" ref="X385" si="504">X387</f>
        <v>0</v>
      </c>
      <c r="Y385" s="9">
        <f t="shared" si="498"/>
        <v>4465</v>
      </c>
      <c r="Z385" s="9">
        <f t="shared" ref="Z385" si="505">Z387</f>
        <v>0</v>
      </c>
      <c r="AA385" s="9">
        <f t="shared" si="498"/>
        <v>0</v>
      </c>
      <c r="AB385" s="9">
        <f t="shared" ref="AB385" si="506">AB387</f>
        <v>0</v>
      </c>
      <c r="AC385" s="9">
        <f t="shared" si="498"/>
        <v>0</v>
      </c>
      <c r="AD385" s="9">
        <f t="shared" ref="AD385" si="507">AD387</f>
        <v>0</v>
      </c>
      <c r="AE385" s="87">
        <f t="shared" si="498"/>
        <v>4465</v>
      </c>
      <c r="AF385" s="87">
        <f t="shared" ref="AF385:AH385" si="508">AF387</f>
        <v>0</v>
      </c>
      <c r="AG385" s="87">
        <f t="shared" si="498"/>
        <v>0</v>
      </c>
      <c r="AH385" s="87">
        <f t="shared" si="508"/>
        <v>0</v>
      </c>
      <c r="AI385" s="101">
        <f t="shared" si="432"/>
        <v>0</v>
      </c>
      <c r="AJ385" s="101"/>
    </row>
    <row r="386" spans="1:36" ht="18" hidden="1" customHeight="1" x14ac:dyDescent="0.25">
      <c r="A386" s="29" t="s">
        <v>61</v>
      </c>
      <c r="B386" s="9">
        <f>B385</f>
        <v>910</v>
      </c>
      <c r="C386" s="27" t="s">
        <v>22</v>
      </c>
      <c r="D386" s="27" t="s">
        <v>60</v>
      </c>
      <c r="E386" s="49" t="s">
        <v>65</v>
      </c>
      <c r="F386" s="27"/>
      <c r="G386" s="9">
        <f>G387</f>
        <v>4465</v>
      </c>
      <c r="H386" s="9">
        <f>H387</f>
        <v>0</v>
      </c>
      <c r="I386" s="9">
        <f t="shared" si="497"/>
        <v>0</v>
      </c>
      <c r="J386" s="9">
        <f t="shared" si="497"/>
        <v>0</v>
      </c>
      <c r="K386" s="9">
        <f t="shared" si="497"/>
        <v>0</v>
      </c>
      <c r="L386" s="9">
        <f t="shared" si="497"/>
        <v>0</v>
      </c>
      <c r="M386" s="9">
        <f t="shared" si="497"/>
        <v>4465</v>
      </c>
      <c r="N386" s="9">
        <f t="shared" si="497"/>
        <v>0</v>
      </c>
      <c r="O386" s="9">
        <f t="shared" si="497"/>
        <v>0</v>
      </c>
      <c r="P386" s="9">
        <f t="shared" si="497"/>
        <v>0</v>
      </c>
      <c r="Q386" s="9">
        <f t="shared" si="497"/>
        <v>0</v>
      </c>
      <c r="R386" s="9">
        <f t="shared" si="497"/>
        <v>0</v>
      </c>
      <c r="S386" s="9">
        <f t="shared" si="497"/>
        <v>4465</v>
      </c>
      <c r="T386" s="9">
        <f t="shared" si="497"/>
        <v>0</v>
      </c>
      <c r="U386" s="9">
        <f t="shared" si="498"/>
        <v>0</v>
      </c>
      <c r="V386" s="9">
        <f t="shared" si="498"/>
        <v>0</v>
      </c>
      <c r="W386" s="9">
        <f t="shared" si="498"/>
        <v>0</v>
      </c>
      <c r="X386" s="9">
        <f t="shared" si="498"/>
        <v>0</v>
      </c>
      <c r="Y386" s="9">
        <f t="shared" si="498"/>
        <v>4465</v>
      </c>
      <c r="Z386" s="9">
        <f t="shared" si="498"/>
        <v>0</v>
      </c>
      <c r="AA386" s="9">
        <f t="shared" si="498"/>
        <v>0</v>
      </c>
      <c r="AB386" s="9">
        <f t="shared" si="498"/>
        <v>0</v>
      </c>
      <c r="AC386" s="9">
        <f t="shared" si="498"/>
        <v>0</v>
      </c>
      <c r="AD386" s="9">
        <f t="shared" si="498"/>
        <v>0</v>
      </c>
      <c r="AE386" s="87">
        <f t="shared" si="498"/>
        <v>4465</v>
      </c>
      <c r="AF386" s="87">
        <f t="shared" si="498"/>
        <v>0</v>
      </c>
      <c r="AG386" s="87">
        <f t="shared" si="498"/>
        <v>0</v>
      </c>
      <c r="AH386" s="87">
        <f t="shared" si="498"/>
        <v>0</v>
      </c>
      <c r="AI386" s="101">
        <f t="shared" si="432"/>
        <v>0</v>
      </c>
      <c r="AJ386" s="101"/>
    </row>
    <row r="387" spans="1:36" ht="33" hidden="1" x14ac:dyDescent="0.25">
      <c r="A387" s="26" t="s">
        <v>244</v>
      </c>
      <c r="B387" s="9">
        <f>B386</f>
        <v>910</v>
      </c>
      <c r="C387" s="27" t="s">
        <v>22</v>
      </c>
      <c r="D387" s="27" t="s">
        <v>60</v>
      </c>
      <c r="E387" s="49" t="s">
        <v>65</v>
      </c>
      <c r="F387" s="27" t="s">
        <v>31</v>
      </c>
      <c r="G387" s="9">
        <f>G388</f>
        <v>4465</v>
      </c>
      <c r="H387" s="9">
        <f>H388</f>
        <v>0</v>
      </c>
      <c r="I387" s="9">
        <f t="shared" si="497"/>
        <v>0</v>
      </c>
      <c r="J387" s="9">
        <f t="shared" si="497"/>
        <v>0</v>
      </c>
      <c r="K387" s="9">
        <f t="shared" si="497"/>
        <v>0</v>
      </c>
      <c r="L387" s="9">
        <f t="shared" si="497"/>
        <v>0</v>
      </c>
      <c r="M387" s="9">
        <f t="shared" si="497"/>
        <v>4465</v>
      </c>
      <c r="N387" s="9">
        <f t="shared" si="497"/>
        <v>0</v>
      </c>
      <c r="O387" s="9">
        <f t="shared" si="497"/>
        <v>0</v>
      </c>
      <c r="P387" s="9">
        <f t="shared" si="497"/>
        <v>0</v>
      </c>
      <c r="Q387" s="9">
        <f t="shared" si="497"/>
        <v>0</v>
      </c>
      <c r="R387" s="9">
        <f t="shared" si="497"/>
        <v>0</v>
      </c>
      <c r="S387" s="9">
        <f t="shared" si="497"/>
        <v>4465</v>
      </c>
      <c r="T387" s="9">
        <f t="shared" si="497"/>
        <v>0</v>
      </c>
      <c r="U387" s="9">
        <f t="shared" si="498"/>
        <v>0</v>
      </c>
      <c r="V387" s="9">
        <f t="shared" si="498"/>
        <v>0</v>
      </c>
      <c r="W387" s="9">
        <f t="shared" si="498"/>
        <v>0</v>
      </c>
      <c r="X387" s="9">
        <f t="shared" si="498"/>
        <v>0</v>
      </c>
      <c r="Y387" s="9">
        <f t="shared" si="498"/>
        <v>4465</v>
      </c>
      <c r="Z387" s="9">
        <f t="shared" si="498"/>
        <v>0</v>
      </c>
      <c r="AA387" s="9">
        <f t="shared" si="498"/>
        <v>0</v>
      </c>
      <c r="AB387" s="9">
        <f t="shared" si="498"/>
        <v>0</v>
      </c>
      <c r="AC387" s="9">
        <f t="shared" si="498"/>
        <v>0</v>
      </c>
      <c r="AD387" s="9">
        <f t="shared" si="498"/>
        <v>0</v>
      </c>
      <c r="AE387" s="87">
        <f t="shared" si="498"/>
        <v>4465</v>
      </c>
      <c r="AF387" s="87">
        <f t="shared" si="498"/>
        <v>0</v>
      </c>
      <c r="AG387" s="87">
        <f t="shared" si="498"/>
        <v>0</v>
      </c>
      <c r="AH387" s="87">
        <f t="shared" si="498"/>
        <v>0</v>
      </c>
      <c r="AI387" s="101">
        <f t="shared" si="432"/>
        <v>0</v>
      </c>
      <c r="AJ387" s="101"/>
    </row>
    <row r="388" spans="1:36" ht="33" hidden="1" x14ac:dyDescent="0.25">
      <c r="A388" s="29" t="s">
        <v>37</v>
      </c>
      <c r="B388" s="9">
        <f>B387</f>
        <v>910</v>
      </c>
      <c r="C388" s="27" t="s">
        <v>22</v>
      </c>
      <c r="D388" s="27" t="s">
        <v>60</v>
      </c>
      <c r="E388" s="49" t="s">
        <v>65</v>
      </c>
      <c r="F388" s="27" t="s">
        <v>38</v>
      </c>
      <c r="G388" s="9">
        <v>4465</v>
      </c>
      <c r="H388" s="9"/>
      <c r="I388" s="9"/>
      <c r="J388" s="9"/>
      <c r="K388" s="9"/>
      <c r="L388" s="9"/>
      <c r="M388" s="9">
        <f>G388+I388+J388+K388+L388</f>
        <v>4465</v>
      </c>
      <c r="N388" s="10">
        <f>H388+L388</f>
        <v>0</v>
      </c>
      <c r="O388" s="9"/>
      <c r="P388" s="9"/>
      <c r="Q388" s="9"/>
      <c r="R388" s="9"/>
      <c r="S388" s="9">
        <f>M388+O388+P388+Q388+R388</f>
        <v>4465</v>
      </c>
      <c r="T388" s="10">
        <f>N388+R388</f>
        <v>0</v>
      </c>
      <c r="U388" s="9"/>
      <c r="V388" s="9"/>
      <c r="W388" s="9"/>
      <c r="X388" s="9"/>
      <c r="Y388" s="9">
        <f>S388+U388+V388+W388+X388</f>
        <v>4465</v>
      </c>
      <c r="Z388" s="10">
        <f>T388+X388</f>
        <v>0</v>
      </c>
      <c r="AA388" s="9"/>
      <c r="AB388" s="9"/>
      <c r="AC388" s="9"/>
      <c r="AD388" s="9"/>
      <c r="AE388" s="87">
        <f>Y388+AA388+AB388+AC388+AD388</f>
        <v>4465</v>
      </c>
      <c r="AF388" s="88">
        <f>Z388+AD388</f>
        <v>0</v>
      </c>
      <c r="AG388" s="87"/>
      <c r="AH388" s="88"/>
      <c r="AI388" s="101">
        <f t="shared" si="432"/>
        <v>0</v>
      </c>
      <c r="AJ388" s="101"/>
    </row>
    <row r="389" spans="1:36" hidden="1" x14ac:dyDescent="0.25">
      <c r="A389" s="29"/>
      <c r="B389" s="9"/>
      <c r="C389" s="27"/>
      <c r="D389" s="27"/>
      <c r="E389" s="49"/>
      <c r="F389" s="27"/>
      <c r="G389" s="9"/>
      <c r="H389" s="9"/>
      <c r="I389" s="9"/>
      <c r="J389" s="9"/>
      <c r="K389" s="9"/>
      <c r="L389" s="9"/>
      <c r="M389" s="9"/>
      <c r="N389" s="10"/>
      <c r="O389" s="9"/>
      <c r="P389" s="9"/>
      <c r="Q389" s="9"/>
      <c r="R389" s="9"/>
      <c r="S389" s="9"/>
      <c r="T389" s="10"/>
      <c r="U389" s="9"/>
      <c r="V389" s="9"/>
      <c r="W389" s="9"/>
      <c r="X389" s="9"/>
      <c r="Y389" s="9"/>
      <c r="Z389" s="10"/>
      <c r="AA389" s="9"/>
      <c r="AB389" s="9"/>
      <c r="AC389" s="9"/>
      <c r="AD389" s="9"/>
      <c r="AE389" s="87"/>
      <c r="AF389" s="88"/>
      <c r="AG389" s="87"/>
      <c r="AH389" s="88"/>
      <c r="AI389" s="101"/>
      <c r="AJ389" s="101"/>
    </row>
    <row r="390" spans="1:36" ht="37.5" hidden="1" x14ac:dyDescent="0.3">
      <c r="A390" s="41" t="s">
        <v>75</v>
      </c>
      <c r="B390" s="25">
        <v>910</v>
      </c>
      <c r="C390" s="25" t="s">
        <v>29</v>
      </c>
      <c r="D390" s="25" t="s">
        <v>76</v>
      </c>
      <c r="E390" s="25"/>
      <c r="F390" s="25"/>
      <c r="G390" s="13">
        <f t="shared" ref="G390:V394" si="509">G391</f>
        <v>27284</v>
      </c>
      <c r="H390" s="13">
        <f t="shared" si="509"/>
        <v>0</v>
      </c>
      <c r="I390" s="13">
        <f t="shared" si="509"/>
        <v>0</v>
      </c>
      <c r="J390" s="13">
        <f t="shared" si="509"/>
        <v>499</v>
      </c>
      <c r="K390" s="13">
        <f t="shared" si="509"/>
        <v>0</v>
      </c>
      <c r="L390" s="13">
        <f t="shared" si="509"/>
        <v>0</v>
      </c>
      <c r="M390" s="13">
        <f t="shared" si="509"/>
        <v>27783</v>
      </c>
      <c r="N390" s="13">
        <f t="shared" si="509"/>
        <v>0</v>
      </c>
      <c r="O390" s="13">
        <f t="shared" si="509"/>
        <v>0</v>
      </c>
      <c r="P390" s="13">
        <f t="shared" si="509"/>
        <v>0</v>
      </c>
      <c r="Q390" s="13">
        <f t="shared" si="509"/>
        <v>0</v>
      </c>
      <c r="R390" s="13">
        <f t="shared" si="509"/>
        <v>0</v>
      </c>
      <c r="S390" s="13">
        <f t="shared" si="509"/>
        <v>27783</v>
      </c>
      <c r="T390" s="13">
        <f t="shared" si="509"/>
        <v>0</v>
      </c>
      <c r="U390" s="13">
        <f t="shared" si="509"/>
        <v>0</v>
      </c>
      <c r="V390" s="13">
        <f t="shared" si="509"/>
        <v>174</v>
      </c>
      <c r="W390" s="13">
        <f t="shared" ref="U390:AH394" si="510">W391</f>
        <v>0</v>
      </c>
      <c r="X390" s="13">
        <f t="shared" si="510"/>
        <v>0</v>
      </c>
      <c r="Y390" s="13">
        <f t="shared" si="510"/>
        <v>27957</v>
      </c>
      <c r="Z390" s="13">
        <f t="shared" si="510"/>
        <v>0</v>
      </c>
      <c r="AA390" s="13">
        <f t="shared" si="510"/>
        <v>0</v>
      </c>
      <c r="AB390" s="13">
        <f t="shared" si="510"/>
        <v>0</v>
      </c>
      <c r="AC390" s="13">
        <f t="shared" si="510"/>
        <v>0</v>
      </c>
      <c r="AD390" s="13">
        <f t="shared" si="510"/>
        <v>0</v>
      </c>
      <c r="AE390" s="91">
        <f t="shared" si="510"/>
        <v>27957</v>
      </c>
      <c r="AF390" s="91">
        <f t="shared" si="510"/>
        <v>0</v>
      </c>
      <c r="AG390" s="91">
        <f t="shared" si="510"/>
        <v>4595</v>
      </c>
      <c r="AH390" s="91">
        <f t="shared" si="510"/>
        <v>0</v>
      </c>
      <c r="AI390" s="101">
        <f t="shared" si="432"/>
        <v>16.4359552169403</v>
      </c>
      <c r="AJ390" s="101"/>
    </row>
    <row r="391" spans="1:36" ht="51" hidden="1" customHeight="1" x14ac:dyDescent="0.25">
      <c r="A391" s="29" t="s">
        <v>522</v>
      </c>
      <c r="B391" s="27">
        <v>910</v>
      </c>
      <c r="C391" s="27" t="s">
        <v>29</v>
      </c>
      <c r="D391" s="27" t="s">
        <v>76</v>
      </c>
      <c r="E391" s="27" t="s">
        <v>341</v>
      </c>
      <c r="F391" s="27"/>
      <c r="G391" s="9">
        <f>G392+G396+G400</f>
        <v>27284</v>
      </c>
      <c r="H391" s="9">
        <f>H392+H396</f>
        <v>0</v>
      </c>
      <c r="I391" s="9">
        <f t="shared" ref="I391" si="511">I392+I396+I400</f>
        <v>0</v>
      </c>
      <c r="J391" s="9">
        <f t="shared" ref="J391" si="512">J392+J396</f>
        <v>499</v>
      </c>
      <c r="K391" s="9">
        <f t="shared" ref="K391" si="513">K392+K396+K400</f>
        <v>0</v>
      </c>
      <c r="L391" s="9">
        <f t="shared" ref="L391" si="514">L392+L396</f>
        <v>0</v>
      </c>
      <c r="M391" s="9">
        <f t="shared" ref="M391" si="515">M392+M396+M400</f>
        <v>27783</v>
      </c>
      <c r="N391" s="9">
        <f t="shared" ref="N391" si="516">N392+N396</f>
        <v>0</v>
      </c>
      <c r="O391" s="9">
        <f t="shared" ref="O391" si="517">O392+O396+O400</f>
        <v>0</v>
      </c>
      <c r="P391" s="9">
        <f t="shared" ref="P391" si="518">P392+P396</f>
        <v>0</v>
      </c>
      <c r="Q391" s="9">
        <f t="shared" ref="Q391" si="519">Q392+Q396+Q400</f>
        <v>0</v>
      </c>
      <c r="R391" s="9">
        <f t="shared" ref="R391" si="520">R392+R396</f>
        <v>0</v>
      </c>
      <c r="S391" s="9">
        <f t="shared" ref="S391" si="521">S392+S396+S400</f>
        <v>27783</v>
      </c>
      <c r="T391" s="9">
        <f t="shared" ref="T391" si="522">T392+T396</f>
        <v>0</v>
      </c>
      <c r="U391" s="9">
        <f t="shared" ref="U391" si="523">U392+U396+U400</f>
        <v>0</v>
      </c>
      <c r="V391" s="9">
        <f t="shared" ref="V391" si="524">V392+V396</f>
        <v>174</v>
      </c>
      <c r="W391" s="9">
        <f t="shared" ref="W391" si="525">W392+W396+W400</f>
        <v>0</v>
      </c>
      <c r="X391" s="9">
        <f t="shared" ref="X391" si="526">X392+X396</f>
        <v>0</v>
      </c>
      <c r="Y391" s="9">
        <f t="shared" ref="Y391" si="527">Y392+Y396+Y400</f>
        <v>27957</v>
      </c>
      <c r="Z391" s="9">
        <f t="shared" ref="Z391" si="528">Z392+Z396</f>
        <v>0</v>
      </c>
      <c r="AA391" s="9">
        <f t="shared" ref="AA391" si="529">AA392+AA396+AA400</f>
        <v>0</v>
      </c>
      <c r="AB391" s="9">
        <f t="shared" ref="AB391" si="530">AB392+AB396</f>
        <v>0</v>
      </c>
      <c r="AC391" s="9">
        <f t="shared" ref="AC391" si="531">AC392+AC396+AC400</f>
        <v>0</v>
      </c>
      <c r="AD391" s="9">
        <f t="shared" ref="AD391" si="532">AD392+AD396</f>
        <v>0</v>
      </c>
      <c r="AE391" s="87">
        <f t="shared" ref="AE391:AG391" si="533">AE392+AE396+AE400</f>
        <v>27957</v>
      </c>
      <c r="AF391" s="87">
        <f t="shared" ref="AF391:AH391" si="534">AF392+AF396</f>
        <v>0</v>
      </c>
      <c r="AG391" s="87">
        <f t="shared" si="533"/>
        <v>4595</v>
      </c>
      <c r="AH391" s="87">
        <f t="shared" si="534"/>
        <v>0</v>
      </c>
      <c r="AI391" s="101">
        <f t="shared" si="432"/>
        <v>16.4359552169403</v>
      </c>
      <c r="AJ391" s="101"/>
    </row>
    <row r="392" spans="1:36" ht="33" hidden="1" x14ac:dyDescent="0.25">
      <c r="A392" s="29" t="s">
        <v>77</v>
      </c>
      <c r="B392" s="27">
        <f>B391</f>
        <v>910</v>
      </c>
      <c r="C392" s="27" t="s">
        <v>29</v>
      </c>
      <c r="D392" s="27" t="s">
        <v>76</v>
      </c>
      <c r="E392" s="27" t="s">
        <v>342</v>
      </c>
      <c r="F392" s="27"/>
      <c r="G392" s="11">
        <f t="shared" si="509"/>
        <v>12474</v>
      </c>
      <c r="H392" s="11">
        <f t="shared" si="509"/>
        <v>0</v>
      </c>
      <c r="I392" s="11">
        <f t="shared" si="509"/>
        <v>0</v>
      </c>
      <c r="J392" s="11">
        <f t="shared" si="509"/>
        <v>411</v>
      </c>
      <c r="K392" s="11">
        <f t="shared" si="509"/>
        <v>0</v>
      </c>
      <c r="L392" s="11">
        <f t="shared" si="509"/>
        <v>0</v>
      </c>
      <c r="M392" s="11">
        <f t="shared" si="509"/>
        <v>12885</v>
      </c>
      <c r="N392" s="11">
        <f t="shared" si="509"/>
        <v>0</v>
      </c>
      <c r="O392" s="11">
        <f t="shared" si="509"/>
        <v>0</v>
      </c>
      <c r="P392" s="11">
        <f t="shared" si="509"/>
        <v>0</v>
      </c>
      <c r="Q392" s="11">
        <f t="shared" si="509"/>
        <v>0</v>
      </c>
      <c r="R392" s="11">
        <f t="shared" si="509"/>
        <v>0</v>
      </c>
      <c r="S392" s="11">
        <f t="shared" si="509"/>
        <v>12885</v>
      </c>
      <c r="T392" s="11">
        <f t="shared" si="509"/>
        <v>0</v>
      </c>
      <c r="U392" s="11">
        <f t="shared" si="510"/>
        <v>0</v>
      </c>
      <c r="V392" s="11">
        <f t="shared" si="510"/>
        <v>174</v>
      </c>
      <c r="W392" s="11">
        <f t="shared" si="510"/>
        <v>0</v>
      </c>
      <c r="X392" s="11">
        <f t="shared" si="510"/>
        <v>0</v>
      </c>
      <c r="Y392" s="11">
        <f t="shared" si="510"/>
        <v>13059</v>
      </c>
      <c r="Z392" s="11">
        <f t="shared" si="510"/>
        <v>0</v>
      </c>
      <c r="AA392" s="11">
        <f t="shared" si="510"/>
        <v>0</v>
      </c>
      <c r="AB392" s="11">
        <f t="shared" si="510"/>
        <v>0</v>
      </c>
      <c r="AC392" s="11">
        <f t="shared" si="510"/>
        <v>0</v>
      </c>
      <c r="AD392" s="11">
        <f t="shared" si="510"/>
        <v>0</v>
      </c>
      <c r="AE392" s="89">
        <f t="shared" si="510"/>
        <v>13059</v>
      </c>
      <c r="AF392" s="89">
        <f t="shared" si="510"/>
        <v>0</v>
      </c>
      <c r="AG392" s="89">
        <f t="shared" si="510"/>
        <v>3575</v>
      </c>
      <c r="AH392" s="89">
        <f t="shared" si="510"/>
        <v>0</v>
      </c>
      <c r="AI392" s="101">
        <f t="shared" ref="AI392:AI455" si="535">AG392/AE392*100</f>
        <v>27.375756183474998</v>
      </c>
      <c r="AJ392" s="101"/>
    </row>
    <row r="393" spans="1:36" ht="33" hidden="1" x14ac:dyDescent="0.25">
      <c r="A393" s="29" t="s">
        <v>343</v>
      </c>
      <c r="B393" s="27">
        <f>B392</f>
        <v>910</v>
      </c>
      <c r="C393" s="27" t="s">
        <v>29</v>
      </c>
      <c r="D393" s="27" t="s">
        <v>76</v>
      </c>
      <c r="E393" s="27" t="s">
        <v>344</v>
      </c>
      <c r="F393" s="27"/>
      <c r="G393" s="11">
        <f t="shared" si="509"/>
        <v>12474</v>
      </c>
      <c r="H393" s="11">
        <f t="shared" si="509"/>
        <v>0</v>
      </c>
      <c r="I393" s="11">
        <f t="shared" si="509"/>
        <v>0</v>
      </c>
      <c r="J393" s="11">
        <f t="shared" si="509"/>
        <v>411</v>
      </c>
      <c r="K393" s="11">
        <f t="shared" si="509"/>
        <v>0</v>
      </c>
      <c r="L393" s="11">
        <f t="shared" si="509"/>
        <v>0</v>
      </c>
      <c r="M393" s="11">
        <f t="shared" si="509"/>
        <v>12885</v>
      </c>
      <c r="N393" s="11">
        <f t="shared" si="509"/>
        <v>0</v>
      </c>
      <c r="O393" s="11">
        <f t="shared" si="509"/>
        <v>0</v>
      </c>
      <c r="P393" s="11">
        <f t="shared" si="509"/>
        <v>0</v>
      </c>
      <c r="Q393" s="11">
        <f t="shared" si="509"/>
        <v>0</v>
      </c>
      <c r="R393" s="11">
        <f t="shared" si="509"/>
        <v>0</v>
      </c>
      <c r="S393" s="11">
        <f t="shared" si="509"/>
        <v>12885</v>
      </c>
      <c r="T393" s="11">
        <f t="shared" si="509"/>
        <v>0</v>
      </c>
      <c r="U393" s="11">
        <f t="shared" si="510"/>
        <v>0</v>
      </c>
      <c r="V393" s="11">
        <f t="shared" si="510"/>
        <v>174</v>
      </c>
      <c r="W393" s="11">
        <f t="shared" si="510"/>
        <v>0</v>
      </c>
      <c r="X393" s="11">
        <f t="shared" si="510"/>
        <v>0</v>
      </c>
      <c r="Y393" s="11">
        <f t="shared" si="510"/>
        <v>13059</v>
      </c>
      <c r="Z393" s="11">
        <f t="shared" si="510"/>
        <v>0</v>
      </c>
      <c r="AA393" s="11">
        <f t="shared" si="510"/>
        <v>0</v>
      </c>
      <c r="AB393" s="11">
        <f t="shared" si="510"/>
        <v>0</v>
      </c>
      <c r="AC393" s="11">
        <f t="shared" si="510"/>
        <v>0</v>
      </c>
      <c r="AD393" s="11">
        <f t="shared" si="510"/>
        <v>0</v>
      </c>
      <c r="AE393" s="89">
        <f t="shared" si="510"/>
        <v>13059</v>
      </c>
      <c r="AF393" s="89">
        <f t="shared" si="510"/>
        <v>0</v>
      </c>
      <c r="AG393" s="89">
        <f t="shared" si="510"/>
        <v>3575</v>
      </c>
      <c r="AH393" s="89">
        <f t="shared" si="510"/>
        <v>0</v>
      </c>
      <c r="AI393" s="101">
        <f t="shared" si="535"/>
        <v>27.375756183474998</v>
      </c>
      <c r="AJ393" s="101"/>
    </row>
    <row r="394" spans="1:36" ht="33" hidden="1" x14ac:dyDescent="0.25">
      <c r="A394" s="29" t="s">
        <v>12</v>
      </c>
      <c r="B394" s="27">
        <f>B393</f>
        <v>910</v>
      </c>
      <c r="C394" s="27" t="s">
        <v>29</v>
      </c>
      <c r="D394" s="27" t="s">
        <v>76</v>
      </c>
      <c r="E394" s="27" t="s">
        <v>344</v>
      </c>
      <c r="F394" s="27" t="s">
        <v>13</v>
      </c>
      <c r="G394" s="9">
        <f t="shared" si="509"/>
        <v>12474</v>
      </c>
      <c r="H394" s="9">
        <f t="shared" si="509"/>
        <v>0</v>
      </c>
      <c r="I394" s="9">
        <f t="shared" si="509"/>
        <v>0</v>
      </c>
      <c r="J394" s="9">
        <f t="shared" si="509"/>
        <v>411</v>
      </c>
      <c r="K394" s="9">
        <f t="shared" si="509"/>
        <v>0</v>
      </c>
      <c r="L394" s="9">
        <f t="shared" si="509"/>
        <v>0</v>
      </c>
      <c r="M394" s="9">
        <f t="shared" si="509"/>
        <v>12885</v>
      </c>
      <c r="N394" s="9">
        <f t="shared" si="509"/>
        <v>0</v>
      </c>
      <c r="O394" s="9">
        <f t="shared" si="509"/>
        <v>0</v>
      </c>
      <c r="P394" s="9">
        <f t="shared" si="509"/>
        <v>0</v>
      </c>
      <c r="Q394" s="9">
        <f t="shared" si="509"/>
        <v>0</v>
      </c>
      <c r="R394" s="9">
        <f t="shared" si="509"/>
        <v>0</v>
      </c>
      <c r="S394" s="9">
        <f t="shared" si="509"/>
        <v>12885</v>
      </c>
      <c r="T394" s="9">
        <f t="shared" si="509"/>
        <v>0</v>
      </c>
      <c r="U394" s="9">
        <f t="shared" si="510"/>
        <v>0</v>
      </c>
      <c r="V394" s="9">
        <f t="shared" si="510"/>
        <v>174</v>
      </c>
      <c r="W394" s="9">
        <f t="shared" si="510"/>
        <v>0</v>
      </c>
      <c r="X394" s="9">
        <f t="shared" si="510"/>
        <v>0</v>
      </c>
      <c r="Y394" s="9">
        <f t="shared" si="510"/>
        <v>13059</v>
      </c>
      <c r="Z394" s="9">
        <f t="shared" si="510"/>
        <v>0</v>
      </c>
      <c r="AA394" s="9">
        <f t="shared" si="510"/>
        <v>0</v>
      </c>
      <c r="AB394" s="9">
        <f t="shared" si="510"/>
        <v>0</v>
      </c>
      <c r="AC394" s="9">
        <f t="shared" si="510"/>
        <v>0</v>
      </c>
      <c r="AD394" s="9">
        <f t="shared" si="510"/>
        <v>0</v>
      </c>
      <c r="AE394" s="87">
        <f t="shared" si="510"/>
        <v>13059</v>
      </c>
      <c r="AF394" s="87">
        <f t="shared" si="510"/>
        <v>0</v>
      </c>
      <c r="AG394" s="87">
        <f t="shared" si="510"/>
        <v>3575</v>
      </c>
      <c r="AH394" s="87">
        <f t="shared" si="510"/>
        <v>0</v>
      </c>
      <c r="AI394" s="101">
        <f t="shared" si="535"/>
        <v>27.375756183474998</v>
      </c>
      <c r="AJ394" s="101"/>
    </row>
    <row r="395" spans="1:36" ht="18.75" hidden="1" customHeight="1" x14ac:dyDescent="0.25">
      <c r="A395" s="53" t="s">
        <v>24</v>
      </c>
      <c r="B395" s="27">
        <v>910</v>
      </c>
      <c r="C395" s="27" t="s">
        <v>29</v>
      </c>
      <c r="D395" s="27" t="s">
        <v>76</v>
      </c>
      <c r="E395" s="27" t="s">
        <v>344</v>
      </c>
      <c r="F395" s="27" t="s">
        <v>36</v>
      </c>
      <c r="G395" s="9">
        <v>12474</v>
      </c>
      <c r="H395" s="9"/>
      <c r="I395" s="9"/>
      <c r="J395" s="9">
        <v>411</v>
      </c>
      <c r="K395" s="9"/>
      <c r="L395" s="9"/>
      <c r="M395" s="9">
        <f>G395+I395+J395+K395+L395</f>
        <v>12885</v>
      </c>
      <c r="N395" s="10">
        <f>H395+L395</f>
        <v>0</v>
      </c>
      <c r="O395" s="9"/>
      <c r="P395" s="9"/>
      <c r="Q395" s="9"/>
      <c r="R395" s="9"/>
      <c r="S395" s="9">
        <f>M395+O395+P395+Q395+R395</f>
        <v>12885</v>
      </c>
      <c r="T395" s="10">
        <f>N395+R395</f>
        <v>0</v>
      </c>
      <c r="U395" s="9"/>
      <c r="V395" s="9">
        <v>174</v>
      </c>
      <c r="W395" s="9"/>
      <c r="X395" s="9"/>
      <c r="Y395" s="9">
        <f>S395+U395+V395+W395+X395</f>
        <v>13059</v>
      </c>
      <c r="Z395" s="10">
        <f>T395+X395</f>
        <v>0</v>
      </c>
      <c r="AA395" s="9"/>
      <c r="AB395" s="9"/>
      <c r="AC395" s="9"/>
      <c r="AD395" s="9"/>
      <c r="AE395" s="87">
        <f>Y395+AA395+AB395+AC395+AD395</f>
        <v>13059</v>
      </c>
      <c r="AF395" s="88">
        <f>Z395+AD395</f>
        <v>0</v>
      </c>
      <c r="AG395" s="87">
        <v>3575</v>
      </c>
      <c r="AH395" s="88"/>
      <c r="AI395" s="101">
        <f t="shared" si="535"/>
        <v>27.375756183474998</v>
      </c>
      <c r="AJ395" s="101"/>
    </row>
    <row r="396" spans="1:36" ht="21" hidden="1" customHeight="1" x14ac:dyDescent="0.25">
      <c r="A396" s="29" t="s">
        <v>15</v>
      </c>
      <c r="B396" s="27">
        <v>910</v>
      </c>
      <c r="C396" s="27" t="s">
        <v>29</v>
      </c>
      <c r="D396" s="27" t="s">
        <v>76</v>
      </c>
      <c r="E396" s="27" t="s">
        <v>466</v>
      </c>
      <c r="F396" s="27"/>
      <c r="G396" s="9">
        <f t="shared" ref="G396:V398" si="536">G397</f>
        <v>6180</v>
      </c>
      <c r="H396" s="9">
        <f t="shared" si="536"/>
        <v>0</v>
      </c>
      <c r="I396" s="9">
        <f t="shared" si="536"/>
        <v>0</v>
      </c>
      <c r="J396" s="9">
        <f t="shared" si="536"/>
        <v>88</v>
      </c>
      <c r="K396" s="9">
        <f t="shared" si="536"/>
        <v>0</v>
      </c>
      <c r="L396" s="9">
        <f t="shared" si="536"/>
        <v>0</v>
      </c>
      <c r="M396" s="9">
        <f t="shared" si="536"/>
        <v>6268</v>
      </c>
      <c r="N396" s="9">
        <f t="shared" si="536"/>
        <v>0</v>
      </c>
      <c r="O396" s="9">
        <f t="shared" si="536"/>
        <v>0</v>
      </c>
      <c r="P396" s="9">
        <f t="shared" si="536"/>
        <v>0</v>
      </c>
      <c r="Q396" s="9">
        <f t="shared" si="536"/>
        <v>0</v>
      </c>
      <c r="R396" s="9">
        <f t="shared" si="536"/>
        <v>0</v>
      </c>
      <c r="S396" s="9">
        <f t="shared" si="536"/>
        <v>6268</v>
      </c>
      <c r="T396" s="9">
        <f t="shared" si="536"/>
        <v>0</v>
      </c>
      <c r="U396" s="9">
        <f t="shared" si="536"/>
        <v>0</v>
      </c>
      <c r="V396" s="9">
        <f t="shared" si="536"/>
        <v>0</v>
      </c>
      <c r="W396" s="9">
        <f t="shared" ref="U396:AH398" si="537">W397</f>
        <v>0</v>
      </c>
      <c r="X396" s="9">
        <f t="shared" si="537"/>
        <v>0</v>
      </c>
      <c r="Y396" s="9">
        <f t="shared" si="537"/>
        <v>6268</v>
      </c>
      <c r="Z396" s="9">
        <f t="shared" si="537"/>
        <v>0</v>
      </c>
      <c r="AA396" s="9">
        <f t="shared" si="537"/>
        <v>0</v>
      </c>
      <c r="AB396" s="9">
        <f t="shared" si="537"/>
        <v>0</v>
      </c>
      <c r="AC396" s="9">
        <f t="shared" si="537"/>
        <v>0</v>
      </c>
      <c r="AD396" s="9">
        <f t="shared" si="537"/>
        <v>0</v>
      </c>
      <c r="AE396" s="87">
        <f t="shared" si="537"/>
        <v>6268</v>
      </c>
      <c r="AF396" s="87">
        <f t="shared" si="537"/>
        <v>0</v>
      </c>
      <c r="AG396" s="87">
        <f t="shared" si="537"/>
        <v>1020</v>
      </c>
      <c r="AH396" s="87">
        <f t="shared" si="537"/>
        <v>0</v>
      </c>
      <c r="AI396" s="101">
        <f t="shared" si="535"/>
        <v>16.273133375877471</v>
      </c>
      <c r="AJ396" s="101"/>
    </row>
    <row r="397" spans="1:36" ht="20.25" hidden="1" customHeight="1" x14ac:dyDescent="0.25">
      <c r="A397" s="53" t="s">
        <v>113</v>
      </c>
      <c r="B397" s="27">
        <v>910</v>
      </c>
      <c r="C397" s="27" t="s">
        <v>29</v>
      </c>
      <c r="D397" s="27" t="s">
        <v>76</v>
      </c>
      <c r="E397" s="27" t="s">
        <v>467</v>
      </c>
      <c r="F397" s="27"/>
      <c r="G397" s="9">
        <f t="shared" si="536"/>
        <v>6180</v>
      </c>
      <c r="H397" s="9">
        <f t="shared" si="536"/>
        <v>0</v>
      </c>
      <c r="I397" s="9">
        <f t="shared" si="536"/>
        <v>0</v>
      </c>
      <c r="J397" s="9">
        <f t="shared" si="536"/>
        <v>88</v>
      </c>
      <c r="K397" s="9">
        <f t="shared" si="536"/>
        <v>0</v>
      </c>
      <c r="L397" s="9">
        <f t="shared" si="536"/>
        <v>0</v>
      </c>
      <c r="M397" s="9">
        <f t="shared" si="536"/>
        <v>6268</v>
      </c>
      <c r="N397" s="9">
        <f t="shared" si="536"/>
        <v>0</v>
      </c>
      <c r="O397" s="9">
        <f t="shared" si="536"/>
        <v>0</v>
      </c>
      <c r="P397" s="9">
        <f t="shared" si="536"/>
        <v>0</v>
      </c>
      <c r="Q397" s="9">
        <f t="shared" si="536"/>
        <v>0</v>
      </c>
      <c r="R397" s="9">
        <f t="shared" si="536"/>
        <v>0</v>
      </c>
      <c r="S397" s="9">
        <f t="shared" si="536"/>
        <v>6268</v>
      </c>
      <c r="T397" s="9">
        <f t="shared" si="536"/>
        <v>0</v>
      </c>
      <c r="U397" s="9">
        <f t="shared" si="537"/>
        <v>0</v>
      </c>
      <c r="V397" s="9">
        <f t="shared" si="537"/>
        <v>0</v>
      </c>
      <c r="W397" s="9">
        <f t="shared" si="537"/>
        <v>0</v>
      </c>
      <c r="X397" s="9">
        <f t="shared" si="537"/>
        <v>0</v>
      </c>
      <c r="Y397" s="9">
        <f t="shared" si="537"/>
        <v>6268</v>
      </c>
      <c r="Z397" s="9">
        <f t="shared" si="537"/>
        <v>0</v>
      </c>
      <c r="AA397" s="9">
        <f t="shared" si="537"/>
        <v>0</v>
      </c>
      <c r="AB397" s="9">
        <f t="shared" si="537"/>
        <v>0</v>
      </c>
      <c r="AC397" s="9">
        <f t="shared" si="537"/>
        <v>0</v>
      </c>
      <c r="AD397" s="9">
        <f t="shared" si="537"/>
        <v>0</v>
      </c>
      <c r="AE397" s="87">
        <f t="shared" si="537"/>
        <v>6268</v>
      </c>
      <c r="AF397" s="87">
        <f t="shared" si="537"/>
        <v>0</v>
      </c>
      <c r="AG397" s="87">
        <f t="shared" si="537"/>
        <v>1020</v>
      </c>
      <c r="AH397" s="87">
        <f t="shared" si="537"/>
        <v>0</v>
      </c>
      <c r="AI397" s="101">
        <f t="shared" si="535"/>
        <v>16.273133375877471</v>
      </c>
      <c r="AJ397" s="101"/>
    </row>
    <row r="398" spans="1:36" ht="33" hidden="1" x14ac:dyDescent="0.25">
      <c r="A398" s="29" t="s">
        <v>12</v>
      </c>
      <c r="B398" s="27">
        <v>910</v>
      </c>
      <c r="C398" s="27" t="s">
        <v>29</v>
      </c>
      <c r="D398" s="27" t="s">
        <v>76</v>
      </c>
      <c r="E398" s="27" t="s">
        <v>467</v>
      </c>
      <c r="F398" s="27" t="s">
        <v>13</v>
      </c>
      <c r="G398" s="9">
        <f t="shared" si="536"/>
        <v>6180</v>
      </c>
      <c r="H398" s="9">
        <f t="shared" si="536"/>
        <v>0</v>
      </c>
      <c r="I398" s="9">
        <f t="shared" si="536"/>
        <v>0</v>
      </c>
      <c r="J398" s="9">
        <f t="shared" si="536"/>
        <v>88</v>
      </c>
      <c r="K398" s="9">
        <f t="shared" si="536"/>
        <v>0</v>
      </c>
      <c r="L398" s="9">
        <f t="shared" si="536"/>
        <v>0</v>
      </c>
      <c r="M398" s="9">
        <f t="shared" si="536"/>
        <v>6268</v>
      </c>
      <c r="N398" s="9">
        <f t="shared" si="536"/>
        <v>0</v>
      </c>
      <c r="O398" s="9">
        <f t="shared" si="536"/>
        <v>0</v>
      </c>
      <c r="P398" s="9">
        <f t="shared" si="536"/>
        <v>0</v>
      </c>
      <c r="Q398" s="9">
        <f t="shared" si="536"/>
        <v>0</v>
      </c>
      <c r="R398" s="9">
        <f t="shared" si="536"/>
        <v>0</v>
      </c>
      <c r="S398" s="9">
        <f t="shared" si="536"/>
        <v>6268</v>
      </c>
      <c r="T398" s="9">
        <f t="shared" si="536"/>
        <v>0</v>
      </c>
      <c r="U398" s="9">
        <f t="shared" si="537"/>
        <v>0</v>
      </c>
      <c r="V398" s="9">
        <f t="shared" si="537"/>
        <v>0</v>
      </c>
      <c r="W398" s="9">
        <f t="shared" si="537"/>
        <v>0</v>
      </c>
      <c r="X398" s="9">
        <f t="shared" si="537"/>
        <v>0</v>
      </c>
      <c r="Y398" s="9">
        <f t="shared" si="537"/>
        <v>6268</v>
      </c>
      <c r="Z398" s="9">
        <f t="shared" si="537"/>
        <v>0</v>
      </c>
      <c r="AA398" s="9">
        <f t="shared" si="537"/>
        <v>0</v>
      </c>
      <c r="AB398" s="9">
        <f t="shared" si="537"/>
        <v>0</v>
      </c>
      <c r="AC398" s="9">
        <f t="shared" si="537"/>
        <v>0</v>
      </c>
      <c r="AD398" s="9">
        <f t="shared" si="537"/>
        <v>0</v>
      </c>
      <c r="AE398" s="87">
        <f t="shared" si="537"/>
        <v>6268</v>
      </c>
      <c r="AF398" s="87">
        <f t="shared" si="537"/>
        <v>0</v>
      </c>
      <c r="AG398" s="87">
        <f t="shared" si="537"/>
        <v>1020</v>
      </c>
      <c r="AH398" s="87">
        <f t="shared" si="537"/>
        <v>0</v>
      </c>
      <c r="AI398" s="101">
        <f t="shared" si="535"/>
        <v>16.273133375877471</v>
      </c>
      <c r="AJ398" s="101"/>
    </row>
    <row r="399" spans="1:36" ht="18.75" hidden="1" customHeight="1" x14ac:dyDescent="0.25">
      <c r="A399" s="53" t="s">
        <v>24</v>
      </c>
      <c r="B399" s="27">
        <v>910</v>
      </c>
      <c r="C399" s="27" t="s">
        <v>29</v>
      </c>
      <c r="D399" s="27" t="s">
        <v>76</v>
      </c>
      <c r="E399" s="27" t="s">
        <v>467</v>
      </c>
      <c r="F399" s="27" t="s">
        <v>36</v>
      </c>
      <c r="G399" s="9">
        <f>4580+1600</f>
        <v>6180</v>
      </c>
      <c r="H399" s="9"/>
      <c r="I399" s="9"/>
      <c r="J399" s="9">
        <v>88</v>
      </c>
      <c r="K399" s="9"/>
      <c r="L399" s="9"/>
      <c r="M399" s="9">
        <f>G399+I399+J399+K399+L399</f>
        <v>6268</v>
      </c>
      <c r="N399" s="10">
        <f>H399+L399</f>
        <v>0</v>
      </c>
      <c r="O399" s="9"/>
      <c r="P399" s="9"/>
      <c r="Q399" s="9"/>
      <c r="R399" s="9"/>
      <c r="S399" s="9">
        <f>M399+O399+P399+Q399+R399</f>
        <v>6268</v>
      </c>
      <c r="T399" s="10">
        <f>N399+R399</f>
        <v>0</v>
      </c>
      <c r="U399" s="9"/>
      <c r="V399" s="9"/>
      <c r="W399" s="9"/>
      <c r="X399" s="9"/>
      <c r="Y399" s="9">
        <f>S399+U399+V399+W399+X399</f>
        <v>6268</v>
      </c>
      <c r="Z399" s="10">
        <f>T399+X399</f>
        <v>0</v>
      </c>
      <c r="AA399" s="9"/>
      <c r="AB399" s="9"/>
      <c r="AC399" s="9"/>
      <c r="AD399" s="9"/>
      <c r="AE399" s="87">
        <f>Y399+AA399+AB399+AC399+AD399</f>
        <v>6268</v>
      </c>
      <c r="AF399" s="88">
        <f>Z399+AD399</f>
        <v>0</v>
      </c>
      <c r="AG399" s="87">
        <v>1020</v>
      </c>
      <c r="AH399" s="88"/>
      <c r="AI399" s="101">
        <f t="shared" si="535"/>
        <v>16.273133375877471</v>
      </c>
      <c r="AJ399" s="101"/>
    </row>
    <row r="400" spans="1:36" ht="38.25" hidden="1" customHeight="1" x14ac:dyDescent="0.25">
      <c r="A400" s="29" t="s">
        <v>523</v>
      </c>
      <c r="B400" s="27">
        <v>910</v>
      </c>
      <c r="C400" s="27" t="s">
        <v>29</v>
      </c>
      <c r="D400" s="27" t="s">
        <v>76</v>
      </c>
      <c r="E400" s="51" t="s">
        <v>524</v>
      </c>
      <c r="F400" s="27"/>
      <c r="G400" s="9">
        <f>G401+G403+G405</f>
        <v>8630</v>
      </c>
      <c r="H400" s="9">
        <f>H401+H403+H405</f>
        <v>0</v>
      </c>
      <c r="I400" s="9">
        <f t="shared" ref="I400:N400" si="538">I401+I403+I405</f>
        <v>0</v>
      </c>
      <c r="J400" s="9">
        <f t="shared" si="538"/>
        <v>0</v>
      </c>
      <c r="K400" s="9">
        <f t="shared" si="538"/>
        <v>0</v>
      </c>
      <c r="L400" s="9">
        <f t="shared" si="538"/>
        <v>0</v>
      </c>
      <c r="M400" s="9">
        <f t="shared" si="538"/>
        <v>8630</v>
      </c>
      <c r="N400" s="9">
        <f t="shared" si="538"/>
        <v>0</v>
      </c>
      <c r="O400" s="9">
        <f t="shared" ref="O400:T400" si="539">O401+O403+O405</f>
        <v>0</v>
      </c>
      <c r="P400" s="9">
        <f t="shared" si="539"/>
        <v>0</v>
      </c>
      <c r="Q400" s="9">
        <f t="shared" si="539"/>
        <v>0</v>
      </c>
      <c r="R400" s="9">
        <f t="shared" si="539"/>
        <v>0</v>
      </c>
      <c r="S400" s="9">
        <f t="shared" si="539"/>
        <v>8630</v>
      </c>
      <c r="T400" s="9">
        <f t="shared" si="539"/>
        <v>0</v>
      </c>
      <c r="U400" s="9">
        <f t="shared" ref="U400:Z400" si="540">U401+U403+U405</f>
        <v>0</v>
      </c>
      <c r="V400" s="9">
        <f t="shared" si="540"/>
        <v>0</v>
      </c>
      <c r="W400" s="9">
        <f t="shared" si="540"/>
        <v>0</v>
      </c>
      <c r="X400" s="9">
        <f t="shared" si="540"/>
        <v>0</v>
      </c>
      <c r="Y400" s="9">
        <f t="shared" si="540"/>
        <v>8630</v>
      </c>
      <c r="Z400" s="9">
        <f t="shared" si="540"/>
        <v>0</v>
      </c>
      <c r="AA400" s="9">
        <f t="shared" ref="AA400:AF400" si="541">AA401+AA403+AA405</f>
        <v>0</v>
      </c>
      <c r="AB400" s="9">
        <f t="shared" si="541"/>
        <v>0</v>
      </c>
      <c r="AC400" s="9">
        <f t="shared" si="541"/>
        <v>0</v>
      </c>
      <c r="AD400" s="9">
        <f t="shared" si="541"/>
        <v>0</v>
      </c>
      <c r="AE400" s="87">
        <f t="shared" si="541"/>
        <v>8630</v>
      </c>
      <c r="AF400" s="87">
        <f t="shared" si="541"/>
        <v>0</v>
      </c>
      <c r="AG400" s="87">
        <f t="shared" ref="AG400:AH400" si="542">AG401+AG403+AG405</f>
        <v>0</v>
      </c>
      <c r="AH400" s="87">
        <f t="shared" si="542"/>
        <v>0</v>
      </c>
      <c r="AI400" s="101">
        <f t="shared" si="535"/>
        <v>0</v>
      </c>
      <c r="AJ400" s="101"/>
    </row>
    <row r="401" spans="1:36" ht="33" hidden="1" x14ac:dyDescent="0.25">
      <c r="A401" s="26" t="s">
        <v>244</v>
      </c>
      <c r="B401" s="27">
        <v>910</v>
      </c>
      <c r="C401" s="27" t="s">
        <v>29</v>
      </c>
      <c r="D401" s="27" t="s">
        <v>76</v>
      </c>
      <c r="E401" s="51" t="s">
        <v>524</v>
      </c>
      <c r="F401" s="27" t="s">
        <v>31</v>
      </c>
      <c r="G401" s="9">
        <f>G402</f>
        <v>392</v>
      </c>
      <c r="H401" s="9"/>
      <c r="I401" s="9">
        <f t="shared" ref="I401" si="543">I402</f>
        <v>0</v>
      </c>
      <c r="J401" s="9"/>
      <c r="K401" s="9">
        <f t="shared" ref="K401" si="544">K402</f>
        <v>0</v>
      </c>
      <c r="L401" s="9"/>
      <c r="M401" s="9">
        <f t="shared" ref="M401" si="545">M402</f>
        <v>392</v>
      </c>
      <c r="N401" s="9"/>
      <c r="O401" s="9">
        <f t="shared" ref="O401" si="546">O402</f>
        <v>0</v>
      </c>
      <c r="P401" s="9"/>
      <c r="Q401" s="9">
        <f t="shared" ref="Q401" si="547">Q402</f>
        <v>0</v>
      </c>
      <c r="R401" s="9"/>
      <c r="S401" s="9">
        <f t="shared" ref="S401" si="548">S402</f>
        <v>392</v>
      </c>
      <c r="T401" s="9"/>
      <c r="U401" s="9">
        <f t="shared" ref="U401" si="549">U402</f>
        <v>0</v>
      </c>
      <c r="V401" s="9"/>
      <c r="W401" s="9">
        <f t="shared" ref="W401" si="550">W402</f>
        <v>0</v>
      </c>
      <c r="X401" s="9"/>
      <c r="Y401" s="9">
        <f t="shared" ref="Y401" si="551">Y402</f>
        <v>392</v>
      </c>
      <c r="Z401" s="9"/>
      <c r="AA401" s="9">
        <f t="shared" ref="AA401" si="552">AA402</f>
        <v>0</v>
      </c>
      <c r="AB401" s="9"/>
      <c r="AC401" s="9">
        <f t="shared" ref="AC401" si="553">AC402</f>
        <v>0</v>
      </c>
      <c r="AD401" s="9"/>
      <c r="AE401" s="87">
        <f t="shared" ref="AE401:AG401" si="554">AE402</f>
        <v>392</v>
      </c>
      <c r="AF401" s="87"/>
      <c r="AG401" s="87">
        <f t="shared" si="554"/>
        <v>0</v>
      </c>
      <c r="AH401" s="87"/>
      <c r="AI401" s="101">
        <f t="shared" si="535"/>
        <v>0</v>
      </c>
      <c r="AJ401" s="101"/>
    </row>
    <row r="402" spans="1:36" ht="33" hidden="1" x14ac:dyDescent="0.25">
      <c r="A402" s="26" t="s">
        <v>37</v>
      </c>
      <c r="B402" s="27">
        <v>910</v>
      </c>
      <c r="C402" s="27" t="s">
        <v>29</v>
      </c>
      <c r="D402" s="27" t="s">
        <v>76</v>
      </c>
      <c r="E402" s="51" t="s">
        <v>524</v>
      </c>
      <c r="F402" s="27" t="s">
        <v>38</v>
      </c>
      <c r="G402" s="9">
        <v>392</v>
      </c>
      <c r="H402" s="9"/>
      <c r="I402" s="9"/>
      <c r="J402" s="9"/>
      <c r="K402" s="9"/>
      <c r="L402" s="9"/>
      <c r="M402" s="9">
        <f>G402+I402+J402+K402+L402</f>
        <v>392</v>
      </c>
      <c r="N402" s="10">
        <f>H402+L402</f>
        <v>0</v>
      </c>
      <c r="O402" s="9"/>
      <c r="P402" s="9"/>
      <c r="Q402" s="9"/>
      <c r="R402" s="9"/>
      <c r="S402" s="9">
        <f>M402+O402+P402+Q402+R402</f>
        <v>392</v>
      </c>
      <c r="T402" s="10">
        <f>N402+R402</f>
        <v>0</v>
      </c>
      <c r="U402" s="9"/>
      <c r="V402" s="9"/>
      <c r="W402" s="9"/>
      <c r="X402" s="9"/>
      <c r="Y402" s="9">
        <f>S402+U402+V402+W402+X402</f>
        <v>392</v>
      </c>
      <c r="Z402" s="10">
        <f>T402+X402</f>
        <v>0</v>
      </c>
      <c r="AA402" s="9"/>
      <c r="AB402" s="9"/>
      <c r="AC402" s="9"/>
      <c r="AD402" s="9"/>
      <c r="AE402" s="87">
        <f>Y402+AA402+AB402+AC402+AD402</f>
        <v>392</v>
      </c>
      <c r="AF402" s="88">
        <f>Z402+AD402</f>
        <v>0</v>
      </c>
      <c r="AG402" s="87"/>
      <c r="AH402" s="88"/>
      <c r="AI402" s="101">
        <f t="shared" si="535"/>
        <v>0</v>
      </c>
      <c r="AJ402" s="101"/>
    </row>
    <row r="403" spans="1:36" ht="33" hidden="1" x14ac:dyDescent="0.25">
      <c r="A403" s="29" t="s">
        <v>12</v>
      </c>
      <c r="B403" s="27">
        <v>910</v>
      </c>
      <c r="C403" s="27" t="s">
        <v>29</v>
      </c>
      <c r="D403" s="27" t="s">
        <v>76</v>
      </c>
      <c r="E403" s="51" t="s">
        <v>524</v>
      </c>
      <c r="F403" s="27" t="s">
        <v>13</v>
      </c>
      <c r="G403" s="9">
        <f>G404</f>
        <v>1500</v>
      </c>
      <c r="H403" s="9"/>
      <c r="I403" s="9">
        <f t="shared" ref="I403" si="555">I404</f>
        <v>0</v>
      </c>
      <c r="J403" s="9"/>
      <c r="K403" s="9">
        <f t="shared" ref="K403" si="556">K404</f>
        <v>0</v>
      </c>
      <c r="L403" s="9"/>
      <c r="M403" s="9">
        <f t="shared" ref="M403" si="557">M404</f>
        <v>1500</v>
      </c>
      <c r="N403" s="9"/>
      <c r="O403" s="9">
        <f t="shared" ref="O403" si="558">O404</f>
        <v>0</v>
      </c>
      <c r="P403" s="9"/>
      <c r="Q403" s="9">
        <f t="shared" ref="Q403" si="559">Q404</f>
        <v>0</v>
      </c>
      <c r="R403" s="9"/>
      <c r="S403" s="9">
        <f t="shared" ref="S403" si="560">S404</f>
        <v>1500</v>
      </c>
      <c r="T403" s="9"/>
      <c r="U403" s="9">
        <f t="shared" ref="U403" si="561">U404</f>
        <v>0</v>
      </c>
      <c r="V403" s="9"/>
      <c r="W403" s="9">
        <f t="shared" ref="W403" si="562">W404</f>
        <v>0</v>
      </c>
      <c r="X403" s="9"/>
      <c r="Y403" s="9">
        <f t="shared" ref="Y403" si="563">Y404</f>
        <v>1500</v>
      </c>
      <c r="Z403" s="9"/>
      <c r="AA403" s="9">
        <f t="shared" ref="AA403" si="564">AA404</f>
        <v>0</v>
      </c>
      <c r="AB403" s="9"/>
      <c r="AC403" s="9">
        <f t="shared" ref="AC403" si="565">AC404</f>
        <v>0</v>
      </c>
      <c r="AD403" s="9"/>
      <c r="AE403" s="87">
        <f t="shared" ref="AE403:AG403" si="566">AE404</f>
        <v>1500</v>
      </c>
      <c r="AF403" s="87"/>
      <c r="AG403" s="87">
        <f t="shared" si="566"/>
        <v>0</v>
      </c>
      <c r="AH403" s="87"/>
      <c r="AI403" s="101">
        <f t="shared" si="535"/>
        <v>0</v>
      </c>
      <c r="AJ403" s="101"/>
    </row>
    <row r="404" spans="1:36" ht="19.5" hidden="1" customHeight="1" x14ac:dyDescent="0.25">
      <c r="A404" s="53" t="s">
        <v>24</v>
      </c>
      <c r="B404" s="27">
        <v>910</v>
      </c>
      <c r="C404" s="27" t="s">
        <v>29</v>
      </c>
      <c r="D404" s="27" t="s">
        <v>76</v>
      </c>
      <c r="E404" s="51" t="s">
        <v>524</v>
      </c>
      <c r="F404" s="27" t="s">
        <v>36</v>
      </c>
      <c r="G404" s="9">
        <v>1500</v>
      </c>
      <c r="H404" s="9"/>
      <c r="I404" s="9"/>
      <c r="J404" s="9"/>
      <c r="K404" s="9"/>
      <c r="L404" s="9"/>
      <c r="M404" s="9">
        <f>G404+I404+J404+K404+L404</f>
        <v>1500</v>
      </c>
      <c r="N404" s="10">
        <f>H404+L404</f>
        <v>0</v>
      </c>
      <c r="O404" s="9"/>
      <c r="P404" s="9"/>
      <c r="Q404" s="9"/>
      <c r="R404" s="9"/>
      <c r="S404" s="9">
        <f>M404+O404+P404+Q404+R404</f>
        <v>1500</v>
      </c>
      <c r="T404" s="10">
        <f>N404+R404</f>
        <v>0</v>
      </c>
      <c r="U404" s="9"/>
      <c r="V404" s="9"/>
      <c r="W404" s="9"/>
      <c r="X404" s="9"/>
      <c r="Y404" s="9">
        <f>S404+U404+V404+W404+X404</f>
        <v>1500</v>
      </c>
      <c r="Z404" s="10">
        <f>T404+X404</f>
        <v>0</v>
      </c>
      <c r="AA404" s="9"/>
      <c r="AB404" s="9"/>
      <c r="AC404" s="9"/>
      <c r="AD404" s="9"/>
      <c r="AE404" s="87">
        <f>Y404+AA404+AB404+AC404+AD404</f>
        <v>1500</v>
      </c>
      <c r="AF404" s="88">
        <f>Z404+AD404</f>
        <v>0</v>
      </c>
      <c r="AG404" s="87"/>
      <c r="AH404" s="88"/>
      <c r="AI404" s="101">
        <f t="shared" si="535"/>
        <v>0</v>
      </c>
      <c r="AJ404" s="101"/>
    </row>
    <row r="405" spans="1:36" ht="19.5" hidden="1" customHeight="1" x14ac:dyDescent="0.25">
      <c r="A405" s="29" t="s">
        <v>66</v>
      </c>
      <c r="B405" s="27">
        <v>910</v>
      </c>
      <c r="C405" s="27" t="s">
        <v>29</v>
      </c>
      <c r="D405" s="27" t="s">
        <v>76</v>
      </c>
      <c r="E405" s="51" t="s">
        <v>524</v>
      </c>
      <c r="F405" s="27" t="s">
        <v>67</v>
      </c>
      <c r="G405" s="9">
        <f>G406</f>
        <v>6738</v>
      </c>
      <c r="H405" s="9"/>
      <c r="I405" s="9">
        <f t="shared" ref="I405" si="567">I406</f>
        <v>0</v>
      </c>
      <c r="J405" s="9"/>
      <c r="K405" s="9">
        <f t="shared" ref="K405" si="568">K406</f>
        <v>0</v>
      </c>
      <c r="L405" s="9"/>
      <c r="M405" s="9">
        <f t="shared" ref="M405" si="569">M406</f>
        <v>6738</v>
      </c>
      <c r="N405" s="9"/>
      <c r="O405" s="9">
        <f t="shared" ref="O405" si="570">O406</f>
        <v>0</v>
      </c>
      <c r="P405" s="9"/>
      <c r="Q405" s="9">
        <f t="shared" ref="Q405" si="571">Q406</f>
        <v>0</v>
      </c>
      <c r="R405" s="9"/>
      <c r="S405" s="9">
        <f t="shared" ref="S405" si="572">S406</f>
        <v>6738</v>
      </c>
      <c r="T405" s="9"/>
      <c r="U405" s="9">
        <f t="shared" ref="U405" si="573">U406</f>
        <v>0</v>
      </c>
      <c r="V405" s="9"/>
      <c r="W405" s="9">
        <f t="shared" ref="W405" si="574">W406</f>
        <v>0</v>
      </c>
      <c r="X405" s="9"/>
      <c r="Y405" s="9">
        <f t="shared" ref="Y405" si="575">Y406</f>
        <v>6738</v>
      </c>
      <c r="Z405" s="9"/>
      <c r="AA405" s="9">
        <f t="shared" ref="AA405" si="576">AA406</f>
        <v>0</v>
      </c>
      <c r="AB405" s="9"/>
      <c r="AC405" s="9">
        <f t="shared" ref="AC405" si="577">AC406</f>
        <v>0</v>
      </c>
      <c r="AD405" s="9"/>
      <c r="AE405" s="87">
        <f t="shared" ref="AE405:AG405" si="578">AE406</f>
        <v>6738</v>
      </c>
      <c r="AF405" s="87"/>
      <c r="AG405" s="87">
        <f t="shared" si="578"/>
        <v>0</v>
      </c>
      <c r="AH405" s="87"/>
      <c r="AI405" s="101">
        <f t="shared" si="535"/>
        <v>0</v>
      </c>
      <c r="AJ405" s="101"/>
    </row>
    <row r="406" spans="1:36" ht="51" hidden="1" customHeight="1" x14ac:dyDescent="0.25">
      <c r="A406" s="26" t="s">
        <v>413</v>
      </c>
      <c r="B406" s="27">
        <v>910</v>
      </c>
      <c r="C406" s="27" t="s">
        <v>29</v>
      </c>
      <c r="D406" s="27" t="s">
        <v>76</v>
      </c>
      <c r="E406" s="51" t="s">
        <v>524</v>
      </c>
      <c r="F406" s="27" t="s">
        <v>254</v>
      </c>
      <c r="G406" s="9">
        <v>6738</v>
      </c>
      <c r="H406" s="9"/>
      <c r="I406" s="9"/>
      <c r="J406" s="9"/>
      <c r="K406" s="9"/>
      <c r="L406" s="9"/>
      <c r="M406" s="9">
        <f>G406+I406+J406+K406+L406</f>
        <v>6738</v>
      </c>
      <c r="N406" s="10">
        <f>H406+L406</f>
        <v>0</v>
      </c>
      <c r="O406" s="9"/>
      <c r="P406" s="9"/>
      <c r="Q406" s="9"/>
      <c r="R406" s="9"/>
      <c r="S406" s="9">
        <f>M406+O406+P406+Q406+R406</f>
        <v>6738</v>
      </c>
      <c r="T406" s="10">
        <f>N406+R406</f>
        <v>0</v>
      </c>
      <c r="U406" s="9"/>
      <c r="V406" s="9"/>
      <c r="W406" s="9"/>
      <c r="X406" s="9"/>
      <c r="Y406" s="9">
        <f>S406+U406+V406+W406+X406</f>
        <v>6738</v>
      </c>
      <c r="Z406" s="10">
        <f>T406+X406</f>
        <v>0</v>
      </c>
      <c r="AA406" s="9"/>
      <c r="AB406" s="9"/>
      <c r="AC406" s="9"/>
      <c r="AD406" s="9"/>
      <c r="AE406" s="87">
        <f>Y406+AA406+AB406+AC406+AD406</f>
        <v>6738</v>
      </c>
      <c r="AF406" s="88">
        <f>Z406+AD406</f>
        <v>0</v>
      </c>
      <c r="AG406" s="87"/>
      <c r="AH406" s="88"/>
      <c r="AI406" s="101">
        <f t="shared" si="535"/>
        <v>0</v>
      </c>
      <c r="AJ406" s="101"/>
    </row>
    <row r="407" spans="1:36" ht="18.75" hidden="1" customHeight="1" x14ac:dyDescent="0.25">
      <c r="A407" s="26"/>
      <c r="B407" s="27"/>
      <c r="C407" s="27"/>
      <c r="D407" s="27"/>
      <c r="E407" s="27"/>
      <c r="F407" s="27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87"/>
      <c r="AF407" s="87"/>
      <c r="AG407" s="87"/>
      <c r="AH407" s="87"/>
      <c r="AI407" s="101"/>
      <c r="AJ407" s="101"/>
    </row>
    <row r="408" spans="1:36" ht="40.5" hidden="1" x14ac:dyDescent="0.3">
      <c r="A408" s="21" t="s">
        <v>487</v>
      </c>
      <c r="B408" s="54">
        <v>912</v>
      </c>
      <c r="C408" s="22"/>
      <c r="D408" s="22"/>
      <c r="E408" s="22"/>
      <c r="F408" s="22"/>
      <c r="G408" s="6">
        <f t="shared" ref="G408:T408" si="579">G410+G439+G450+G521</f>
        <v>757401</v>
      </c>
      <c r="H408" s="6">
        <f t="shared" si="579"/>
        <v>177954</v>
      </c>
      <c r="I408" s="6">
        <f t="shared" si="579"/>
        <v>0</v>
      </c>
      <c r="J408" s="6">
        <f t="shared" si="579"/>
        <v>6434</v>
      </c>
      <c r="K408" s="6">
        <f t="shared" si="579"/>
        <v>0</v>
      </c>
      <c r="L408" s="6">
        <f t="shared" si="579"/>
        <v>0</v>
      </c>
      <c r="M408" s="6">
        <f t="shared" si="579"/>
        <v>763835</v>
      </c>
      <c r="N408" s="6">
        <f t="shared" si="579"/>
        <v>177954</v>
      </c>
      <c r="O408" s="6">
        <f t="shared" si="579"/>
        <v>0</v>
      </c>
      <c r="P408" s="6">
        <f t="shared" si="579"/>
        <v>0</v>
      </c>
      <c r="Q408" s="6">
        <f t="shared" si="579"/>
        <v>0</v>
      </c>
      <c r="R408" s="6">
        <f t="shared" si="579"/>
        <v>0</v>
      </c>
      <c r="S408" s="6">
        <f t="shared" si="579"/>
        <v>763835</v>
      </c>
      <c r="T408" s="6">
        <f t="shared" si="579"/>
        <v>177954</v>
      </c>
      <c r="U408" s="6">
        <f t="shared" ref="U408:Z408" si="580">U410+U439+U450+U521</f>
        <v>0</v>
      </c>
      <c r="V408" s="6">
        <f t="shared" si="580"/>
        <v>5538</v>
      </c>
      <c r="W408" s="6">
        <f t="shared" si="580"/>
        <v>0</v>
      </c>
      <c r="X408" s="6">
        <f t="shared" si="580"/>
        <v>0</v>
      </c>
      <c r="Y408" s="6">
        <f t="shared" si="580"/>
        <v>769373</v>
      </c>
      <c r="Z408" s="6">
        <f t="shared" si="580"/>
        <v>177954</v>
      </c>
      <c r="AA408" s="6">
        <f t="shared" ref="AA408:AF408" si="581">AA410+AA439+AA450+AA521</f>
        <v>0</v>
      </c>
      <c r="AB408" s="6">
        <f t="shared" si="581"/>
        <v>2613</v>
      </c>
      <c r="AC408" s="6">
        <f t="shared" si="581"/>
        <v>0</v>
      </c>
      <c r="AD408" s="6">
        <f t="shared" si="581"/>
        <v>0</v>
      </c>
      <c r="AE408" s="84">
        <f t="shared" si="581"/>
        <v>771986</v>
      </c>
      <c r="AF408" s="84">
        <f t="shared" si="581"/>
        <v>177954</v>
      </c>
      <c r="AG408" s="84">
        <f t="shared" ref="AG408:AH408" si="582">AG410+AG439+AG450+AG521</f>
        <v>154751</v>
      </c>
      <c r="AH408" s="84">
        <f t="shared" si="582"/>
        <v>0</v>
      </c>
      <c r="AI408" s="101">
        <f t="shared" si="535"/>
        <v>20.045829846655248</v>
      </c>
      <c r="AJ408" s="101">
        <f t="shared" ref="AJ408:AJ451" si="583">AH408/AF408*100</f>
        <v>0</v>
      </c>
    </row>
    <row r="409" spans="1:36" ht="18" hidden="1" customHeight="1" x14ac:dyDescent="0.3">
      <c r="A409" s="21"/>
      <c r="B409" s="54"/>
      <c r="C409" s="22"/>
      <c r="D409" s="22"/>
      <c r="E409" s="22"/>
      <c r="F409" s="22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84"/>
      <c r="AF409" s="84"/>
      <c r="AG409" s="84"/>
      <c r="AH409" s="84"/>
      <c r="AI409" s="101"/>
      <c r="AJ409" s="101"/>
    </row>
    <row r="410" spans="1:36" ht="18.75" hidden="1" x14ac:dyDescent="0.3">
      <c r="A410" s="55" t="s">
        <v>441</v>
      </c>
      <c r="B410" s="25">
        <f>B408</f>
        <v>912</v>
      </c>
      <c r="C410" s="25" t="s">
        <v>7</v>
      </c>
      <c r="D410" s="25" t="s">
        <v>80</v>
      </c>
      <c r="E410" s="25"/>
      <c r="F410" s="25"/>
      <c r="G410" s="17">
        <f>G411+G428+G433</f>
        <v>317696</v>
      </c>
      <c r="H410" s="17">
        <f>H411+H428+H433</f>
        <v>80422</v>
      </c>
      <c r="I410" s="17">
        <f t="shared" ref="I410:N410" si="584">I411+I428+I433</f>
        <v>0</v>
      </c>
      <c r="J410" s="17">
        <f t="shared" si="584"/>
        <v>6318</v>
      </c>
      <c r="K410" s="17">
        <f t="shared" si="584"/>
        <v>0</v>
      </c>
      <c r="L410" s="17">
        <f t="shared" si="584"/>
        <v>0</v>
      </c>
      <c r="M410" s="17">
        <f t="shared" si="584"/>
        <v>324014</v>
      </c>
      <c r="N410" s="17">
        <f t="shared" si="584"/>
        <v>80422</v>
      </c>
      <c r="O410" s="17">
        <f t="shared" ref="O410:T410" si="585">O411+O428+O433</f>
        <v>0</v>
      </c>
      <c r="P410" s="17">
        <f t="shared" si="585"/>
        <v>0</v>
      </c>
      <c r="Q410" s="17">
        <f t="shared" si="585"/>
        <v>0</v>
      </c>
      <c r="R410" s="17">
        <f t="shared" si="585"/>
        <v>0</v>
      </c>
      <c r="S410" s="17">
        <f t="shared" si="585"/>
        <v>324014</v>
      </c>
      <c r="T410" s="17">
        <f t="shared" si="585"/>
        <v>80422</v>
      </c>
      <c r="U410" s="17">
        <f t="shared" ref="U410:Z410" si="586">U411+U428+U433</f>
        <v>0</v>
      </c>
      <c r="V410" s="17">
        <f t="shared" si="586"/>
        <v>5538</v>
      </c>
      <c r="W410" s="17">
        <f t="shared" si="586"/>
        <v>0</v>
      </c>
      <c r="X410" s="17">
        <f t="shared" si="586"/>
        <v>0</v>
      </c>
      <c r="Y410" s="17">
        <f t="shared" si="586"/>
        <v>329552</v>
      </c>
      <c r="Z410" s="17">
        <f t="shared" si="586"/>
        <v>80422</v>
      </c>
      <c r="AA410" s="17">
        <f t="shared" ref="AA410:AF410" si="587">AA411+AA428+AA433</f>
        <v>0</v>
      </c>
      <c r="AB410" s="17">
        <f t="shared" si="587"/>
        <v>0</v>
      </c>
      <c r="AC410" s="17">
        <f t="shared" si="587"/>
        <v>0</v>
      </c>
      <c r="AD410" s="17">
        <f t="shared" si="587"/>
        <v>0</v>
      </c>
      <c r="AE410" s="95">
        <f t="shared" si="587"/>
        <v>329552</v>
      </c>
      <c r="AF410" s="95">
        <f t="shared" si="587"/>
        <v>80422</v>
      </c>
      <c r="AG410" s="95">
        <f t="shared" ref="AG410:AH410" si="588">AG411+AG428+AG433</f>
        <v>63498</v>
      </c>
      <c r="AH410" s="95">
        <f t="shared" si="588"/>
        <v>0</v>
      </c>
      <c r="AI410" s="101">
        <f t="shared" si="535"/>
        <v>19.267975918823129</v>
      </c>
      <c r="AJ410" s="101"/>
    </row>
    <row r="411" spans="1:36" ht="36.75" hidden="1" customHeight="1" x14ac:dyDescent="0.25">
      <c r="A411" s="26" t="s">
        <v>9</v>
      </c>
      <c r="B411" s="27">
        <f t="shared" ref="B411:B448" si="589">B410</f>
        <v>912</v>
      </c>
      <c r="C411" s="27" t="s">
        <v>7</v>
      </c>
      <c r="D411" s="27" t="s">
        <v>80</v>
      </c>
      <c r="E411" s="27" t="s">
        <v>39</v>
      </c>
      <c r="F411" s="27"/>
      <c r="G411" s="18">
        <f>G412+G416+G420</f>
        <v>316266</v>
      </c>
      <c r="H411" s="18">
        <f>H412+H416+H420</f>
        <v>80422</v>
      </c>
      <c r="I411" s="18">
        <f t="shared" ref="I411:N411" si="590">I412+I416+I420</f>
        <v>0</v>
      </c>
      <c r="J411" s="18">
        <f t="shared" si="590"/>
        <v>6318</v>
      </c>
      <c r="K411" s="18">
        <f t="shared" si="590"/>
        <v>0</v>
      </c>
      <c r="L411" s="18">
        <f t="shared" si="590"/>
        <v>0</v>
      </c>
      <c r="M411" s="18">
        <f t="shared" si="590"/>
        <v>322584</v>
      </c>
      <c r="N411" s="18">
        <f t="shared" si="590"/>
        <v>80422</v>
      </c>
      <c r="O411" s="18">
        <f>O412+O416+O420+O424</f>
        <v>0</v>
      </c>
      <c r="P411" s="18">
        <f t="shared" ref="P411:T411" si="591">P412+P416+P420+P424</f>
        <v>0</v>
      </c>
      <c r="Q411" s="18">
        <f t="shared" si="591"/>
        <v>0</v>
      </c>
      <c r="R411" s="18">
        <f t="shared" si="591"/>
        <v>0</v>
      </c>
      <c r="S411" s="18">
        <f t="shared" si="591"/>
        <v>322584</v>
      </c>
      <c r="T411" s="18">
        <f t="shared" si="591"/>
        <v>80422</v>
      </c>
      <c r="U411" s="18">
        <f>U412+U416+U420+U424</f>
        <v>0</v>
      </c>
      <c r="V411" s="18">
        <f t="shared" ref="V411:Z411" si="592">V412+V416+V420+V424</f>
        <v>5538</v>
      </c>
      <c r="W411" s="18">
        <f t="shared" si="592"/>
        <v>0</v>
      </c>
      <c r="X411" s="18">
        <f t="shared" si="592"/>
        <v>0</v>
      </c>
      <c r="Y411" s="18">
        <f t="shared" si="592"/>
        <v>328122</v>
      </c>
      <c r="Z411" s="18">
        <f t="shared" si="592"/>
        <v>80422</v>
      </c>
      <c r="AA411" s="18">
        <f>AA412+AA416+AA420+AA424</f>
        <v>0</v>
      </c>
      <c r="AB411" s="18">
        <f t="shared" ref="AB411:AF411" si="593">AB412+AB416+AB420+AB424</f>
        <v>0</v>
      </c>
      <c r="AC411" s="18">
        <f t="shared" si="593"/>
        <v>0</v>
      </c>
      <c r="AD411" s="18">
        <f t="shared" si="593"/>
        <v>0</v>
      </c>
      <c r="AE411" s="96">
        <f t="shared" si="593"/>
        <v>328122</v>
      </c>
      <c r="AF411" s="96">
        <f t="shared" si="593"/>
        <v>80422</v>
      </c>
      <c r="AG411" s="96">
        <f t="shared" ref="AG411:AH411" si="594">AG412+AG416+AG420+AG424</f>
        <v>63498</v>
      </c>
      <c r="AH411" s="96">
        <f t="shared" si="594"/>
        <v>0</v>
      </c>
      <c r="AI411" s="101">
        <f t="shared" si="535"/>
        <v>19.351948360670725</v>
      </c>
      <c r="AJ411" s="101"/>
    </row>
    <row r="412" spans="1:36" ht="33" hidden="1" x14ac:dyDescent="0.25">
      <c r="A412" s="26" t="s">
        <v>10</v>
      </c>
      <c r="B412" s="27">
        <f t="shared" si="589"/>
        <v>912</v>
      </c>
      <c r="C412" s="27" t="s">
        <v>7</v>
      </c>
      <c r="D412" s="27" t="s">
        <v>80</v>
      </c>
      <c r="E412" s="27" t="s">
        <v>40</v>
      </c>
      <c r="F412" s="27"/>
      <c r="G412" s="11">
        <f t="shared" ref="G412:V414" si="595">G413</f>
        <v>232268</v>
      </c>
      <c r="H412" s="11">
        <f t="shared" si="595"/>
        <v>0</v>
      </c>
      <c r="I412" s="11">
        <f t="shared" si="595"/>
        <v>0</v>
      </c>
      <c r="J412" s="11">
        <f t="shared" si="595"/>
        <v>6318</v>
      </c>
      <c r="K412" s="11">
        <f t="shared" si="595"/>
        <v>0</v>
      </c>
      <c r="L412" s="11">
        <f t="shared" si="595"/>
        <v>0</v>
      </c>
      <c r="M412" s="11">
        <f t="shared" si="595"/>
        <v>238586</v>
      </c>
      <c r="N412" s="11">
        <f t="shared" si="595"/>
        <v>0</v>
      </c>
      <c r="O412" s="11">
        <f t="shared" si="595"/>
        <v>0</v>
      </c>
      <c r="P412" s="11">
        <f t="shared" si="595"/>
        <v>0</v>
      </c>
      <c r="Q412" s="11">
        <f t="shared" si="595"/>
        <v>0</v>
      </c>
      <c r="R412" s="11">
        <f t="shared" si="595"/>
        <v>0</v>
      </c>
      <c r="S412" s="11">
        <f t="shared" si="595"/>
        <v>238586</v>
      </c>
      <c r="T412" s="11">
        <f t="shared" si="595"/>
        <v>0</v>
      </c>
      <c r="U412" s="11">
        <f t="shared" si="595"/>
        <v>0</v>
      </c>
      <c r="V412" s="11">
        <f t="shared" si="595"/>
        <v>5538</v>
      </c>
      <c r="W412" s="11">
        <f t="shared" ref="U412:AH414" si="596">W413</f>
        <v>0</v>
      </c>
      <c r="X412" s="11">
        <f t="shared" si="596"/>
        <v>0</v>
      </c>
      <c r="Y412" s="11">
        <f t="shared" si="596"/>
        <v>244124</v>
      </c>
      <c r="Z412" s="11">
        <f t="shared" si="596"/>
        <v>0</v>
      </c>
      <c r="AA412" s="11">
        <f t="shared" si="596"/>
        <v>0</v>
      </c>
      <c r="AB412" s="11">
        <f t="shared" si="596"/>
        <v>0</v>
      </c>
      <c r="AC412" s="11">
        <f t="shared" si="596"/>
        <v>0</v>
      </c>
      <c r="AD412" s="11">
        <f t="shared" si="596"/>
        <v>0</v>
      </c>
      <c r="AE412" s="89">
        <f t="shared" si="596"/>
        <v>244124</v>
      </c>
      <c r="AF412" s="89">
        <f t="shared" si="596"/>
        <v>0</v>
      </c>
      <c r="AG412" s="89">
        <f t="shared" si="596"/>
        <v>63475</v>
      </c>
      <c r="AH412" s="89">
        <f t="shared" si="596"/>
        <v>0</v>
      </c>
      <c r="AI412" s="101">
        <f t="shared" si="535"/>
        <v>26.001130572987496</v>
      </c>
      <c r="AJ412" s="101"/>
    </row>
    <row r="413" spans="1:36" ht="18.75" hidden="1" customHeight="1" x14ac:dyDescent="0.25">
      <c r="A413" s="26" t="s">
        <v>11</v>
      </c>
      <c r="B413" s="27">
        <f t="shared" si="589"/>
        <v>912</v>
      </c>
      <c r="C413" s="27" t="s">
        <v>7</v>
      </c>
      <c r="D413" s="27" t="s">
        <v>80</v>
      </c>
      <c r="E413" s="27" t="s">
        <v>41</v>
      </c>
      <c r="F413" s="27"/>
      <c r="G413" s="11">
        <f t="shared" si="595"/>
        <v>232268</v>
      </c>
      <c r="H413" s="11">
        <f t="shared" si="595"/>
        <v>0</v>
      </c>
      <c r="I413" s="11">
        <f t="shared" si="595"/>
        <v>0</v>
      </c>
      <c r="J413" s="11">
        <f t="shared" si="595"/>
        <v>6318</v>
      </c>
      <c r="K413" s="11">
        <f t="shared" si="595"/>
        <v>0</v>
      </c>
      <c r="L413" s="11">
        <f t="shared" si="595"/>
        <v>0</v>
      </c>
      <c r="M413" s="11">
        <f t="shared" si="595"/>
        <v>238586</v>
      </c>
      <c r="N413" s="11">
        <f t="shared" si="595"/>
        <v>0</v>
      </c>
      <c r="O413" s="11">
        <f t="shared" si="595"/>
        <v>0</v>
      </c>
      <c r="P413" s="11">
        <f t="shared" si="595"/>
        <v>0</v>
      </c>
      <c r="Q413" s="11">
        <f t="shared" si="595"/>
        <v>0</v>
      </c>
      <c r="R413" s="11">
        <f t="shared" si="595"/>
        <v>0</v>
      </c>
      <c r="S413" s="11">
        <f t="shared" si="595"/>
        <v>238586</v>
      </c>
      <c r="T413" s="11">
        <f t="shared" si="595"/>
        <v>0</v>
      </c>
      <c r="U413" s="11">
        <f t="shared" si="596"/>
        <v>0</v>
      </c>
      <c r="V413" s="11">
        <f t="shared" si="596"/>
        <v>5538</v>
      </c>
      <c r="W413" s="11">
        <f t="shared" si="596"/>
        <v>0</v>
      </c>
      <c r="X413" s="11">
        <f t="shared" si="596"/>
        <v>0</v>
      </c>
      <c r="Y413" s="11">
        <f t="shared" si="596"/>
        <v>244124</v>
      </c>
      <c r="Z413" s="11">
        <f t="shared" si="596"/>
        <v>0</v>
      </c>
      <c r="AA413" s="11">
        <f t="shared" si="596"/>
        <v>0</v>
      </c>
      <c r="AB413" s="11">
        <f t="shared" si="596"/>
        <v>0</v>
      </c>
      <c r="AC413" s="11">
        <f t="shared" si="596"/>
        <v>0</v>
      </c>
      <c r="AD413" s="11">
        <f t="shared" si="596"/>
        <v>0</v>
      </c>
      <c r="AE413" s="89">
        <f t="shared" si="596"/>
        <v>244124</v>
      </c>
      <c r="AF413" s="89">
        <f t="shared" si="596"/>
        <v>0</v>
      </c>
      <c r="AG413" s="89">
        <f t="shared" si="596"/>
        <v>63475</v>
      </c>
      <c r="AH413" s="89">
        <f t="shared" si="596"/>
        <v>0</v>
      </c>
      <c r="AI413" s="101">
        <f t="shared" si="535"/>
        <v>26.001130572987496</v>
      </c>
      <c r="AJ413" s="101"/>
    </row>
    <row r="414" spans="1:36" ht="33" hidden="1" x14ac:dyDescent="0.25">
      <c r="A414" s="26" t="s">
        <v>12</v>
      </c>
      <c r="B414" s="27">
        <f t="shared" si="589"/>
        <v>912</v>
      </c>
      <c r="C414" s="27" t="s">
        <v>7</v>
      </c>
      <c r="D414" s="27" t="s">
        <v>80</v>
      </c>
      <c r="E414" s="27" t="s">
        <v>41</v>
      </c>
      <c r="F414" s="27" t="s">
        <v>13</v>
      </c>
      <c r="G414" s="9">
        <f t="shared" si="595"/>
        <v>232268</v>
      </c>
      <c r="H414" s="9">
        <f t="shared" si="595"/>
        <v>0</v>
      </c>
      <c r="I414" s="9">
        <f t="shared" si="595"/>
        <v>0</v>
      </c>
      <c r="J414" s="9">
        <f t="shared" si="595"/>
        <v>6318</v>
      </c>
      <c r="K414" s="9">
        <f t="shared" si="595"/>
        <v>0</v>
      </c>
      <c r="L414" s="9">
        <f t="shared" si="595"/>
        <v>0</v>
      </c>
      <c r="M414" s="9">
        <f t="shared" si="595"/>
        <v>238586</v>
      </c>
      <c r="N414" s="9">
        <f t="shared" si="595"/>
        <v>0</v>
      </c>
      <c r="O414" s="9">
        <f t="shared" si="595"/>
        <v>0</v>
      </c>
      <c r="P414" s="9">
        <f t="shared" si="595"/>
        <v>0</v>
      </c>
      <c r="Q414" s="9">
        <f t="shared" si="595"/>
        <v>0</v>
      </c>
      <c r="R414" s="9">
        <f t="shared" si="595"/>
        <v>0</v>
      </c>
      <c r="S414" s="9">
        <f t="shared" si="595"/>
        <v>238586</v>
      </c>
      <c r="T414" s="9">
        <f t="shared" si="595"/>
        <v>0</v>
      </c>
      <c r="U414" s="9">
        <f t="shared" si="596"/>
        <v>0</v>
      </c>
      <c r="V414" s="9">
        <f t="shared" si="596"/>
        <v>5538</v>
      </c>
      <c r="W414" s="9">
        <f t="shared" si="596"/>
        <v>0</v>
      </c>
      <c r="X414" s="9">
        <f t="shared" si="596"/>
        <v>0</v>
      </c>
      <c r="Y414" s="9">
        <f t="shared" si="596"/>
        <v>244124</v>
      </c>
      <c r="Z414" s="9">
        <f t="shared" si="596"/>
        <v>0</v>
      </c>
      <c r="AA414" s="9">
        <f t="shared" si="596"/>
        <v>0</v>
      </c>
      <c r="AB414" s="9">
        <f t="shared" si="596"/>
        <v>0</v>
      </c>
      <c r="AC414" s="9">
        <f t="shared" si="596"/>
        <v>0</v>
      </c>
      <c r="AD414" s="9">
        <f t="shared" si="596"/>
        <v>0</v>
      </c>
      <c r="AE414" s="87">
        <f t="shared" si="596"/>
        <v>244124</v>
      </c>
      <c r="AF414" s="87">
        <f t="shared" si="596"/>
        <v>0</v>
      </c>
      <c r="AG414" s="87">
        <f t="shared" si="596"/>
        <v>63475</v>
      </c>
      <c r="AH414" s="87">
        <f t="shared" si="596"/>
        <v>0</v>
      </c>
      <c r="AI414" s="101">
        <f t="shared" si="535"/>
        <v>26.001130572987496</v>
      </c>
      <c r="AJ414" s="101"/>
    </row>
    <row r="415" spans="1:36" ht="18.75" hidden="1" customHeight="1" x14ac:dyDescent="0.25">
      <c r="A415" s="26" t="s">
        <v>14</v>
      </c>
      <c r="B415" s="27">
        <f>B414</f>
        <v>912</v>
      </c>
      <c r="C415" s="27" t="s">
        <v>7</v>
      </c>
      <c r="D415" s="27" t="s">
        <v>80</v>
      </c>
      <c r="E415" s="27" t="s">
        <v>41</v>
      </c>
      <c r="F415" s="9">
        <v>610</v>
      </c>
      <c r="G415" s="9">
        <f>213603+18665</f>
        <v>232268</v>
      </c>
      <c r="H415" s="9"/>
      <c r="I415" s="9"/>
      <c r="J415" s="9">
        <v>6318</v>
      </c>
      <c r="K415" s="9"/>
      <c r="L415" s="9"/>
      <c r="M415" s="9">
        <f>G415+I415+J415+K415+L415</f>
        <v>238586</v>
      </c>
      <c r="N415" s="10">
        <f>H415+L415</f>
        <v>0</v>
      </c>
      <c r="O415" s="9"/>
      <c r="P415" s="9"/>
      <c r="Q415" s="9"/>
      <c r="R415" s="9"/>
      <c r="S415" s="9">
        <f>M415+O415+P415+Q415+R415</f>
        <v>238586</v>
      </c>
      <c r="T415" s="10">
        <f>N415+R415</f>
        <v>0</v>
      </c>
      <c r="U415" s="9"/>
      <c r="V415" s="9">
        <v>5538</v>
      </c>
      <c r="W415" s="9"/>
      <c r="X415" s="9"/>
      <c r="Y415" s="9">
        <f>S415+U415+V415+W415+X415</f>
        <v>244124</v>
      </c>
      <c r="Z415" s="10">
        <f>T415+X415</f>
        <v>0</v>
      </c>
      <c r="AA415" s="9"/>
      <c r="AB415" s="9"/>
      <c r="AC415" s="9"/>
      <c r="AD415" s="9"/>
      <c r="AE415" s="87">
        <f>Y415+AA415+AB415+AC415+AD415</f>
        <v>244124</v>
      </c>
      <c r="AF415" s="88">
        <f>Z415+AD415</f>
        <v>0</v>
      </c>
      <c r="AG415" s="87">
        <v>63475</v>
      </c>
      <c r="AH415" s="88"/>
      <c r="AI415" s="101">
        <f t="shared" si="535"/>
        <v>26.001130572987496</v>
      </c>
      <c r="AJ415" s="101"/>
    </row>
    <row r="416" spans="1:36" ht="17.25" hidden="1" customHeight="1" x14ac:dyDescent="0.25">
      <c r="A416" s="26" t="s">
        <v>15</v>
      </c>
      <c r="B416" s="27">
        <f>B414</f>
        <v>912</v>
      </c>
      <c r="C416" s="27" t="s">
        <v>7</v>
      </c>
      <c r="D416" s="27" t="s">
        <v>80</v>
      </c>
      <c r="E416" s="27" t="s">
        <v>42</v>
      </c>
      <c r="F416" s="27"/>
      <c r="G416" s="11">
        <f t="shared" ref="G416:V436" si="597">G417</f>
        <v>3576</v>
      </c>
      <c r="H416" s="11">
        <f t="shared" si="597"/>
        <v>0</v>
      </c>
      <c r="I416" s="11">
        <f t="shared" si="597"/>
        <v>0</v>
      </c>
      <c r="J416" s="11">
        <f t="shared" si="597"/>
        <v>0</v>
      </c>
      <c r="K416" s="11">
        <f t="shared" si="597"/>
        <v>0</v>
      </c>
      <c r="L416" s="11">
        <f t="shared" si="597"/>
        <v>0</v>
      </c>
      <c r="M416" s="11">
        <f t="shared" si="597"/>
        <v>3576</v>
      </c>
      <c r="N416" s="11">
        <f t="shared" si="597"/>
        <v>0</v>
      </c>
      <c r="O416" s="11">
        <f t="shared" si="597"/>
        <v>0</v>
      </c>
      <c r="P416" s="11">
        <f t="shared" si="597"/>
        <v>0</v>
      </c>
      <c r="Q416" s="11">
        <f t="shared" si="597"/>
        <v>0</v>
      </c>
      <c r="R416" s="11">
        <f t="shared" si="597"/>
        <v>0</v>
      </c>
      <c r="S416" s="11">
        <f t="shared" si="597"/>
        <v>3576</v>
      </c>
      <c r="T416" s="11">
        <f t="shared" si="597"/>
        <v>0</v>
      </c>
      <c r="U416" s="11">
        <f t="shared" si="597"/>
        <v>0</v>
      </c>
      <c r="V416" s="11">
        <f t="shared" si="597"/>
        <v>0</v>
      </c>
      <c r="W416" s="11">
        <f t="shared" ref="U416:AH436" si="598">W417</f>
        <v>0</v>
      </c>
      <c r="X416" s="11">
        <f t="shared" si="598"/>
        <v>0</v>
      </c>
      <c r="Y416" s="11">
        <f t="shared" si="598"/>
        <v>3576</v>
      </c>
      <c r="Z416" s="11">
        <f t="shared" si="598"/>
        <v>0</v>
      </c>
      <c r="AA416" s="11">
        <f t="shared" si="598"/>
        <v>0</v>
      </c>
      <c r="AB416" s="11">
        <f t="shared" si="598"/>
        <v>0</v>
      </c>
      <c r="AC416" s="11">
        <f t="shared" si="598"/>
        <v>0</v>
      </c>
      <c r="AD416" s="11">
        <f t="shared" si="598"/>
        <v>0</v>
      </c>
      <c r="AE416" s="89">
        <f t="shared" si="598"/>
        <v>3576</v>
      </c>
      <c r="AF416" s="89">
        <f t="shared" si="598"/>
        <v>0</v>
      </c>
      <c r="AG416" s="89">
        <f t="shared" si="598"/>
        <v>23</v>
      </c>
      <c r="AH416" s="89">
        <f t="shared" si="598"/>
        <v>0</v>
      </c>
      <c r="AI416" s="101">
        <f t="shared" si="535"/>
        <v>0.64317673378076057</v>
      </c>
      <c r="AJ416" s="101"/>
    </row>
    <row r="417" spans="1:36" ht="19.5" hidden="1" customHeight="1" x14ac:dyDescent="0.25">
      <c r="A417" s="26" t="s">
        <v>16</v>
      </c>
      <c r="B417" s="27">
        <f t="shared" si="589"/>
        <v>912</v>
      </c>
      <c r="C417" s="27" t="s">
        <v>7</v>
      </c>
      <c r="D417" s="27" t="s">
        <v>80</v>
      </c>
      <c r="E417" s="27" t="s">
        <v>43</v>
      </c>
      <c r="F417" s="27"/>
      <c r="G417" s="11">
        <f t="shared" si="597"/>
        <v>3576</v>
      </c>
      <c r="H417" s="11">
        <f t="shared" si="597"/>
        <v>0</v>
      </c>
      <c r="I417" s="11">
        <f t="shared" si="597"/>
        <v>0</v>
      </c>
      <c r="J417" s="11">
        <f t="shared" si="597"/>
        <v>0</v>
      </c>
      <c r="K417" s="11">
        <f t="shared" si="597"/>
        <v>0</v>
      </c>
      <c r="L417" s="11">
        <f t="shared" si="597"/>
        <v>0</v>
      </c>
      <c r="M417" s="11">
        <f t="shared" si="597"/>
        <v>3576</v>
      </c>
      <c r="N417" s="11">
        <f t="shared" si="597"/>
        <v>0</v>
      </c>
      <c r="O417" s="11">
        <f t="shared" si="597"/>
        <v>0</v>
      </c>
      <c r="P417" s="11">
        <f t="shared" si="597"/>
        <v>0</v>
      </c>
      <c r="Q417" s="11">
        <f t="shared" si="597"/>
        <v>0</v>
      </c>
      <c r="R417" s="11">
        <f t="shared" si="597"/>
        <v>0</v>
      </c>
      <c r="S417" s="11">
        <f t="shared" si="597"/>
        <v>3576</v>
      </c>
      <c r="T417" s="11">
        <f t="shared" si="597"/>
        <v>0</v>
      </c>
      <c r="U417" s="11">
        <f t="shared" si="598"/>
        <v>0</v>
      </c>
      <c r="V417" s="11">
        <f t="shared" si="598"/>
        <v>0</v>
      </c>
      <c r="W417" s="11">
        <f t="shared" si="598"/>
        <v>0</v>
      </c>
      <c r="X417" s="11">
        <f t="shared" si="598"/>
        <v>0</v>
      </c>
      <c r="Y417" s="11">
        <f t="shared" si="598"/>
        <v>3576</v>
      </c>
      <c r="Z417" s="11">
        <f t="shared" si="598"/>
        <v>0</v>
      </c>
      <c r="AA417" s="11">
        <f t="shared" si="598"/>
        <v>0</v>
      </c>
      <c r="AB417" s="11">
        <f t="shared" si="598"/>
        <v>0</v>
      </c>
      <c r="AC417" s="11">
        <f t="shared" si="598"/>
        <v>0</v>
      </c>
      <c r="AD417" s="11">
        <f t="shared" si="598"/>
        <v>0</v>
      </c>
      <c r="AE417" s="89">
        <f t="shared" si="598"/>
        <v>3576</v>
      </c>
      <c r="AF417" s="89">
        <f t="shared" si="598"/>
        <v>0</v>
      </c>
      <c r="AG417" s="89">
        <f t="shared" si="598"/>
        <v>23</v>
      </c>
      <c r="AH417" s="89">
        <f t="shared" si="598"/>
        <v>0</v>
      </c>
      <c r="AI417" s="101">
        <f t="shared" si="535"/>
        <v>0.64317673378076057</v>
      </c>
      <c r="AJ417" s="101"/>
    </row>
    <row r="418" spans="1:36" ht="33" hidden="1" x14ac:dyDescent="0.25">
      <c r="A418" s="26" t="s">
        <v>12</v>
      </c>
      <c r="B418" s="27">
        <f t="shared" si="589"/>
        <v>912</v>
      </c>
      <c r="C418" s="27" t="s">
        <v>7</v>
      </c>
      <c r="D418" s="27" t="s">
        <v>80</v>
      </c>
      <c r="E418" s="27" t="s">
        <v>43</v>
      </c>
      <c r="F418" s="27" t="s">
        <v>13</v>
      </c>
      <c r="G418" s="9">
        <f t="shared" si="597"/>
        <v>3576</v>
      </c>
      <c r="H418" s="9">
        <f t="shared" si="597"/>
        <v>0</v>
      </c>
      <c r="I418" s="9">
        <f t="shared" si="597"/>
        <v>0</v>
      </c>
      <c r="J418" s="9">
        <f t="shared" si="597"/>
        <v>0</v>
      </c>
      <c r="K418" s="9">
        <f t="shared" si="597"/>
        <v>0</v>
      </c>
      <c r="L418" s="9">
        <f t="shared" si="597"/>
        <v>0</v>
      </c>
      <c r="M418" s="9">
        <f t="shared" si="597"/>
        <v>3576</v>
      </c>
      <c r="N418" s="9">
        <f t="shared" si="597"/>
        <v>0</v>
      </c>
      <c r="O418" s="9">
        <f t="shared" si="597"/>
        <v>0</v>
      </c>
      <c r="P418" s="9">
        <f t="shared" si="597"/>
        <v>0</v>
      </c>
      <c r="Q418" s="9">
        <f t="shared" si="597"/>
        <v>0</v>
      </c>
      <c r="R418" s="9">
        <f t="shared" si="597"/>
        <v>0</v>
      </c>
      <c r="S418" s="9">
        <f t="shared" si="597"/>
        <v>3576</v>
      </c>
      <c r="T418" s="9">
        <f t="shared" si="597"/>
        <v>0</v>
      </c>
      <c r="U418" s="9">
        <f t="shared" si="598"/>
        <v>0</v>
      </c>
      <c r="V418" s="9">
        <f t="shared" si="598"/>
        <v>0</v>
      </c>
      <c r="W418" s="9">
        <f t="shared" si="598"/>
        <v>0</v>
      </c>
      <c r="X418" s="9">
        <f t="shared" si="598"/>
        <v>0</v>
      </c>
      <c r="Y418" s="9">
        <f t="shared" si="598"/>
        <v>3576</v>
      </c>
      <c r="Z418" s="9">
        <f t="shared" si="598"/>
        <v>0</v>
      </c>
      <c r="AA418" s="9">
        <f t="shared" si="598"/>
        <v>0</v>
      </c>
      <c r="AB418" s="9">
        <f t="shared" si="598"/>
        <v>0</v>
      </c>
      <c r="AC418" s="9">
        <f t="shared" si="598"/>
        <v>0</v>
      </c>
      <c r="AD418" s="9">
        <f t="shared" si="598"/>
        <v>0</v>
      </c>
      <c r="AE418" s="87">
        <f t="shared" si="598"/>
        <v>3576</v>
      </c>
      <c r="AF418" s="87">
        <f t="shared" si="598"/>
        <v>0</v>
      </c>
      <c r="AG418" s="87">
        <f t="shared" si="598"/>
        <v>23</v>
      </c>
      <c r="AH418" s="87">
        <f t="shared" si="598"/>
        <v>0</v>
      </c>
      <c r="AI418" s="101">
        <f t="shared" si="535"/>
        <v>0.64317673378076057</v>
      </c>
      <c r="AJ418" s="101"/>
    </row>
    <row r="419" spans="1:36" ht="20.25" hidden="1" customHeight="1" x14ac:dyDescent="0.25">
      <c r="A419" s="26" t="s">
        <v>14</v>
      </c>
      <c r="B419" s="27">
        <f t="shared" si="589"/>
        <v>912</v>
      </c>
      <c r="C419" s="27" t="s">
        <v>7</v>
      </c>
      <c r="D419" s="27" t="s">
        <v>80</v>
      </c>
      <c r="E419" s="27" t="s">
        <v>43</v>
      </c>
      <c r="F419" s="9">
        <v>610</v>
      </c>
      <c r="G419" s="9">
        <v>3576</v>
      </c>
      <c r="H419" s="9"/>
      <c r="I419" s="9"/>
      <c r="J419" s="9"/>
      <c r="K419" s="9"/>
      <c r="L419" s="9"/>
      <c r="M419" s="9">
        <f>G419+I419+J419+K419+L419</f>
        <v>3576</v>
      </c>
      <c r="N419" s="10">
        <f>H419+L419</f>
        <v>0</v>
      </c>
      <c r="O419" s="9"/>
      <c r="P419" s="9"/>
      <c r="Q419" s="9"/>
      <c r="R419" s="9"/>
      <c r="S419" s="9">
        <f>M419+O419+P419+Q419+R419</f>
        <v>3576</v>
      </c>
      <c r="T419" s="10">
        <f>N419+R419</f>
        <v>0</v>
      </c>
      <c r="U419" s="9"/>
      <c r="V419" s="9"/>
      <c r="W419" s="9"/>
      <c r="X419" s="9"/>
      <c r="Y419" s="9">
        <f>S419+U419+V419+W419+X419</f>
        <v>3576</v>
      </c>
      <c r="Z419" s="10">
        <f>T419+X419</f>
        <v>0</v>
      </c>
      <c r="AA419" s="9"/>
      <c r="AB419" s="9"/>
      <c r="AC419" s="9"/>
      <c r="AD419" s="9"/>
      <c r="AE419" s="87">
        <f>Y419+AA419+AB419+AC419+AD419</f>
        <v>3576</v>
      </c>
      <c r="AF419" s="88">
        <f>Z419+AD419</f>
        <v>0</v>
      </c>
      <c r="AG419" s="87">
        <v>23</v>
      </c>
      <c r="AH419" s="88"/>
      <c r="AI419" s="101">
        <f t="shared" si="535"/>
        <v>0.64317673378076057</v>
      </c>
      <c r="AJ419" s="101"/>
    </row>
    <row r="420" spans="1:36" ht="33" hidden="1" x14ac:dyDescent="0.25">
      <c r="A420" s="39" t="s">
        <v>401</v>
      </c>
      <c r="B420" s="27">
        <f t="shared" si="589"/>
        <v>912</v>
      </c>
      <c r="C420" s="27" t="s">
        <v>7</v>
      </c>
      <c r="D420" s="27" t="s">
        <v>80</v>
      </c>
      <c r="E420" s="27" t="s">
        <v>404</v>
      </c>
      <c r="F420" s="27"/>
      <c r="G420" s="9">
        <f t="shared" ref="G420:V422" si="599">G421</f>
        <v>80422</v>
      </c>
      <c r="H420" s="9">
        <f t="shared" si="599"/>
        <v>80422</v>
      </c>
      <c r="I420" s="9">
        <f t="shared" si="599"/>
        <v>0</v>
      </c>
      <c r="J420" s="9">
        <f t="shared" si="599"/>
        <v>0</v>
      </c>
      <c r="K420" s="9">
        <f t="shared" si="599"/>
        <v>0</v>
      </c>
      <c r="L420" s="9">
        <f t="shared" si="599"/>
        <v>0</v>
      </c>
      <c r="M420" s="9">
        <f t="shared" si="599"/>
        <v>80422</v>
      </c>
      <c r="N420" s="9">
        <f t="shared" si="599"/>
        <v>80422</v>
      </c>
      <c r="O420" s="9">
        <f t="shared" si="599"/>
        <v>0</v>
      </c>
      <c r="P420" s="9">
        <f t="shared" si="599"/>
        <v>0</v>
      </c>
      <c r="Q420" s="9">
        <f t="shared" si="599"/>
        <v>0</v>
      </c>
      <c r="R420" s="9">
        <f t="shared" si="599"/>
        <v>-80422</v>
      </c>
      <c r="S420" s="9">
        <f t="shared" si="599"/>
        <v>0</v>
      </c>
      <c r="T420" s="9">
        <f t="shared" si="599"/>
        <v>0</v>
      </c>
      <c r="U420" s="9">
        <f t="shared" si="599"/>
        <v>0</v>
      </c>
      <c r="V420" s="9">
        <f t="shared" si="599"/>
        <v>0</v>
      </c>
      <c r="W420" s="9">
        <f t="shared" ref="U420:AH422" si="600">W421</f>
        <v>0</v>
      </c>
      <c r="X420" s="9">
        <f t="shared" si="600"/>
        <v>0</v>
      </c>
      <c r="Y420" s="9">
        <f t="shared" si="600"/>
        <v>0</v>
      </c>
      <c r="Z420" s="9">
        <f t="shared" si="600"/>
        <v>0</v>
      </c>
      <c r="AA420" s="9">
        <f t="shared" si="600"/>
        <v>0</v>
      </c>
      <c r="AB420" s="9">
        <f t="shared" si="600"/>
        <v>0</v>
      </c>
      <c r="AC420" s="9">
        <f t="shared" si="600"/>
        <v>0</v>
      </c>
      <c r="AD420" s="9">
        <f t="shared" si="600"/>
        <v>0</v>
      </c>
      <c r="AE420" s="87">
        <f t="shared" si="600"/>
        <v>0</v>
      </c>
      <c r="AF420" s="87">
        <f t="shared" si="600"/>
        <v>0</v>
      </c>
      <c r="AG420" s="87">
        <f t="shared" si="600"/>
        <v>0</v>
      </c>
      <c r="AH420" s="87">
        <f t="shared" si="600"/>
        <v>0</v>
      </c>
      <c r="AI420" s="101"/>
      <c r="AJ420" s="101"/>
    </row>
    <row r="421" spans="1:36" ht="33" hidden="1" x14ac:dyDescent="0.25">
      <c r="A421" s="39" t="s">
        <v>402</v>
      </c>
      <c r="B421" s="27">
        <f t="shared" si="589"/>
        <v>912</v>
      </c>
      <c r="C421" s="27" t="s">
        <v>7</v>
      </c>
      <c r="D421" s="27" t="s">
        <v>80</v>
      </c>
      <c r="E421" s="27" t="s">
        <v>422</v>
      </c>
      <c r="F421" s="27"/>
      <c r="G421" s="9">
        <f t="shared" si="599"/>
        <v>80422</v>
      </c>
      <c r="H421" s="9">
        <f t="shared" si="599"/>
        <v>80422</v>
      </c>
      <c r="I421" s="9">
        <f t="shared" si="599"/>
        <v>0</v>
      </c>
      <c r="J421" s="9">
        <f t="shared" si="599"/>
        <v>0</v>
      </c>
      <c r="K421" s="9">
        <f t="shared" si="599"/>
        <v>0</v>
      </c>
      <c r="L421" s="9">
        <f t="shared" si="599"/>
        <v>0</v>
      </c>
      <c r="M421" s="9">
        <f t="shared" si="599"/>
        <v>80422</v>
      </c>
      <c r="N421" s="9">
        <f t="shared" si="599"/>
        <v>80422</v>
      </c>
      <c r="O421" s="9">
        <f t="shared" si="599"/>
        <v>0</v>
      </c>
      <c r="P421" s="9">
        <f t="shared" si="599"/>
        <v>0</v>
      </c>
      <c r="Q421" s="9">
        <f t="shared" si="599"/>
        <v>0</v>
      </c>
      <c r="R421" s="9">
        <f t="shared" si="599"/>
        <v>-80422</v>
      </c>
      <c r="S421" s="9">
        <f t="shared" si="599"/>
        <v>0</v>
      </c>
      <c r="T421" s="9">
        <f t="shared" si="599"/>
        <v>0</v>
      </c>
      <c r="U421" s="9">
        <f t="shared" si="600"/>
        <v>0</v>
      </c>
      <c r="V421" s="9">
        <f t="shared" si="600"/>
        <v>0</v>
      </c>
      <c r="W421" s="9">
        <f t="shared" si="600"/>
        <v>0</v>
      </c>
      <c r="X421" s="9">
        <f t="shared" si="600"/>
        <v>0</v>
      </c>
      <c r="Y421" s="9">
        <f t="shared" si="600"/>
        <v>0</v>
      </c>
      <c r="Z421" s="9">
        <f t="shared" si="600"/>
        <v>0</v>
      </c>
      <c r="AA421" s="9">
        <f t="shared" si="600"/>
        <v>0</v>
      </c>
      <c r="AB421" s="9">
        <f t="shared" si="600"/>
        <v>0</v>
      </c>
      <c r="AC421" s="9">
        <f t="shared" si="600"/>
        <v>0</v>
      </c>
      <c r="AD421" s="9">
        <f t="shared" si="600"/>
        <v>0</v>
      </c>
      <c r="AE421" s="87">
        <f t="shared" si="600"/>
        <v>0</v>
      </c>
      <c r="AF421" s="87">
        <f t="shared" si="600"/>
        <v>0</v>
      </c>
      <c r="AG421" s="87">
        <f t="shared" si="600"/>
        <v>0</v>
      </c>
      <c r="AH421" s="87">
        <f t="shared" si="600"/>
        <v>0</v>
      </c>
      <c r="AI421" s="101"/>
      <c r="AJ421" s="101"/>
    </row>
    <row r="422" spans="1:36" ht="33" hidden="1" x14ac:dyDescent="0.25">
      <c r="A422" s="29" t="s">
        <v>12</v>
      </c>
      <c r="B422" s="27">
        <f t="shared" si="589"/>
        <v>912</v>
      </c>
      <c r="C422" s="27" t="s">
        <v>7</v>
      </c>
      <c r="D422" s="27" t="s">
        <v>80</v>
      </c>
      <c r="E422" s="27" t="s">
        <v>422</v>
      </c>
      <c r="F422" s="27" t="s">
        <v>13</v>
      </c>
      <c r="G422" s="9">
        <f t="shared" si="599"/>
        <v>80422</v>
      </c>
      <c r="H422" s="9">
        <f t="shared" si="599"/>
        <v>80422</v>
      </c>
      <c r="I422" s="9">
        <f t="shared" si="599"/>
        <v>0</v>
      </c>
      <c r="J422" s="9">
        <f t="shared" si="599"/>
        <v>0</v>
      </c>
      <c r="K422" s="9">
        <f t="shared" si="599"/>
        <v>0</v>
      </c>
      <c r="L422" s="9">
        <f t="shared" si="599"/>
        <v>0</v>
      </c>
      <c r="M422" s="9">
        <f t="shared" si="599"/>
        <v>80422</v>
      </c>
      <c r="N422" s="9">
        <f t="shared" si="599"/>
        <v>80422</v>
      </c>
      <c r="O422" s="9">
        <f t="shared" si="599"/>
        <v>0</v>
      </c>
      <c r="P422" s="9">
        <f t="shared" si="599"/>
        <v>0</v>
      </c>
      <c r="Q422" s="9">
        <f t="shared" si="599"/>
        <v>0</v>
      </c>
      <c r="R422" s="9">
        <f t="shared" si="599"/>
        <v>-80422</v>
      </c>
      <c r="S422" s="9">
        <f t="shared" si="599"/>
        <v>0</v>
      </c>
      <c r="T422" s="9">
        <f t="shared" si="599"/>
        <v>0</v>
      </c>
      <c r="U422" s="9">
        <f t="shared" si="600"/>
        <v>0</v>
      </c>
      <c r="V422" s="9">
        <f t="shared" si="600"/>
        <v>0</v>
      </c>
      <c r="W422" s="9">
        <f t="shared" si="600"/>
        <v>0</v>
      </c>
      <c r="X422" s="9">
        <f t="shared" si="600"/>
        <v>0</v>
      </c>
      <c r="Y422" s="9">
        <f t="shared" si="600"/>
        <v>0</v>
      </c>
      <c r="Z422" s="9">
        <f t="shared" si="600"/>
        <v>0</v>
      </c>
      <c r="AA422" s="9">
        <f t="shared" si="600"/>
        <v>0</v>
      </c>
      <c r="AB422" s="9">
        <f t="shared" si="600"/>
        <v>0</v>
      </c>
      <c r="AC422" s="9">
        <f t="shared" si="600"/>
        <v>0</v>
      </c>
      <c r="AD422" s="9">
        <f t="shared" si="600"/>
        <v>0</v>
      </c>
      <c r="AE422" s="87">
        <f t="shared" si="600"/>
        <v>0</v>
      </c>
      <c r="AF422" s="87">
        <f t="shared" si="600"/>
        <v>0</v>
      </c>
      <c r="AG422" s="87">
        <f t="shared" si="600"/>
        <v>0</v>
      </c>
      <c r="AH422" s="87">
        <f t="shared" si="600"/>
        <v>0</v>
      </c>
      <c r="AI422" s="101"/>
      <c r="AJ422" s="101"/>
    </row>
    <row r="423" spans="1:36" ht="21.75" hidden="1" customHeight="1" x14ac:dyDescent="0.25">
      <c r="A423" s="29" t="s">
        <v>14</v>
      </c>
      <c r="B423" s="27">
        <f t="shared" si="589"/>
        <v>912</v>
      </c>
      <c r="C423" s="27" t="s">
        <v>7</v>
      </c>
      <c r="D423" s="27" t="s">
        <v>80</v>
      </c>
      <c r="E423" s="27" t="s">
        <v>422</v>
      </c>
      <c r="F423" s="27" t="s">
        <v>35</v>
      </c>
      <c r="G423" s="9">
        <v>80422</v>
      </c>
      <c r="H423" s="9">
        <v>80422</v>
      </c>
      <c r="I423" s="9"/>
      <c r="J423" s="9"/>
      <c r="K423" s="9"/>
      <c r="L423" s="9"/>
      <c r="M423" s="9">
        <f>G423+I423+J423+K423+L423</f>
        <v>80422</v>
      </c>
      <c r="N423" s="9">
        <f>H423+L423</f>
        <v>80422</v>
      </c>
      <c r="O423" s="9"/>
      <c r="P423" s="9"/>
      <c r="Q423" s="9"/>
      <c r="R423" s="9">
        <v>-80422</v>
      </c>
      <c r="S423" s="9">
        <f>M423+O423+P423+Q423+R423</f>
        <v>0</v>
      </c>
      <c r="T423" s="9">
        <f>N423+R423</f>
        <v>0</v>
      </c>
      <c r="U423" s="9"/>
      <c r="V423" s="9"/>
      <c r="W423" s="9"/>
      <c r="X423" s="9"/>
      <c r="Y423" s="9">
        <f>S423+U423+V423+W423+X423</f>
        <v>0</v>
      </c>
      <c r="Z423" s="9">
        <f>T423+X423</f>
        <v>0</v>
      </c>
      <c r="AA423" s="9"/>
      <c r="AB423" s="9"/>
      <c r="AC423" s="9"/>
      <c r="AD423" s="9"/>
      <c r="AE423" s="87">
        <f>Y423+AA423+AB423+AC423+AD423</f>
        <v>0</v>
      </c>
      <c r="AF423" s="87">
        <f>Z423+AD423</f>
        <v>0</v>
      </c>
      <c r="AG423" s="87"/>
      <c r="AH423" s="87"/>
      <c r="AI423" s="101"/>
      <c r="AJ423" s="101"/>
    </row>
    <row r="424" spans="1:36" ht="33" hidden="1" x14ac:dyDescent="0.25">
      <c r="A424" s="39" t="s">
        <v>401</v>
      </c>
      <c r="B424" s="27">
        <f t="shared" si="589"/>
        <v>912</v>
      </c>
      <c r="C424" s="27" t="s">
        <v>7</v>
      </c>
      <c r="D424" s="27" t="s">
        <v>80</v>
      </c>
      <c r="E424" s="27" t="s">
        <v>652</v>
      </c>
      <c r="F424" s="27"/>
      <c r="G424" s="9"/>
      <c r="H424" s="9"/>
      <c r="I424" s="9"/>
      <c r="J424" s="9"/>
      <c r="K424" s="9"/>
      <c r="L424" s="9"/>
      <c r="M424" s="9"/>
      <c r="N424" s="9"/>
      <c r="O424" s="9">
        <f>O425</f>
        <v>0</v>
      </c>
      <c r="P424" s="9">
        <f t="shared" ref="P424:AG426" si="601">P425</f>
        <v>0</v>
      </c>
      <c r="Q424" s="9">
        <f t="shared" si="601"/>
        <v>0</v>
      </c>
      <c r="R424" s="9">
        <f t="shared" si="601"/>
        <v>80422</v>
      </c>
      <c r="S424" s="9">
        <f t="shared" si="601"/>
        <v>80422</v>
      </c>
      <c r="T424" s="9">
        <f t="shared" si="601"/>
        <v>80422</v>
      </c>
      <c r="U424" s="9">
        <f>U425</f>
        <v>0</v>
      </c>
      <c r="V424" s="9">
        <f t="shared" si="601"/>
        <v>0</v>
      </c>
      <c r="W424" s="9">
        <f t="shared" si="601"/>
        <v>0</v>
      </c>
      <c r="X424" s="9">
        <f t="shared" si="601"/>
        <v>0</v>
      </c>
      <c r="Y424" s="9">
        <f t="shared" si="601"/>
        <v>80422</v>
      </c>
      <c r="Z424" s="9">
        <f t="shared" si="601"/>
        <v>80422</v>
      </c>
      <c r="AA424" s="9">
        <f>AA425</f>
        <v>0</v>
      </c>
      <c r="AB424" s="9">
        <f t="shared" si="601"/>
        <v>0</v>
      </c>
      <c r="AC424" s="9">
        <f t="shared" si="601"/>
        <v>0</v>
      </c>
      <c r="AD424" s="9">
        <f t="shared" si="601"/>
        <v>0</v>
      </c>
      <c r="AE424" s="87">
        <f t="shared" si="601"/>
        <v>80422</v>
      </c>
      <c r="AF424" s="87">
        <f t="shared" ref="AB424:AH426" si="602">AF425</f>
        <v>80422</v>
      </c>
      <c r="AG424" s="87">
        <f t="shared" si="601"/>
        <v>0</v>
      </c>
      <c r="AH424" s="87">
        <f t="shared" si="602"/>
        <v>0</v>
      </c>
      <c r="AI424" s="101">
        <f t="shared" si="535"/>
        <v>0</v>
      </c>
      <c r="AJ424" s="101"/>
    </row>
    <row r="425" spans="1:36" ht="33" hidden="1" x14ac:dyDescent="0.25">
      <c r="A425" s="39" t="s">
        <v>402</v>
      </c>
      <c r="B425" s="27">
        <f t="shared" si="589"/>
        <v>912</v>
      </c>
      <c r="C425" s="27" t="s">
        <v>7</v>
      </c>
      <c r="D425" s="27" t="s">
        <v>80</v>
      </c>
      <c r="E425" s="27" t="s">
        <v>653</v>
      </c>
      <c r="F425" s="27"/>
      <c r="G425" s="9"/>
      <c r="H425" s="9"/>
      <c r="I425" s="9"/>
      <c r="J425" s="9"/>
      <c r="K425" s="9"/>
      <c r="L425" s="9"/>
      <c r="M425" s="9"/>
      <c r="N425" s="9"/>
      <c r="O425" s="9">
        <f>O426</f>
        <v>0</v>
      </c>
      <c r="P425" s="9">
        <f t="shared" si="601"/>
        <v>0</v>
      </c>
      <c r="Q425" s="9">
        <f t="shared" si="601"/>
        <v>0</v>
      </c>
      <c r="R425" s="9">
        <f t="shared" si="601"/>
        <v>80422</v>
      </c>
      <c r="S425" s="9">
        <f t="shared" si="601"/>
        <v>80422</v>
      </c>
      <c r="T425" s="9">
        <f t="shared" si="601"/>
        <v>80422</v>
      </c>
      <c r="U425" s="9">
        <f>U426</f>
        <v>0</v>
      </c>
      <c r="V425" s="9">
        <f t="shared" si="601"/>
        <v>0</v>
      </c>
      <c r="W425" s="9">
        <f t="shared" si="601"/>
        <v>0</v>
      </c>
      <c r="X425" s="9">
        <f t="shared" si="601"/>
        <v>0</v>
      </c>
      <c r="Y425" s="9">
        <f t="shared" si="601"/>
        <v>80422</v>
      </c>
      <c r="Z425" s="9">
        <f t="shared" si="601"/>
        <v>80422</v>
      </c>
      <c r="AA425" s="9">
        <f>AA426</f>
        <v>0</v>
      </c>
      <c r="AB425" s="9">
        <f t="shared" si="602"/>
        <v>0</v>
      </c>
      <c r="AC425" s="9">
        <f t="shared" si="602"/>
        <v>0</v>
      </c>
      <c r="AD425" s="9">
        <f t="shared" si="602"/>
        <v>0</v>
      </c>
      <c r="AE425" s="87">
        <f t="shared" si="602"/>
        <v>80422</v>
      </c>
      <c r="AF425" s="87">
        <f t="shared" si="602"/>
        <v>80422</v>
      </c>
      <c r="AG425" s="87">
        <f t="shared" si="602"/>
        <v>0</v>
      </c>
      <c r="AH425" s="87">
        <f t="shared" si="602"/>
        <v>0</v>
      </c>
      <c r="AI425" s="101">
        <f t="shared" si="535"/>
        <v>0</v>
      </c>
      <c r="AJ425" s="101"/>
    </row>
    <row r="426" spans="1:36" ht="33" hidden="1" x14ac:dyDescent="0.25">
      <c r="A426" s="29" t="s">
        <v>12</v>
      </c>
      <c r="B426" s="27">
        <f t="shared" si="589"/>
        <v>912</v>
      </c>
      <c r="C426" s="27" t="s">
        <v>7</v>
      </c>
      <c r="D426" s="27" t="s">
        <v>80</v>
      </c>
      <c r="E426" s="27" t="s">
        <v>653</v>
      </c>
      <c r="F426" s="27" t="s">
        <v>13</v>
      </c>
      <c r="G426" s="9"/>
      <c r="H426" s="9"/>
      <c r="I426" s="9"/>
      <c r="J426" s="9"/>
      <c r="K426" s="9"/>
      <c r="L426" s="9"/>
      <c r="M426" s="9"/>
      <c r="N426" s="9"/>
      <c r="O426" s="9">
        <f>O427</f>
        <v>0</v>
      </c>
      <c r="P426" s="9">
        <f t="shared" si="601"/>
        <v>0</v>
      </c>
      <c r="Q426" s="9">
        <f t="shared" si="601"/>
        <v>0</v>
      </c>
      <c r="R426" s="9">
        <f t="shared" si="601"/>
        <v>80422</v>
      </c>
      <c r="S426" s="9">
        <f t="shared" si="601"/>
        <v>80422</v>
      </c>
      <c r="T426" s="9">
        <f t="shared" si="601"/>
        <v>80422</v>
      </c>
      <c r="U426" s="9">
        <f>U427</f>
        <v>0</v>
      </c>
      <c r="V426" s="9">
        <f t="shared" si="601"/>
        <v>0</v>
      </c>
      <c r="W426" s="9">
        <f t="shared" si="601"/>
        <v>0</v>
      </c>
      <c r="X426" s="9">
        <f t="shared" si="601"/>
        <v>0</v>
      </c>
      <c r="Y426" s="9">
        <f t="shared" si="601"/>
        <v>80422</v>
      </c>
      <c r="Z426" s="9">
        <f t="shared" si="601"/>
        <v>80422</v>
      </c>
      <c r="AA426" s="9">
        <f>AA427</f>
        <v>0</v>
      </c>
      <c r="AB426" s="9">
        <f t="shared" si="602"/>
        <v>0</v>
      </c>
      <c r="AC426" s="9">
        <f t="shared" si="602"/>
        <v>0</v>
      </c>
      <c r="AD426" s="9">
        <f t="shared" si="602"/>
        <v>0</v>
      </c>
      <c r="AE426" s="87">
        <f t="shared" si="602"/>
        <v>80422</v>
      </c>
      <c r="AF426" s="87">
        <f t="shared" si="602"/>
        <v>80422</v>
      </c>
      <c r="AG426" s="87">
        <f t="shared" si="602"/>
        <v>0</v>
      </c>
      <c r="AH426" s="87">
        <f t="shared" si="602"/>
        <v>0</v>
      </c>
      <c r="AI426" s="101">
        <f t="shared" si="535"/>
        <v>0</v>
      </c>
      <c r="AJ426" s="101"/>
    </row>
    <row r="427" spans="1:36" ht="21.75" hidden="1" customHeight="1" x14ac:dyDescent="0.25">
      <c r="A427" s="29" t="s">
        <v>14</v>
      </c>
      <c r="B427" s="27">
        <f t="shared" si="589"/>
        <v>912</v>
      </c>
      <c r="C427" s="27" t="s">
        <v>7</v>
      </c>
      <c r="D427" s="27" t="s">
        <v>80</v>
      </c>
      <c r="E427" s="27" t="s">
        <v>653</v>
      </c>
      <c r="F427" s="27" t="s">
        <v>35</v>
      </c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>
        <v>80422</v>
      </c>
      <c r="S427" s="9">
        <f>M427+O427+P427+Q427+R427</f>
        <v>80422</v>
      </c>
      <c r="T427" s="9">
        <f>N427+R427</f>
        <v>80422</v>
      </c>
      <c r="U427" s="9"/>
      <c r="V427" s="9"/>
      <c r="W427" s="9"/>
      <c r="X427" s="9"/>
      <c r="Y427" s="9">
        <f>S427+U427+V427+W427+X427</f>
        <v>80422</v>
      </c>
      <c r="Z427" s="9">
        <f>T427+X427</f>
        <v>80422</v>
      </c>
      <c r="AA427" s="9"/>
      <c r="AB427" s="9"/>
      <c r="AC427" s="9"/>
      <c r="AD427" s="9"/>
      <c r="AE427" s="87">
        <f>Y427+AA427+AB427+AC427+AD427</f>
        <v>80422</v>
      </c>
      <c r="AF427" s="87">
        <f>Z427+AD427</f>
        <v>80422</v>
      </c>
      <c r="AG427" s="87"/>
      <c r="AH427" s="87"/>
      <c r="AI427" s="101">
        <f t="shared" si="535"/>
        <v>0</v>
      </c>
      <c r="AJ427" s="101"/>
    </row>
    <row r="428" spans="1:36" ht="89.25" hidden="1" customHeight="1" x14ac:dyDescent="0.25">
      <c r="A428" s="26" t="s">
        <v>34</v>
      </c>
      <c r="B428" s="27">
        <f>B417</f>
        <v>912</v>
      </c>
      <c r="C428" s="27" t="s">
        <v>7</v>
      </c>
      <c r="D428" s="27" t="s">
        <v>80</v>
      </c>
      <c r="E428" s="27" t="s">
        <v>55</v>
      </c>
      <c r="F428" s="9"/>
      <c r="G428" s="9">
        <f>G429</f>
        <v>106</v>
      </c>
      <c r="H428" s="9">
        <f>H429</f>
        <v>0</v>
      </c>
      <c r="I428" s="9">
        <f t="shared" ref="I428:AH428" si="603">I429</f>
        <v>0</v>
      </c>
      <c r="J428" s="9">
        <f t="shared" si="603"/>
        <v>0</v>
      </c>
      <c r="K428" s="9">
        <f t="shared" si="603"/>
        <v>0</v>
      </c>
      <c r="L428" s="9">
        <f t="shared" si="603"/>
        <v>0</v>
      </c>
      <c r="M428" s="9">
        <f t="shared" si="603"/>
        <v>106</v>
      </c>
      <c r="N428" s="9">
        <f t="shared" si="603"/>
        <v>0</v>
      </c>
      <c r="O428" s="9">
        <f t="shared" si="603"/>
        <v>0</v>
      </c>
      <c r="P428" s="9">
        <f t="shared" si="603"/>
        <v>0</v>
      </c>
      <c r="Q428" s="9">
        <f t="shared" si="603"/>
        <v>0</v>
      </c>
      <c r="R428" s="9">
        <f t="shared" si="603"/>
        <v>0</v>
      </c>
      <c r="S428" s="9">
        <f t="shared" si="603"/>
        <v>106</v>
      </c>
      <c r="T428" s="9">
        <f t="shared" si="603"/>
        <v>0</v>
      </c>
      <c r="U428" s="9">
        <f t="shared" si="603"/>
        <v>0</v>
      </c>
      <c r="V428" s="9">
        <f t="shared" si="603"/>
        <v>0</v>
      </c>
      <c r="W428" s="9">
        <f t="shared" si="603"/>
        <v>0</v>
      </c>
      <c r="X428" s="9">
        <f t="shared" si="603"/>
        <v>0</v>
      </c>
      <c r="Y428" s="9">
        <f t="shared" si="603"/>
        <v>106</v>
      </c>
      <c r="Z428" s="9">
        <f t="shared" si="603"/>
        <v>0</v>
      </c>
      <c r="AA428" s="9">
        <f t="shared" si="603"/>
        <v>0</v>
      </c>
      <c r="AB428" s="9">
        <f t="shared" si="603"/>
        <v>0</v>
      </c>
      <c r="AC428" s="9">
        <f t="shared" si="603"/>
        <v>0</v>
      </c>
      <c r="AD428" s="9">
        <f t="shared" si="603"/>
        <v>0</v>
      </c>
      <c r="AE428" s="87">
        <f t="shared" si="603"/>
        <v>106</v>
      </c>
      <c r="AF428" s="87">
        <f t="shared" si="603"/>
        <v>0</v>
      </c>
      <c r="AG428" s="87">
        <f t="shared" si="603"/>
        <v>0</v>
      </c>
      <c r="AH428" s="87">
        <f t="shared" si="603"/>
        <v>0</v>
      </c>
      <c r="AI428" s="101">
        <f t="shared" si="535"/>
        <v>0</v>
      </c>
      <c r="AJ428" s="101"/>
    </row>
    <row r="429" spans="1:36" ht="21.75" hidden="1" customHeight="1" x14ac:dyDescent="0.25">
      <c r="A429" s="26" t="s">
        <v>15</v>
      </c>
      <c r="B429" s="27">
        <f>B418</f>
        <v>912</v>
      </c>
      <c r="C429" s="27" t="s">
        <v>7</v>
      </c>
      <c r="D429" s="27" t="s">
        <v>80</v>
      </c>
      <c r="E429" s="27" t="s">
        <v>56</v>
      </c>
      <c r="F429" s="27"/>
      <c r="G429" s="11">
        <f t="shared" si="597"/>
        <v>106</v>
      </c>
      <c r="H429" s="9"/>
      <c r="I429" s="11">
        <f t="shared" si="597"/>
        <v>0</v>
      </c>
      <c r="J429" s="9"/>
      <c r="K429" s="11">
        <f t="shared" si="597"/>
        <v>0</v>
      </c>
      <c r="L429" s="9"/>
      <c r="M429" s="11">
        <f t="shared" si="597"/>
        <v>106</v>
      </c>
      <c r="N429" s="9"/>
      <c r="O429" s="11">
        <f t="shared" si="597"/>
        <v>0</v>
      </c>
      <c r="P429" s="9"/>
      <c r="Q429" s="11">
        <f t="shared" si="597"/>
        <v>0</v>
      </c>
      <c r="R429" s="9"/>
      <c r="S429" s="11">
        <f t="shared" si="597"/>
        <v>106</v>
      </c>
      <c r="T429" s="9"/>
      <c r="U429" s="11">
        <f t="shared" si="598"/>
        <v>0</v>
      </c>
      <c r="V429" s="9"/>
      <c r="W429" s="11">
        <f t="shared" si="598"/>
        <v>0</v>
      </c>
      <c r="X429" s="9"/>
      <c r="Y429" s="11">
        <f t="shared" si="598"/>
        <v>106</v>
      </c>
      <c r="Z429" s="9"/>
      <c r="AA429" s="11">
        <f t="shared" si="598"/>
        <v>0</v>
      </c>
      <c r="AB429" s="9"/>
      <c r="AC429" s="11">
        <f t="shared" si="598"/>
        <v>0</v>
      </c>
      <c r="AD429" s="9"/>
      <c r="AE429" s="89">
        <f t="shared" si="598"/>
        <v>106</v>
      </c>
      <c r="AF429" s="87"/>
      <c r="AG429" s="89">
        <f t="shared" si="598"/>
        <v>0</v>
      </c>
      <c r="AH429" s="87"/>
      <c r="AI429" s="101">
        <f t="shared" si="535"/>
        <v>0</v>
      </c>
      <c r="AJ429" s="101"/>
    </row>
    <row r="430" spans="1:36" ht="21" hidden="1" customHeight="1" x14ac:dyDescent="0.25">
      <c r="A430" s="26" t="s">
        <v>16</v>
      </c>
      <c r="B430" s="27">
        <f t="shared" si="589"/>
        <v>912</v>
      </c>
      <c r="C430" s="27" t="s">
        <v>7</v>
      </c>
      <c r="D430" s="27" t="s">
        <v>80</v>
      </c>
      <c r="E430" s="27" t="s">
        <v>57</v>
      </c>
      <c r="F430" s="27"/>
      <c r="G430" s="11">
        <f t="shared" si="597"/>
        <v>106</v>
      </c>
      <c r="H430" s="9"/>
      <c r="I430" s="11">
        <f t="shared" si="597"/>
        <v>0</v>
      </c>
      <c r="J430" s="9"/>
      <c r="K430" s="11">
        <f t="shared" si="597"/>
        <v>0</v>
      </c>
      <c r="L430" s="9"/>
      <c r="M430" s="11">
        <f t="shared" si="597"/>
        <v>106</v>
      </c>
      <c r="N430" s="9"/>
      <c r="O430" s="11">
        <f t="shared" si="597"/>
        <v>0</v>
      </c>
      <c r="P430" s="9"/>
      <c r="Q430" s="11">
        <f t="shared" si="597"/>
        <v>0</v>
      </c>
      <c r="R430" s="9"/>
      <c r="S430" s="11">
        <f t="shared" si="597"/>
        <v>106</v>
      </c>
      <c r="T430" s="9"/>
      <c r="U430" s="11">
        <f t="shared" si="598"/>
        <v>0</v>
      </c>
      <c r="V430" s="9"/>
      <c r="W430" s="11">
        <f t="shared" si="598"/>
        <v>0</v>
      </c>
      <c r="X430" s="9"/>
      <c r="Y430" s="11">
        <f t="shared" si="598"/>
        <v>106</v>
      </c>
      <c r="Z430" s="9"/>
      <c r="AA430" s="11">
        <f t="shared" si="598"/>
        <v>0</v>
      </c>
      <c r="AB430" s="9"/>
      <c r="AC430" s="11">
        <f t="shared" si="598"/>
        <v>0</v>
      </c>
      <c r="AD430" s="9"/>
      <c r="AE430" s="89">
        <f t="shared" si="598"/>
        <v>106</v>
      </c>
      <c r="AF430" s="87"/>
      <c r="AG430" s="89">
        <f t="shared" si="598"/>
        <v>0</v>
      </c>
      <c r="AH430" s="87"/>
      <c r="AI430" s="101">
        <f t="shared" si="535"/>
        <v>0</v>
      </c>
      <c r="AJ430" s="101"/>
    </row>
    <row r="431" spans="1:36" ht="33" hidden="1" x14ac:dyDescent="0.25">
      <c r="A431" s="26" t="s">
        <v>12</v>
      </c>
      <c r="B431" s="27">
        <f t="shared" si="589"/>
        <v>912</v>
      </c>
      <c r="C431" s="27" t="s">
        <v>7</v>
      </c>
      <c r="D431" s="27" t="s">
        <v>80</v>
      </c>
      <c r="E431" s="27" t="s">
        <v>57</v>
      </c>
      <c r="F431" s="27" t="s">
        <v>13</v>
      </c>
      <c r="G431" s="9">
        <f t="shared" si="597"/>
        <v>106</v>
      </c>
      <c r="H431" s="9"/>
      <c r="I431" s="9">
        <f t="shared" si="597"/>
        <v>0</v>
      </c>
      <c r="J431" s="9"/>
      <c r="K431" s="9">
        <f t="shared" si="597"/>
        <v>0</v>
      </c>
      <c r="L431" s="9"/>
      <c r="M431" s="9">
        <f t="shared" si="597"/>
        <v>106</v>
      </c>
      <c r="N431" s="9"/>
      <c r="O431" s="9">
        <f t="shared" si="597"/>
        <v>0</v>
      </c>
      <c r="P431" s="9"/>
      <c r="Q431" s="9">
        <f t="shared" si="597"/>
        <v>0</v>
      </c>
      <c r="R431" s="9"/>
      <c r="S431" s="9">
        <f t="shared" si="597"/>
        <v>106</v>
      </c>
      <c r="T431" s="9"/>
      <c r="U431" s="9">
        <f t="shared" si="598"/>
        <v>0</v>
      </c>
      <c r="V431" s="9"/>
      <c r="W431" s="9">
        <f t="shared" si="598"/>
        <v>0</v>
      </c>
      <c r="X431" s="9"/>
      <c r="Y431" s="9">
        <f t="shared" si="598"/>
        <v>106</v>
      </c>
      <c r="Z431" s="9"/>
      <c r="AA431" s="9">
        <f t="shared" si="598"/>
        <v>0</v>
      </c>
      <c r="AB431" s="9"/>
      <c r="AC431" s="9">
        <f t="shared" si="598"/>
        <v>0</v>
      </c>
      <c r="AD431" s="9"/>
      <c r="AE431" s="87">
        <f t="shared" si="598"/>
        <v>106</v>
      </c>
      <c r="AF431" s="87"/>
      <c r="AG431" s="87">
        <f t="shared" si="598"/>
        <v>0</v>
      </c>
      <c r="AH431" s="87"/>
      <c r="AI431" s="101">
        <f t="shared" si="535"/>
        <v>0</v>
      </c>
      <c r="AJ431" s="101"/>
    </row>
    <row r="432" spans="1:36" ht="20.25" hidden="1" customHeight="1" x14ac:dyDescent="0.25">
      <c r="A432" s="26" t="s">
        <v>14</v>
      </c>
      <c r="B432" s="27">
        <f t="shared" si="589"/>
        <v>912</v>
      </c>
      <c r="C432" s="27" t="s">
        <v>7</v>
      </c>
      <c r="D432" s="27" t="s">
        <v>80</v>
      </c>
      <c r="E432" s="27" t="s">
        <v>57</v>
      </c>
      <c r="F432" s="9">
        <v>610</v>
      </c>
      <c r="G432" s="9">
        <v>106</v>
      </c>
      <c r="H432" s="9"/>
      <c r="I432" s="9"/>
      <c r="J432" s="9"/>
      <c r="K432" s="9"/>
      <c r="L432" s="9"/>
      <c r="M432" s="9">
        <f>G432+I432+J432+K432+L432</f>
        <v>106</v>
      </c>
      <c r="N432" s="10">
        <f>H432+L432</f>
        <v>0</v>
      </c>
      <c r="O432" s="9"/>
      <c r="P432" s="9"/>
      <c r="Q432" s="9"/>
      <c r="R432" s="9"/>
      <c r="S432" s="9">
        <f>M432+O432+P432+Q432+R432</f>
        <v>106</v>
      </c>
      <c r="T432" s="10">
        <f>N432+R432</f>
        <v>0</v>
      </c>
      <c r="U432" s="9"/>
      <c r="V432" s="9"/>
      <c r="W432" s="9"/>
      <c r="X432" s="9"/>
      <c r="Y432" s="9">
        <f>S432+U432+V432+W432+X432</f>
        <v>106</v>
      </c>
      <c r="Z432" s="10">
        <f>T432+X432</f>
        <v>0</v>
      </c>
      <c r="AA432" s="9"/>
      <c r="AB432" s="9"/>
      <c r="AC432" s="9"/>
      <c r="AD432" s="9"/>
      <c r="AE432" s="87">
        <f>Y432+AA432+AB432+AC432+AD432</f>
        <v>106</v>
      </c>
      <c r="AF432" s="88">
        <f>Z432+AD432</f>
        <v>0</v>
      </c>
      <c r="AG432" s="87"/>
      <c r="AH432" s="88"/>
      <c r="AI432" s="101">
        <f t="shared" si="535"/>
        <v>0</v>
      </c>
      <c r="AJ432" s="101"/>
    </row>
    <row r="433" spans="1:36" ht="82.5" hidden="1" x14ac:dyDescent="0.25">
      <c r="A433" s="26" t="s">
        <v>119</v>
      </c>
      <c r="B433" s="27">
        <f>B417</f>
        <v>912</v>
      </c>
      <c r="C433" s="27" t="s">
        <v>7</v>
      </c>
      <c r="D433" s="27" t="s">
        <v>80</v>
      </c>
      <c r="E433" s="27" t="s">
        <v>120</v>
      </c>
      <c r="F433" s="9"/>
      <c r="G433" s="9">
        <f>G434</f>
        <v>1324</v>
      </c>
      <c r="H433" s="9">
        <f>H434</f>
        <v>0</v>
      </c>
      <c r="I433" s="9">
        <f t="shared" ref="I433:AH433" si="604">I434</f>
        <v>0</v>
      </c>
      <c r="J433" s="9">
        <f t="shared" si="604"/>
        <v>0</v>
      </c>
      <c r="K433" s="9">
        <f t="shared" si="604"/>
        <v>0</v>
      </c>
      <c r="L433" s="9">
        <f t="shared" si="604"/>
        <v>0</v>
      </c>
      <c r="M433" s="9">
        <f t="shared" si="604"/>
        <v>1324</v>
      </c>
      <c r="N433" s="9">
        <f t="shared" si="604"/>
        <v>0</v>
      </c>
      <c r="O433" s="9">
        <f t="shared" si="604"/>
        <v>0</v>
      </c>
      <c r="P433" s="9">
        <f t="shared" si="604"/>
        <v>0</v>
      </c>
      <c r="Q433" s="9">
        <f t="shared" si="604"/>
        <v>0</v>
      </c>
      <c r="R433" s="9">
        <f t="shared" si="604"/>
        <v>0</v>
      </c>
      <c r="S433" s="9">
        <f t="shared" si="604"/>
        <v>1324</v>
      </c>
      <c r="T433" s="9">
        <f t="shared" si="604"/>
        <v>0</v>
      </c>
      <c r="U433" s="9">
        <f t="shared" si="604"/>
        <v>0</v>
      </c>
      <c r="V433" s="9">
        <f t="shared" si="604"/>
        <v>0</v>
      </c>
      <c r="W433" s="9">
        <f t="shared" si="604"/>
        <v>0</v>
      </c>
      <c r="X433" s="9">
        <f t="shared" si="604"/>
        <v>0</v>
      </c>
      <c r="Y433" s="9">
        <f t="shared" si="604"/>
        <v>1324</v>
      </c>
      <c r="Z433" s="9">
        <f t="shared" si="604"/>
        <v>0</v>
      </c>
      <c r="AA433" s="9">
        <f t="shared" si="604"/>
        <v>0</v>
      </c>
      <c r="AB433" s="9">
        <f t="shared" si="604"/>
        <v>0</v>
      </c>
      <c r="AC433" s="9">
        <f t="shared" si="604"/>
        <v>0</v>
      </c>
      <c r="AD433" s="9">
        <f t="shared" si="604"/>
        <v>0</v>
      </c>
      <c r="AE433" s="87">
        <f t="shared" si="604"/>
        <v>1324</v>
      </c>
      <c r="AF433" s="87">
        <f t="shared" si="604"/>
        <v>0</v>
      </c>
      <c r="AG433" s="87">
        <f t="shared" si="604"/>
        <v>0</v>
      </c>
      <c r="AH433" s="87">
        <f t="shared" si="604"/>
        <v>0</v>
      </c>
      <c r="AI433" s="101">
        <f t="shared" si="535"/>
        <v>0</v>
      </c>
      <c r="AJ433" s="101"/>
    </row>
    <row r="434" spans="1:36" ht="20.25" hidden="1" customHeight="1" x14ac:dyDescent="0.25">
      <c r="A434" s="26" t="s">
        <v>15</v>
      </c>
      <c r="B434" s="27">
        <f>B418</f>
        <v>912</v>
      </c>
      <c r="C434" s="27" t="s">
        <v>7</v>
      </c>
      <c r="D434" s="27" t="s">
        <v>80</v>
      </c>
      <c r="E434" s="27" t="s">
        <v>151</v>
      </c>
      <c r="F434" s="27"/>
      <c r="G434" s="11">
        <f t="shared" si="597"/>
        <v>1324</v>
      </c>
      <c r="H434" s="11">
        <f t="shared" si="597"/>
        <v>0</v>
      </c>
      <c r="I434" s="11">
        <f t="shared" si="597"/>
        <v>0</v>
      </c>
      <c r="J434" s="11">
        <f t="shared" si="597"/>
        <v>0</v>
      </c>
      <c r="K434" s="11">
        <f t="shared" si="597"/>
        <v>0</v>
      </c>
      <c r="L434" s="11">
        <f t="shared" si="597"/>
        <v>0</v>
      </c>
      <c r="M434" s="11">
        <f t="shared" si="597"/>
        <v>1324</v>
      </c>
      <c r="N434" s="11">
        <f t="shared" si="597"/>
        <v>0</v>
      </c>
      <c r="O434" s="11">
        <f t="shared" si="597"/>
        <v>0</v>
      </c>
      <c r="P434" s="11">
        <f t="shared" si="597"/>
        <v>0</v>
      </c>
      <c r="Q434" s="11">
        <f t="shared" si="597"/>
        <v>0</v>
      </c>
      <c r="R434" s="11">
        <f t="shared" si="597"/>
        <v>0</v>
      </c>
      <c r="S434" s="11">
        <f t="shared" si="597"/>
        <v>1324</v>
      </c>
      <c r="T434" s="11">
        <f t="shared" si="597"/>
        <v>0</v>
      </c>
      <c r="U434" s="11">
        <f t="shared" si="598"/>
        <v>0</v>
      </c>
      <c r="V434" s="11">
        <f t="shared" si="598"/>
        <v>0</v>
      </c>
      <c r="W434" s="11">
        <f t="shared" si="598"/>
        <v>0</v>
      </c>
      <c r="X434" s="11">
        <f t="shared" si="598"/>
        <v>0</v>
      </c>
      <c r="Y434" s="11">
        <f t="shared" si="598"/>
        <v>1324</v>
      </c>
      <c r="Z434" s="11">
        <f t="shared" si="598"/>
        <v>0</v>
      </c>
      <c r="AA434" s="11">
        <f t="shared" si="598"/>
        <v>0</v>
      </c>
      <c r="AB434" s="11">
        <f t="shared" si="598"/>
        <v>0</v>
      </c>
      <c r="AC434" s="11">
        <f t="shared" si="598"/>
        <v>0</v>
      </c>
      <c r="AD434" s="11">
        <f t="shared" si="598"/>
        <v>0</v>
      </c>
      <c r="AE434" s="89">
        <f t="shared" si="598"/>
        <v>1324</v>
      </c>
      <c r="AF434" s="89">
        <f t="shared" si="598"/>
        <v>0</v>
      </c>
      <c r="AG434" s="89">
        <f t="shared" si="598"/>
        <v>0</v>
      </c>
      <c r="AH434" s="89">
        <f t="shared" si="598"/>
        <v>0</v>
      </c>
      <c r="AI434" s="101">
        <f t="shared" si="535"/>
        <v>0</v>
      </c>
      <c r="AJ434" s="101"/>
    </row>
    <row r="435" spans="1:36" ht="20.25" hidden="1" customHeight="1" x14ac:dyDescent="0.25">
      <c r="A435" s="26" t="s">
        <v>16</v>
      </c>
      <c r="B435" s="27">
        <f t="shared" si="589"/>
        <v>912</v>
      </c>
      <c r="C435" s="27" t="s">
        <v>7</v>
      </c>
      <c r="D435" s="27" t="s">
        <v>80</v>
      </c>
      <c r="E435" s="27" t="s">
        <v>437</v>
      </c>
      <c r="F435" s="27"/>
      <c r="G435" s="11">
        <f t="shared" si="597"/>
        <v>1324</v>
      </c>
      <c r="H435" s="11">
        <f t="shared" si="597"/>
        <v>0</v>
      </c>
      <c r="I435" s="11">
        <f t="shared" si="597"/>
        <v>0</v>
      </c>
      <c r="J435" s="11">
        <f t="shared" si="597"/>
        <v>0</v>
      </c>
      <c r="K435" s="11">
        <f t="shared" si="597"/>
        <v>0</v>
      </c>
      <c r="L435" s="11">
        <f t="shared" si="597"/>
        <v>0</v>
      </c>
      <c r="M435" s="11">
        <f t="shared" si="597"/>
        <v>1324</v>
      </c>
      <c r="N435" s="11">
        <f t="shared" si="597"/>
        <v>0</v>
      </c>
      <c r="O435" s="11">
        <f t="shared" si="597"/>
        <v>0</v>
      </c>
      <c r="P435" s="11">
        <f t="shared" si="597"/>
        <v>0</v>
      </c>
      <c r="Q435" s="11">
        <f t="shared" si="597"/>
        <v>0</v>
      </c>
      <c r="R435" s="11">
        <f t="shared" si="597"/>
        <v>0</v>
      </c>
      <c r="S435" s="11">
        <f t="shared" si="597"/>
        <v>1324</v>
      </c>
      <c r="T435" s="11">
        <f t="shared" si="597"/>
        <v>0</v>
      </c>
      <c r="U435" s="11">
        <f t="shared" si="598"/>
        <v>0</v>
      </c>
      <c r="V435" s="11">
        <f t="shared" si="598"/>
        <v>0</v>
      </c>
      <c r="W435" s="11">
        <f t="shared" si="598"/>
        <v>0</v>
      </c>
      <c r="X435" s="11">
        <f t="shared" si="598"/>
        <v>0</v>
      </c>
      <c r="Y435" s="11">
        <f t="shared" si="598"/>
        <v>1324</v>
      </c>
      <c r="Z435" s="11">
        <f t="shared" si="598"/>
        <v>0</v>
      </c>
      <c r="AA435" s="11">
        <f t="shared" si="598"/>
        <v>0</v>
      </c>
      <c r="AB435" s="11">
        <f t="shared" si="598"/>
        <v>0</v>
      </c>
      <c r="AC435" s="11">
        <f t="shared" si="598"/>
        <v>0</v>
      </c>
      <c r="AD435" s="11">
        <f t="shared" si="598"/>
        <v>0</v>
      </c>
      <c r="AE435" s="89">
        <f t="shared" si="598"/>
        <v>1324</v>
      </c>
      <c r="AF435" s="89">
        <f t="shared" si="598"/>
        <v>0</v>
      </c>
      <c r="AG435" s="89">
        <f t="shared" si="598"/>
        <v>0</v>
      </c>
      <c r="AH435" s="89">
        <f t="shared" si="598"/>
        <v>0</v>
      </c>
      <c r="AI435" s="101">
        <f t="shared" si="535"/>
        <v>0</v>
      </c>
      <c r="AJ435" s="101"/>
    </row>
    <row r="436" spans="1:36" ht="33" hidden="1" x14ac:dyDescent="0.25">
      <c r="A436" s="26" t="s">
        <v>12</v>
      </c>
      <c r="B436" s="27">
        <f t="shared" si="589"/>
        <v>912</v>
      </c>
      <c r="C436" s="27" t="s">
        <v>7</v>
      </c>
      <c r="D436" s="27" t="s">
        <v>80</v>
      </c>
      <c r="E436" s="27" t="s">
        <v>437</v>
      </c>
      <c r="F436" s="27" t="s">
        <v>13</v>
      </c>
      <c r="G436" s="9">
        <f t="shared" si="597"/>
        <v>1324</v>
      </c>
      <c r="H436" s="9">
        <f t="shared" si="597"/>
        <v>0</v>
      </c>
      <c r="I436" s="9">
        <f t="shared" si="597"/>
        <v>0</v>
      </c>
      <c r="J436" s="9">
        <f t="shared" si="597"/>
        <v>0</v>
      </c>
      <c r="K436" s="9">
        <f t="shared" si="597"/>
        <v>0</v>
      </c>
      <c r="L436" s="9">
        <f t="shared" si="597"/>
        <v>0</v>
      </c>
      <c r="M436" s="9">
        <f t="shared" si="597"/>
        <v>1324</v>
      </c>
      <c r="N436" s="9">
        <f t="shared" si="597"/>
        <v>0</v>
      </c>
      <c r="O436" s="9">
        <f t="shared" si="597"/>
        <v>0</v>
      </c>
      <c r="P436" s="9">
        <f t="shared" si="597"/>
        <v>0</v>
      </c>
      <c r="Q436" s="9">
        <f t="shared" si="597"/>
        <v>0</v>
      </c>
      <c r="R436" s="9">
        <f t="shared" si="597"/>
        <v>0</v>
      </c>
      <c r="S436" s="9">
        <f t="shared" si="597"/>
        <v>1324</v>
      </c>
      <c r="T436" s="9">
        <f t="shared" si="597"/>
        <v>0</v>
      </c>
      <c r="U436" s="9">
        <f t="shared" si="598"/>
        <v>0</v>
      </c>
      <c r="V436" s="9">
        <f t="shared" si="598"/>
        <v>0</v>
      </c>
      <c r="W436" s="9">
        <f t="shared" si="598"/>
        <v>0</v>
      </c>
      <c r="X436" s="9">
        <f t="shared" si="598"/>
        <v>0</v>
      </c>
      <c r="Y436" s="9">
        <f t="shared" si="598"/>
        <v>1324</v>
      </c>
      <c r="Z436" s="9">
        <f t="shared" si="598"/>
        <v>0</v>
      </c>
      <c r="AA436" s="9">
        <f t="shared" si="598"/>
        <v>0</v>
      </c>
      <c r="AB436" s="9">
        <f t="shared" si="598"/>
        <v>0</v>
      </c>
      <c r="AC436" s="9">
        <f t="shared" si="598"/>
        <v>0</v>
      </c>
      <c r="AD436" s="9">
        <f t="shared" si="598"/>
        <v>0</v>
      </c>
      <c r="AE436" s="87">
        <f t="shared" si="598"/>
        <v>1324</v>
      </c>
      <c r="AF436" s="87">
        <f t="shared" si="598"/>
        <v>0</v>
      </c>
      <c r="AG436" s="87">
        <f t="shared" si="598"/>
        <v>0</v>
      </c>
      <c r="AH436" s="87">
        <f t="shared" si="598"/>
        <v>0</v>
      </c>
      <c r="AI436" s="101">
        <f t="shared" si="535"/>
        <v>0</v>
      </c>
      <c r="AJ436" s="101"/>
    </row>
    <row r="437" spans="1:36" ht="23.25" hidden="1" customHeight="1" x14ac:dyDescent="0.25">
      <c r="A437" s="26" t="s">
        <v>14</v>
      </c>
      <c r="B437" s="27">
        <f t="shared" si="589"/>
        <v>912</v>
      </c>
      <c r="C437" s="27" t="s">
        <v>7</v>
      </c>
      <c r="D437" s="27" t="s">
        <v>80</v>
      </c>
      <c r="E437" s="27" t="s">
        <v>437</v>
      </c>
      <c r="F437" s="9">
        <v>610</v>
      </c>
      <c r="G437" s="9">
        <v>1324</v>
      </c>
      <c r="H437" s="9"/>
      <c r="I437" s="9"/>
      <c r="J437" s="9"/>
      <c r="K437" s="9"/>
      <c r="L437" s="9"/>
      <c r="M437" s="9">
        <f>G437+I437+J437+K437+L437</f>
        <v>1324</v>
      </c>
      <c r="N437" s="10">
        <f>H437+L437</f>
        <v>0</v>
      </c>
      <c r="O437" s="9"/>
      <c r="P437" s="9"/>
      <c r="Q437" s="9"/>
      <c r="R437" s="9"/>
      <c r="S437" s="9">
        <f>M437+O437+P437+Q437+R437</f>
        <v>1324</v>
      </c>
      <c r="T437" s="10">
        <f>N437+R437</f>
        <v>0</v>
      </c>
      <c r="U437" s="9"/>
      <c r="V437" s="9"/>
      <c r="W437" s="9"/>
      <c r="X437" s="9"/>
      <c r="Y437" s="9">
        <f>S437+U437+V437+W437+X437</f>
        <v>1324</v>
      </c>
      <c r="Z437" s="10">
        <f>T437+X437</f>
        <v>0</v>
      </c>
      <c r="AA437" s="9"/>
      <c r="AB437" s="9"/>
      <c r="AC437" s="9"/>
      <c r="AD437" s="9"/>
      <c r="AE437" s="87">
        <f>Y437+AA437+AB437+AC437+AD437</f>
        <v>1324</v>
      </c>
      <c r="AF437" s="88">
        <f>Z437+AD437</f>
        <v>0</v>
      </c>
      <c r="AG437" s="87"/>
      <c r="AH437" s="88"/>
      <c r="AI437" s="101">
        <f t="shared" si="535"/>
        <v>0</v>
      </c>
      <c r="AJ437" s="101"/>
    </row>
    <row r="438" spans="1:36" hidden="1" x14ac:dyDescent="0.25">
      <c r="A438" s="26"/>
      <c r="B438" s="27"/>
      <c r="C438" s="27"/>
      <c r="D438" s="27"/>
      <c r="E438" s="27"/>
      <c r="F438" s="9"/>
      <c r="G438" s="9"/>
      <c r="H438" s="9"/>
      <c r="I438" s="9"/>
      <c r="J438" s="9"/>
      <c r="K438" s="9"/>
      <c r="L438" s="9"/>
      <c r="M438" s="9"/>
      <c r="N438" s="10"/>
      <c r="O438" s="9"/>
      <c r="P438" s="9"/>
      <c r="Q438" s="9"/>
      <c r="R438" s="9"/>
      <c r="S438" s="9"/>
      <c r="T438" s="10"/>
      <c r="U438" s="9"/>
      <c r="V438" s="9"/>
      <c r="W438" s="9"/>
      <c r="X438" s="9"/>
      <c r="Y438" s="9"/>
      <c r="Z438" s="10"/>
      <c r="AA438" s="9"/>
      <c r="AB438" s="9"/>
      <c r="AC438" s="9"/>
      <c r="AD438" s="9"/>
      <c r="AE438" s="87"/>
      <c r="AF438" s="88"/>
      <c r="AG438" s="87"/>
      <c r="AH438" s="88"/>
      <c r="AI438" s="101"/>
      <c r="AJ438" s="101"/>
    </row>
    <row r="439" spans="1:36" ht="18.75" hidden="1" x14ac:dyDescent="0.3">
      <c r="A439" s="24" t="s">
        <v>497</v>
      </c>
      <c r="B439" s="25">
        <v>912</v>
      </c>
      <c r="C439" s="25" t="s">
        <v>7</v>
      </c>
      <c r="D439" s="25" t="s">
        <v>17</v>
      </c>
      <c r="E439" s="25"/>
      <c r="F439" s="25"/>
      <c r="G439" s="17">
        <f t="shared" ref="G439:AH439" si="605">G440</f>
        <v>8322</v>
      </c>
      <c r="H439" s="17">
        <f t="shared" si="605"/>
        <v>0</v>
      </c>
      <c r="I439" s="17">
        <f t="shared" si="605"/>
        <v>0</v>
      </c>
      <c r="J439" s="17">
        <f t="shared" si="605"/>
        <v>116</v>
      </c>
      <c r="K439" s="17">
        <f t="shared" si="605"/>
        <v>0</v>
      </c>
      <c r="L439" s="17">
        <f t="shared" si="605"/>
        <v>0</v>
      </c>
      <c r="M439" s="17">
        <f t="shared" si="605"/>
        <v>8438</v>
      </c>
      <c r="N439" s="17">
        <f t="shared" si="605"/>
        <v>0</v>
      </c>
      <c r="O439" s="17">
        <f t="shared" si="605"/>
        <v>0</v>
      </c>
      <c r="P439" s="17">
        <f t="shared" si="605"/>
        <v>0</v>
      </c>
      <c r="Q439" s="17">
        <f t="shared" si="605"/>
        <v>0</v>
      </c>
      <c r="R439" s="17">
        <f t="shared" si="605"/>
        <v>0</v>
      </c>
      <c r="S439" s="17">
        <f t="shared" si="605"/>
        <v>8438</v>
      </c>
      <c r="T439" s="17">
        <f t="shared" si="605"/>
        <v>0</v>
      </c>
      <c r="U439" s="17">
        <f t="shared" si="605"/>
        <v>0</v>
      </c>
      <c r="V439" s="17">
        <f t="shared" si="605"/>
        <v>0</v>
      </c>
      <c r="W439" s="17">
        <f t="shared" si="605"/>
        <v>0</v>
      </c>
      <c r="X439" s="17">
        <f t="shared" si="605"/>
        <v>0</v>
      </c>
      <c r="Y439" s="17">
        <f t="shared" si="605"/>
        <v>8438</v>
      </c>
      <c r="Z439" s="17">
        <f t="shared" si="605"/>
        <v>0</v>
      </c>
      <c r="AA439" s="17">
        <f t="shared" si="605"/>
        <v>0</v>
      </c>
      <c r="AB439" s="17">
        <f t="shared" si="605"/>
        <v>2115</v>
      </c>
      <c r="AC439" s="17">
        <f t="shared" si="605"/>
        <v>0</v>
      </c>
      <c r="AD439" s="17">
        <f t="shared" si="605"/>
        <v>0</v>
      </c>
      <c r="AE439" s="95">
        <f t="shared" si="605"/>
        <v>10553</v>
      </c>
      <c r="AF439" s="95">
        <f t="shared" si="605"/>
        <v>0</v>
      </c>
      <c r="AG439" s="95">
        <f t="shared" si="605"/>
        <v>6841</v>
      </c>
      <c r="AH439" s="95">
        <f t="shared" si="605"/>
        <v>0</v>
      </c>
      <c r="AI439" s="101">
        <f t="shared" si="535"/>
        <v>64.82516819861651</v>
      </c>
      <c r="AJ439" s="101"/>
    </row>
    <row r="440" spans="1:36" ht="41.25" hidden="1" customHeight="1" x14ac:dyDescent="0.25">
      <c r="A440" s="26" t="s">
        <v>9</v>
      </c>
      <c r="B440" s="27">
        <f t="shared" si="589"/>
        <v>912</v>
      </c>
      <c r="C440" s="27" t="s">
        <v>7</v>
      </c>
      <c r="D440" s="27" t="s">
        <v>17</v>
      </c>
      <c r="E440" s="27" t="s">
        <v>39</v>
      </c>
      <c r="F440" s="27"/>
      <c r="G440" s="18">
        <f t="shared" ref="G440:H440" si="606">G441+G445</f>
        <v>8322</v>
      </c>
      <c r="H440" s="18">
        <f t="shared" si="606"/>
        <v>0</v>
      </c>
      <c r="I440" s="18">
        <f t="shared" ref="I440:N440" si="607">I441+I445</f>
        <v>0</v>
      </c>
      <c r="J440" s="18">
        <f t="shared" si="607"/>
        <v>116</v>
      </c>
      <c r="K440" s="18">
        <f t="shared" si="607"/>
        <v>0</v>
      </c>
      <c r="L440" s="18">
        <f t="shared" si="607"/>
        <v>0</v>
      </c>
      <c r="M440" s="18">
        <f t="shared" si="607"/>
        <v>8438</v>
      </c>
      <c r="N440" s="18">
        <f t="shared" si="607"/>
        <v>0</v>
      </c>
      <c r="O440" s="18">
        <f t="shared" ref="O440:T440" si="608">O441+O445</f>
        <v>0</v>
      </c>
      <c r="P440" s="18">
        <f t="shared" si="608"/>
        <v>0</v>
      </c>
      <c r="Q440" s="18">
        <f t="shared" si="608"/>
        <v>0</v>
      </c>
      <c r="R440" s="18">
        <f t="shared" si="608"/>
        <v>0</v>
      </c>
      <c r="S440" s="18">
        <f t="shared" si="608"/>
        <v>8438</v>
      </c>
      <c r="T440" s="18">
        <f t="shared" si="608"/>
        <v>0</v>
      </c>
      <c r="U440" s="18">
        <f t="shared" ref="U440:Z440" si="609">U441+U445</f>
        <v>0</v>
      </c>
      <c r="V440" s="18">
        <f t="shared" si="609"/>
        <v>0</v>
      </c>
      <c r="W440" s="18">
        <f t="shared" si="609"/>
        <v>0</v>
      </c>
      <c r="X440" s="18">
        <f t="shared" si="609"/>
        <v>0</v>
      </c>
      <c r="Y440" s="18">
        <f t="shared" si="609"/>
        <v>8438</v>
      </c>
      <c r="Z440" s="18">
        <f t="shared" si="609"/>
        <v>0</v>
      </c>
      <c r="AA440" s="18">
        <f t="shared" ref="AA440:AF440" si="610">AA441+AA445</f>
        <v>0</v>
      </c>
      <c r="AB440" s="18">
        <f t="shared" si="610"/>
        <v>2115</v>
      </c>
      <c r="AC440" s="18">
        <f t="shared" si="610"/>
        <v>0</v>
      </c>
      <c r="AD440" s="18">
        <f t="shared" si="610"/>
        <v>0</v>
      </c>
      <c r="AE440" s="96">
        <f t="shared" si="610"/>
        <v>10553</v>
      </c>
      <c r="AF440" s="96">
        <f t="shared" si="610"/>
        <v>0</v>
      </c>
      <c r="AG440" s="96">
        <f t="shared" ref="AG440:AH440" si="611">AG441+AG445</f>
        <v>6841</v>
      </c>
      <c r="AH440" s="96">
        <f t="shared" si="611"/>
        <v>0</v>
      </c>
      <c r="AI440" s="101">
        <f t="shared" si="535"/>
        <v>64.82516819861651</v>
      </c>
      <c r="AJ440" s="101"/>
    </row>
    <row r="441" spans="1:36" ht="33" hidden="1" x14ac:dyDescent="0.25">
      <c r="A441" s="26" t="s">
        <v>10</v>
      </c>
      <c r="B441" s="27">
        <f t="shared" si="589"/>
        <v>912</v>
      </c>
      <c r="C441" s="27" t="s">
        <v>7</v>
      </c>
      <c r="D441" s="27" t="s">
        <v>17</v>
      </c>
      <c r="E441" s="27" t="s">
        <v>40</v>
      </c>
      <c r="F441" s="27"/>
      <c r="G441" s="11">
        <f t="shared" ref="G441:V443" si="612">G442</f>
        <v>8092</v>
      </c>
      <c r="H441" s="11">
        <f t="shared" si="612"/>
        <v>0</v>
      </c>
      <c r="I441" s="11">
        <f t="shared" si="612"/>
        <v>0</v>
      </c>
      <c r="J441" s="11">
        <f t="shared" si="612"/>
        <v>116</v>
      </c>
      <c r="K441" s="11">
        <f t="shared" si="612"/>
        <v>0</v>
      </c>
      <c r="L441" s="11">
        <f t="shared" si="612"/>
        <v>0</v>
      </c>
      <c r="M441" s="11">
        <f t="shared" si="612"/>
        <v>8208</v>
      </c>
      <c r="N441" s="11">
        <f t="shared" si="612"/>
        <v>0</v>
      </c>
      <c r="O441" s="11">
        <f t="shared" si="612"/>
        <v>0</v>
      </c>
      <c r="P441" s="11">
        <f t="shared" si="612"/>
        <v>0</v>
      </c>
      <c r="Q441" s="11">
        <f t="shared" si="612"/>
        <v>0</v>
      </c>
      <c r="R441" s="11">
        <f t="shared" si="612"/>
        <v>0</v>
      </c>
      <c r="S441" s="11">
        <f t="shared" si="612"/>
        <v>8208</v>
      </c>
      <c r="T441" s="11">
        <f t="shared" si="612"/>
        <v>0</v>
      </c>
      <c r="U441" s="11">
        <f t="shared" si="612"/>
        <v>0</v>
      </c>
      <c r="V441" s="11">
        <f t="shared" si="612"/>
        <v>0</v>
      </c>
      <c r="W441" s="11">
        <f t="shared" ref="U441:AH443" si="613">W442</f>
        <v>0</v>
      </c>
      <c r="X441" s="11">
        <f t="shared" si="613"/>
        <v>0</v>
      </c>
      <c r="Y441" s="11">
        <f t="shared" si="613"/>
        <v>8208</v>
      </c>
      <c r="Z441" s="11">
        <f t="shared" si="613"/>
        <v>0</v>
      </c>
      <c r="AA441" s="11">
        <f t="shared" si="613"/>
        <v>0</v>
      </c>
      <c r="AB441" s="11">
        <f t="shared" si="613"/>
        <v>0</v>
      </c>
      <c r="AC441" s="11">
        <f t="shared" si="613"/>
        <v>0</v>
      </c>
      <c r="AD441" s="11">
        <f t="shared" si="613"/>
        <v>0</v>
      </c>
      <c r="AE441" s="89">
        <f t="shared" si="613"/>
        <v>8208</v>
      </c>
      <c r="AF441" s="89">
        <f t="shared" si="613"/>
        <v>0</v>
      </c>
      <c r="AG441" s="89">
        <f t="shared" si="613"/>
        <v>6747</v>
      </c>
      <c r="AH441" s="89">
        <f t="shared" si="613"/>
        <v>0</v>
      </c>
      <c r="AI441" s="101">
        <f t="shared" si="535"/>
        <v>82.200292397660817</v>
      </c>
      <c r="AJ441" s="101"/>
    </row>
    <row r="442" spans="1:36" ht="21" hidden="1" customHeight="1" x14ac:dyDescent="0.25">
      <c r="A442" s="26" t="s">
        <v>18</v>
      </c>
      <c r="B442" s="27">
        <f t="shared" si="589"/>
        <v>912</v>
      </c>
      <c r="C442" s="27" t="s">
        <v>7</v>
      </c>
      <c r="D442" s="27" t="s">
        <v>17</v>
      </c>
      <c r="E442" s="27" t="s">
        <v>44</v>
      </c>
      <c r="F442" s="27"/>
      <c r="G442" s="11">
        <f t="shared" si="612"/>
        <v>8092</v>
      </c>
      <c r="H442" s="11">
        <f t="shared" si="612"/>
        <v>0</v>
      </c>
      <c r="I442" s="11">
        <f t="shared" si="612"/>
        <v>0</v>
      </c>
      <c r="J442" s="11">
        <f t="shared" si="612"/>
        <v>116</v>
      </c>
      <c r="K442" s="11">
        <f t="shared" si="612"/>
        <v>0</v>
      </c>
      <c r="L442" s="11">
        <f t="shared" si="612"/>
        <v>0</v>
      </c>
      <c r="M442" s="11">
        <f t="shared" si="612"/>
        <v>8208</v>
      </c>
      <c r="N442" s="11">
        <f t="shared" si="612"/>
        <v>0</v>
      </c>
      <c r="O442" s="11">
        <f t="shared" si="612"/>
        <v>0</v>
      </c>
      <c r="P442" s="11">
        <f t="shared" si="612"/>
        <v>0</v>
      </c>
      <c r="Q442" s="11">
        <f t="shared" si="612"/>
        <v>0</v>
      </c>
      <c r="R442" s="11">
        <f t="shared" si="612"/>
        <v>0</v>
      </c>
      <c r="S442" s="11">
        <f t="shared" si="612"/>
        <v>8208</v>
      </c>
      <c r="T442" s="11">
        <f t="shared" si="612"/>
        <v>0</v>
      </c>
      <c r="U442" s="11">
        <f t="shared" si="613"/>
        <v>0</v>
      </c>
      <c r="V442" s="11">
        <f t="shared" si="613"/>
        <v>0</v>
      </c>
      <c r="W442" s="11">
        <f t="shared" si="613"/>
        <v>0</v>
      </c>
      <c r="X442" s="11">
        <f t="shared" si="613"/>
        <v>0</v>
      </c>
      <c r="Y442" s="11">
        <f t="shared" si="613"/>
        <v>8208</v>
      </c>
      <c r="Z442" s="11">
        <f t="shared" si="613"/>
        <v>0</v>
      </c>
      <c r="AA442" s="11">
        <f t="shared" si="613"/>
        <v>0</v>
      </c>
      <c r="AB442" s="11">
        <f t="shared" si="613"/>
        <v>0</v>
      </c>
      <c r="AC442" s="11">
        <f t="shared" si="613"/>
        <v>0</v>
      </c>
      <c r="AD442" s="11">
        <f t="shared" si="613"/>
        <v>0</v>
      </c>
      <c r="AE442" s="89">
        <f t="shared" si="613"/>
        <v>8208</v>
      </c>
      <c r="AF442" s="89">
        <f t="shared" si="613"/>
        <v>0</v>
      </c>
      <c r="AG442" s="89">
        <f t="shared" si="613"/>
        <v>6747</v>
      </c>
      <c r="AH442" s="89">
        <f t="shared" si="613"/>
        <v>0</v>
      </c>
      <c r="AI442" s="101">
        <f t="shared" si="535"/>
        <v>82.200292397660817</v>
      </c>
      <c r="AJ442" s="101"/>
    </row>
    <row r="443" spans="1:36" ht="33" hidden="1" x14ac:dyDescent="0.25">
      <c r="A443" s="26" t="s">
        <v>12</v>
      </c>
      <c r="B443" s="27">
        <f t="shared" si="589"/>
        <v>912</v>
      </c>
      <c r="C443" s="27" t="s">
        <v>7</v>
      </c>
      <c r="D443" s="27" t="s">
        <v>17</v>
      </c>
      <c r="E443" s="27" t="s">
        <v>44</v>
      </c>
      <c r="F443" s="27" t="s">
        <v>13</v>
      </c>
      <c r="G443" s="9">
        <f t="shared" si="612"/>
        <v>8092</v>
      </c>
      <c r="H443" s="9">
        <f t="shared" si="612"/>
        <v>0</v>
      </c>
      <c r="I443" s="9">
        <f t="shared" si="612"/>
        <v>0</v>
      </c>
      <c r="J443" s="9">
        <f t="shared" si="612"/>
        <v>116</v>
      </c>
      <c r="K443" s="9">
        <f t="shared" si="612"/>
        <v>0</v>
      </c>
      <c r="L443" s="9">
        <f t="shared" si="612"/>
        <v>0</v>
      </c>
      <c r="M443" s="9">
        <f t="shared" si="612"/>
        <v>8208</v>
      </c>
      <c r="N443" s="9">
        <f t="shared" si="612"/>
        <v>0</v>
      </c>
      <c r="O443" s="9">
        <f t="shared" si="612"/>
        <v>0</v>
      </c>
      <c r="P443" s="9">
        <f t="shared" si="612"/>
        <v>0</v>
      </c>
      <c r="Q443" s="9">
        <f t="shared" si="612"/>
        <v>0</v>
      </c>
      <c r="R443" s="9">
        <f t="shared" si="612"/>
        <v>0</v>
      </c>
      <c r="S443" s="9">
        <f t="shared" si="612"/>
        <v>8208</v>
      </c>
      <c r="T443" s="9">
        <f t="shared" si="612"/>
        <v>0</v>
      </c>
      <c r="U443" s="9">
        <f t="shared" si="613"/>
        <v>0</v>
      </c>
      <c r="V443" s="9">
        <f t="shared" si="613"/>
        <v>0</v>
      </c>
      <c r="W443" s="9">
        <f t="shared" si="613"/>
        <v>0</v>
      </c>
      <c r="X443" s="9">
        <f t="shared" si="613"/>
        <v>0</v>
      </c>
      <c r="Y443" s="9">
        <f t="shared" si="613"/>
        <v>8208</v>
      </c>
      <c r="Z443" s="9">
        <f t="shared" si="613"/>
        <v>0</v>
      </c>
      <c r="AA443" s="9">
        <f t="shared" si="613"/>
        <v>0</v>
      </c>
      <c r="AB443" s="9">
        <f t="shared" si="613"/>
        <v>0</v>
      </c>
      <c r="AC443" s="9">
        <f t="shared" si="613"/>
        <v>0</v>
      </c>
      <c r="AD443" s="9">
        <f t="shared" si="613"/>
        <v>0</v>
      </c>
      <c r="AE443" s="87">
        <f t="shared" si="613"/>
        <v>8208</v>
      </c>
      <c r="AF443" s="87">
        <f t="shared" si="613"/>
        <v>0</v>
      </c>
      <c r="AG443" s="87">
        <f t="shared" si="613"/>
        <v>6747</v>
      </c>
      <c r="AH443" s="87">
        <f t="shared" si="613"/>
        <v>0</v>
      </c>
      <c r="AI443" s="101">
        <f t="shared" si="535"/>
        <v>82.200292397660817</v>
      </c>
      <c r="AJ443" s="101"/>
    </row>
    <row r="444" spans="1:36" ht="19.5" hidden="1" customHeight="1" x14ac:dyDescent="0.25">
      <c r="A444" s="26" t="s">
        <v>14</v>
      </c>
      <c r="B444" s="27">
        <f t="shared" si="589"/>
        <v>912</v>
      </c>
      <c r="C444" s="27" t="s">
        <v>7</v>
      </c>
      <c r="D444" s="27" t="s">
        <v>17</v>
      </c>
      <c r="E444" s="27" t="s">
        <v>44</v>
      </c>
      <c r="F444" s="9">
        <v>610</v>
      </c>
      <c r="G444" s="9">
        <v>8092</v>
      </c>
      <c r="H444" s="9"/>
      <c r="I444" s="9"/>
      <c r="J444" s="9">
        <v>116</v>
      </c>
      <c r="K444" s="9"/>
      <c r="L444" s="9"/>
      <c r="M444" s="9">
        <f>G444+I444+J444+K444+L444</f>
        <v>8208</v>
      </c>
      <c r="N444" s="10">
        <f>H444+L444</f>
        <v>0</v>
      </c>
      <c r="O444" s="9"/>
      <c r="P444" s="9"/>
      <c r="Q444" s="9"/>
      <c r="R444" s="9"/>
      <c r="S444" s="9">
        <f>M444+O444+P444+Q444+R444</f>
        <v>8208</v>
      </c>
      <c r="T444" s="10">
        <f>N444+R444</f>
        <v>0</v>
      </c>
      <c r="U444" s="9"/>
      <c r="V444" s="9"/>
      <c r="W444" s="9"/>
      <c r="X444" s="9"/>
      <c r="Y444" s="9">
        <f>S444+U444+V444+W444+X444</f>
        <v>8208</v>
      </c>
      <c r="Z444" s="10">
        <f>T444+X444</f>
        <v>0</v>
      </c>
      <c r="AA444" s="9"/>
      <c r="AB444" s="9"/>
      <c r="AC444" s="9"/>
      <c r="AD444" s="9"/>
      <c r="AE444" s="87">
        <f>Y444+AA444+AB444+AC444+AD444</f>
        <v>8208</v>
      </c>
      <c r="AF444" s="88">
        <f>Z444+AD444</f>
        <v>0</v>
      </c>
      <c r="AG444" s="87">
        <v>6747</v>
      </c>
      <c r="AH444" s="88"/>
      <c r="AI444" s="101">
        <f t="shared" si="535"/>
        <v>82.200292397660817</v>
      </c>
      <c r="AJ444" s="101"/>
    </row>
    <row r="445" spans="1:36" ht="24" hidden="1" customHeight="1" x14ac:dyDescent="0.25">
      <c r="A445" s="26" t="s">
        <v>15</v>
      </c>
      <c r="B445" s="27">
        <f>B443</f>
        <v>912</v>
      </c>
      <c r="C445" s="27" t="s">
        <v>7</v>
      </c>
      <c r="D445" s="27" t="s">
        <v>17</v>
      </c>
      <c r="E445" s="27" t="s">
        <v>42</v>
      </c>
      <c r="F445" s="27"/>
      <c r="G445" s="11">
        <f t="shared" ref="G445:V447" si="614">G446</f>
        <v>230</v>
      </c>
      <c r="H445" s="11">
        <f t="shared" si="614"/>
        <v>0</v>
      </c>
      <c r="I445" s="11">
        <f t="shared" si="614"/>
        <v>0</v>
      </c>
      <c r="J445" s="11">
        <f t="shared" si="614"/>
        <v>0</v>
      </c>
      <c r="K445" s="11">
        <f t="shared" si="614"/>
        <v>0</v>
      </c>
      <c r="L445" s="11">
        <f t="shared" si="614"/>
        <v>0</v>
      </c>
      <c r="M445" s="11">
        <f t="shared" si="614"/>
        <v>230</v>
      </c>
      <c r="N445" s="11">
        <f t="shared" si="614"/>
        <v>0</v>
      </c>
      <c r="O445" s="11">
        <f t="shared" si="614"/>
        <v>0</v>
      </c>
      <c r="P445" s="11">
        <f t="shared" si="614"/>
        <v>0</v>
      </c>
      <c r="Q445" s="11">
        <f t="shared" si="614"/>
        <v>0</v>
      </c>
      <c r="R445" s="11">
        <f t="shared" si="614"/>
        <v>0</v>
      </c>
      <c r="S445" s="11">
        <f t="shared" si="614"/>
        <v>230</v>
      </c>
      <c r="T445" s="11">
        <f t="shared" si="614"/>
        <v>0</v>
      </c>
      <c r="U445" s="11">
        <f t="shared" si="614"/>
        <v>0</v>
      </c>
      <c r="V445" s="11">
        <f t="shared" si="614"/>
        <v>0</v>
      </c>
      <c r="W445" s="11">
        <f t="shared" ref="U445:AH447" si="615">W446</f>
        <v>0</v>
      </c>
      <c r="X445" s="11">
        <f t="shared" si="615"/>
        <v>0</v>
      </c>
      <c r="Y445" s="11">
        <f t="shared" si="615"/>
        <v>230</v>
      </c>
      <c r="Z445" s="11">
        <f t="shared" si="615"/>
        <v>0</v>
      </c>
      <c r="AA445" s="11">
        <f t="shared" si="615"/>
        <v>0</v>
      </c>
      <c r="AB445" s="11">
        <f t="shared" si="615"/>
        <v>2115</v>
      </c>
      <c r="AC445" s="11">
        <f t="shared" si="615"/>
        <v>0</v>
      </c>
      <c r="AD445" s="11">
        <f t="shared" si="615"/>
        <v>0</v>
      </c>
      <c r="AE445" s="89">
        <f t="shared" si="615"/>
        <v>2345</v>
      </c>
      <c r="AF445" s="89">
        <f t="shared" si="615"/>
        <v>0</v>
      </c>
      <c r="AG445" s="89">
        <f t="shared" si="615"/>
        <v>94</v>
      </c>
      <c r="AH445" s="89">
        <f t="shared" si="615"/>
        <v>0</v>
      </c>
      <c r="AI445" s="101">
        <f t="shared" si="535"/>
        <v>4.0085287846481874</v>
      </c>
      <c r="AJ445" s="101"/>
    </row>
    <row r="446" spans="1:36" ht="20.25" hidden="1" customHeight="1" x14ac:dyDescent="0.25">
      <c r="A446" s="26" t="s">
        <v>19</v>
      </c>
      <c r="B446" s="27">
        <f t="shared" si="589"/>
        <v>912</v>
      </c>
      <c r="C446" s="27" t="s">
        <v>7</v>
      </c>
      <c r="D446" s="27" t="s">
        <v>17</v>
      </c>
      <c r="E446" s="27" t="s">
        <v>45</v>
      </c>
      <c r="F446" s="27"/>
      <c r="G446" s="11">
        <f t="shared" si="614"/>
        <v>230</v>
      </c>
      <c r="H446" s="11">
        <f t="shared" si="614"/>
        <v>0</v>
      </c>
      <c r="I446" s="11">
        <f t="shared" si="614"/>
        <v>0</v>
      </c>
      <c r="J446" s="11">
        <f t="shared" si="614"/>
        <v>0</v>
      </c>
      <c r="K446" s="11">
        <f t="shared" si="614"/>
        <v>0</v>
      </c>
      <c r="L446" s="11">
        <f t="shared" si="614"/>
        <v>0</v>
      </c>
      <c r="M446" s="11">
        <f t="shared" si="614"/>
        <v>230</v>
      </c>
      <c r="N446" s="11">
        <f t="shared" si="614"/>
        <v>0</v>
      </c>
      <c r="O446" s="11">
        <f t="shared" si="614"/>
        <v>0</v>
      </c>
      <c r="P446" s="11">
        <f t="shared" si="614"/>
        <v>0</v>
      </c>
      <c r="Q446" s="11">
        <f t="shared" si="614"/>
        <v>0</v>
      </c>
      <c r="R446" s="11">
        <f t="shared" si="614"/>
        <v>0</v>
      </c>
      <c r="S446" s="11">
        <f t="shared" si="614"/>
        <v>230</v>
      </c>
      <c r="T446" s="11">
        <f t="shared" si="614"/>
        <v>0</v>
      </c>
      <c r="U446" s="11">
        <f t="shared" si="615"/>
        <v>0</v>
      </c>
      <c r="V446" s="11">
        <f t="shared" si="615"/>
        <v>0</v>
      </c>
      <c r="W446" s="11">
        <f t="shared" si="615"/>
        <v>0</v>
      </c>
      <c r="X446" s="11">
        <f t="shared" si="615"/>
        <v>0</v>
      </c>
      <c r="Y446" s="11">
        <f t="shared" si="615"/>
        <v>230</v>
      </c>
      <c r="Z446" s="11">
        <f t="shared" si="615"/>
        <v>0</v>
      </c>
      <c r="AA446" s="11">
        <f t="shared" si="615"/>
        <v>0</v>
      </c>
      <c r="AB446" s="11">
        <f t="shared" si="615"/>
        <v>2115</v>
      </c>
      <c r="AC446" s="11">
        <f t="shared" si="615"/>
        <v>0</v>
      </c>
      <c r="AD446" s="11">
        <f t="shared" si="615"/>
        <v>0</v>
      </c>
      <c r="AE446" s="89">
        <f t="shared" si="615"/>
        <v>2345</v>
      </c>
      <c r="AF446" s="89">
        <f t="shared" si="615"/>
        <v>0</v>
      </c>
      <c r="AG446" s="89">
        <f t="shared" si="615"/>
        <v>94</v>
      </c>
      <c r="AH446" s="89">
        <f t="shared" si="615"/>
        <v>0</v>
      </c>
      <c r="AI446" s="101">
        <f t="shared" si="535"/>
        <v>4.0085287846481874</v>
      </c>
      <c r="AJ446" s="101"/>
    </row>
    <row r="447" spans="1:36" ht="33" hidden="1" x14ac:dyDescent="0.25">
      <c r="A447" s="26" t="s">
        <v>12</v>
      </c>
      <c r="B447" s="27">
        <f t="shared" si="589"/>
        <v>912</v>
      </c>
      <c r="C447" s="27" t="s">
        <v>7</v>
      </c>
      <c r="D447" s="27" t="s">
        <v>17</v>
      </c>
      <c r="E447" s="27" t="s">
        <v>45</v>
      </c>
      <c r="F447" s="27" t="s">
        <v>13</v>
      </c>
      <c r="G447" s="9">
        <f t="shared" si="614"/>
        <v>230</v>
      </c>
      <c r="H447" s="9">
        <f t="shared" si="614"/>
        <v>0</v>
      </c>
      <c r="I447" s="9">
        <f t="shared" si="614"/>
        <v>0</v>
      </c>
      <c r="J447" s="9">
        <f t="shared" si="614"/>
        <v>0</v>
      </c>
      <c r="K447" s="9">
        <f t="shared" si="614"/>
        <v>0</v>
      </c>
      <c r="L447" s="9">
        <f t="shared" si="614"/>
        <v>0</v>
      </c>
      <c r="M447" s="9">
        <f t="shared" si="614"/>
        <v>230</v>
      </c>
      <c r="N447" s="9">
        <f t="shared" si="614"/>
        <v>0</v>
      </c>
      <c r="O447" s="9">
        <f t="shared" si="614"/>
        <v>0</v>
      </c>
      <c r="P447" s="9">
        <f t="shared" si="614"/>
        <v>0</v>
      </c>
      <c r="Q447" s="9">
        <f t="shared" si="614"/>
        <v>0</v>
      </c>
      <c r="R447" s="9">
        <f t="shared" si="614"/>
        <v>0</v>
      </c>
      <c r="S447" s="9">
        <f t="shared" si="614"/>
        <v>230</v>
      </c>
      <c r="T447" s="9">
        <f t="shared" si="614"/>
        <v>0</v>
      </c>
      <c r="U447" s="9">
        <f t="shared" si="615"/>
        <v>0</v>
      </c>
      <c r="V447" s="9">
        <f t="shared" si="615"/>
        <v>0</v>
      </c>
      <c r="W447" s="9">
        <f t="shared" si="615"/>
        <v>0</v>
      </c>
      <c r="X447" s="9">
        <f t="shared" si="615"/>
        <v>0</v>
      </c>
      <c r="Y447" s="9">
        <f t="shared" si="615"/>
        <v>230</v>
      </c>
      <c r="Z447" s="9">
        <f t="shared" si="615"/>
        <v>0</v>
      </c>
      <c r="AA447" s="9">
        <f t="shared" si="615"/>
        <v>0</v>
      </c>
      <c r="AB447" s="9">
        <f t="shared" si="615"/>
        <v>2115</v>
      </c>
      <c r="AC447" s="9">
        <f t="shared" si="615"/>
        <v>0</v>
      </c>
      <c r="AD447" s="9">
        <f t="shared" si="615"/>
        <v>0</v>
      </c>
      <c r="AE447" s="87">
        <f t="shared" si="615"/>
        <v>2345</v>
      </c>
      <c r="AF447" s="87">
        <f t="shared" si="615"/>
        <v>0</v>
      </c>
      <c r="AG447" s="87">
        <f t="shared" si="615"/>
        <v>94</v>
      </c>
      <c r="AH447" s="87">
        <f t="shared" si="615"/>
        <v>0</v>
      </c>
      <c r="AI447" s="101">
        <f t="shared" si="535"/>
        <v>4.0085287846481874</v>
      </c>
      <c r="AJ447" s="101"/>
    </row>
    <row r="448" spans="1:36" ht="21.75" hidden="1" customHeight="1" x14ac:dyDescent="0.25">
      <c r="A448" s="26" t="s">
        <v>14</v>
      </c>
      <c r="B448" s="27">
        <f t="shared" si="589"/>
        <v>912</v>
      </c>
      <c r="C448" s="27" t="s">
        <v>7</v>
      </c>
      <c r="D448" s="27" t="s">
        <v>17</v>
      </c>
      <c r="E448" s="27" t="s">
        <v>45</v>
      </c>
      <c r="F448" s="9">
        <v>610</v>
      </c>
      <c r="G448" s="9">
        <v>230</v>
      </c>
      <c r="H448" s="9"/>
      <c r="I448" s="9"/>
      <c r="J448" s="9"/>
      <c r="K448" s="9"/>
      <c r="L448" s="9"/>
      <c r="M448" s="9">
        <f>G448+I448+J448+K448+L448</f>
        <v>230</v>
      </c>
      <c r="N448" s="10">
        <f>H448+L448</f>
        <v>0</v>
      </c>
      <c r="O448" s="9"/>
      <c r="P448" s="9"/>
      <c r="Q448" s="9"/>
      <c r="R448" s="9"/>
      <c r="S448" s="9">
        <f>M448+O448+P448+Q448+R448</f>
        <v>230</v>
      </c>
      <c r="T448" s="10">
        <f>N448+R448</f>
        <v>0</v>
      </c>
      <c r="U448" s="9"/>
      <c r="V448" s="9"/>
      <c r="W448" s="9"/>
      <c r="X448" s="9"/>
      <c r="Y448" s="9">
        <f>S448+U448+V448+W448+X448</f>
        <v>230</v>
      </c>
      <c r="Z448" s="10">
        <f>T448+X448</f>
        <v>0</v>
      </c>
      <c r="AA448" s="9"/>
      <c r="AB448" s="9">
        <v>2115</v>
      </c>
      <c r="AC448" s="9"/>
      <c r="AD448" s="9"/>
      <c r="AE448" s="87">
        <f>Y448+AA448+AB448+AC448+AD448</f>
        <v>2345</v>
      </c>
      <c r="AF448" s="88">
        <f>Z448+AD448</f>
        <v>0</v>
      </c>
      <c r="AG448" s="87">
        <v>94</v>
      </c>
      <c r="AH448" s="88"/>
      <c r="AI448" s="101">
        <f t="shared" si="535"/>
        <v>4.0085287846481874</v>
      </c>
      <c r="AJ448" s="101"/>
    </row>
    <row r="449" spans="1:36" hidden="1" x14ac:dyDescent="0.25">
      <c r="A449" s="26"/>
      <c r="B449" s="27"/>
      <c r="C449" s="27"/>
      <c r="D449" s="27"/>
      <c r="E449" s="27"/>
      <c r="F449" s="9"/>
      <c r="G449" s="9"/>
      <c r="H449" s="9"/>
      <c r="I449" s="9"/>
      <c r="J449" s="9"/>
      <c r="K449" s="9"/>
      <c r="L449" s="9"/>
      <c r="M449" s="9"/>
      <c r="N449" s="10"/>
      <c r="O449" s="9"/>
      <c r="P449" s="9"/>
      <c r="Q449" s="9"/>
      <c r="R449" s="9"/>
      <c r="S449" s="9"/>
      <c r="T449" s="10"/>
      <c r="U449" s="9"/>
      <c r="V449" s="9"/>
      <c r="W449" s="9"/>
      <c r="X449" s="9"/>
      <c r="Y449" s="9"/>
      <c r="Z449" s="10"/>
      <c r="AA449" s="9"/>
      <c r="AB449" s="9"/>
      <c r="AC449" s="9"/>
      <c r="AD449" s="9"/>
      <c r="AE449" s="87"/>
      <c r="AF449" s="88"/>
      <c r="AG449" s="87"/>
      <c r="AH449" s="88"/>
      <c r="AI449" s="101"/>
      <c r="AJ449" s="101"/>
    </row>
    <row r="450" spans="1:36" ht="18.75" hidden="1" x14ac:dyDescent="0.3">
      <c r="A450" s="24" t="s">
        <v>20</v>
      </c>
      <c r="B450" s="25">
        <v>912</v>
      </c>
      <c r="C450" s="25" t="s">
        <v>21</v>
      </c>
      <c r="D450" s="25" t="s">
        <v>22</v>
      </c>
      <c r="E450" s="25"/>
      <c r="F450" s="25"/>
      <c r="G450" s="15">
        <f t="shared" ref="G450:T450" si="616">G451+G502+G508</f>
        <v>431309</v>
      </c>
      <c r="H450" s="15">
        <f t="shared" si="616"/>
        <v>97532</v>
      </c>
      <c r="I450" s="15">
        <f t="shared" si="616"/>
        <v>0</v>
      </c>
      <c r="J450" s="15">
        <f t="shared" si="616"/>
        <v>0</v>
      </c>
      <c r="K450" s="15">
        <f t="shared" si="616"/>
        <v>0</v>
      </c>
      <c r="L450" s="15">
        <f t="shared" si="616"/>
        <v>0</v>
      </c>
      <c r="M450" s="15">
        <f t="shared" si="616"/>
        <v>431309</v>
      </c>
      <c r="N450" s="15">
        <f t="shared" si="616"/>
        <v>97532</v>
      </c>
      <c r="O450" s="15">
        <f t="shared" si="616"/>
        <v>0</v>
      </c>
      <c r="P450" s="15">
        <f t="shared" si="616"/>
        <v>0</v>
      </c>
      <c r="Q450" s="15">
        <f t="shared" si="616"/>
        <v>0</v>
      </c>
      <c r="R450" s="15">
        <f t="shared" si="616"/>
        <v>0</v>
      </c>
      <c r="S450" s="15">
        <f t="shared" si="616"/>
        <v>431309</v>
      </c>
      <c r="T450" s="15">
        <f t="shared" si="616"/>
        <v>97532</v>
      </c>
      <c r="U450" s="15">
        <f t="shared" ref="U450:Z450" si="617">U451+U502+U508</f>
        <v>0</v>
      </c>
      <c r="V450" s="15">
        <f t="shared" si="617"/>
        <v>0</v>
      </c>
      <c r="W450" s="15">
        <f t="shared" si="617"/>
        <v>0</v>
      </c>
      <c r="X450" s="15">
        <f t="shared" si="617"/>
        <v>0</v>
      </c>
      <c r="Y450" s="15">
        <f t="shared" si="617"/>
        <v>431309</v>
      </c>
      <c r="Z450" s="15">
        <f t="shared" si="617"/>
        <v>97532</v>
      </c>
      <c r="AA450" s="15">
        <f t="shared" ref="AA450:AF450" si="618">AA451+AA502+AA508</f>
        <v>0</v>
      </c>
      <c r="AB450" s="15">
        <f t="shared" si="618"/>
        <v>0</v>
      </c>
      <c r="AC450" s="15">
        <f t="shared" si="618"/>
        <v>0</v>
      </c>
      <c r="AD450" s="15">
        <f t="shared" si="618"/>
        <v>0</v>
      </c>
      <c r="AE450" s="93">
        <f t="shared" si="618"/>
        <v>431309</v>
      </c>
      <c r="AF450" s="93">
        <f t="shared" si="618"/>
        <v>97532</v>
      </c>
      <c r="AG450" s="93">
        <f t="shared" ref="AG450:AH450" si="619">AG451+AG502+AG508</f>
        <v>84368</v>
      </c>
      <c r="AH450" s="93">
        <f t="shared" si="619"/>
        <v>0</v>
      </c>
      <c r="AI450" s="101">
        <f t="shared" si="535"/>
        <v>19.560918042517081</v>
      </c>
      <c r="AJ450" s="101"/>
    </row>
    <row r="451" spans="1:36" ht="33.75" hidden="1" customHeight="1" x14ac:dyDescent="0.25">
      <c r="A451" s="26" t="s">
        <v>9</v>
      </c>
      <c r="B451" s="27">
        <f t="shared" ref="B451:B486" si="620">B450</f>
        <v>912</v>
      </c>
      <c r="C451" s="27" t="s">
        <v>21</v>
      </c>
      <c r="D451" s="27" t="s">
        <v>22</v>
      </c>
      <c r="E451" s="27" t="s">
        <v>39</v>
      </c>
      <c r="F451" s="27"/>
      <c r="G451" s="9">
        <f>G452+G470+G492+G488</f>
        <v>428316</v>
      </c>
      <c r="H451" s="9">
        <f>H452+H470+H492+H488</f>
        <v>97532</v>
      </c>
      <c r="I451" s="9">
        <f t="shared" ref="I451:N451" si="621">I452+I470+I492+I488</f>
        <v>0</v>
      </c>
      <c r="J451" s="9">
        <f t="shared" si="621"/>
        <v>0</v>
      </c>
      <c r="K451" s="9">
        <f t="shared" si="621"/>
        <v>0</v>
      </c>
      <c r="L451" s="9">
        <f t="shared" si="621"/>
        <v>0</v>
      </c>
      <c r="M451" s="9">
        <f t="shared" si="621"/>
        <v>428316</v>
      </c>
      <c r="N451" s="9">
        <f t="shared" si="621"/>
        <v>97532</v>
      </c>
      <c r="O451" s="9">
        <f>O452+O470+O492+O488+O497</f>
        <v>0</v>
      </c>
      <c r="P451" s="9">
        <f t="shared" ref="P451:T451" si="622">P452+P470+P492+P488+P497</f>
        <v>0</v>
      </c>
      <c r="Q451" s="9">
        <f t="shared" si="622"/>
        <v>0</v>
      </c>
      <c r="R451" s="9">
        <f t="shared" si="622"/>
        <v>0</v>
      </c>
      <c r="S451" s="9">
        <f t="shared" si="622"/>
        <v>428316</v>
      </c>
      <c r="T451" s="9">
        <f t="shared" si="622"/>
        <v>97532</v>
      </c>
      <c r="U451" s="9">
        <f>U452+U470+U492+U488+U497</f>
        <v>0</v>
      </c>
      <c r="V451" s="9">
        <f t="shared" ref="V451:Z451" si="623">V452+V470+V492+V488+V497</f>
        <v>0</v>
      </c>
      <c r="W451" s="9">
        <f t="shared" si="623"/>
        <v>0</v>
      </c>
      <c r="X451" s="9">
        <f t="shared" si="623"/>
        <v>0</v>
      </c>
      <c r="Y451" s="9">
        <f t="shared" si="623"/>
        <v>428316</v>
      </c>
      <c r="Z451" s="9">
        <f t="shared" si="623"/>
        <v>97532</v>
      </c>
      <c r="AA451" s="9">
        <f>AA452+AA470+AA492+AA488+AA497</f>
        <v>0</v>
      </c>
      <c r="AB451" s="9">
        <f t="shared" ref="AB451:AF451" si="624">AB452+AB470+AB492+AB488+AB497</f>
        <v>0</v>
      </c>
      <c r="AC451" s="9">
        <f t="shared" si="624"/>
        <v>0</v>
      </c>
      <c r="AD451" s="9">
        <f t="shared" si="624"/>
        <v>0</v>
      </c>
      <c r="AE451" s="87">
        <f t="shared" si="624"/>
        <v>428316</v>
      </c>
      <c r="AF451" s="87">
        <f t="shared" si="624"/>
        <v>97532</v>
      </c>
      <c r="AG451" s="87">
        <f t="shared" ref="AG451:AH451" si="625">AG452+AG470+AG492+AG488+AG497</f>
        <v>84368</v>
      </c>
      <c r="AH451" s="87">
        <f t="shared" si="625"/>
        <v>0</v>
      </c>
      <c r="AI451" s="101">
        <f t="shared" si="535"/>
        <v>19.69760644010497</v>
      </c>
      <c r="AJ451" s="101">
        <f t="shared" si="583"/>
        <v>0</v>
      </c>
    </row>
    <row r="452" spans="1:36" ht="33" hidden="1" x14ac:dyDescent="0.25">
      <c r="A452" s="26" t="s">
        <v>10</v>
      </c>
      <c r="B452" s="27">
        <f t="shared" si="620"/>
        <v>912</v>
      </c>
      <c r="C452" s="27" t="s">
        <v>21</v>
      </c>
      <c r="D452" s="27" t="s">
        <v>22</v>
      </c>
      <c r="E452" s="27" t="s">
        <v>40</v>
      </c>
      <c r="F452" s="27"/>
      <c r="G452" s="11">
        <f t="shared" ref="G452:H452" si="626">G456++G460+G463+G466+G453</f>
        <v>321734</v>
      </c>
      <c r="H452" s="11">
        <f t="shared" si="626"/>
        <v>0</v>
      </c>
      <c r="I452" s="11">
        <f t="shared" ref="I452:N452" si="627">I456++I460+I463+I466+I453</f>
        <v>0</v>
      </c>
      <c r="J452" s="11">
        <f t="shared" si="627"/>
        <v>0</v>
      </c>
      <c r="K452" s="11">
        <f t="shared" si="627"/>
        <v>0</v>
      </c>
      <c r="L452" s="11">
        <f t="shared" si="627"/>
        <v>0</v>
      </c>
      <c r="M452" s="11">
        <f t="shared" si="627"/>
        <v>321734</v>
      </c>
      <c r="N452" s="11">
        <f t="shared" si="627"/>
        <v>0</v>
      </c>
      <c r="O452" s="11">
        <f t="shared" ref="O452:T452" si="628">O456++O460+O463+O466+O453</f>
        <v>0</v>
      </c>
      <c r="P452" s="11">
        <f t="shared" si="628"/>
        <v>0</v>
      </c>
      <c r="Q452" s="11">
        <f t="shared" si="628"/>
        <v>0</v>
      </c>
      <c r="R452" s="11">
        <f t="shared" si="628"/>
        <v>0</v>
      </c>
      <c r="S452" s="11">
        <f t="shared" si="628"/>
        <v>321734</v>
      </c>
      <c r="T452" s="11">
        <f t="shared" si="628"/>
        <v>0</v>
      </c>
      <c r="U452" s="11">
        <f t="shared" ref="U452:Z452" si="629">U456++U460+U463+U466+U453</f>
        <v>0</v>
      </c>
      <c r="V452" s="11">
        <f t="shared" si="629"/>
        <v>0</v>
      </c>
      <c r="W452" s="11">
        <f t="shared" si="629"/>
        <v>0</v>
      </c>
      <c r="X452" s="11">
        <f t="shared" si="629"/>
        <v>0</v>
      </c>
      <c r="Y452" s="11">
        <f t="shared" si="629"/>
        <v>321734</v>
      </c>
      <c r="Z452" s="11">
        <f t="shared" si="629"/>
        <v>0</v>
      </c>
      <c r="AA452" s="11">
        <f t="shared" ref="AA452:AF452" si="630">AA456++AA460+AA463+AA466+AA453</f>
        <v>0</v>
      </c>
      <c r="AB452" s="11">
        <f t="shared" si="630"/>
        <v>0</v>
      </c>
      <c r="AC452" s="11">
        <f t="shared" si="630"/>
        <v>0</v>
      </c>
      <c r="AD452" s="11">
        <f t="shared" si="630"/>
        <v>0</v>
      </c>
      <c r="AE452" s="89">
        <f t="shared" si="630"/>
        <v>321734</v>
      </c>
      <c r="AF452" s="89">
        <f t="shared" si="630"/>
        <v>0</v>
      </c>
      <c r="AG452" s="89">
        <f t="shared" ref="AG452:AH452" si="631">AG456++AG460+AG463+AG466+AG453</f>
        <v>83843</v>
      </c>
      <c r="AH452" s="89">
        <f t="shared" si="631"/>
        <v>0</v>
      </c>
      <c r="AI452" s="101">
        <f t="shared" si="535"/>
        <v>26.059726357798681</v>
      </c>
      <c r="AJ452" s="101"/>
    </row>
    <row r="453" spans="1:36" ht="19.5" hidden="1" customHeight="1" x14ac:dyDescent="0.25">
      <c r="A453" s="26" t="s">
        <v>431</v>
      </c>
      <c r="B453" s="27">
        <f>B451</f>
        <v>912</v>
      </c>
      <c r="C453" s="27" t="s">
        <v>21</v>
      </c>
      <c r="D453" s="27" t="s">
        <v>22</v>
      </c>
      <c r="E453" s="27" t="s">
        <v>429</v>
      </c>
      <c r="F453" s="27"/>
      <c r="G453" s="11">
        <f>G454</f>
        <v>23715</v>
      </c>
      <c r="H453" s="11">
        <f>H454</f>
        <v>0</v>
      </c>
      <c r="I453" s="11">
        <f t="shared" ref="I453:X454" si="632">I454</f>
        <v>0</v>
      </c>
      <c r="J453" s="11">
        <f t="shared" si="632"/>
        <v>0</v>
      </c>
      <c r="K453" s="11">
        <f t="shared" si="632"/>
        <v>0</v>
      </c>
      <c r="L453" s="11">
        <f t="shared" si="632"/>
        <v>0</v>
      </c>
      <c r="M453" s="11">
        <f t="shared" si="632"/>
        <v>23715</v>
      </c>
      <c r="N453" s="11">
        <f t="shared" si="632"/>
        <v>0</v>
      </c>
      <c r="O453" s="11">
        <f t="shared" si="632"/>
        <v>0</v>
      </c>
      <c r="P453" s="11">
        <f t="shared" si="632"/>
        <v>0</v>
      </c>
      <c r="Q453" s="11">
        <f t="shared" si="632"/>
        <v>0</v>
      </c>
      <c r="R453" s="11">
        <f t="shared" si="632"/>
        <v>0</v>
      </c>
      <c r="S453" s="11">
        <f t="shared" si="632"/>
        <v>23715</v>
      </c>
      <c r="T453" s="11">
        <f t="shared" si="632"/>
        <v>0</v>
      </c>
      <c r="U453" s="11">
        <f t="shared" si="632"/>
        <v>0</v>
      </c>
      <c r="V453" s="11">
        <f t="shared" si="632"/>
        <v>0</v>
      </c>
      <c r="W453" s="11">
        <f t="shared" si="632"/>
        <v>0</v>
      </c>
      <c r="X453" s="11">
        <f t="shared" si="632"/>
        <v>0</v>
      </c>
      <c r="Y453" s="11">
        <f t="shared" ref="U453:AH454" si="633">Y454</f>
        <v>23715</v>
      </c>
      <c r="Z453" s="11">
        <f t="shared" si="633"/>
        <v>0</v>
      </c>
      <c r="AA453" s="11">
        <f t="shared" si="633"/>
        <v>0</v>
      </c>
      <c r="AB453" s="11">
        <f t="shared" si="633"/>
        <v>0</v>
      </c>
      <c r="AC453" s="11">
        <f t="shared" si="633"/>
        <v>0</v>
      </c>
      <c r="AD453" s="11">
        <f t="shared" si="633"/>
        <v>0</v>
      </c>
      <c r="AE453" s="89">
        <f t="shared" si="633"/>
        <v>23715</v>
      </c>
      <c r="AF453" s="89">
        <f t="shared" si="633"/>
        <v>0</v>
      </c>
      <c r="AG453" s="89">
        <f t="shared" si="633"/>
        <v>6480</v>
      </c>
      <c r="AH453" s="89">
        <f t="shared" si="633"/>
        <v>0</v>
      </c>
      <c r="AI453" s="101">
        <f t="shared" si="535"/>
        <v>27.324478178368121</v>
      </c>
      <c r="AJ453" s="101"/>
    </row>
    <row r="454" spans="1:36" ht="33" hidden="1" x14ac:dyDescent="0.25">
      <c r="A454" s="26" t="s">
        <v>12</v>
      </c>
      <c r="B454" s="27">
        <f>B452</f>
        <v>912</v>
      </c>
      <c r="C454" s="27" t="s">
        <v>21</v>
      </c>
      <c r="D454" s="27" t="s">
        <v>22</v>
      </c>
      <c r="E454" s="27" t="s">
        <v>429</v>
      </c>
      <c r="F454" s="27" t="s">
        <v>13</v>
      </c>
      <c r="G454" s="11">
        <f>G455</f>
        <v>23715</v>
      </c>
      <c r="H454" s="11">
        <f>H455</f>
        <v>0</v>
      </c>
      <c r="I454" s="11">
        <f t="shared" si="632"/>
        <v>0</v>
      </c>
      <c r="J454" s="11">
        <f t="shared" si="632"/>
        <v>0</v>
      </c>
      <c r="K454" s="11">
        <f t="shared" si="632"/>
        <v>0</v>
      </c>
      <c r="L454" s="11">
        <f t="shared" si="632"/>
        <v>0</v>
      </c>
      <c r="M454" s="11">
        <f t="shared" si="632"/>
        <v>23715</v>
      </c>
      <c r="N454" s="11">
        <f t="shared" si="632"/>
        <v>0</v>
      </c>
      <c r="O454" s="11">
        <f t="shared" si="632"/>
        <v>0</v>
      </c>
      <c r="P454" s="11">
        <f t="shared" si="632"/>
        <v>0</v>
      </c>
      <c r="Q454" s="11">
        <f t="shared" si="632"/>
        <v>0</v>
      </c>
      <c r="R454" s="11">
        <f t="shared" si="632"/>
        <v>0</v>
      </c>
      <c r="S454" s="11">
        <f t="shared" si="632"/>
        <v>23715</v>
      </c>
      <c r="T454" s="11">
        <f t="shared" si="632"/>
        <v>0</v>
      </c>
      <c r="U454" s="11">
        <f t="shared" si="633"/>
        <v>0</v>
      </c>
      <c r="V454" s="11">
        <f t="shared" si="633"/>
        <v>0</v>
      </c>
      <c r="W454" s="11">
        <f t="shared" si="633"/>
        <v>0</v>
      </c>
      <c r="X454" s="11">
        <f t="shared" si="633"/>
        <v>0</v>
      </c>
      <c r="Y454" s="11">
        <f t="shared" si="633"/>
        <v>23715</v>
      </c>
      <c r="Z454" s="11">
        <f t="shared" si="633"/>
        <v>0</v>
      </c>
      <c r="AA454" s="11">
        <f t="shared" si="633"/>
        <v>0</v>
      </c>
      <c r="AB454" s="11">
        <f t="shared" si="633"/>
        <v>0</v>
      </c>
      <c r="AC454" s="11">
        <f t="shared" si="633"/>
        <v>0</v>
      </c>
      <c r="AD454" s="11">
        <f t="shared" si="633"/>
        <v>0</v>
      </c>
      <c r="AE454" s="89">
        <f t="shared" si="633"/>
        <v>23715</v>
      </c>
      <c r="AF454" s="89">
        <f t="shared" si="633"/>
        <v>0</v>
      </c>
      <c r="AG454" s="89">
        <f t="shared" si="633"/>
        <v>6480</v>
      </c>
      <c r="AH454" s="89">
        <f t="shared" si="633"/>
        <v>0</v>
      </c>
      <c r="AI454" s="101">
        <f t="shared" si="535"/>
        <v>27.324478178368121</v>
      </c>
      <c r="AJ454" s="101"/>
    </row>
    <row r="455" spans="1:36" ht="16.5" hidden="1" customHeight="1" x14ac:dyDescent="0.25">
      <c r="A455" s="26" t="s">
        <v>24</v>
      </c>
      <c r="B455" s="27">
        <f t="shared" si="620"/>
        <v>912</v>
      </c>
      <c r="C455" s="27" t="s">
        <v>21</v>
      </c>
      <c r="D455" s="27" t="s">
        <v>22</v>
      </c>
      <c r="E455" s="27" t="s">
        <v>429</v>
      </c>
      <c r="F455" s="27" t="s">
        <v>36</v>
      </c>
      <c r="G455" s="9">
        <v>23715</v>
      </c>
      <c r="H455" s="9"/>
      <c r="I455" s="9"/>
      <c r="J455" s="9"/>
      <c r="K455" s="9"/>
      <c r="L455" s="9"/>
      <c r="M455" s="9">
        <f>G455+I455+J455+K455+L455</f>
        <v>23715</v>
      </c>
      <c r="N455" s="10">
        <f>H455+L455</f>
        <v>0</v>
      </c>
      <c r="O455" s="9"/>
      <c r="P455" s="9"/>
      <c r="Q455" s="9"/>
      <c r="R455" s="9"/>
      <c r="S455" s="9">
        <f>M455+O455+P455+Q455+R455</f>
        <v>23715</v>
      </c>
      <c r="T455" s="10">
        <f>N455+R455</f>
        <v>0</v>
      </c>
      <c r="U455" s="9"/>
      <c r="V455" s="9"/>
      <c r="W455" s="9"/>
      <c r="X455" s="9"/>
      <c r="Y455" s="9">
        <f>S455+U455+V455+W455+X455</f>
        <v>23715</v>
      </c>
      <c r="Z455" s="10">
        <f>T455+X455</f>
        <v>0</v>
      </c>
      <c r="AA455" s="9"/>
      <c r="AB455" s="9"/>
      <c r="AC455" s="9"/>
      <c r="AD455" s="9"/>
      <c r="AE455" s="87">
        <f>Y455+AA455+AB455+AC455+AD455</f>
        <v>23715</v>
      </c>
      <c r="AF455" s="88">
        <f>Z455+AD455</f>
        <v>0</v>
      </c>
      <c r="AG455" s="87">
        <v>6480</v>
      </c>
      <c r="AH455" s="88"/>
      <c r="AI455" s="101">
        <f t="shared" si="535"/>
        <v>27.324478178368121</v>
      </c>
      <c r="AJ455" s="101"/>
    </row>
    <row r="456" spans="1:36" ht="17.25" hidden="1" customHeight="1" x14ac:dyDescent="0.25">
      <c r="A456" s="26" t="s">
        <v>23</v>
      </c>
      <c r="B456" s="27">
        <f>B452</f>
        <v>912</v>
      </c>
      <c r="C456" s="27" t="s">
        <v>21</v>
      </c>
      <c r="D456" s="27" t="s">
        <v>22</v>
      </c>
      <c r="E456" s="27" t="s">
        <v>46</v>
      </c>
      <c r="F456" s="27"/>
      <c r="G456" s="11">
        <f t="shared" ref="G456:AH456" si="634">G457</f>
        <v>50343</v>
      </c>
      <c r="H456" s="11">
        <f t="shared" si="634"/>
        <v>0</v>
      </c>
      <c r="I456" s="11">
        <f t="shared" si="634"/>
        <v>0</v>
      </c>
      <c r="J456" s="11">
        <f t="shared" si="634"/>
        <v>0</v>
      </c>
      <c r="K456" s="11">
        <f t="shared" si="634"/>
        <v>0</v>
      </c>
      <c r="L456" s="11">
        <f t="shared" si="634"/>
        <v>0</v>
      </c>
      <c r="M456" s="11">
        <f t="shared" si="634"/>
        <v>50343</v>
      </c>
      <c r="N456" s="11">
        <f t="shared" si="634"/>
        <v>0</v>
      </c>
      <c r="O456" s="11">
        <f t="shared" si="634"/>
        <v>0</v>
      </c>
      <c r="P456" s="11">
        <f t="shared" si="634"/>
        <v>0</v>
      </c>
      <c r="Q456" s="11">
        <f t="shared" si="634"/>
        <v>0</v>
      </c>
      <c r="R456" s="11">
        <f t="shared" si="634"/>
        <v>0</v>
      </c>
      <c r="S456" s="11">
        <f t="shared" si="634"/>
        <v>50343</v>
      </c>
      <c r="T456" s="11">
        <f t="shared" si="634"/>
        <v>0</v>
      </c>
      <c r="U456" s="11">
        <f t="shared" si="634"/>
        <v>0</v>
      </c>
      <c r="V456" s="11">
        <f t="shared" si="634"/>
        <v>0</v>
      </c>
      <c r="W456" s="11">
        <f t="shared" si="634"/>
        <v>0</v>
      </c>
      <c r="X456" s="11">
        <f t="shared" si="634"/>
        <v>0</v>
      </c>
      <c r="Y456" s="11">
        <f t="shared" si="634"/>
        <v>50343</v>
      </c>
      <c r="Z456" s="11">
        <f t="shared" si="634"/>
        <v>0</v>
      </c>
      <c r="AA456" s="11">
        <f t="shared" si="634"/>
        <v>0</v>
      </c>
      <c r="AB456" s="11">
        <f t="shared" si="634"/>
        <v>0</v>
      </c>
      <c r="AC456" s="11">
        <f t="shared" si="634"/>
        <v>0</v>
      </c>
      <c r="AD456" s="11">
        <f t="shared" si="634"/>
        <v>0</v>
      </c>
      <c r="AE456" s="89">
        <f t="shared" si="634"/>
        <v>50343</v>
      </c>
      <c r="AF456" s="89">
        <f t="shared" si="634"/>
        <v>0</v>
      </c>
      <c r="AG456" s="89">
        <f t="shared" si="634"/>
        <v>14378</v>
      </c>
      <c r="AH456" s="89">
        <f t="shared" si="634"/>
        <v>0</v>
      </c>
      <c r="AI456" s="101">
        <f t="shared" ref="AI456:AI519" si="635">AG456/AE456*100</f>
        <v>28.560077865840334</v>
      </c>
      <c r="AJ456" s="101"/>
    </row>
    <row r="457" spans="1:36" ht="33" hidden="1" x14ac:dyDescent="0.25">
      <c r="A457" s="26" t="s">
        <v>12</v>
      </c>
      <c r="B457" s="27">
        <f t="shared" si="620"/>
        <v>912</v>
      </c>
      <c r="C457" s="27" t="s">
        <v>21</v>
      </c>
      <c r="D457" s="27" t="s">
        <v>22</v>
      </c>
      <c r="E457" s="27" t="s">
        <v>46</v>
      </c>
      <c r="F457" s="27" t="s">
        <v>13</v>
      </c>
      <c r="G457" s="9">
        <f t="shared" ref="G457:H457" si="636">G458+G459</f>
        <v>50343</v>
      </c>
      <c r="H457" s="9">
        <f t="shared" si="636"/>
        <v>0</v>
      </c>
      <c r="I457" s="9">
        <f t="shared" ref="I457:N457" si="637">I458+I459</f>
        <v>0</v>
      </c>
      <c r="J457" s="9">
        <f t="shared" si="637"/>
        <v>0</v>
      </c>
      <c r="K457" s="9">
        <f t="shared" si="637"/>
        <v>0</v>
      </c>
      <c r="L457" s="9">
        <f t="shared" si="637"/>
        <v>0</v>
      </c>
      <c r="M457" s="9">
        <f t="shared" si="637"/>
        <v>50343</v>
      </c>
      <c r="N457" s="9">
        <f t="shared" si="637"/>
        <v>0</v>
      </c>
      <c r="O457" s="9">
        <f t="shared" ref="O457:T457" si="638">O458+O459</f>
        <v>0</v>
      </c>
      <c r="P457" s="9">
        <f t="shared" si="638"/>
        <v>0</v>
      </c>
      <c r="Q457" s="9">
        <f t="shared" si="638"/>
        <v>0</v>
      </c>
      <c r="R457" s="9">
        <f t="shared" si="638"/>
        <v>0</v>
      </c>
      <c r="S457" s="9">
        <f t="shared" si="638"/>
        <v>50343</v>
      </c>
      <c r="T457" s="9">
        <f t="shared" si="638"/>
        <v>0</v>
      </c>
      <c r="U457" s="9">
        <f t="shared" ref="U457:Z457" si="639">U458+U459</f>
        <v>0</v>
      </c>
      <c r="V457" s="9">
        <f t="shared" si="639"/>
        <v>0</v>
      </c>
      <c r="W457" s="9">
        <f t="shared" si="639"/>
        <v>0</v>
      </c>
      <c r="X457" s="9">
        <f t="shared" si="639"/>
        <v>0</v>
      </c>
      <c r="Y457" s="9">
        <f t="shared" si="639"/>
        <v>50343</v>
      </c>
      <c r="Z457" s="9">
        <f t="shared" si="639"/>
        <v>0</v>
      </c>
      <c r="AA457" s="9">
        <f t="shared" ref="AA457:AF457" si="640">AA458+AA459</f>
        <v>0</v>
      </c>
      <c r="AB457" s="9">
        <f t="shared" si="640"/>
        <v>0</v>
      </c>
      <c r="AC457" s="9">
        <f t="shared" si="640"/>
        <v>0</v>
      </c>
      <c r="AD457" s="9">
        <f t="shared" si="640"/>
        <v>0</v>
      </c>
      <c r="AE457" s="87">
        <f t="shared" si="640"/>
        <v>50343</v>
      </c>
      <c r="AF457" s="87">
        <f t="shared" si="640"/>
        <v>0</v>
      </c>
      <c r="AG457" s="87">
        <f t="shared" ref="AG457:AH457" si="641">AG458+AG459</f>
        <v>14378</v>
      </c>
      <c r="AH457" s="87">
        <f t="shared" si="641"/>
        <v>0</v>
      </c>
      <c r="AI457" s="101">
        <f t="shared" si="635"/>
        <v>28.560077865840334</v>
      </c>
      <c r="AJ457" s="101"/>
    </row>
    <row r="458" spans="1:36" ht="19.5" hidden="1" customHeight="1" x14ac:dyDescent="0.25">
      <c r="A458" s="26" t="s">
        <v>14</v>
      </c>
      <c r="B458" s="27">
        <f t="shared" si="620"/>
        <v>912</v>
      </c>
      <c r="C458" s="27" t="s">
        <v>21</v>
      </c>
      <c r="D458" s="27" t="s">
        <v>22</v>
      </c>
      <c r="E458" s="27" t="s">
        <v>46</v>
      </c>
      <c r="F458" s="9">
        <v>610</v>
      </c>
      <c r="G458" s="9">
        <f>9875+1319</f>
        <v>11194</v>
      </c>
      <c r="H458" s="9"/>
      <c r="I458" s="9"/>
      <c r="J458" s="9"/>
      <c r="K458" s="9"/>
      <c r="L458" s="9"/>
      <c r="M458" s="9">
        <f t="shared" ref="M458:M459" si="642">G458+I458+J458+K458+L458</f>
        <v>11194</v>
      </c>
      <c r="N458" s="10">
        <f t="shared" ref="N458:N459" si="643">H458+L458</f>
        <v>0</v>
      </c>
      <c r="O458" s="9"/>
      <c r="P458" s="9"/>
      <c r="Q458" s="9"/>
      <c r="R458" s="9"/>
      <c r="S458" s="9">
        <f t="shared" ref="S458:S459" si="644">M458+O458+P458+Q458+R458</f>
        <v>11194</v>
      </c>
      <c r="T458" s="10">
        <f t="shared" ref="T458:T459" si="645">N458+R458</f>
        <v>0</v>
      </c>
      <c r="U458" s="9"/>
      <c r="V458" s="9"/>
      <c r="W458" s="9"/>
      <c r="X458" s="9"/>
      <c r="Y458" s="9">
        <f t="shared" ref="Y458:Y459" si="646">S458+U458+V458+W458+X458</f>
        <v>11194</v>
      </c>
      <c r="Z458" s="10">
        <f t="shared" ref="Z458:Z459" si="647">T458+X458</f>
        <v>0</v>
      </c>
      <c r="AA458" s="9"/>
      <c r="AB458" s="9"/>
      <c r="AC458" s="9"/>
      <c r="AD458" s="9"/>
      <c r="AE458" s="87">
        <f t="shared" ref="AE458:AE459" si="648">Y458+AA458+AB458+AC458+AD458</f>
        <v>11194</v>
      </c>
      <c r="AF458" s="88">
        <f t="shared" ref="AF458:AF459" si="649">Z458+AD458</f>
        <v>0</v>
      </c>
      <c r="AG458" s="87">
        <v>2633</v>
      </c>
      <c r="AH458" s="88"/>
      <c r="AI458" s="101">
        <f t="shared" si="635"/>
        <v>23.521529390745041</v>
      </c>
      <c r="AJ458" s="101"/>
    </row>
    <row r="459" spans="1:36" ht="20.25" hidden="1" customHeight="1" x14ac:dyDescent="0.25">
      <c r="A459" s="26" t="s">
        <v>24</v>
      </c>
      <c r="B459" s="27">
        <f>B458</f>
        <v>912</v>
      </c>
      <c r="C459" s="27" t="s">
        <v>21</v>
      </c>
      <c r="D459" s="27" t="s">
        <v>22</v>
      </c>
      <c r="E459" s="27" t="s">
        <v>46</v>
      </c>
      <c r="F459" s="9">
        <v>620</v>
      </c>
      <c r="G459" s="9">
        <f>38585+564</f>
        <v>39149</v>
      </c>
      <c r="H459" s="9"/>
      <c r="I459" s="9"/>
      <c r="J459" s="9"/>
      <c r="K459" s="9"/>
      <c r="L459" s="9"/>
      <c r="M459" s="9">
        <f t="shared" si="642"/>
        <v>39149</v>
      </c>
      <c r="N459" s="10">
        <f t="shared" si="643"/>
        <v>0</v>
      </c>
      <c r="O459" s="9"/>
      <c r="P459" s="9"/>
      <c r="Q459" s="9"/>
      <c r="R459" s="9"/>
      <c r="S459" s="9">
        <f t="shared" si="644"/>
        <v>39149</v>
      </c>
      <c r="T459" s="10">
        <f t="shared" si="645"/>
        <v>0</v>
      </c>
      <c r="U459" s="9"/>
      <c r="V459" s="9"/>
      <c r="W459" s="9"/>
      <c r="X459" s="9"/>
      <c r="Y459" s="9">
        <f t="shared" si="646"/>
        <v>39149</v>
      </c>
      <c r="Z459" s="10">
        <f t="shared" si="647"/>
        <v>0</v>
      </c>
      <c r="AA459" s="9"/>
      <c r="AB459" s="9"/>
      <c r="AC459" s="9"/>
      <c r="AD459" s="9"/>
      <c r="AE459" s="87">
        <f t="shared" si="648"/>
        <v>39149</v>
      </c>
      <c r="AF459" s="88">
        <f t="shared" si="649"/>
        <v>0</v>
      </c>
      <c r="AG459" s="87">
        <v>11745</v>
      </c>
      <c r="AH459" s="88"/>
      <c r="AI459" s="101">
        <f t="shared" si="635"/>
        <v>30.00076630309842</v>
      </c>
      <c r="AJ459" s="101"/>
    </row>
    <row r="460" spans="1:36" ht="16.5" hidden="1" customHeight="1" x14ac:dyDescent="0.25">
      <c r="A460" s="26" t="s">
        <v>25</v>
      </c>
      <c r="B460" s="27">
        <f>B458</f>
        <v>912</v>
      </c>
      <c r="C460" s="27" t="s">
        <v>21</v>
      </c>
      <c r="D460" s="27" t="s">
        <v>22</v>
      </c>
      <c r="E460" s="27" t="s">
        <v>47</v>
      </c>
      <c r="F460" s="27"/>
      <c r="G460" s="11">
        <f>G461</f>
        <v>24118</v>
      </c>
      <c r="H460" s="11">
        <f>H461</f>
        <v>0</v>
      </c>
      <c r="I460" s="11">
        <f t="shared" ref="I460:X461" si="650">I461</f>
        <v>0</v>
      </c>
      <c r="J460" s="11">
        <f t="shared" si="650"/>
        <v>0</v>
      </c>
      <c r="K460" s="11">
        <f t="shared" si="650"/>
        <v>0</v>
      </c>
      <c r="L460" s="11">
        <f t="shared" si="650"/>
        <v>0</v>
      </c>
      <c r="M460" s="11">
        <f t="shared" si="650"/>
        <v>24118</v>
      </c>
      <c r="N460" s="11">
        <f t="shared" si="650"/>
        <v>0</v>
      </c>
      <c r="O460" s="11">
        <f t="shared" si="650"/>
        <v>0</v>
      </c>
      <c r="P460" s="11">
        <f t="shared" si="650"/>
        <v>0</v>
      </c>
      <c r="Q460" s="11">
        <f t="shared" si="650"/>
        <v>0</v>
      </c>
      <c r="R460" s="11">
        <f t="shared" si="650"/>
        <v>0</v>
      </c>
      <c r="S460" s="11">
        <f t="shared" si="650"/>
        <v>24118</v>
      </c>
      <c r="T460" s="11">
        <f t="shared" si="650"/>
        <v>0</v>
      </c>
      <c r="U460" s="11">
        <f t="shared" si="650"/>
        <v>0</v>
      </c>
      <c r="V460" s="11">
        <f t="shared" si="650"/>
        <v>0</v>
      </c>
      <c r="W460" s="11">
        <f t="shared" si="650"/>
        <v>0</v>
      </c>
      <c r="X460" s="11">
        <f t="shared" si="650"/>
        <v>0</v>
      </c>
      <c r="Y460" s="11">
        <f t="shared" ref="U460:AH461" si="651">Y461</f>
        <v>24118</v>
      </c>
      <c r="Z460" s="11">
        <f t="shared" si="651"/>
        <v>0</v>
      </c>
      <c r="AA460" s="11">
        <f t="shared" si="651"/>
        <v>0</v>
      </c>
      <c r="AB460" s="11">
        <f t="shared" si="651"/>
        <v>0</v>
      </c>
      <c r="AC460" s="11">
        <f t="shared" si="651"/>
        <v>0</v>
      </c>
      <c r="AD460" s="11">
        <f t="shared" si="651"/>
        <v>0</v>
      </c>
      <c r="AE460" s="89">
        <f t="shared" si="651"/>
        <v>24118</v>
      </c>
      <c r="AF460" s="89">
        <f t="shared" si="651"/>
        <v>0</v>
      </c>
      <c r="AG460" s="89">
        <f t="shared" si="651"/>
        <v>6257</v>
      </c>
      <c r="AH460" s="89">
        <f t="shared" si="651"/>
        <v>0</v>
      </c>
      <c r="AI460" s="101">
        <f t="shared" si="635"/>
        <v>25.943278878845678</v>
      </c>
      <c r="AJ460" s="101"/>
    </row>
    <row r="461" spans="1:36" ht="33" hidden="1" x14ac:dyDescent="0.25">
      <c r="A461" s="26" t="s">
        <v>12</v>
      </c>
      <c r="B461" s="27">
        <f t="shared" si="620"/>
        <v>912</v>
      </c>
      <c r="C461" s="27" t="s">
        <v>21</v>
      </c>
      <c r="D461" s="27" t="s">
        <v>22</v>
      </c>
      <c r="E461" s="27" t="s">
        <v>47</v>
      </c>
      <c r="F461" s="27" t="s">
        <v>13</v>
      </c>
      <c r="G461" s="9">
        <f>G462</f>
        <v>24118</v>
      </c>
      <c r="H461" s="9">
        <f>H462</f>
        <v>0</v>
      </c>
      <c r="I461" s="9">
        <f t="shared" si="650"/>
        <v>0</v>
      </c>
      <c r="J461" s="9">
        <f t="shared" si="650"/>
        <v>0</v>
      </c>
      <c r="K461" s="9">
        <f t="shared" si="650"/>
        <v>0</v>
      </c>
      <c r="L461" s="9">
        <f t="shared" si="650"/>
        <v>0</v>
      </c>
      <c r="M461" s="9">
        <f t="shared" si="650"/>
        <v>24118</v>
      </c>
      <c r="N461" s="9">
        <f t="shared" si="650"/>
        <v>0</v>
      </c>
      <c r="O461" s="9">
        <f t="shared" si="650"/>
        <v>0</v>
      </c>
      <c r="P461" s="9">
        <f t="shared" si="650"/>
        <v>0</v>
      </c>
      <c r="Q461" s="9">
        <f t="shared" si="650"/>
        <v>0</v>
      </c>
      <c r="R461" s="9">
        <f t="shared" si="650"/>
        <v>0</v>
      </c>
      <c r="S461" s="9">
        <f t="shared" si="650"/>
        <v>24118</v>
      </c>
      <c r="T461" s="9">
        <f t="shared" si="650"/>
        <v>0</v>
      </c>
      <c r="U461" s="9">
        <f t="shared" si="651"/>
        <v>0</v>
      </c>
      <c r="V461" s="9">
        <f t="shared" si="651"/>
        <v>0</v>
      </c>
      <c r="W461" s="9">
        <f t="shared" si="651"/>
        <v>0</v>
      </c>
      <c r="X461" s="9">
        <f t="shared" si="651"/>
        <v>0</v>
      </c>
      <c r="Y461" s="9">
        <f t="shared" si="651"/>
        <v>24118</v>
      </c>
      <c r="Z461" s="9">
        <f t="shared" si="651"/>
        <v>0</v>
      </c>
      <c r="AA461" s="9">
        <f t="shared" si="651"/>
        <v>0</v>
      </c>
      <c r="AB461" s="9">
        <f t="shared" si="651"/>
        <v>0</v>
      </c>
      <c r="AC461" s="9">
        <f t="shared" si="651"/>
        <v>0</v>
      </c>
      <c r="AD461" s="9">
        <f t="shared" si="651"/>
        <v>0</v>
      </c>
      <c r="AE461" s="87">
        <f t="shared" si="651"/>
        <v>24118</v>
      </c>
      <c r="AF461" s="87">
        <f t="shared" si="651"/>
        <v>0</v>
      </c>
      <c r="AG461" s="87">
        <f t="shared" si="651"/>
        <v>6257</v>
      </c>
      <c r="AH461" s="87">
        <f t="shared" si="651"/>
        <v>0</v>
      </c>
      <c r="AI461" s="101">
        <f t="shared" si="635"/>
        <v>25.943278878845678</v>
      </c>
      <c r="AJ461" s="101"/>
    </row>
    <row r="462" spans="1:36" ht="19.5" hidden="1" customHeight="1" x14ac:dyDescent="0.25">
      <c r="A462" s="26" t="s">
        <v>14</v>
      </c>
      <c r="B462" s="27">
        <f t="shared" si="620"/>
        <v>912</v>
      </c>
      <c r="C462" s="27" t="s">
        <v>21</v>
      </c>
      <c r="D462" s="27" t="s">
        <v>22</v>
      </c>
      <c r="E462" s="27" t="s">
        <v>47</v>
      </c>
      <c r="F462" s="9">
        <v>610</v>
      </c>
      <c r="G462" s="9">
        <f>21602+2516</f>
        <v>24118</v>
      </c>
      <c r="H462" s="9"/>
      <c r="I462" s="9"/>
      <c r="J462" s="9"/>
      <c r="K462" s="9"/>
      <c r="L462" s="9"/>
      <c r="M462" s="9">
        <f>G462+I462+J462+K462+L462</f>
        <v>24118</v>
      </c>
      <c r="N462" s="10">
        <f>H462+L462</f>
        <v>0</v>
      </c>
      <c r="O462" s="9"/>
      <c r="P462" s="9"/>
      <c r="Q462" s="9"/>
      <c r="R462" s="9"/>
      <c r="S462" s="9">
        <f>M462+O462+P462+Q462+R462</f>
        <v>24118</v>
      </c>
      <c r="T462" s="10">
        <f>N462+R462</f>
        <v>0</v>
      </c>
      <c r="U462" s="9"/>
      <c r="V462" s="9"/>
      <c r="W462" s="9"/>
      <c r="X462" s="9"/>
      <c r="Y462" s="9">
        <f>S462+U462+V462+W462+X462</f>
        <v>24118</v>
      </c>
      <c r="Z462" s="10">
        <f>T462+X462</f>
        <v>0</v>
      </c>
      <c r="AA462" s="9"/>
      <c r="AB462" s="9"/>
      <c r="AC462" s="9"/>
      <c r="AD462" s="9"/>
      <c r="AE462" s="87">
        <f>Y462+AA462+AB462+AC462+AD462</f>
        <v>24118</v>
      </c>
      <c r="AF462" s="88">
        <f>Z462+AD462</f>
        <v>0</v>
      </c>
      <c r="AG462" s="87">
        <v>6257</v>
      </c>
      <c r="AH462" s="88"/>
      <c r="AI462" s="101">
        <f t="shared" si="635"/>
        <v>25.943278878845678</v>
      </c>
      <c r="AJ462" s="101"/>
    </row>
    <row r="463" spans="1:36" ht="21" hidden="1" customHeight="1" x14ac:dyDescent="0.25">
      <c r="A463" s="26" t="s">
        <v>26</v>
      </c>
      <c r="B463" s="27">
        <f t="shared" si="620"/>
        <v>912</v>
      </c>
      <c r="C463" s="27" t="s">
        <v>21</v>
      </c>
      <c r="D463" s="27" t="s">
        <v>22</v>
      </c>
      <c r="E463" s="27" t="s">
        <v>48</v>
      </c>
      <c r="F463" s="27"/>
      <c r="G463" s="11">
        <f>G464</f>
        <v>101338</v>
      </c>
      <c r="H463" s="11">
        <f>H464</f>
        <v>0</v>
      </c>
      <c r="I463" s="11">
        <f t="shared" ref="I463:X464" si="652">I464</f>
        <v>0</v>
      </c>
      <c r="J463" s="11">
        <f t="shared" si="652"/>
        <v>0</v>
      </c>
      <c r="K463" s="11">
        <f t="shared" si="652"/>
        <v>0</v>
      </c>
      <c r="L463" s="11">
        <f t="shared" si="652"/>
        <v>0</v>
      </c>
      <c r="M463" s="11">
        <f t="shared" si="652"/>
        <v>101338</v>
      </c>
      <c r="N463" s="11">
        <f t="shared" si="652"/>
        <v>0</v>
      </c>
      <c r="O463" s="11">
        <f t="shared" si="652"/>
        <v>0</v>
      </c>
      <c r="P463" s="11">
        <f t="shared" si="652"/>
        <v>0</v>
      </c>
      <c r="Q463" s="11">
        <f t="shared" si="652"/>
        <v>0</v>
      </c>
      <c r="R463" s="11">
        <f t="shared" si="652"/>
        <v>0</v>
      </c>
      <c r="S463" s="11">
        <f t="shared" si="652"/>
        <v>101338</v>
      </c>
      <c r="T463" s="11">
        <f t="shared" si="652"/>
        <v>0</v>
      </c>
      <c r="U463" s="11">
        <f t="shared" si="652"/>
        <v>0</v>
      </c>
      <c r="V463" s="11">
        <f t="shared" si="652"/>
        <v>0</v>
      </c>
      <c r="W463" s="11">
        <f t="shared" si="652"/>
        <v>0</v>
      </c>
      <c r="X463" s="11">
        <f t="shared" si="652"/>
        <v>0</v>
      </c>
      <c r="Y463" s="11">
        <f t="shared" ref="U463:AH464" si="653">Y464</f>
        <v>101338</v>
      </c>
      <c r="Z463" s="11">
        <f t="shared" si="653"/>
        <v>0</v>
      </c>
      <c r="AA463" s="11">
        <f t="shared" si="653"/>
        <v>0</v>
      </c>
      <c r="AB463" s="11">
        <f t="shared" si="653"/>
        <v>0</v>
      </c>
      <c r="AC463" s="11">
        <f t="shared" si="653"/>
        <v>0</v>
      </c>
      <c r="AD463" s="11">
        <f t="shared" si="653"/>
        <v>0</v>
      </c>
      <c r="AE463" s="89">
        <f t="shared" si="653"/>
        <v>101338</v>
      </c>
      <c r="AF463" s="89">
        <f t="shared" si="653"/>
        <v>0</v>
      </c>
      <c r="AG463" s="89">
        <f t="shared" si="653"/>
        <v>25279</v>
      </c>
      <c r="AH463" s="89">
        <f t="shared" si="653"/>
        <v>0</v>
      </c>
      <c r="AI463" s="101">
        <f t="shared" si="635"/>
        <v>24.945232785332255</v>
      </c>
      <c r="AJ463" s="101"/>
    </row>
    <row r="464" spans="1:36" ht="33" hidden="1" x14ac:dyDescent="0.25">
      <c r="A464" s="26" t="s">
        <v>12</v>
      </c>
      <c r="B464" s="27">
        <f t="shared" si="620"/>
        <v>912</v>
      </c>
      <c r="C464" s="27" t="s">
        <v>21</v>
      </c>
      <c r="D464" s="27" t="s">
        <v>22</v>
      </c>
      <c r="E464" s="27" t="s">
        <v>48</v>
      </c>
      <c r="F464" s="27" t="s">
        <v>13</v>
      </c>
      <c r="G464" s="9">
        <f>G465</f>
        <v>101338</v>
      </c>
      <c r="H464" s="9">
        <f>H465</f>
        <v>0</v>
      </c>
      <c r="I464" s="9">
        <f t="shared" si="652"/>
        <v>0</v>
      </c>
      <c r="J464" s="9">
        <f t="shared" si="652"/>
        <v>0</v>
      </c>
      <c r="K464" s="9">
        <f t="shared" si="652"/>
        <v>0</v>
      </c>
      <c r="L464" s="9">
        <f t="shared" si="652"/>
        <v>0</v>
      </c>
      <c r="M464" s="9">
        <f t="shared" si="652"/>
        <v>101338</v>
      </c>
      <c r="N464" s="9">
        <f t="shared" si="652"/>
        <v>0</v>
      </c>
      <c r="O464" s="9">
        <f t="shared" si="652"/>
        <v>0</v>
      </c>
      <c r="P464" s="9">
        <f t="shared" si="652"/>
        <v>0</v>
      </c>
      <c r="Q464" s="9">
        <f t="shared" si="652"/>
        <v>0</v>
      </c>
      <c r="R464" s="9">
        <f t="shared" si="652"/>
        <v>0</v>
      </c>
      <c r="S464" s="9">
        <f t="shared" si="652"/>
        <v>101338</v>
      </c>
      <c r="T464" s="9">
        <f t="shared" si="652"/>
        <v>0</v>
      </c>
      <c r="U464" s="9">
        <f t="shared" si="653"/>
        <v>0</v>
      </c>
      <c r="V464" s="9">
        <f t="shared" si="653"/>
        <v>0</v>
      </c>
      <c r="W464" s="9">
        <f t="shared" si="653"/>
        <v>0</v>
      </c>
      <c r="X464" s="9">
        <f t="shared" si="653"/>
        <v>0</v>
      </c>
      <c r="Y464" s="9">
        <f t="shared" si="653"/>
        <v>101338</v>
      </c>
      <c r="Z464" s="9">
        <f t="shared" si="653"/>
        <v>0</v>
      </c>
      <c r="AA464" s="9">
        <f t="shared" si="653"/>
        <v>0</v>
      </c>
      <c r="AB464" s="9">
        <f t="shared" si="653"/>
        <v>0</v>
      </c>
      <c r="AC464" s="9">
        <f t="shared" si="653"/>
        <v>0</v>
      </c>
      <c r="AD464" s="9">
        <f t="shared" si="653"/>
        <v>0</v>
      </c>
      <c r="AE464" s="87">
        <f t="shared" si="653"/>
        <v>101338</v>
      </c>
      <c r="AF464" s="87">
        <f t="shared" si="653"/>
        <v>0</v>
      </c>
      <c r="AG464" s="87">
        <f t="shared" si="653"/>
        <v>25279</v>
      </c>
      <c r="AH464" s="87">
        <f t="shared" si="653"/>
        <v>0</v>
      </c>
      <c r="AI464" s="101">
        <f t="shared" si="635"/>
        <v>24.945232785332255</v>
      </c>
      <c r="AJ464" s="101"/>
    </row>
    <row r="465" spans="1:36" ht="21" hidden="1" customHeight="1" x14ac:dyDescent="0.25">
      <c r="A465" s="26" t="s">
        <v>14</v>
      </c>
      <c r="B465" s="27">
        <f t="shared" si="620"/>
        <v>912</v>
      </c>
      <c r="C465" s="27" t="s">
        <v>21</v>
      </c>
      <c r="D465" s="27" t="s">
        <v>22</v>
      </c>
      <c r="E465" s="27" t="s">
        <v>48</v>
      </c>
      <c r="F465" s="9">
        <v>610</v>
      </c>
      <c r="G465" s="9">
        <f>89916+11422</f>
        <v>101338</v>
      </c>
      <c r="H465" s="9"/>
      <c r="I465" s="9"/>
      <c r="J465" s="9"/>
      <c r="K465" s="9"/>
      <c r="L465" s="9"/>
      <c r="M465" s="9">
        <f>G465+I465+J465+K465+L465</f>
        <v>101338</v>
      </c>
      <c r="N465" s="10">
        <f>H465+L465</f>
        <v>0</v>
      </c>
      <c r="O465" s="9"/>
      <c r="P465" s="9"/>
      <c r="Q465" s="9"/>
      <c r="R465" s="9"/>
      <c r="S465" s="9">
        <f>M465+O465+P465+Q465+R465</f>
        <v>101338</v>
      </c>
      <c r="T465" s="10">
        <f>N465+R465</f>
        <v>0</v>
      </c>
      <c r="U465" s="9"/>
      <c r="V465" s="9"/>
      <c r="W465" s="9"/>
      <c r="X465" s="9"/>
      <c r="Y465" s="9">
        <f>S465+U465+V465+W465+X465</f>
        <v>101338</v>
      </c>
      <c r="Z465" s="10">
        <f>T465+X465</f>
        <v>0</v>
      </c>
      <c r="AA465" s="9"/>
      <c r="AB465" s="9"/>
      <c r="AC465" s="9"/>
      <c r="AD465" s="9"/>
      <c r="AE465" s="87">
        <f>Y465+AA465+AB465+AC465+AD465</f>
        <v>101338</v>
      </c>
      <c r="AF465" s="88">
        <f>Z465+AD465</f>
        <v>0</v>
      </c>
      <c r="AG465" s="87">
        <v>25279</v>
      </c>
      <c r="AH465" s="88"/>
      <c r="AI465" s="101">
        <f t="shared" si="635"/>
        <v>24.945232785332255</v>
      </c>
      <c r="AJ465" s="101"/>
    </row>
    <row r="466" spans="1:36" ht="33" hidden="1" x14ac:dyDescent="0.25">
      <c r="A466" s="26" t="s">
        <v>27</v>
      </c>
      <c r="B466" s="27">
        <f t="shared" si="620"/>
        <v>912</v>
      </c>
      <c r="C466" s="27" t="s">
        <v>21</v>
      </c>
      <c r="D466" s="27" t="s">
        <v>22</v>
      </c>
      <c r="E466" s="27" t="s">
        <v>49</v>
      </c>
      <c r="F466" s="27"/>
      <c r="G466" s="11">
        <f t="shared" ref="G466:AH466" si="654">G467</f>
        <v>122220</v>
      </c>
      <c r="H466" s="11">
        <f t="shared" si="654"/>
        <v>0</v>
      </c>
      <c r="I466" s="11">
        <f t="shared" si="654"/>
        <v>0</v>
      </c>
      <c r="J466" s="11">
        <f t="shared" si="654"/>
        <v>0</v>
      </c>
      <c r="K466" s="11">
        <f t="shared" si="654"/>
        <v>0</v>
      </c>
      <c r="L466" s="11">
        <f t="shared" si="654"/>
        <v>0</v>
      </c>
      <c r="M466" s="11">
        <f t="shared" si="654"/>
        <v>122220</v>
      </c>
      <c r="N466" s="11">
        <f t="shared" si="654"/>
        <v>0</v>
      </c>
      <c r="O466" s="11">
        <f t="shared" si="654"/>
        <v>0</v>
      </c>
      <c r="P466" s="11">
        <f t="shared" si="654"/>
        <v>0</v>
      </c>
      <c r="Q466" s="11">
        <f t="shared" si="654"/>
        <v>0</v>
      </c>
      <c r="R466" s="11">
        <f t="shared" si="654"/>
        <v>0</v>
      </c>
      <c r="S466" s="11">
        <f t="shared" si="654"/>
        <v>122220</v>
      </c>
      <c r="T466" s="11">
        <f t="shared" si="654"/>
        <v>0</v>
      </c>
      <c r="U466" s="11">
        <f t="shared" si="654"/>
        <v>0</v>
      </c>
      <c r="V466" s="11">
        <f t="shared" si="654"/>
        <v>0</v>
      </c>
      <c r="W466" s="11">
        <f t="shared" si="654"/>
        <v>0</v>
      </c>
      <c r="X466" s="11">
        <f t="shared" si="654"/>
        <v>0</v>
      </c>
      <c r="Y466" s="11">
        <f t="shared" si="654"/>
        <v>122220</v>
      </c>
      <c r="Z466" s="11">
        <f t="shared" si="654"/>
        <v>0</v>
      </c>
      <c r="AA466" s="11">
        <f t="shared" si="654"/>
        <v>0</v>
      </c>
      <c r="AB466" s="11">
        <f t="shared" si="654"/>
        <v>0</v>
      </c>
      <c r="AC466" s="11">
        <f t="shared" si="654"/>
        <v>0</v>
      </c>
      <c r="AD466" s="11">
        <f t="shared" si="654"/>
        <v>0</v>
      </c>
      <c r="AE466" s="89">
        <f t="shared" si="654"/>
        <v>122220</v>
      </c>
      <c r="AF466" s="89">
        <f t="shared" si="654"/>
        <v>0</v>
      </c>
      <c r="AG466" s="89">
        <f t="shared" si="654"/>
        <v>31449</v>
      </c>
      <c r="AH466" s="89">
        <f t="shared" si="654"/>
        <v>0</v>
      </c>
      <c r="AI466" s="101">
        <f t="shared" si="635"/>
        <v>25.731467844869904</v>
      </c>
      <c r="AJ466" s="101"/>
    </row>
    <row r="467" spans="1:36" ht="33" hidden="1" x14ac:dyDescent="0.25">
      <c r="A467" s="26" t="s">
        <v>12</v>
      </c>
      <c r="B467" s="27">
        <f t="shared" si="620"/>
        <v>912</v>
      </c>
      <c r="C467" s="27" t="s">
        <v>21</v>
      </c>
      <c r="D467" s="27" t="s">
        <v>22</v>
      </c>
      <c r="E467" s="27" t="s">
        <v>49</v>
      </c>
      <c r="F467" s="27" t="s">
        <v>13</v>
      </c>
      <c r="G467" s="9">
        <f t="shared" ref="G467:H467" si="655">G468+G469</f>
        <v>122220</v>
      </c>
      <c r="H467" s="9">
        <f t="shared" si="655"/>
        <v>0</v>
      </c>
      <c r="I467" s="9">
        <f t="shared" ref="I467:N467" si="656">I468+I469</f>
        <v>0</v>
      </c>
      <c r="J467" s="9">
        <f t="shared" si="656"/>
        <v>0</v>
      </c>
      <c r="K467" s="9">
        <f t="shared" si="656"/>
        <v>0</v>
      </c>
      <c r="L467" s="9">
        <f t="shared" si="656"/>
        <v>0</v>
      </c>
      <c r="M467" s="9">
        <f t="shared" si="656"/>
        <v>122220</v>
      </c>
      <c r="N467" s="9">
        <f t="shared" si="656"/>
        <v>0</v>
      </c>
      <c r="O467" s="9">
        <f t="shared" ref="O467:T467" si="657">O468+O469</f>
        <v>0</v>
      </c>
      <c r="P467" s="9">
        <f t="shared" si="657"/>
        <v>0</v>
      </c>
      <c r="Q467" s="9">
        <f t="shared" si="657"/>
        <v>0</v>
      </c>
      <c r="R467" s="9">
        <f t="shared" si="657"/>
        <v>0</v>
      </c>
      <c r="S467" s="9">
        <f t="shared" si="657"/>
        <v>122220</v>
      </c>
      <c r="T467" s="9">
        <f t="shared" si="657"/>
        <v>0</v>
      </c>
      <c r="U467" s="9">
        <f t="shared" ref="U467:Z467" si="658">U468+U469</f>
        <v>0</v>
      </c>
      <c r="V467" s="9">
        <f t="shared" si="658"/>
        <v>0</v>
      </c>
      <c r="W467" s="9">
        <f t="shared" si="658"/>
        <v>0</v>
      </c>
      <c r="X467" s="9">
        <f t="shared" si="658"/>
        <v>0</v>
      </c>
      <c r="Y467" s="9">
        <f t="shared" si="658"/>
        <v>122220</v>
      </c>
      <c r="Z467" s="9">
        <f t="shared" si="658"/>
        <v>0</v>
      </c>
      <c r="AA467" s="9">
        <f t="shared" ref="AA467:AF467" si="659">AA468+AA469</f>
        <v>0</v>
      </c>
      <c r="AB467" s="9">
        <f t="shared" si="659"/>
        <v>0</v>
      </c>
      <c r="AC467" s="9">
        <f t="shared" si="659"/>
        <v>0</v>
      </c>
      <c r="AD467" s="9">
        <f t="shared" si="659"/>
        <v>0</v>
      </c>
      <c r="AE467" s="87">
        <f t="shared" si="659"/>
        <v>122220</v>
      </c>
      <c r="AF467" s="87">
        <f t="shared" si="659"/>
        <v>0</v>
      </c>
      <c r="AG467" s="87">
        <f t="shared" ref="AG467:AH467" si="660">AG468+AG469</f>
        <v>31449</v>
      </c>
      <c r="AH467" s="87">
        <f t="shared" si="660"/>
        <v>0</v>
      </c>
      <c r="AI467" s="101">
        <f t="shared" si="635"/>
        <v>25.731467844869904</v>
      </c>
      <c r="AJ467" s="101"/>
    </row>
    <row r="468" spans="1:36" ht="18.75" hidden="1" customHeight="1" x14ac:dyDescent="0.25">
      <c r="A468" s="26" t="s">
        <v>14</v>
      </c>
      <c r="B468" s="27">
        <f t="shared" si="620"/>
        <v>912</v>
      </c>
      <c r="C468" s="27" t="s">
        <v>21</v>
      </c>
      <c r="D468" s="27" t="s">
        <v>22</v>
      </c>
      <c r="E468" s="27" t="s">
        <v>49</v>
      </c>
      <c r="F468" s="9">
        <v>610</v>
      </c>
      <c r="G468" s="9">
        <f>65396+11290</f>
        <v>76686</v>
      </c>
      <c r="H468" s="9"/>
      <c r="I468" s="9"/>
      <c r="J468" s="9"/>
      <c r="K468" s="9"/>
      <c r="L468" s="9"/>
      <c r="M468" s="9">
        <f t="shared" ref="M468:M469" si="661">G468+I468+J468+K468+L468</f>
        <v>76686</v>
      </c>
      <c r="N468" s="10">
        <f t="shared" ref="N468:N469" si="662">H468+L468</f>
        <v>0</v>
      </c>
      <c r="O468" s="9"/>
      <c r="P468" s="9"/>
      <c r="Q468" s="9"/>
      <c r="R468" s="9"/>
      <c r="S468" s="9">
        <f t="shared" ref="S468:S469" si="663">M468+O468+P468+Q468+R468</f>
        <v>76686</v>
      </c>
      <c r="T468" s="10">
        <f t="shared" ref="T468:T469" si="664">N468+R468</f>
        <v>0</v>
      </c>
      <c r="U468" s="9"/>
      <c r="V468" s="9"/>
      <c r="W468" s="9"/>
      <c r="X468" s="9"/>
      <c r="Y468" s="9">
        <f t="shared" ref="Y468:Y469" si="665">S468+U468+V468+W468+X468</f>
        <v>76686</v>
      </c>
      <c r="Z468" s="10">
        <f t="shared" ref="Z468:Z469" si="666">T468+X468</f>
        <v>0</v>
      </c>
      <c r="AA468" s="9"/>
      <c r="AB468" s="9"/>
      <c r="AC468" s="9"/>
      <c r="AD468" s="9"/>
      <c r="AE468" s="87">
        <f t="shared" ref="AE468:AE469" si="667">Y468+AA468+AB468+AC468+AD468</f>
        <v>76686</v>
      </c>
      <c r="AF468" s="88">
        <f t="shared" ref="AF468:AF469" si="668">Z468+AD468</f>
        <v>0</v>
      </c>
      <c r="AG468" s="87">
        <v>19278</v>
      </c>
      <c r="AH468" s="88"/>
      <c r="AI468" s="101">
        <f t="shared" si="635"/>
        <v>25.138878022064006</v>
      </c>
      <c r="AJ468" s="101"/>
    </row>
    <row r="469" spans="1:36" ht="23.25" hidden="1" customHeight="1" x14ac:dyDescent="0.25">
      <c r="A469" s="26" t="s">
        <v>24</v>
      </c>
      <c r="B469" s="27">
        <f>B468</f>
        <v>912</v>
      </c>
      <c r="C469" s="27" t="s">
        <v>21</v>
      </c>
      <c r="D469" s="27" t="s">
        <v>22</v>
      </c>
      <c r="E469" s="27" t="s">
        <v>49</v>
      </c>
      <c r="F469" s="9">
        <v>620</v>
      </c>
      <c r="G469" s="9">
        <f>37274+8260</f>
        <v>45534</v>
      </c>
      <c r="H469" s="9"/>
      <c r="I469" s="9"/>
      <c r="J469" s="9"/>
      <c r="K469" s="9"/>
      <c r="L469" s="9"/>
      <c r="M469" s="9">
        <f t="shared" si="661"/>
        <v>45534</v>
      </c>
      <c r="N469" s="10">
        <f t="shared" si="662"/>
        <v>0</v>
      </c>
      <c r="O469" s="9"/>
      <c r="P469" s="9"/>
      <c r="Q469" s="9"/>
      <c r="R469" s="9"/>
      <c r="S469" s="9">
        <f t="shared" si="663"/>
        <v>45534</v>
      </c>
      <c r="T469" s="10">
        <f t="shared" si="664"/>
        <v>0</v>
      </c>
      <c r="U469" s="9"/>
      <c r="V469" s="9"/>
      <c r="W469" s="9"/>
      <c r="X469" s="9"/>
      <c r="Y469" s="9">
        <f t="shared" si="665"/>
        <v>45534</v>
      </c>
      <c r="Z469" s="10">
        <f t="shared" si="666"/>
        <v>0</v>
      </c>
      <c r="AA469" s="9"/>
      <c r="AB469" s="9"/>
      <c r="AC469" s="9"/>
      <c r="AD469" s="9"/>
      <c r="AE469" s="87">
        <f t="shared" si="667"/>
        <v>45534</v>
      </c>
      <c r="AF469" s="88">
        <f t="shared" si="668"/>
        <v>0</v>
      </c>
      <c r="AG469" s="87">
        <v>12171</v>
      </c>
      <c r="AH469" s="88"/>
      <c r="AI469" s="101">
        <f t="shared" si="635"/>
        <v>26.729476874423508</v>
      </c>
      <c r="AJ469" s="101"/>
    </row>
    <row r="470" spans="1:36" ht="20.25" hidden="1" customHeight="1" x14ac:dyDescent="0.25">
      <c r="A470" s="26" t="s">
        <v>15</v>
      </c>
      <c r="B470" s="27">
        <f>B468</f>
        <v>912</v>
      </c>
      <c r="C470" s="27" t="s">
        <v>21</v>
      </c>
      <c r="D470" s="27" t="s">
        <v>22</v>
      </c>
      <c r="E470" s="27" t="s">
        <v>42</v>
      </c>
      <c r="F470" s="27"/>
      <c r="G470" s="18">
        <f t="shared" ref="G470:H470" si="669">G474+G478+G481+G484+G471</f>
        <v>7050</v>
      </c>
      <c r="H470" s="18">
        <f t="shared" si="669"/>
        <v>0</v>
      </c>
      <c r="I470" s="18">
        <f t="shared" ref="I470:N470" si="670">I474+I478+I481+I484+I471</f>
        <v>0</v>
      </c>
      <c r="J470" s="18">
        <f t="shared" si="670"/>
        <v>0</v>
      </c>
      <c r="K470" s="18">
        <f t="shared" si="670"/>
        <v>0</v>
      </c>
      <c r="L470" s="18">
        <f t="shared" si="670"/>
        <v>0</v>
      </c>
      <c r="M470" s="18">
        <f t="shared" si="670"/>
        <v>7050</v>
      </c>
      <c r="N470" s="18">
        <f t="shared" si="670"/>
        <v>0</v>
      </c>
      <c r="O470" s="18">
        <f t="shared" ref="O470:T470" si="671">O474+O478+O481+O484+O471</f>
        <v>0</v>
      </c>
      <c r="P470" s="18">
        <f t="shared" si="671"/>
        <v>0</v>
      </c>
      <c r="Q470" s="18">
        <f t="shared" si="671"/>
        <v>0</v>
      </c>
      <c r="R470" s="18">
        <f t="shared" si="671"/>
        <v>0</v>
      </c>
      <c r="S470" s="18">
        <f t="shared" si="671"/>
        <v>7050</v>
      </c>
      <c r="T470" s="18">
        <f t="shared" si="671"/>
        <v>0</v>
      </c>
      <c r="U470" s="18">
        <f t="shared" ref="U470:Z470" si="672">U474+U478+U481+U484+U471</f>
        <v>0</v>
      </c>
      <c r="V470" s="18">
        <f t="shared" si="672"/>
        <v>0</v>
      </c>
      <c r="W470" s="18">
        <f t="shared" si="672"/>
        <v>0</v>
      </c>
      <c r="X470" s="18">
        <f t="shared" si="672"/>
        <v>0</v>
      </c>
      <c r="Y470" s="18">
        <f t="shared" si="672"/>
        <v>7050</v>
      </c>
      <c r="Z470" s="18">
        <f t="shared" si="672"/>
        <v>0</v>
      </c>
      <c r="AA470" s="18">
        <f t="shared" ref="AA470:AF470" si="673">AA474+AA478+AA481+AA484+AA471</f>
        <v>0</v>
      </c>
      <c r="AB470" s="18">
        <f t="shared" si="673"/>
        <v>0</v>
      </c>
      <c r="AC470" s="18">
        <f t="shared" si="673"/>
        <v>0</v>
      </c>
      <c r="AD470" s="18">
        <f t="shared" si="673"/>
        <v>0</v>
      </c>
      <c r="AE470" s="96">
        <f t="shared" si="673"/>
        <v>7050</v>
      </c>
      <c r="AF470" s="96">
        <f t="shared" si="673"/>
        <v>0</v>
      </c>
      <c r="AG470" s="96">
        <f t="shared" ref="AG470:AH470" si="674">AG474+AG478+AG481+AG484+AG471</f>
        <v>525</v>
      </c>
      <c r="AH470" s="96">
        <f t="shared" si="674"/>
        <v>0</v>
      </c>
      <c r="AI470" s="101">
        <f t="shared" si="635"/>
        <v>7.4468085106382977</v>
      </c>
      <c r="AJ470" s="101"/>
    </row>
    <row r="471" spans="1:36" ht="19.5" hidden="1" customHeight="1" x14ac:dyDescent="0.25">
      <c r="A471" s="26" t="s">
        <v>431</v>
      </c>
      <c r="B471" s="27">
        <f>B469</f>
        <v>912</v>
      </c>
      <c r="C471" s="27" t="s">
        <v>21</v>
      </c>
      <c r="D471" s="27" t="s">
        <v>22</v>
      </c>
      <c r="E471" s="27" t="s">
        <v>430</v>
      </c>
      <c r="F471" s="27"/>
      <c r="G471" s="18">
        <f>G472</f>
        <v>12</v>
      </c>
      <c r="H471" s="18">
        <f>H472</f>
        <v>0</v>
      </c>
      <c r="I471" s="18">
        <f t="shared" ref="I471:X472" si="675">I472</f>
        <v>0</v>
      </c>
      <c r="J471" s="18">
        <f t="shared" si="675"/>
        <v>0</v>
      </c>
      <c r="K471" s="18">
        <f t="shared" si="675"/>
        <v>0</v>
      </c>
      <c r="L471" s="18">
        <f t="shared" si="675"/>
        <v>0</v>
      </c>
      <c r="M471" s="18">
        <f t="shared" si="675"/>
        <v>12</v>
      </c>
      <c r="N471" s="18">
        <f t="shared" si="675"/>
        <v>0</v>
      </c>
      <c r="O471" s="18">
        <f t="shared" si="675"/>
        <v>0</v>
      </c>
      <c r="P471" s="18">
        <f t="shared" si="675"/>
        <v>0</v>
      </c>
      <c r="Q471" s="18">
        <f t="shared" si="675"/>
        <v>0</v>
      </c>
      <c r="R471" s="18">
        <f t="shared" si="675"/>
        <v>0</v>
      </c>
      <c r="S471" s="18">
        <f t="shared" si="675"/>
        <v>12</v>
      </c>
      <c r="T471" s="18">
        <f t="shared" si="675"/>
        <v>0</v>
      </c>
      <c r="U471" s="18">
        <f t="shared" si="675"/>
        <v>0</v>
      </c>
      <c r="V471" s="18">
        <f t="shared" si="675"/>
        <v>0</v>
      </c>
      <c r="W471" s="18">
        <f t="shared" si="675"/>
        <v>0</v>
      </c>
      <c r="X471" s="18">
        <f t="shared" si="675"/>
        <v>0</v>
      </c>
      <c r="Y471" s="18">
        <f t="shared" ref="U471:AH472" si="676">Y472</f>
        <v>12</v>
      </c>
      <c r="Z471" s="18">
        <f t="shared" si="676"/>
        <v>0</v>
      </c>
      <c r="AA471" s="18">
        <f t="shared" si="676"/>
        <v>0</v>
      </c>
      <c r="AB471" s="18">
        <f t="shared" si="676"/>
        <v>0</v>
      </c>
      <c r="AC471" s="18">
        <f t="shared" si="676"/>
        <v>0</v>
      </c>
      <c r="AD471" s="18">
        <f t="shared" si="676"/>
        <v>0</v>
      </c>
      <c r="AE471" s="96">
        <f t="shared" si="676"/>
        <v>12</v>
      </c>
      <c r="AF471" s="96">
        <f t="shared" si="676"/>
        <v>0</v>
      </c>
      <c r="AG471" s="96">
        <f t="shared" si="676"/>
        <v>2</v>
      </c>
      <c r="AH471" s="96">
        <f t="shared" si="676"/>
        <v>0</v>
      </c>
      <c r="AI471" s="101">
        <f t="shared" si="635"/>
        <v>16.666666666666664</v>
      </c>
      <c r="AJ471" s="101"/>
    </row>
    <row r="472" spans="1:36" ht="33" hidden="1" x14ac:dyDescent="0.25">
      <c r="A472" s="26" t="s">
        <v>12</v>
      </c>
      <c r="B472" s="27">
        <f>B470</f>
        <v>912</v>
      </c>
      <c r="C472" s="27" t="s">
        <v>21</v>
      </c>
      <c r="D472" s="27" t="s">
        <v>22</v>
      </c>
      <c r="E472" s="27" t="s">
        <v>430</v>
      </c>
      <c r="F472" s="27" t="s">
        <v>13</v>
      </c>
      <c r="G472" s="18">
        <f>G473</f>
        <v>12</v>
      </c>
      <c r="H472" s="18">
        <f>H473</f>
        <v>0</v>
      </c>
      <c r="I472" s="18">
        <f t="shared" si="675"/>
        <v>0</v>
      </c>
      <c r="J472" s="18">
        <f t="shared" si="675"/>
        <v>0</v>
      </c>
      <c r="K472" s="18">
        <f t="shared" si="675"/>
        <v>0</v>
      </c>
      <c r="L472" s="18">
        <f t="shared" si="675"/>
        <v>0</v>
      </c>
      <c r="M472" s="18">
        <f t="shared" si="675"/>
        <v>12</v>
      </c>
      <c r="N472" s="18">
        <f t="shared" si="675"/>
        <v>0</v>
      </c>
      <c r="O472" s="18">
        <f t="shared" si="675"/>
        <v>0</v>
      </c>
      <c r="P472" s="18">
        <f t="shared" si="675"/>
        <v>0</v>
      </c>
      <c r="Q472" s="18">
        <f t="shared" si="675"/>
        <v>0</v>
      </c>
      <c r="R472" s="18">
        <f t="shared" si="675"/>
        <v>0</v>
      </c>
      <c r="S472" s="18">
        <f t="shared" si="675"/>
        <v>12</v>
      </c>
      <c r="T472" s="18">
        <f t="shared" si="675"/>
        <v>0</v>
      </c>
      <c r="U472" s="18">
        <f t="shared" si="676"/>
        <v>0</v>
      </c>
      <c r="V472" s="18">
        <f t="shared" si="676"/>
        <v>0</v>
      </c>
      <c r="W472" s="18">
        <f t="shared" si="676"/>
        <v>0</v>
      </c>
      <c r="X472" s="18">
        <f t="shared" si="676"/>
        <v>0</v>
      </c>
      <c r="Y472" s="18">
        <f t="shared" si="676"/>
        <v>12</v>
      </c>
      <c r="Z472" s="18">
        <f t="shared" si="676"/>
        <v>0</v>
      </c>
      <c r="AA472" s="18">
        <f t="shared" si="676"/>
        <v>0</v>
      </c>
      <c r="AB472" s="18">
        <f t="shared" si="676"/>
        <v>0</v>
      </c>
      <c r="AC472" s="18">
        <f t="shared" si="676"/>
        <v>0</v>
      </c>
      <c r="AD472" s="18">
        <f t="shared" si="676"/>
        <v>0</v>
      </c>
      <c r="AE472" s="96">
        <f t="shared" si="676"/>
        <v>12</v>
      </c>
      <c r="AF472" s="96">
        <f t="shared" si="676"/>
        <v>0</v>
      </c>
      <c r="AG472" s="96">
        <f t="shared" si="676"/>
        <v>2</v>
      </c>
      <c r="AH472" s="96">
        <f t="shared" si="676"/>
        <v>0</v>
      </c>
      <c r="AI472" s="101">
        <f t="shared" si="635"/>
        <v>16.666666666666664</v>
      </c>
      <c r="AJ472" s="101"/>
    </row>
    <row r="473" spans="1:36" ht="23.25" hidden="1" customHeight="1" x14ac:dyDescent="0.25">
      <c r="A473" s="26" t="s">
        <v>24</v>
      </c>
      <c r="B473" s="27">
        <v>912</v>
      </c>
      <c r="C473" s="27" t="s">
        <v>21</v>
      </c>
      <c r="D473" s="27" t="s">
        <v>22</v>
      </c>
      <c r="E473" s="27" t="s">
        <v>430</v>
      </c>
      <c r="F473" s="27" t="s">
        <v>36</v>
      </c>
      <c r="G473" s="9">
        <v>12</v>
      </c>
      <c r="H473" s="9"/>
      <c r="I473" s="9"/>
      <c r="J473" s="9"/>
      <c r="K473" s="9"/>
      <c r="L473" s="9"/>
      <c r="M473" s="9">
        <f>G473+I473+J473+K473+L473</f>
        <v>12</v>
      </c>
      <c r="N473" s="10">
        <f>H473+L473</f>
        <v>0</v>
      </c>
      <c r="O473" s="9"/>
      <c r="P473" s="9"/>
      <c r="Q473" s="9"/>
      <c r="R473" s="9"/>
      <c r="S473" s="9">
        <f>M473+O473+P473+Q473+R473</f>
        <v>12</v>
      </c>
      <c r="T473" s="10">
        <f>N473+R473</f>
        <v>0</v>
      </c>
      <c r="U473" s="9"/>
      <c r="V473" s="9"/>
      <c r="W473" s="9"/>
      <c r="X473" s="9"/>
      <c r="Y473" s="9">
        <f>S473+U473+V473+W473+X473</f>
        <v>12</v>
      </c>
      <c r="Z473" s="10">
        <f>T473+X473</f>
        <v>0</v>
      </c>
      <c r="AA473" s="9"/>
      <c r="AB473" s="9"/>
      <c r="AC473" s="9"/>
      <c r="AD473" s="9"/>
      <c r="AE473" s="87">
        <f>Y473+AA473+AB473+AC473+AD473</f>
        <v>12</v>
      </c>
      <c r="AF473" s="88">
        <f>Z473+AD473</f>
        <v>0</v>
      </c>
      <c r="AG473" s="87">
        <v>2</v>
      </c>
      <c r="AH473" s="88"/>
      <c r="AI473" s="101">
        <f t="shared" si="635"/>
        <v>16.666666666666664</v>
      </c>
      <c r="AJ473" s="101"/>
    </row>
    <row r="474" spans="1:36" ht="19.5" hidden="1" customHeight="1" x14ac:dyDescent="0.25">
      <c r="A474" s="26" t="s">
        <v>23</v>
      </c>
      <c r="B474" s="27">
        <f>B470</f>
        <v>912</v>
      </c>
      <c r="C474" s="27" t="s">
        <v>21</v>
      </c>
      <c r="D474" s="27" t="s">
        <v>22</v>
      </c>
      <c r="E474" s="27" t="s">
        <v>50</v>
      </c>
      <c r="F474" s="27"/>
      <c r="G474" s="11">
        <f t="shared" ref="G474:AH474" si="677">G475</f>
        <v>5064</v>
      </c>
      <c r="H474" s="11">
        <f t="shared" si="677"/>
        <v>0</v>
      </c>
      <c r="I474" s="11">
        <f t="shared" si="677"/>
        <v>0</v>
      </c>
      <c r="J474" s="11">
        <f t="shared" si="677"/>
        <v>0</v>
      </c>
      <c r="K474" s="11">
        <f t="shared" si="677"/>
        <v>0</v>
      </c>
      <c r="L474" s="11">
        <f t="shared" si="677"/>
        <v>0</v>
      </c>
      <c r="M474" s="11">
        <f t="shared" si="677"/>
        <v>5064</v>
      </c>
      <c r="N474" s="11">
        <f t="shared" si="677"/>
        <v>0</v>
      </c>
      <c r="O474" s="11">
        <f t="shared" si="677"/>
        <v>0</v>
      </c>
      <c r="P474" s="11">
        <f t="shared" si="677"/>
        <v>0</v>
      </c>
      <c r="Q474" s="11">
        <f t="shared" si="677"/>
        <v>0</v>
      </c>
      <c r="R474" s="11">
        <f t="shared" si="677"/>
        <v>0</v>
      </c>
      <c r="S474" s="11">
        <f t="shared" si="677"/>
        <v>5064</v>
      </c>
      <c r="T474" s="11">
        <f t="shared" si="677"/>
        <v>0</v>
      </c>
      <c r="U474" s="11">
        <f t="shared" si="677"/>
        <v>0</v>
      </c>
      <c r="V474" s="11">
        <f t="shared" si="677"/>
        <v>0</v>
      </c>
      <c r="W474" s="11">
        <f t="shared" si="677"/>
        <v>0</v>
      </c>
      <c r="X474" s="11">
        <f t="shared" si="677"/>
        <v>0</v>
      </c>
      <c r="Y474" s="11">
        <f t="shared" si="677"/>
        <v>5064</v>
      </c>
      <c r="Z474" s="11">
        <f t="shared" si="677"/>
        <v>0</v>
      </c>
      <c r="AA474" s="11">
        <f t="shared" si="677"/>
        <v>0</v>
      </c>
      <c r="AB474" s="11">
        <f t="shared" si="677"/>
        <v>0</v>
      </c>
      <c r="AC474" s="11">
        <f t="shared" si="677"/>
        <v>0</v>
      </c>
      <c r="AD474" s="11">
        <f t="shared" si="677"/>
        <v>0</v>
      </c>
      <c r="AE474" s="89">
        <f t="shared" si="677"/>
        <v>5064</v>
      </c>
      <c r="AF474" s="89">
        <f t="shared" si="677"/>
        <v>0</v>
      </c>
      <c r="AG474" s="89">
        <f t="shared" si="677"/>
        <v>473</v>
      </c>
      <c r="AH474" s="89">
        <f t="shared" si="677"/>
        <v>0</v>
      </c>
      <c r="AI474" s="101">
        <f t="shared" si="635"/>
        <v>9.3404423380726698</v>
      </c>
      <c r="AJ474" s="101"/>
    </row>
    <row r="475" spans="1:36" ht="33" hidden="1" x14ac:dyDescent="0.25">
      <c r="A475" s="26" t="s">
        <v>12</v>
      </c>
      <c r="B475" s="27">
        <f t="shared" si="620"/>
        <v>912</v>
      </c>
      <c r="C475" s="27" t="s">
        <v>21</v>
      </c>
      <c r="D475" s="27" t="s">
        <v>22</v>
      </c>
      <c r="E475" s="27" t="s">
        <v>50</v>
      </c>
      <c r="F475" s="27" t="s">
        <v>13</v>
      </c>
      <c r="G475" s="9">
        <f t="shared" ref="G475:H475" si="678">G476+G477</f>
        <v>5064</v>
      </c>
      <c r="H475" s="9">
        <f t="shared" si="678"/>
        <v>0</v>
      </c>
      <c r="I475" s="9">
        <f t="shared" ref="I475:N475" si="679">I476+I477</f>
        <v>0</v>
      </c>
      <c r="J475" s="9">
        <f t="shared" si="679"/>
        <v>0</v>
      </c>
      <c r="K475" s="9">
        <f t="shared" si="679"/>
        <v>0</v>
      </c>
      <c r="L475" s="9">
        <f t="shared" si="679"/>
        <v>0</v>
      </c>
      <c r="M475" s="9">
        <f t="shared" si="679"/>
        <v>5064</v>
      </c>
      <c r="N475" s="9">
        <f t="shared" si="679"/>
        <v>0</v>
      </c>
      <c r="O475" s="9">
        <f t="shared" ref="O475:T475" si="680">O476+O477</f>
        <v>0</v>
      </c>
      <c r="P475" s="9">
        <f t="shared" si="680"/>
        <v>0</v>
      </c>
      <c r="Q475" s="9">
        <f t="shared" si="680"/>
        <v>0</v>
      </c>
      <c r="R475" s="9">
        <f t="shared" si="680"/>
        <v>0</v>
      </c>
      <c r="S475" s="9">
        <f t="shared" si="680"/>
        <v>5064</v>
      </c>
      <c r="T475" s="9">
        <f t="shared" si="680"/>
        <v>0</v>
      </c>
      <c r="U475" s="9">
        <f t="shared" ref="U475:Z475" si="681">U476+U477</f>
        <v>0</v>
      </c>
      <c r="V475" s="9">
        <f t="shared" si="681"/>
        <v>0</v>
      </c>
      <c r="W475" s="9">
        <f t="shared" si="681"/>
        <v>0</v>
      </c>
      <c r="X475" s="9">
        <f t="shared" si="681"/>
        <v>0</v>
      </c>
      <c r="Y475" s="9">
        <f t="shared" si="681"/>
        <v>5064</v>
      </c>
      <c r="Z475" s="9">
        <f t="shared" si="681"/>
        <v>0</v>
      </c>
      <c r="AA475" s="9">
        <f t="shared" ref="AA475:AF475" si="682">AA476+AA477</f>
        <v>0</v>
      </c>
      <c r="AB475" s="9">
        <f t="shared" si="682"/>
        <v>0</v>
      </c>
      <c r="AC475" s="9">
        <f t="shared" si="682"/>
        <v>0</v>
      </c>
      <c r="AD475" s="9">
        <f t="shared" si="682"/>
        <v>0</v>
      </c>
      <c r="AE475" s="87">
        <f t="shared" si="682"/>
        <v>5064</v>
      </c>
      <c r="AF475" s="87">
        <f t="shared" si="682"/>
        <v>0</v>
      </c>
      <c r="AG475" s="87">
        <f t="shared" ref="AG475:AH475" si="683">AG476+AG477</f>
        <v>473</v>
      </c>
      <c r="AH475" s="87">
        <f t="shared" si="683"/>
        <v>0</v>
      </c>
      <c r="AI475" s="101">
        <f t="shared" si="635"/>
        <v>9.3404423380726698</v>
      </c>
      <c r="AJ475" s="101"/>
    </row>
    <row r="476" spans="1:36" ht="17.25" hidden="1" customHeight="1" x14ac:dyDescent="0.25">
      <c r="A476" s="26" t="s">
        <v>14</v>
      </c>
      <c r="B476" s="27">
        <f t="shared" si="620"/>
        <v>912</v>
      </c>
      <c r="C476" s="27" t="s">
        <v>21</v>
      </c>
      <c r="D476" s="27" t="s">
        <v>22</v>
      </c>
      <c r="E476" s="27" t="s">
        <v>50</v>
      </c>
      <c r="F476" s="9">
        <v>610</v>
      </c>
      <c r="G476" s="9">
        <v>1232</v>
      </c>
      <c r="H476" s="9"/>
      <c r="I476" s="9"/>
      <c r="J476" s="9"/>
      <c r="K476" s="9"/>
      <c r="L476" s="9"/>
      <c r="M476" s="9">
        <f t="shared" ref="M476:M477" si="684">G476+I476+J476+K476+L476</f>
        <v>1232</v>
      </c>
      <c r="N476" s="10">
        <f t="shared" ref="N476:N477" si="685">H476+L476</f>
        <v>0</v>
      </c>
      <c r="O476" s="9"/>
      <c r="P476" s="9"/>
      <c r="Q476" s="9"/>
      <c r="R476" s="9"/>
      <c r="S476" s="9">
        <f t="shared" ref="S476:S477" si="686">M476+O476+P476+Q476+R476</f>
        <v>1232</v>
      </c>
      <c r="T476" s="10">
        <f t="shared" ref="T476:T477" si="687">N476+R476</f>
        <v>0</v>
      </c>
      <c r="U476" s="9"/>
      <c r="V476" s="9"/>
      <c r="W476" s="9"/>
      <c r="X476" s="9"/>
      <c r="Y476" s="9">
        <f t="shared" ref="Y476:Y477" si="688">S476+U476+V476+W476+X476</f>
        <v>1232</v>
      </c>
      <c r="Z476" s="10">
        <f t="shared" ref="Z476:Z477" si="689">T476+X476</f>
        <v>0</v>
      </c>
      <c r="AA476" s="9"/>
      <c r="AB476" s="9"/>
      <c r="AC476" s="9"/>
      <c r="AD476" s="9"/>
      <c r="AE476" s="87">
        <f t="shared" ref="AE476:AE477" si="690">Y476+AA476+AB476+AC476+AD476</f>
        <v>1232</v>
      </c>
      <c r="AF476" s="88">
        <f t="shared" ref="AF476:AF477" si="691">Z476+AD476</f>
        <v>0</v>
      </c>
      <c r="AG476" s="87">
        <v>71</v>
      </c>
      <c r="AH476" s="88"/>
      <c r="AI476" s="101">
        <f t="shared" si="635"/>
        <v>5.7629870129870131</v>
      </c>
      <c r="AJ476" s="101"/>
    </row>
    <row r="477" spans="1:36" ht="19.5" hidden="1" customHeight="1" x14ac:dyDescent="0.25">
      <c r="A477" s="26" t="s">
        <v>24</v>
      </c>
      <c r="B477" s="27">
        <f>B476</f>
        <v>912</v>
      </c>
      <c r="C477" s="27" t="s">
        <v>21</v>
      </c>
      <c r="D477" s="27" t="s">
        <v>22</v>
      </c>
      <c r="E477" s="27" t="s">
        <v>50</v>
      </c>
      <c r="F477" s="9">
        <v>620</v>
      </c>
      <c r="G477" s="9">
        <v>3832</v>
      </c>
      <c r="H477" s="9"/>
      <c r="I477" s="9"/>
      <c r="J477" s="9"/>
      <c r="K477" s="9"/>
      <c r="L477" s="9"/>
      <c r="M477" s="9">
        <f t="shared" si="684"/>
        <v>3832</v>
      </c>
      <c r="N477" s="10">
        <f t="shared" si="685"/>
        <v>0</v>
      </c>
      <c r="O477" s="9"/>
      <c r="P477" s="9"/>
      <c r="Q477" s="9"/>
      <c r="R477" s="9"/>
      <c r="S477" s="9">
        <f t="shared" si="686"/>
        <v>3832</v>
      </c>
      <c r="T477" s="10">
        <f t="shared" si="687"/>
        <v>0</v>
      </c>
      <c r="U477" s="9"/>
      <c r="V477" s="9"/>
      <c r="W477" s="9"/>
      <c r="X477" s="9"/>
      <c r="Y477" s="9">
        <f t="shared" si="688"/>
        <v>3832</v>
      </c>
      <c r="Z477" s="10">
        <f t="shared" si="689"/>
        <v>0</v>
      </c>
      <c r="AA477" s="9"/>
      <c r="AB477" s="9"/>
      <c r="AC477" s="9"/>
      <c r="AD477" s="9"/>
      <c r="AE477" s="87">
        <f t="shared" si="690"/>
        <v>3832</v>
      </c>
      <c r="AF477" s="88">
        <f t="shared" si="691"/>
        <v>0</v>
      </c>
      <c r="AG477" s="87">
        <v>402</v>
      </c>
      <c r="AH477" s="88"/>
      <c r="AI477" s="101">
        <f t="shared" si="635"/>
        <v>10.490605427974947</v>
      </c>
      <c r="AJ477" s="101"/>
    </row>
    <row r="478" spans="1:36" ht="18.75" hidden="1" customHeight="1" x14ac:dyDescent="0.25">
      <c r="A478" s="26" t="s">
        <v>25</v>
      </c>
      <c r="B478" s="27">
        <f>B476</f>
        <v>912</v>
      </c>
      <c r="C478" s="27" t="s">
        <v>21</v>
      </c>
      <c r="D478" s="27" t="s">
        <v>22</v>
      </c>
      <c r="E478" s="27" t="s">
        <v>51</v>
      </c>
      <c r="F478" s="27"/>
      <c r="G478" s="11">
        <f>G479</f>
        <v>74</v>
      </c>
      <c r="H478" s="11">
        <f>H479</f>
        <v>0</v>
      </c>
      <c r="I478" s="11">
        <f t="shared" ref="I478:X479" si="692">I479</f>
        <v>0</v>
      </c>
      <c r="J478" s="11">
        <f t="shared" si="692"/>
        <v>0</v>
      </c>
      <c r="K478" s="11">
        <f t="shared" si="692"/>
        <v>0</v>
      </c>
      <c r="L478" s="11">
        <f t="shared" si="692"/>
        <v>0</v>
      </c>
      <c r="M478" s="11">
        <f t="shared" si="692"/>
        <v>74</v>
      </c>
      <c r="N478" s="11">
        <f t="shared" si="692"/>
        <v>0</v>
      </c>
      <c r="O478" s="11">
        <f t="shared" si="692"/>
        <v>0</v>
      </c>
      <c r="P478" s="11">
        <f t="shared" si="692"/>
        <v>0</v>
      </c>
      <c r="Q478" s="11">
        <f t="shared" si="692"/>
        <v>0</v>
      </c>
      <c r="R478" s="11">
        <f t="shared" si="692"/>
        <v>0</v>
      </c>
      <c r="S478" s="11">
        <f t="shared" si="692"/>
        <v>74</v>
      </c>
      <c r="T478" s="11">
        <f t="shared" si="692"/>
        <v>0</v>
      </c>
      <c r="U478" s="11">
        <f t="shared" si="692"/>
        <v>0</v>
      </c>
      <c r="V478" s="11">
        <f t="shared" si="692"/>
        <v>0</v>
      </c>
      <c r="W478" s="11">
        <f t="shared" si="692"/>
        <v>0</v>
      </c>
      <c r="X478" s="11">
        <f t="shared" si="692"/>
        <v>0</v>
      </c>
      <c r="Y478" s="11">
        <f t="shared" ref="U478:AH479" si="693">Y479</f>
        <v>74</v>
      </c>
      <c r="Z478" s="11">
        <f t="shared" si="693"/>
        <v>0</v>
      </c>
      <c r="AA478" s="11">
        <f t="shared" si="693"/>
        <v>0</v>
      </c>
      <c r="AB478" s="11">
        <f t="shared" si="693"/>
        <v>0</v>
      </c>
      <c r="AC478" s="11">
        <f t="shared" si="693"/>
        <v>0</v>
      </c>
      <c r="AD478" s="11">
        <f t="shared" si="693"/>
        <v>0</v>
      </c>
      <c r="AE478" s="89">
        <f t="shared" si="693"/>
        <v>74</v>
      </c>
      <c r="AF478" s="89">
        <f t="shared" si="693"/>
        <v>0</v>
      </c>
      <c r="AG478" s="89">
        <f t="shared" si="693"/>
        <v>9</v>
      </c>
      <c r="AH478" s="89">
        <f t="shared" si="693"/>
        <v>0</v>
      </c>
      <c r="AI478" s="101">
        <f t="shared" si="635"/>
        <v>12.162162162162163</v>
      </c>
      <c r="AJ478" s="101"/>
    </row>
    <row r="479" spans="1:36" ht="33" hidden="1" x14ac:dyDescent="0.25">
      <c r="A479" s="26" t="s">
        <v>12</v>
      </c>
      <c r="B479" s="27">
        <f t="shared" si="620"/>
        <v>912</v>
      </c>
      <c r="C479" s="27" t="s">
        <v>21</v>
      </c>
      <c r="D479" s="27" t="s">
        <v>22</v>
      </c>
      <c r="E479" s="27" t="s">
        <v>51</v>
      </c>
      <c r="F479" s="27" t="s">
        <v>13</v>
      </c>
      <c r="G479" s="9">
        <f>G480</f>
        <v>74</v>
      </c>
      <c r="H479" s="9">
        <f>H480</f>
        <v>0</v>
      </c>
      <c r="I479" s="9">
        <f t="shared" si="692"/>
        <v>0</v>
      </c>
      <c r="J479" s="9">
        <f t="shared" si="692"/>
        <v>0</v>
      </c>
      <c r="K479" s="9">
        <f t="shared" si="692"/>
        <v>0</v>
      </c>
      <c r="L479" s="9">
        <f t="shared" si="692"/>
        <v>0</v>
      </c>
      <c r="M479" s="9">
        <f t="shared" si="692"/>
        <v>74</v>
      </c>
      <c r="N479" s="9">
        <f t="shared" si="692"/>
        <v>0</v>
      </c>
      <c r="O479" s="9">
        <f t="shared" si="692"/>
        <v>0</v>
      </c>
      <c r="P479" s="9">
        <f t="shared" si="692"/>
        <v>0</v>
      </c>
      <c r="Q479" s="9">
        <f t="shared" si="692"/>
        <v>0</v>
      </c>
      <c r="R479" s="9">
        <f t="shared" si="692"/>
        <v>0</v>
      </c>
      <c r="S479" s="9">
        <f t="shared" si="692"/>
        <v>74</v>
      </c>
      <c r="T479" s="9">
        <f t="shared" si="692"/>
        <v>0</v>
      </c>
      <c r="U479" s="9">
        <f t="shared" si="693"/>
        <v>0</v>
      </c>
      <c r="V479" s="9">
        <f t="shared" si="693"/>
        <v>0</v>
      </c>
      <c r="W479" s="9">
        <f t="shared" si="693"/>
        <v>0</v>
      </c>
      <c r="X479" s="9">
        <f t="shared" si="693"/>
        <v>0</v>
      </c>
      <c r="Y479" s="9">
        <f t="shared" si="693"/>
        <v>74</v>
      </c>
      <c r="Z479" s="9">
        <f t="shared" si="693"/>
        <v>0</v>
      </c>
      <c r="AA479" s="9">
        <f t="shared" si="693"/>
        <v>0</v>
      </c>
      <c r="AB479" s="9">
        <f t="shared" si="693"/>
        <v>0</v>
      </c>
      <c r="AC479" s="9">
        <f t="shared" si="693"/>
        <v>0</v>
      </c>
      <c r="AD479" s="9">
        <f t="shared" si="693"/>
        <v>0</v>
      </c>
      <c r="AE479" s="87">
        <f t="shared" si="693"/>
        <v>74</v>
      </c>
      <c r="AF479" s="87">
        <f t="shared" si="693"/>
        <v>0</v>
      </c>
      <c r="AG479" s="87">
        <f t="shared" si="693"/>
        <v>9</v>
      </c>
      <c r="AH479" s="87">
        <f t="shared" si="693"/>
        <v>0</v>
      </c>
      <c r="AI479" s="101">
        <f t="shared" si="635"/>
        <v>12.162162162162163</v>
      </c>
      <c r="AJ479" s="101"/>
    </row>
    <row r="480" spans="1:36" ht="20.25" hidden="1" customHeight="1" x14ac:dyDescent="0.25">
      <c r="A480" s="26" t="s">
        <v>14</v>
      </c>
      <c r="B480" s="27">
        <f t="shared" si="620"/>
        <v>912</v>
      </c>
      <c r="C480" s="27" t="s">
        <v>21</v>
      </c>
      <c r="D480" s="27" t="s">
        <v>22</v>
      </c>
      <c r="E480" s="27" t="s">
        <v>51</v>
      </c>
      <c r="F480" s="9">
        <v>610</v>
      </c>
      <c r="G480" s="9">
        <v>74</v>
      </c>
      <c r="H480" s="9"/>
      <c r="I480" s="9"/>
      <c r="J480" s="9"/>
      <c r="K480" s="9"/>
      <c r="L480" s="9"/>
      <c r="M480" s="9">
        <f>G480+I480+J480+K480+L480</f>
        <v>74</v>
      </c>
      <c r="N480" s="10">
        <f>H480+L480</f>
        <v>0</v>
      </c>
      <c r="O480" s="9"/>
      <c r="P480" s="9"/>
      <c r="Q480" s="9"/>
      <c r="R480" s="9"/>
      <c r="S480" s="9">
        <f>M480+O480+P480+Q480+R480</f>
        <v>74</v>
      </c>
      <c r="T480" s="10">
        <f>N480+R480</f>
        <v>0</v>
      </c>
      <c r="U480" s="9"/>
      <c r="V480" s="9"/>
      <c r="W480" s="9"/>
      <c r="X480" s="9"/>
      <c r="Y480" s="9">
        <f>S480+U480+V480+W480+X480</f>
        <v>74</v>
      </c>
      <c r="Z480" s="10">
        <f>T480+X480</f>
        <v>0</v>
      </c>
      <c r="AA480" s="9"/>
      <c r="AB480" s="9"/>
      <c r="AC480" s="9"/>
      <c r="AD480" s="9"/>
      <c r="AE480" s="87">
        <f>Y480+AA480+AB480+AC480+AD480</f>
        <v>74</v>
      </c>
      <c r="AF480" s="88">
        <f>Z480+AD480</f>
        <v>0</v>
      </c>
      <c r="AG480" s="87">
        <v>9</v>
      </c>
      <c r="AH480" s="88"/>
      <c r="AI480" s="101">
        <f t="shared" si="635"/>
        <v>12.162162162162163</v>
      </c>
      <c r="AJ480" s="101"/>
    </row>
    <row r="481" spans="1:36" ht="21" hidden="1" customHeight="1" x14ac:dyDescent="0.25">
      <c r="A481" s="26" t="s">
        <v>26</v>
      </c>
      <c r="B481" s="27">
        <f t="shared" si="620"/>
        <v>912</v>
      </c>
      <c r="C481" s="27" t="s">
        <v>21</v>
      </c>
      <c r="D481" s="27" t="s">
        <v>22</v>
      </c>
      <c r="E481" s="27" t="s">
        <v>52</v>
      </c>
      <c r="F481" s="27"/>
      <c r="G481" s="11">
        <f>G482</f>
        <v>283</v>
      </c>
      <c r="H481" s="11">
        <f>H482</f>
        <v>0</v>
      </c>
      <c r="I481" s="11">
        <f t="shared" ref="I481:X482" si="694">I482</f>
        <v>0</v>
      </c>
      <c r="J481" s="11">
        <f t="shared" si="694"/>
        <v>0</v>
      </c>
      <c r="K481" s="11">
        <f t="shared" si="694"/>
        <v>0</v>
      </c>
      <c r="L481" s="11">
        <f t="shared" si="694"/>
        <v>0</v>
      </c>
      <c r="M481" s="11">
        <f t="shared" si="694"/>
        <v>283</v>
      </c>
      <c r="N481" s="11">
        <f t="shared" si="694"/>
        <v>0</v>
      </c>
      <c r="O481" s="11">
        <f t="shared" si="694"/>
        <v>0</v>
      </c>
      <c r="P481" s="11">
        <f t="shared" si="694"/>
        <v>0</v>
      </c>
      <c r="Q481" s="11">
        <f t="shared" si="694"/>
        <v>0</v>
      </c>
      <c r="R481" s="11">
        <f t="shared" si="694"/>
        <v>0</v>
      </c>
      <c r="S481" s="11">
        <f t="shared" si="694"/>
        <v>283</v>
      </c>
      <c r="T481" s="11">
        <f t="shared" si="694"/>
        <v>0</v>
      </c>
      <c r="U481" s="11">
        <f t="shared" si="694"/>
        <v>0</v>
      </c>
      <c r="V481" s="11">
        <f t="shared" si="694"/>
        <v>0</v>
      </c>
      <c r="W481" s="11">
        <f t="shared" si="694"/>
        <v>0</v>
      </c>
      <c r="X481" s="11">
        <f t="shared" si="694"/>
        <v>0</v>
      </c>
      <c r="Y481" s="11">
        <f t="shared" ref="U481:AH482" si="695">Y482</f>
        <v>283</v>
      </c>
      <c r="Z481" s="11">
        <f t="shared" si="695"/>
        <v>0</v>
      </c>
      <c r="AA481" s="11">
        <f t="shared" si="695"/>
        <v>0</v>
      </c>
      <c r="AB481" s="11">
        <f t="shared" si="695"/>
        <v>0</v>
      </c>
      <c r="AC481" s="11">
        <f t="shared" si="695"/>
        <v>0</v>
      </c>
      <c r="AD481" s="11">
        <f t="shared" si="695"/>
        <v>0</v>
      </c>
      <c r="AE481" s="89">
        <f t="shared" si="695"/>
        <v>283</v>
      </c>
      <c r="AF481" s="89">
        <f t="shared" si="695"/>
        <v>0</v>
      </c>
      <c r="AG481" s="89">
        <f t="shared" si="695"/>
        <v>14</v>
      </c>
      <c r="AH481" s="89">
        <f t="shared" si="695"/>
        <v>0</v>
      </c>
      <c r="AI481" s="101">
        <f t="shared" si="635"/>
        <v>4.946996466431095</v>
      </c>
      <c r="AJ481" s="101"/>
    </row>
    <row r="482" spans="1:36" ht="33" hidden="1" x14ac:dyDescent="0.25">
      <c r="A482" s="26" t="s">
        <v>12</v>
      </c>
      <c r="B482" s="27">
        <f t="shared" si="620"/>
        <v>912</v>
      </c>
      <c r="C482" s="27" t="s">
        <v>21</v>
      </c>
      <c r="D482" s="27" t="s">
        <v>22</v>
      </c>
      <c r="E482" s="27" t="s">
        <v>52</v>
      </c>
      <c r="F482" s="27" t="s">
        <v>13</v>
      </c>
      <c r="G482" s="9">
        <f>G483</f>
        <v>283</v>
      </c>
      <c r="H482" s="9">
        <f>H483</f>
        <v>0</v>
      </c>
      <c r="I482" s="9">
        <f t="shared" si="694"/>
        <v>0</v>
      </c>
      <c r="J482" s="9">
        <f t="shared" si="694"/>
        <v>0</v>
      </c>
      <c r="K482" s="9">
        <f t="shared" si="694"/>
        <v>0</v>
      </c>
      <c r="L482" s="9">
        <f t="shared" si="694"/>
        <v>0</v>
      </c>
      <c r="M482" s="9">
        <f t="shared" si="694"/>
        <v>283</v>
      </c>
      <c r="N482" s="9">
        <f t="shared" si="694"/>
        <v>0</v>
      </c>
      <c r="O482" s="9">
        <f t="shared" si="694"/>
        <v>0</v>
      </c>
      <c r="P482" s="9">
        <f t="shared" si="694"/>
        <v>0</v>
      </c>
      <c r="Q482" s="9">
        <f t="shared" si="694"/>
        <v>0</v>
      </c>
      <c r="R482" s="9">
        <f t="shared" si="694"/>
        <v>0</v>
      </c>
      <c r="S482" s="9">
        <f t="shared" si="694"/>
        <v>283</v>
      </c>
      <c r="T482" s="9">
        <f t="shared" si="694"/>
        <v>0</v>
      </c>
      <c r="U482" s="9">
        <f t="shared" si="695"/>
        <v>0</v>
      </c>
      <c r="V482" s="9">
        <f t="shared" si="695"/>
        <v>0</v>
      </c>
      <c r="W482" s="9">
        <f t="shared" si="695"/>
        <v>0</v>
      </c>
      <c r="X482" s="9">
        <f t="shared" si="695"/>
        <v>0</v>
      </c>
      <c r="Y482" s="9">
        <f t="shared" si="695"/>
        <v>283</v>
      </c>
      <c r="Z482" s="9">
        <f t="shared" si="695"/>
        <v>0</v>
      </c>
      <c r="AA482" s="9">
        <f t="shared" si="695"/>
        <v>0</v>
      </c>
      <c r="AB482" s="9">
        <f t="shared" si="695"/>
        <v>0</v>
      </c>
      <c r="AC482" s="9">
        <f t="shared" si="695"/>
        <v>0</v>
      </c>
      <c r="AD482" s="9">
        <f t="shared" si="695"/>
        <v>0</v>
      </c>
      <c r="AE482" s="87">
        <f t="shared" si="695"/>
        <v>283</v>
      </c>
      <c r="AF482" s="87">
        <f t="shared" si="695"/>
        <v>0</v>
      </c>
      <c r="AG482" s="87">
        <f t="shared" si="695"/>
        <v>14</v>
      </c>
      <c r="AH482" s="87">
        <f t="shared" si="695"/>
        <v>0</v>
      </c>
      <c r="AI482" s="101">
        <f t="shared" si="635"/>
        <v>4.946996466431095</v>
      </c>
      <c r="AJ482" s="101"/>
    </row>
    <row r="483" spans="1:36" ht="21.75" hidden="1" customHeight="1" x14ac:dyDescent="0.25">
      <c r="A483" s="26" t="s">
        <v>14</v>
      </c>
      <c r="B483" s="27">
        <f t="shared" si="620"/>
        <v>912</v>
      </c>
      <c r="C483" s="27" t="s">
        <v>21</v>
      </c>
      <c r="D483" s="27" t="s">
        <v>22</v>
      </c>
      <c r="E483" s="27" t="s">
        <v>52</v>
      </c>
      <c r="F483" s="9">
        <v>610</v>
      </c>
      <c r="G483" s="9">
        <v>283</v>
      </c>
      <c r="H483" s="9"/>
      <c r="I483" s="9"/>
      <c r="J483" s="9"/>
      <c r="K483" s="9"/>
      <c r="L483" s="9"/>
      <c r="M483" s="9">
        <f>G483+I483+J483+K483+L483</f>
        <v>283</v>
      </c>
      <c r="N483" s="10">
        <f>H483+L483</f>
        <v>0</v>
      </c>
      <c r="O483" s="9"/>
      <c r="P483" s="9"/>
      <c r="Q483" s="9"/>
      <c r="R483" s="9"/>
      <c r="S483" s="9">
        <f>M483+O483+P483+Q483+R483</f>
        <v>283</v>
      </c>
      <c r="T483" s="10">
        <f>N483+R483</f>
        <v>0</v>
      </c>
      <c r="U483" s="9"/>
      <c r="V483" s="9"/>
      <c r="W483" s="9"/>
      <c r="X483" s="9"/>
      <c r="Y483" s="9">
        <f>S483+U483+V483+W483+X483</f>
        <v>283</v>
      </c>
      <c r="Z483" s="10">
        <f>T483+X483</f>
        <v>0</v>
      </c>
      <c r="AA483" s="9"/>
      <c r="AB483" s="9"/>
      <c r="AC483" s="9"/>
      <c r="AD483" s="9"/>
      <c r="AE483" s="87">
        <f>Y483+AA483+AB483+AC483+AD483</f>
        <v>283</v>
      </c>
      <c r="AF483" s="88">
        <f>Z483+AD483</f>
        <v>0</v>
      </c>
      <c r="AG483" s="87">
        <v>14</v>
      </c>
      <c r="AH483" s="88"/>
      <c r="AI483" s="101">
        <f t="shared" si="635"/>
        <v>4.946996466431095</v>
      </c>
      <c r="AJ483" s="101"/>
    </row>
    <row r="484" spans="1:36" ht="33" hidden="1" x14ac:dyDescent="0.25">
      <c r="A484" s="26" t="s">
        <v>27</v>
      </c>
      <c r="B484" s="27">
        <f t="shared" si="620"/>
        <v>912</v>
      </c>
      <c r="C484" s="27" t="s">
        <v>21</v>
      </c>
      <c r="D484" s="27" t="s">
        <v>22</v>
      </c>
      <c r="E484" s="27" t="s">
        <v>53</v>
      </c>
      <c r="F484" s="27"/>
      <c r="G484" s="11">
        <f t="shared" ref="G484:AH484" si="696">G485</f>
        <v>1617</v>
      </c>
      <c r="H484" s="11">
        <f t="shared" si="696"/>
        <v>0</v>
      </c>
      <c r="I484" s="11">
        <f t="shared" si="696"/>
        <v>0</v>
      </c>
      <c r="J484" s="11">
        <f t="shared" si="696"/>
        <v>0</v>
      </c>
      <c r="K484" s="11">
        <f t="shared" si="696"/>
        <v>0</v>
      </c>
      <c r="L484" s="11">
        <f t="shared" si="696"/>
        <v>0</v>
      </c>
      <c r="M484" s="11">
        <f t="shared" si="696"/>
        <v>1617</v>
      </c>
      <c r="N484" s="11">
        <f t="shared" si="696"/>
        <v>0</v>
      </c>
      <c r="O484" s="11">
        <f t="shared" si="696"/>
        <v>0</v>
      </c>
      <c r="P484" s="11">
        <f t="shared" si="696"/>
        <v>0</v>
      </c>
      <c r="Q484" s="11">
        <f t="shared" si="696"/>
        <v>0</v>
      </c>
      <c r="R484" s="11">
        <f t="shared" si="696"/>
        <v>0</v>
      </c>
      <c r="S484" s="11">
        <f t="shared" si="696"/>
        <v>1617</v>
      </c>
      <c r="T484" s="11">
        <f t="shared" si="696"/>
        <v>0</v>
      </c>
      <c r="U484" s="11">
        <f t="shared" si="696"/>
        <v>0</v>
      </c>
      <c r="V484" s="11">
        <f t="shared" si="696"/>
        <v>0</v>
      </c>
      <c r="W484" s="11">
        <f t="shared" si="696"/>
        <v>0</v>
      </c>
      <c r="X484" s="11">
        <f t="shared" si="696"/>
        <v>0</v>
      </c>
      <c r="Y484" s="11">
        <f t="shared" si="696"/>
        <v>1617</v>
      </c>
      <c r="Z484" s="11">
        <f t="shared" si="696"/>
        <v>0</v>
      </c>
      <c r="AA484" s="11">
        <f t="shared" si="696"/>
        <v>0</v>
      </c>
      <c r="AB484" s="11">
        <f t="shared" si="696"/>
        <v>0</v>
      </c>
      <c r="AC484" s="11">
        <f t="shared" si="696"/>
        <v>0</v>
      </c>
      <c r="AD484" s="11">
        <f t="shared" si="696"/>
        <v>0</v>
      </c>
      <c r="AE484" s="89">
        <f t="shared" si="696"/>
        <v>1617</v>
      </c>
      <c r="AF484" s="89">
        <f t="shared" si="696"/>
        <v>0</v>
      </c>
      <c r="AG484" s="89">
        <f t="shared" si="696"/>
        <v>27</v>
      </c>
      <c r="AH484" s="89">
        <f t="shared" si="696"/>
        <v>0</v>
      </c>
      <c r="AI484" s="101">
        <f t="shared" si="635"/>
        <v>1.6697588126159555</v>
      </c>
      <c r="AJ484" s="101"/>
    </row>
    <row r="485" spans="1:36" ht="33" hidden="1" x14ac:dyDescent="0.25">
      <c r="A485" s="26" t="s">
        <v>12</v>
      </c>
      <c r="B485" s="27">
        <f t="shared" si="620"/>
        <v>912</v>
      </c>
      <c r="C485" s="27" t="s">
        <v>21</v>
      </c>
      <c r="D485" s="27" t="s">
        <v>22</v>
      </c>
      <c r="E485" s="27" t="s">
        <v>53</v>
      </c>
      <c r="F485" s="27" t="s">
        <v>13</v>
      </c>
      <c r="G485" s="9">
        <f t="shared" ref="G485:H485" si="697">G486+G487</f>
        <v>1617</v>
      </c>
      <c r="H485" s="9">
        <f t="shared" si="697"/>
        <v>0</v>
      </c>
      <c r="I485" s="9">
        <f t="shared" ref="I485:N485" si="698">I486+I487</f>
        <v>0</v>
      </c>
      <c r="J485" s="9">
        <f t="shared" si="698"/>
        <v>0</v>
      </c>
      <c r="K485" s="9">
        <f t="shared" si="698"/>
        <v>0</v>
      </c>
      <c r="L485" s="9">
        <f t="shared" si="698"/>
        <v>0</v>
      </c>
      <c r="M485" s="9">
        <f t="shared" si="698"/>
        <v>1617</v>
      </c>
      <c r="N485" s="9">
        <f t="shared" si="698"/>
        <v>0</v>
      </c>
      <c r="O485" s="9">
        <f t="shared" ref="O485:T485" si="699">O486+O487</f>
        <v>0</v>
      </c>
      <c r="P485" s="9">
        <f t="shared" si="699"/>
        <v>0</v>
      </c>
      <c r="Q485" s="9">
        <f t="shared" si="699"/>
        <v>0</v>
      </c>
      <c r="R485" s="9">
        <f t="shared" si="699"/>
        <v>0</v>
      </c>
      <c r="S485" s="9">
        <f t="shared" si="699"/>
        <v>1617</v>
      </c>
      <c r="T485" s="9">
        <f t="shared" si="699"/>
        <v>0</v>
      </c>
      <c r="U485" s="9">
        <f t="shared" ref="U485:Z485" si="700">U486+U487</f>
        <v>0</v>
      </c>
      <c r="V485" s="9">
        <f t="shared" si="700"/>
        <v>0</v>
      </c>
      <c r="W485" s="9">
        <f t="shared" si="700"/>
        <v>0</v>
      </c>
      <c r="X485" s="9">
        <f t="shared" si="700"/>
        <v>0</v>
      </c>
      <c r="Y485" s="9">
        <f t="shared" si="700"/>
        <v>1617</v>
      </c>
      <c r="Z485" s="9">
        <f t="shared" si="700"/>
        <v>0</v>
      </c>
      <c r="AA485" s="9">
        <f t="shared" ref="AA485:AF485" si="701">AA486+AA487</f>
        <v>0</v>
      </c>
      <c r="AB485" s="9">
        <f t="shared" si="701"/>
        <v>0</v>
      </c>
      <c r="AC485" s="9">
        <f t="shared" si="701"/>
        <v>0</v>
      </c>
      <c r="AD485" s="9">
        <f t="shared" si="701"/>
        <v>0</v>
      </c>
      <c r="AE485" s="87">
        <f t="shared" si="701"/>
        <v>1617</v>
      </c>
      <c r="AF485" s="87">
        <f t="shared" si="701"/>
        <v>0</v>
      </c>
      <c r="AG485" s="87">
        <f t="shared" ref="AG485:AH485" si="702">AG486+AG487</f>
        <v>27</v>
      </c>
      <c r="AH485" s="87">
        <f t="shared" si="702"/>
        <v>0</v>
      </c>
      <c r="AI485" s="101">
        <f t="shared" si="635"/>
        <v>1.6697588126159555</v>
      </c>
      <c r="AJ485" s="101"/>
    </row>
    <row r="486" spans="1:36" ht="20.25" hidden="1" customHeight="1" x14ac:dyDescent="0.25">
      <c r="A486" s="26" t="s">
        <v>14</v>
      </c>
      <c r="B486" s="27">
        <f t="shared" si="620"/>
        <v>912</v>
      </c>
      <c r="C486" s="27" t="s">
        <v>21</v>
      </c>
      <c r="D486" s="27" t="s">
        <v>22</v>
      </c>
      <c r="E486" s="27" t="s">
        <v>53</v>
      </c>
      <c r="F486" s="9">
        <v>610</v>
      </c>
      <c r="G486" s="9">
        <v>972</v>
      </c>
      <c r="H486" s="9"/>
      <c r="I486" s="9"/>
      <c r="J486" s="9"/>
      <c r="K486" s="9"/>
      <c r="L486" s="9"/>
      <c r="M486" s="9">
        <f t="shared" ref="M486:M487" si="703">G486+I486+J486+K486+L486</f>
        <v>972</v>
      </c>
      <c r="N486" s="10">
        <f t="shared" ref="N486:N487" si="704">H486+L486</f>
        <v>0</v>
      </c>
      <c r="O486" s="9"/>
      <c r="P486" s="9"/>
      <c r="Q486" s="9"/>
      <c r="R486" s="9"/>
      <c r="S486" s="9">
        <f t="shared" ref="S486:S487" si="705">M486+O486+P486+Q486+R486</f>
        <v>972</v>
      </c>
      <c r="T486" s="10">
        <f t="shared" ref="T486:T487" si="706">N486+R486</f>
        <v>0</v>
      </c>
      <c r="U486" s="9"/>
      <c r="V486" s="9"/>
      <c r="W486" s="9"/>
      <c r="X486" s="9"/>
      <c r="Y486" s="9">
        <f t="shared" ref="Y486:Y487" si="707">S486+U486+V486+W486+X486</f>
        <v>972</v>
      </c>
      <c r="Z486" s="10">
        <f t="shared" ref="Z486:Z487" si="708">T486+X486</f>
        <v>0</v>
      </c>
      <c r="AA486" s="9"/>
      <c r="AB486" s="9"/>
      <c r="AC486" s="9"/>
      <c r="AD486" s="9"/>
      <c r="AE486" s="87">
        <f t="shared" ref="AE486:AE487" si="709">Y486+AA486+AB486+AC486+AD486</f>
        <v>972</v>
      </c>
      <c r="AF486" s="88">
        <f t="shared" ref="AF486:AF487" si="710">Z486+AD486</f>
        <v>0</v>
      </c>
      <c r="AG486" s="87">
        <v>21</v>
      </c>
      <c r="AH486" s="88"/>
      <c r="AI486" s="101">
        <f t="shared" si="635"/>
        <v>2.1604938271604937</v>
      </c>
      <c r="AJ486" s="101"/>
    </row>
    <row r="487" spans="1:36" ht="21" hidden="1" customHeight="1" x14ac:dyDescent="0.25">
      <c r="A487" s="26" t="s">
        <v>24</v>
      </c>
      <c r="B487" s="27">
        <f t="shared" ref="B487:B509" si="711">B486</f>
        <v>912</v>
      </c>
      <c r="C487" s="27" t="s">
        <v>21</v>
      </c>
      <c r="D487" s="27" t="s">
        <v>22</v>
      </c>
      <c r="E487" s="27" t="s">
        <v>53</v>
      </c>
      <c r="F487" s="9">
        <v>620</v>
      </c>
      <c r="G487" s="9">
        <v>645</v>
      </c>
      <c r="H487" s="9"/>
      <c r="I487" s="9"/>
      <c r="J487" s="9"/>
      <c r="K487" s="9"/>
      <c r="L487" s="9"/>
      <c r="M487" s="9">
        <f t="shared" si="703"/>
        <v>645</v>
      </c>
      <c r="N487" s="10">
        <f t="shared" si="704"/>
        <v>0</v>
      </c>
      <c r="O487" s="9"/>
      <c r="P487" s="9"/>
      <c r="Q487" s="9"/>
      <c r="R487" s="9"/>
      <c r="S487" s="9">
        <f t="shared" si="705"/>
        <v>645</v>
      </c>
      <c r="T487" s="10">
        <f t="shared" si="706"/>
        <v>0</v>
      </c>
      <c r="U487" s="9"/>
      <c r="V487" s="9"/>
      <c r="W487" s="9"/>
      <c r="X487" s="9"/>
      <c r="Y487" s="9">
        <f t="shared" si="707"/>
        <v>645</v>
      </c>
      <c r="Z487" s="10">
        <f t="shared" si="708"/>
        <v>0</v>
      </c>
      <c r="AA487" s="9"/>
      <c r="AB487" s="9"/>
      <c r="AC487" s="9"/>
      <c r="AD487" s="9"/>
      <c r="AE487" s="87">
        <f t="shared" si="709"/>
        <v>645</v>
      </c>
      <c r="AF487" s="88">
        <f t="shared" si="710"/>
        <v>0</v>
      </c>
      <c r="AG487" s="87">
        <v>6</v>
      </c>
      <c r="AH487" s="88"/>
      <c r="AI487" s="101">
        <f t="shared" si="635"/>
        <v>0.93023255813953487</v>
      </c>
      <c r="AJ487" s="101"/>
    </row>
    <row r="488" spans="1:36" ht="49.5" hidden="1" x14ac:dyDescent="0.25">
      <c r="A488" s="26" t="s">
        <v>212</v>
      </c>
      <c r="B488" s="27">
        <f>B487</f>
        <v>912</v>
      </c>
      <c r="C488" s="27" t="s">
        <v>21</v>
      </c>
      <c r="D488" s="27" t="s">
        <v>22</v>
      </c>
      <c r="E488" s="27" t="s">
        <v>415</v>
      </c>
      <c r="F488" s="9"/>
      <c r="G488" s="9">
        <f t="shared" ref="G488:V490" si="712">G489</f>
        <v>2000</v>
      </c>
      <c r="H488" s="9">
        <f t="shared" si="712"/>
        <v>0</v>
      </c>
      <c r="I488" s="9">
        <f t="shared" si="712"/>
        <v>0</v>
      </c>
      <c r="J488" s="9">
        <f t="shared" si="712"/>
        <v>0</v>
      </c>
      <c r="K488" s="9">
        <f t="shared" si="712"/>
        <v>0</v>
      </c>
      <c r="L488" s="9">
        <f t="shared" si="712"/>
        <v>0</v>
      </c>
      <c r="M488" s="9">
        <f t="shared" si="712"/>
        <v>2000</v>
      </c>
      <c r="N488" s="9">
        <f t="shared" si="712"/>
        <v>0</v>
      </c>
      <c r="O488" s="9">
        <f t="shared" si="712"/>
        <v>0</v>
      </c>
      <c r="P488" s="9">
        <f t="shared" si="712"/>
        <v>0</v>
      </c>
      <c r="Q488" s="9">
        <f t="shared" si="712"/>
        <v>0</v>
      </c>
      <c r="R488" s="9">
        <f t="shared" si="712"/>
        <v>0</v>
      </c>
      <c r="S488" s="9">
        <f t="shared" si="712"/>
        <v>2000</v>
      </c>
      <c r="T488" s="9">
        <f t="shared" si="712"/>
        <v>0</v>
      </c>
      <c r="U488" s="9">
        <f t="shared" si="712"/>
        <v>0</v>
      </c>
      <c r="V488" s="9">
        <f t="shared" si="712"/>
        <v>0</v>
      </c>
      <c r="W488" s="9">
        <f t="shared" ref="U488:AH490" si="713">W489</f>
        <v>0</v>
      </c>
      <c r="X488" s="9">
        <f t="shared" si="713"/>
        <v>0</v>
      </c>
      <c r="Y488" s="9">
        <f t="shared" si="713"/>
        <v>2000</v>
      </c>
      <c r="Z488" s="9">
        <f t="shared" si="713"/>
        <v>0</v>
      </c>
      <c r="AA488" s="9">
        <f t="shared" si="713"/>
        <v>0</v>
      </c>
      <c r="AB488" s="9">
        <f t="shared" si="713"/>
        <v>0</v>
      </c>
      <c r="AC488" s="9">
        <f t="shared" si="713"/>
        <v>0</v>
      </c>
      <c r="AD488" s="9">
        <f t="shared" si="713"/>
        <v>0</v>
      </c>
      <c r="AE488" s="87">
        <f t="shared" si="713"/>
        <v>2000</v>
      </c>
      <c r="AF488" s="87">
        <f t="shared" si="713"/>
        <v>0</v>
      </c>
      <c r="AG488" s="87">
        <f t="shared" si="713"/>
        <v>0</v>
      </c>
      <c r="AH488" s="87">
        <f t="shared" si="713"/>
        <v>0</v>
      </c>
      <c r="AI488" s="101">
        <f t="shared" si="635"/>
        <v>0</v>
      </c>
      <c r="AJ488" s="101"/>
    </row>
    <row r="489" spans="1:36" ht="20.25" hidden="1" customHeight="1" x14ac:dyDescent="0.25">
      <c r="A489" s="26" t="s">
        <v>416</v>
      </c>
      <c r="B489" s="27">
        <f t="shared" si="711"/>
        <v>912</v>
      </c>
      <c r="C489" s="27" t="s">
        <v>21</v>
      </c>
      <c r="D489" s="27" t="s">
        <v>22</v>
      </c>
      <c r="E489" s="27" t="s">
        <v>414</v>
      </c>
      <c r="F489" s="9"/>
      <c r="G489" s="9">
        <f t="shared" si="712"/>
        <v>2000</v>
      </c>
      <c r="H489" s="9">
        <f t="shared" si="712"/>
        <v>0</v>
      </c>
      <c r="I489" s="9">
        <f t="shared" si="712"/>
        <v>0</v>
      </c>
      <c r="J489" s="9">
        <f t="shared" si="712"/>
        <v>0</v>
      </c>
      <c r="K489" s="9">
        <f t="shared" si="712"/>
        <v>0</v>
      </c>
      <c r="L489" s="9">
        <f t="shared" si="712"/>
        <v>0</v>
      </c>
      <c r="M489" s="9">
        <f t="shared" si="712"/>
        <v>2000</v>
      </c>
      <c r="N489" s="9">
        <f t="shared" si="712"/>
        <v>0</v>
      </c>
      <c r="O489" s="9">
        <f t="shared" si="712"/>
        <v>0</v>
      </c>
      <c r="P489" s="9">
        <f t="shared" si="712"/>
        <v>0</v>
      </c>
      <c r="Q489" s="9">
        <f t="shared" si="712"/>
        <v>0</v>
      </c>
      <c r="R489" s="9">
        <f t="shared" si="712"/>
        <v>0</v>
      </c>
      <c r="S489" s="9">
        <f t="shared" si="712"/>
        <v>2000</v>
      </c>
      <c r="T489" s="9">
        <f t="shared" si="712"/>
        <v>0</v>
      </c>
      <c r="U489" s="9">
        <f t="shared" si="713"/>
        <v>0</v>
      </c>
      <c r="V489" s="9">
        <f t="shared" si="713"/>
        <v>0</v>
      </c>
      <c r="W489" s="9">
        <f t="shared" si="713"/>
        <v>0</v>
      </c>
      <c r="X489" s="9">
        <f t="shared" si="713"/>
        <v>0</v>
      </c>
      <c r="Y489" s="9">
        <f t="shared" si="713"/>
        <v>2000</v>
      </c>
      <c r="Z489" s="9">
        <f t="shared" si="713"/>
        <v>0</v>
      </c>
      <c r="AA489" s="9">
        <f t="shared" si="713"/>
        <v>0</v>
      </c>
      <c r="AB489" s="9">
        <f t="shared" si="713"/>
        <v>0</v>
      </c>
      <c r="AC489" s="9">
        <f t="shared" si="713"/>
        <v>0</v>
      </c>
      <c r="AD489" s="9">
        <f t="shared" si="713"/>
        <v>0</v>
      </c>
      <c r="AE489" s="87">
        <f t="shared" si="713"/>
        <v>2000</v>
      </c>
      <c r="AF489" s="87">
        <f t="shared" si="713"/>
        <v>0</v>
      </c>
      <c r="AG489" s="87">
        <f t="shared" si="713"/>
        <v>0</v>
      </c>
      <c r="AH489" s="87">
        <f t="shared" si="713"/>
        <v>0</v>
      </c>
      <c r="AI489" s="101">
        <f t="shared" si="635"/>
        <v>0</v>
      </c>
      <c r="AJ489" s="101"/>
    </row>
    <row r="490" spans="1:36" ht="20.25" hidden="1" customHeight="1" x14ac:dyDescent="0.25">
      <c r="A490" s="29" t="s">
        <v>66</v>
      </c>
      <c r="B490" s="27">
        <f t="shared" si="711"/>
        <v>912</v>
      </c>
      <c r="C490" s="27" t="s">
        <v>21</v>
      </c>
      <c r="D490" s="27" t="s">
        <v>22</v>
      </c>
      <c r="E490" s="27" t="s">
        <v>414</v>
      </c>
      <c r="F490" s="9">
        <v>800</v>
      </c>
      <c r="G490" s="9">
        <f t="shared" si="712"/>
        <v>2000</v>
      </c>
      <c r="H490" s="9">
        <f t="shared" si="712"/>
        <v>0</v>
      </c>
      <c r="I490" s="9">
        <f t="shared" si="712"/>
        <v>0</v>
      </c>
      <c r="J490" s="9">
        <f t="shared" si="712"/>
        <v>0</v>
      </c>
      <c r="K490" s="9">
        <f t="shared" si="712"/>
        <v>0</v>
      </c>
      <c r="L490" s="9">
        <f t="shared" si="712"/>
        <v>0</v>
      </c>
      <c r="M490" s="9">
        <f t="shared" si="712"/>
        <v>2000</v>
      </c>
      <c r="N490" s="9">
        <f t="shared" si="712"/>
        <v>0</v>
      </c>
      <c r="O490" s="9">
        <f t="shared" si="712"/>
        <v>0</v>
      </c>
      <c r="P490" s="9">
        <f t="shared" si="712"/>
        <v>0</v>
      </c>
      <c r="Q490" s="9">
        <f t="shared" si="712"/>
        <v>0</v>
      </c>
      <c r="R490" s="9">
        <f t="shared" si="712"/>
        <v>0</v>
      </c>
      <c r="S490" s="9">
        <f t="shared" si="712"/>
        <v>2000</v>
      </c>
      <c r="T490" s="9">
        <f t="shared" si="712"/>
        <v>0</v>
      </c>
      <c r="U490" s="9">
        <f t="shared" si="713"/>
        <v>0</v>
      </c>
      <c r="V490" s="9">
        <f t="shared" si="713"/>
        <v>0</v>
      </c>
      <c r="W490" s="9">
        <f t="shared" si="713"/>
        <v>0</v>
      </c>
      <c r="X490" s="9">
        <f t="shared" si="713"/>
        <v>0</v>
      </c>
      <c r="Y490" s="9">
        <f t="shared" si="713"/>
        <v>2000</v>
      </c>
      <c r="Z490" s="9">
        <f t="shared" si="713"/>
        <v>0</v>
      </c>
      <c r="AA490" s="9">
        <f t="shared" si="713"/>
        <v>0</v>
      </c>
      <c r="AB490" s="9">
        <f t="shared" si="713"/>
        <v>0</v>
      </c>
      <c r="AC490" s="9">
        <f t="shared" si="713"/>
        <v>0</v>
      </c>
      <c r="AD490" s="9">
        <f t="shared" si="713"/>
        <v>0</v>
      </c>
      <c r="AE490" s="87">
        <f t="shared" si="713"/>
        <v>2000</v>
      </c>
      <c r="AF490" s="87">
        <f t="shared" si="713"/>
        <v>0</v>
      </c>
      <c r="AG490" s="87">
        <f t="shared" si="713"/>
        <v>0</v>
      </c>
      <c r="AH490" s="87">
        <f t="shared" si="713"/>
        <v>0</v>
      </c>
      <c r="AI490" s="101">
        <f t="shared" si="635"/>
        <v>0</v>
      </c>
      <c r="AJ490" s="101"/>
    </row>
    <row r="491" spans="1:36" ht="53.25" hidden="1" customHeight="1" x14ac:dyDescent="0.25">
      <c r="A491" s="26" t="s">
        <v>413</v>
      </c>
      <c r="B491" s="27">
        <f t="shared" si="711"/>
        <v>912</v>
      </c>
      <c r="C491" s="27" t="s">
        <v>21</v>
      </c>
      <c r="D491" s="27" t="s">
        <v>22</v>
      </c>
      <c r="E491" s="27" t="s">
        <v>414</v>
      </c>
      <c r="F491" s="9">
        <v>810</v>
      </c>
      <c r="G491" s="9">
        <v>2000</v>
      </c>
      <c r="H491" s="9"/>
      <c r="I491" s="9"/>
      <c r="J491" s="9"/>
      <c r="K491" s="9"/>
      <c r="L491" s="9"/>
      <c r="M491" s="9">
        <f>G491+I491+J491+K491+L491</f>
        <v>2000</v>
      </c>
      <c r="N491" s="10">
        <f>H491+L491</f>
        <v>0</v>
      </c>
      <c r="O491" s="9"/>
      <c r="P491" s="9"/>
      <c r="Q491" s="9"/>
      <c r="R491" s="9"/>
      <c r="S491" s="9">
        <f>M491+O491+P491+Q491+R491</f>
        <v>2000</v>
      </c>
      <c r="T491" s="10">
        <f>N491+R491</f>
        <v>0</v>
      </c>
      <c r="U491" s="9"/>
      <c r="V491" s="9"/>
      <c r="W491" s="9"/>
      <c r="X491" s="9"/>
      <c r="Y491" s="9">
        <f>S491+U491+V491+W491+X491</f>
        <v>2000</v>
      </c>
      <c r="Z491" s="10">
        <f>T491+X491</f>
        <v>0</v>
      </c>
      <c r="AA491" s="9"/>
      <c r="AB491" s="9"/>
      <c r="AC491" s="9"/>
      <c r="AD491" s="9"/>
      <c r="AE491" s="87">
        <f>Y491+AA491+AB491+AC491+AD491</f>
        <v>2000</v>
      </c>
      <c r="AF491" s="88">
        <f>Z491+AD491</f>
        <v>0</v>
      </c>
      <c r="AG491" s="87"/>
      <c r="AH491" s="88"/>
      <c r="AI491" s="101">
        <f t="shared" si="635"/>
        <v>0</v>
      </c>
      <c r="AJ491" s="101"/>
    </row>
    <row r="492" spans="1:36" ht="33" hidden="1" x14ac:dyDescent="0.25">
      <c r="A492" s="76" t="s">
        <v>401</v>
      </c>
      <c r="B492" s="27">
        <f>B487</f>
        <v>912</v>
      </c>
      <c r="C492" s="27" t="s">
        <v>21</v>
      </c>
      <c r="D492" s="27" t="s">
        <v>22</v>
      </c>
      <c r="E492" s="27" t="s">
        <v>404</v>
      </c>
      <c r="F492" s="9"/>
      <c r="G492" s="9">
        <f>G493</f>
        <v>97532</v>
      </c>
      <c r="H492" s="9">
        <f>H493</f>
        <v>97532</v>
      </c>
      <c r="I492" s="9">
        <f t="shared" ref="I492:X493" si="714">I493</f>
        <v>0</v>
      </c>
      <c r="J492" s="9">
        <f t="shared" si="714"/>
        <v>0</v>
      </c>
      <c r="K492" s="9">
        <f t="shared" si="714"/>
        <v>0</v>
      </c>
      <c r="L492" s="9">
        <f t="shared" si="714"/>
        <v>0</v>
      </c>
      <c r="M492" s="9">
        <f t="shared" si="714"/>
        <v>97532</v>
      </c>
      <c r="N492" s="9">
        <f t="shared" si="714"/>
        <v>97532</v>
      </c>
      <c r="O492" s="9">
        <f t="shared" si="714"/>
        <v>0</v>
      </c>
      <c r="P492" s="9">
        <f t="shared" si="714"/>
        <v>0</v>
      </c>
      <c r="Q492" s="9">
        <f t="shared" si="714"/>
        <v>0</v>
      </c>
      <c r="R492" s="9">
        <f t="shared" si="714"/>
        <v>-97532</v>
      </c>
      <c r="S492" s="9">
        <f t="shared" si="714"/>
        <v>0</v>
      </c>
      <c r="T492" s="9">
        <f t="shared" si="714"/>
        <v>0</v>
      </c>
      <c r="U492" s="9">
        <f t="shared" si="714"/>
        <v>0</v>
      </c>
      <c r="V492" s="9">
        <f t="shared" si="714"/>
        <v>0</v>
      </c>
      <c r="W492" s="9">
        <f t="shared" si="714"/>
        <v>0</v>
      </c>
      <c r="X492" s="9">
        <f t="shared" si="714"/>
        <v>0</v>
      </c>
      <c r="Y492" s="9">
        <f t="shared" ref="U492:AH493" si="715">Y493</f>
        <v>0</v>
      </c>
      <c r="Z492" s="9">
        <f t="shared" si="715"/>
        <v>0</v>
      </c>
      <c r="AA492" s="9">
        <f t="shared" si="715"/>
        <v>0</v>
      </c>
      <c r="AB492" s="9">
        <f t="shared" si="715"/>
        <v>0</v>
      </c>
      <c r="AC492" s="9">
        <f t="shared" si="715"/>
        <v>0</v>
      </c>
      <c r="AD492" s="9">
        <f t="shared" si="715"/>
        <v>0</v>
      </c>
      <c r="AE492" s="87">
        <f t="shared" si="715"/>
        <v>0</v>
      </c>
      <c r="AF492" s="87">
        <f t="shared" si="715"/>
        <v>0</v>
      </c>
      <c r="AG492" s="87">
        <f t="shared" si="715"/>
        <v>0</v>
      </c>
      <c r="AH492" s="87">
        <f t="shared" si="715"/>
        <v>0</v>
      </c>
      <c r="AI492" s="101"/>
      <c r="AJ492" s="101"/>
    </row>
    <row r="493" spans="1:36" ht="33" hidden="1" x14ac:dyDescent="0.25">
      <c r="A493" s="39" t="s">
        <v>402</v>
      </c>
      <c r="B493" s="27">
        <f t="shared" si="711"/>
        <v>912</v>
      </c>
      <c r="C493" s="27" t="s">
        <v>21</v>
      </c>
      <c r="D493" s="27" t="s">
        <v>22</v>
      </c>
      <c r="E493" s="27" t="s">
        <v>422</v>
      </c>
      <c r="F493" s="9"/>
      <c r="G493" s="9">
        <f>G494</f>
        <v>97532</v>
      </c>
      <c r="H493" s="9">
        <f>H494</f>
        <v>97532</v>
      </c>
      <c r="I493" s="9">
        <f t="shared" si="714"/>
        <v>0</v>
      </c>
      <c r="J493" s="9">
        <f t="shared" si="714"/>
        <v>0</v>
      </c>
      <c r="K493" s="9">
        <f t="shared" si="714"/>
        <v>0</v>
      </c>
      <c r="L493" s="9">
        <f t="shared" si="714"/>
        <v>0</v>
      </c>
      <c r="M493" s="9">
        <f t="shared" si="714"/>
        <v>97532</v>
      </c>
      <c r="N493" s="9">
        <f t="shared" si="714"/>
        <v>97532</v>
      </c>
      <c r="O493" s="9">
        <f t="shared" si="714"/>
        <v>0</v>
      </c>
      <c r="P493" s="9">
        <f t="shared" si="714"/>
        <v>0</v>
      </c>
      <c r="Q493" s="9">
        <f t="shared" si="714"/>
        <v>0</v>
      </c>
      <c r="R493" s="9">
        <f t="shared" si="714"/>
        <v>-97532</v>
      </c>
      <c r="S493" s="9">
        <f t="shared" si="714"/>
        <v>0</v>
      </c>
      <c r="T493" s="9">
        <f t="shared" si="714"/>
        <v>0</v>
      </c>
      <c r="U493" s="9">
        <f t="shared" si="715"/>
        <v>0</v>
      </c>
      <c r="V493" s="9">
        <f t="shared" si="715"/>
        <v>0</v>
      </c>
      <c r="W493" s="9">
        <f t="shared" si="715"/>
        <v>0</v>
      </c>
      <c r="X493" s="9">
        <f t="shared" si="715"/>
        <v>0</v>
      </c>
      <c r="Y493" s="9">
        <f t="shared" si="715"/>
        <v>0</v>
      </c>
      <c r="Z493" s="9">
        <f t="shared" si="715"/>
        <v>0</v>
      </c>
      <c r="AA493" s="9">
        <f t="shared" si="715"/>
        <v>0</v>
      </c>
      <c r="AB493" s="9">
        <f t="shared" si="715"/>
        <v>0</v>
      </c>
      <c r="AC493" s="9">
        <f t="shared" si="715"/>
        <v>0</v>
      </c>
      <c r="AD493" s="9">
        <f t="shared" si="715"/>
        <v>0</v>
      </c>
      <c r="AE493" s="87">
        <f t="shared" si="715"/>
        <v>0</v>
      </c>
      <c r="AF493" s="87">
        <f t="shared" si="715"/>
        <v>0</v>
      </c>
      <c r="AG493" s="87">
        <f t="shared" si="715"/>
        <v>0</v>
      </c>
      <c r="AH493" s="87">
        <f t="shared" si="715"/>
        <v>0</v>
      </c>
      <c r="AI493" s="101"/>
      <c r="AJ493" s="101"/>
    </row>
    <row r="494" spans="1:36" ht="33" hidden="1" x14ac:dyDescent="0.25">
      <c r="A494" s="76" t="s">
        <v>12</v>
      </c>
      <c r="B494" s="27">
        <f t="shared" si="711"/>
        <v>912</v>
      </c>
      <c r="C494" s="27" t="s">
        <v>21</v>
      </c>
      <c r="D494" s="27" t="s">
        <v>22</v>
      </c>
      <c r="E494" s="27" t="s">
        <v>422</v>
      </c>
      <c r="F494" s="27" t="s">
        <v>13</v>
      </c>
      <c r="G494" s="9">
        <f t="shared" ref="G494:H494" si="716">G495+G496</f>
        <v>97532</v>
      </c>
      <c r="H494" s="9">
        <f t="shared" si="716"/>
        <v>97532</v>
      </c>
      <c r="I494" s="9">
        <f t="shared" ref="I494:N494" si="717">I495+I496</f>
        <v>0</v>
      </c>
      <c r="J494" s="9">
        <f t="shared" si="717"/>
        <v>0</v>
      </c>
      <c r="K494" s="9">
        <f t="shared" si="717"/>
        <v>0</v>
      </c>
      <c r="L494" s="9">
        <f t="shared" si="717"/>
        <v>0</v>
      </c>
      <c r="M494" s="9">
        <f t="shared" si="717"/>
        <v>97532</v>
      </c>
      <c r="N494" s="9">
        <f t="shared" si="717"/>
        <v>97532</v>
      </c>
      <c r="O494" s="9">
        <f t="shared" ref="O494:T494" si="718">O495+O496</f>
        <v>0</v>
      </c>
      <c r="P494" s="9">
        <f t="shared" si="718"/>
        <v>0</v>
      </c>
      <c r="Q494" s="9">
        <f t="shared" si="718"/>
        <v>0</v>
      </c>
      <c r="R494" s="9">
        <f t="shared" si="718"/>
        <v>-97532</v>
      </c>
      <c r="S494" s="9">
        <f t="shared" si="718"/>
        <v>0</v>
      </c>
      <c r="T494" s="9">
        <f t="shared" si="718"/>
        <v>0</v>
      </c>
      <c r="U494" s="9">
        <f t="shared" ref="U494:Z494" si="719">U495+U496</f>
        <v>0</v>
      </c>
      <c r="V494" s="9">
        <f t="shared" si="719"/>
        <v>0</v>
      </c>
      <c r="W494" s="9">
        <f t="shared" si="719"/>
        <v>0</v>
      </c>
      <c r="X494" s="9">
        <f t="shared" si="719"/>
        <v>0</v>
      </c>
      <c r="Y494" s="9">
        <f t="shared" si="719"/>
        <v>0</v>
      </c>
      <c r="Z494" s="9">
        <f t="shared" si="719"/>
        <v>0</v>
      </c>
      <c r="AA494" s="9">
        <f t="shared" ref="AA494:AF494" si="720">AA495+AA496</f>
        <v>0</v>
      </c>
      <c r="AB494" s="9">
        <f t="shared" si="720"/>
        <v>0</v>
      </c>
      <c r="AC494" s="9">
        <f t="shared" si="720"/>
        <v>0</v>
      </c>
      <c r="AD494" s="9">
        <f t="shared" si="720"/>
        <v>0</v>
      </c>
      <c r="AE494" s="87">
        <f t="shared" si="720"/>
        <v>0</v>
      </c>
      <c r="AF494" s="87">
        <f t="shared" si="720"/>
        <v>0</v>
      </c>
      <c r="AG494" s="87">
        <f t="shared" ref="AG494:AH494" si="721">AG495+AG496</f>
        <v>0</v>
      </c>
      <c r="AH494" s="87">
        <f t="shared" si="721"/>
        <v>0</v>
      </c>
      <c r="AI494" s="101"/>
      <c r="AJ494" s="101"/>
    </row>
    <row r="495" spans="1:36" ht="18.75" hidden="1" customHeight="1" x14ac:dyDescent="0.25">
      <c r="A495" s="29" t="s">
        <v>14</v>
      </c>
      <c r="B495" s="27">
        <f t="shared" si="711"/>
        <v>912</v>
      </c>
      <c r="C495" s="27" t="s">
        <v>21</v>
      </c>
      <c r="D495" s="27" t="s">
        <v>22</v>
      </c>
      <c r="E495" s="27" t="s">
        <v>422</v>
      </c>
      <c r="F495" s="27" t="s">
        <v>35</v>
      </c>
      <c r="G495" s="9">
        <v>67841</v>
      </c>
      <c r="H495" s="9">
        <v>67841</v>
      </c>
      <c r="I495" s="9"/>
      <c r="J495" s="9"/>
      <c r="K495" s="9"/>
      <c r="L495" s="9"/>
      <c r="M495" s="9">
        <f t="shared" ref="M495:M496" si="722">G495+I495+J495+K495+L495</f>
        <v>67841</v>
      </c>
      <c r="N495" s="9">
        <f t="shared" ref="N495:N496" si="723">H495+L495</f>
        <v>67841</v>
      </c>
      <c r="O495" s="9"/>
      <c r="P495" s="9"/>
      <c r="Q495" s="9"/>
      <c r="R495" s="9">
        <v>-67841</v>
      </c>
      <c r="S495" s="9">
        <f t="shared" ref="S495:S496" si="724">M495+O495+P495+Q495+R495</f>
        <v>0</v>
      </c>
      <c r="T495" s="9">
        <f t="shared" ref="T495:T496" si="725">N495+R495</f>
        <v>0</v>
      </c>
      <c r="U495" s="9"/>
      <c r="V495" s="9"/>
      <c r="W495" s="9"/>
      <c r="X495" s="9"/>
      <c r="Y495" s="9">
        <f t="shared" ref="Y495:Y496" si="726">S495+U495+V495+W495+X495</f>
        <v>0</v>
      </c>
      <c r="Z495" s="9">
        <f t="shared" ref="Z495:Z496" si="727">T495+X495</f>
        <v>0</v>
      </c>
      <c r="AA495" s="9"/>
      <c r="AB495" s="9"/>
      <c r="AC495" s="9"/>
      <c r="AD495" s="9"/>
      <c r="AE495" s="87">
        <f t="shared" ref="AE495:AE496" si="728">Y495+AA495+AB495+AC495+AD495</f>
        <v>0</v>
      </c>
      <c r="AF495" s="87">
        <f t="shared" ref="AF495:AF496" si="729">Z495+AD495</f>
        <v>0</v>
      </c>
      <c r="AG495" s="87"/>
      <c r="AH495" s="87"/>
      <c r="AI495" s="101"/>
      <c r="AJ495" s="101"/>
    </row>
    <row r="496" spans="1:36" ht="21.75" hidden="1" customHeight="1" x14ac:dyDescent="0.25">
      <c r="A496" s="26" t="s">
        <v>24</v>
      </c>
      <c r="B496" s="27">
        <f t="shared" si="711"/>
        <v>912</v>
      </c>
      <c r="C496" s="27" t="s">
        <v>21</v>
      </c>
      <c r="D496" s="27" t="s">
        <v>22</v>
      </c>
      <c r="E496" s="27" t="s">
        <v>422</v>
      </c>
      <c r="F496" s="27" t="s">
        <v>36</v>
      </c>
      <c r="G496" s="9">
        <v>29691</v>
      </c>
      <c r="H496" s="9">
        <v>29691</v>
      </c>
      <c r="I496" s="9"/>
      <c r="J496" s="9"/>
      <c r="K496" s="9"/>
      <c r="L496" s="9"/>
      <c r="M496" s="9">
        <f t="shared" si="722"/>
        <v>29691</v>
      </c>
      <c r="N496" s="9">
        <f t="shared" si="723"/>
        <v>29691</v>
      </c>
      <c r="O496" s="9"/>
      <c r="P496" s="9"/>
      <c r="Q496" s="9"/>
      <c r="R496" s="9">
        <v>-29691</v>
      </c>
      <c r="S496" s="9">
        <f t="shared" si="724"/>
        <v>0</v>
      </c>
      <c r="T496" s="9">
        <f t="shared" si="725"/>
        <v>0</v>
      </c>
      <c r="U496" s="9"/>
      <c r="V496" s="9"/>
      <c r="W496" s="9"/>
      <c r="X496" s="9"/>
      <c r="Y496" s="9">
        <f t="shared" si="726"/>
        <v>0</v>
      </c>
      <c r="Z496" s="9">
        <f t="shared" si="727"/>
        <v>0</v>
      </c>
      <c r="AA496" s="9"/>
      <c r="AB496" s="9"/>
      <c r="AC496" s="9"/>
      <c r="AD496" s="9"/>
      <c r="AE496" s="87">
        <f t="shared" si="728"/>
        <v>0</v>
      </c>
      <c r="AF496" s="87">
        <f t="shared" si="729"/>
        <v>0</v>
      </c>
      <c r="AG496" s="87"/>
      <c r="AH496" s="87"/>
      <c r="AI496" s="101"/>
      <c r="AJ496" s="101"/>
    </row>
    <row r="497" spans="1:36" ht="33" hidden="1" x14ac:dyDescent="0.25">
      <c r="A497" s="76" t="s">
        <v>401</v>
      </c>
      <c r="B497" s="27">
        <f>B492</f>
        <v>912</v>
      </c>
      <c r="C497" s="27" t="s">
        <v>21</v>
      </c>
      <c r="D497" s="27" t="s">
        <v>22</v>
      </c>
      <c r="E497" s="27" t="s">
        <v>652</v>
      </c>
      <c r="F497" s="9"/>
      <c r="G497" s="9"/>
      <c r="H497" s="9"/>
      <c r="I497" s="9"/>
      <c r="J497" s="9"/>
      <c r="K497" s="9"/>
      <c r="L497" s="9"/>
      <c r="M497" s="9"/>
      <c r="N497" s="9"/>
      <c r="O497" s="9">
        <f>O498</f>
        <v>0</v>
      </c>
      <c r="P497" s="9">
        <f t="shared" ref="P497:AG498" si="730">P498</f>
        <v>0</v>
      </c>
      <c r="Q497" s="9">
        <f t="shared" si="730"/>
        <v>0</v>
      </c>
      <c r="R497" s="9">
        <f t="shared" si="730"/>
        <v>97532</v>
      </c>
      <c r="S497" s="9">
        <f t="shared" si="730"/>
        <v>97532</v>
      </c>
      <c r="T497" s="9">
        <f t="shared" si="730"/>
        <v>97532</v>
      </c>
      <c r="U497" s="9">
        <f>U498</f>
        <v>0</v>
      </c>
      <c r="V497" s="9">
        <f t="shared" si="730"/>
        <v>0</v>
      </c>
      <c r="W497" s="9">
        <f t="shared" si="730"/>
        <v>0</v>
      </c>
      <c r="X497" s="9">
        <f t="shared" si="730"/>
        <v>0</v>
      </c>
      <c r="Y497" s="9">
        <f t="shared" si="730"/>
        <v>97532</v>
      </c>
      <c r="Z497" s="9">
        <f t="shared" si="730"/>
        <v>97532</v>
      </c>
      <c r="AA497" s="9">
        <f>AA498</f>
        <v>0</v>
      </c>
      <c r="AB497" s="9">
        <f t="shared" si="730"/>
        <v>0</v>
      </c>
      <c r="AC497" s="9">
        <f t="shared" si="730"/>
        <v>0</v>
      </c>
      <c r="AD497" s="9">
        <f t="shared" si="730"/>
        <v>0</v>
      </c>
      <c r="AE497" s="87">
        <f t="shared" si="730"/>
        <v>97532</v>
      </c>
      <c r="AF497" s="87">
        <f t="shared" ref="AB497:AH498" si="731">AF498</f>
        <v>97532</v>
      </c>
      <c r="AG497" s="87">
        <f t="shared" si="730"/>
        <v>0</v>
      </c>
      <c r="AH497" s="87">
        <f t="shared" si="731"/>
        <v>0</v>
      </c>
      <c r="AI497" s="101">
        <f t="shared" si="635"/>
        <v>0</v>
      </c>
      <c r="AJ497" s="101"/>
    </row>
    <row r="498" spans="1:36" ht="33" hidden="1" x14ac:dyDescent="0.25">
      <c r="A498" s="39" t="s">
        <v>402</v>
      </c>
      <c r="B498" s="27">
        <f t="shared" si="711"/>
        <v>912</v>
      </c>
      <c r="C498" s="27" t="s">
        <v>21</v>
      </c>
      <c r="D498" s="27" t="s">
        <v>22</v>
      </c>
      <c r="E498" s="27" t="s">
        <v>653</v>
      </c>
      <c r="F498" s="9"/>
      <c r="G498" s="9"/>
      <c r="H498" s="9"/>
      <c r="I498" s="9"/>
      <c r="J498" s="9"/>
      <c r="K498" s="9"/>
      <c r="L498" s="9"/>
      <c r="M498" s="9"/>
      <c r="N498" s="9"/>
      <c r="O498" s="9">
        <f>O499</f>
        <v>0</v>
      </c>
      <c r="P498" s="9">
        <f t="shared" si="730"/>
        <v>0</v>
      </c>
      <c r="Q498" s="9">
        <f t="shared" si="730"/>
        <v>0</v>
      </c>
      <c r="R498" s="9">
        <f t="shared" si="730"/>
        <v>97532</v>
      </c>
      <c r="S498" s="9">
        <f t="shared" si="730"/>
        <v>97532</v>
      </c>
      <c r="T498" s="9">
        <f t="shared" si="730"/>
        <v>97532</v>
      </c>
      <c r="U498" s="9">
        <f>U499</f>
        <v>0</v>
      </c>
      <c r="V498" s="9">
        <f t="shared" si="730"/>
        <v>0</v>
      </c>
      <c r="W498" s="9">
        <f t="shared" si="730"/>
        <v>0</v>
      </c>
      <c r="X498" s="9">
        <f t="shared" si="730"/>
        <v>0</v>
      </c>
      <c r="Y498" s="9">
        <f t="shared" si="730"/>
        <v>97532</v>
      </c>
      <c r="Z498" s="9">
        <f t="shared" si="730"/>
        <v>97532</v>
      </c>
      <c r="AA498" s="9">
        <f>AA499</f>
        <v>0</v>
      </c>
      <c r="AB498" s="9">
        <f t="shared" si="731"/>
        <v>0</v>
      </c>
      <c r="AC498" s="9">
        <f t="shared" si="731"/>
        <v>0</v>
      </c>
      <c r="AD498" s="9">
        <f t="shared" si="731"/>
        <v>0</v>
      </c>
      <c r="AE498" s="87">
        <f t="shared" si="731"/>
        <v>97532</v>
      </c>
      <c r="AF498" s="87">
        <f t="shared" si="731"/>
        <v>97532</v>
      </c>
      <c r="AG498" s="87">
        <f t="shared" si="731"/>
        <v>0</v>
      </c>
      <c r="AH498" s="87">
        <f t="shared" si="731"/>
        <v>0</v>
      </c>
      <c r="AI498" s="101">
        <f t="shared" si="635"/>
        <v>0</v>
      </c>
      <c r="AJ498" s="101"/>
    </row>
    <row r="499" spans="1:36" ht="33" hidden="1" x14ac:dyDescent="0.25">
      <c r="A499" s="76" t="s">
        <v>12</v>
      </c>
      <c r="B499" s="27">
        <f t="shared" si="711"/>
        <v>912</v>
      </c>
      <c r="C499" s="27" t="s">
        <v>21</v>
      </c>
      <c r="D499" s="27" t="s">
        <v>22</v>
      </c>
      <c r="E499" s="27" t="s">
        <v>653</v>
      </c>
      <c r="F499" s="27" t="s">
        <v>13</v>
      </c>
      <c r="G499" s="9"/>
      <c r="H499" s="9"/>
      <c r="I499" s="9"/>
      <c r="J499" s="9"/>
      <c r="K499" s="9"/>
      <c r="L499" s="9"/>
      <c r="M499" s="9"/>
      <c r="N499" s="9"/>
      <c r="O499" s="9">
        <f>O500+O501</f>
        <v>0</v>
      </c>
      <c r="P499" s="9">
        <f t="shared" ref="P499:T499" si="732">P500+P501</f>
        <v>0</v>
      </c>
      <c r="Q499" s="9">
        <f t="shared" si="732"/>
        <v>0</v>
      </c>
      <c r="R499" s="9">
        <f t="shared" si="732"/>
        <v>97532</v>
      </c>
      <c r="S499" s="9">
        <f t="shared" si="732"/>
        <v>97532</v>
      </c>
      <c r="T499" s="9">
        <f t="shared" si="732"/>
        <v>97532</v>
      </c>
      <c r="U499" s="9">
        <f>U500+U501</f>
        <v>0</v>
      </c>
      <c r="V499" s="9">
        <f t="shared" ref="V499:Z499" si="733">V500+V501</f>
        <v>0</v>
      </c>
      <c r="W499" s="9">
        <f t="shared" si="733"/>
        <v>0</v>
      </c>
      <c r="X499" s="9">
        <f t="shared" si="733"/>
        <v>0</v>
      </c>
      <c r="Y499" s="9">
        <f t="shared" si="733"/>
        <v>97532</v>
      </c>
      <c r="Z499" s="9">
        <f t="shared" si="733"/>
        <v>97532</v>
      </c>
      <c r="AA499" s="9">
        <f>AA500+AA501</f>
        <v>0</v>
      </c>
      <c r="AB499" s="9">
        <f t="shared" ref="AB499:AF499" si="734">AB500+AB501</f>
        <v>0</v>
      </c>
      <c r="AC499" s="9">
        <f t="shared" si="734"/>
        <v>0</v>
      </c>
      <c r="AD499" s="9">
        <f t="shared" si="734"/>
        <v>0</v>
      </c>
      <c r="AE499" s="87">
        <f t="shared" si="734"/>
        <v>97532</v>
      </c>
      <c r="AF499" s="87">
        <f t="shared" si="734"/>
        <v>97532</v>
      </c>
      <c r="AG499" s="87">
        <f t="shared" ref="AG499:AH499" si="735">AG500+AG501</f>
        <v>0</v>
      </c>
      <c r="AH499" s="87">
        <f t="shared" si="735"/>
        <v>0</v>
      </c>
      <c r="AI499" s="101">
        <f t="shared" si="635"/>
        <v>0</v>
      </c>
      <c r="AJ499" s="101"/>
    </row>
    <row r="500" spans="1:36" ht="23.25" hidden="1" customHeight="1" x14ac:dyDescent="0.25">
      <c r="A500" s="29" t="s">
        <v>14</v>
      </c>
      <c r="B500" s="27">
        <f t="shared" si="711"/>
        <v>912</v>
      </c>
      <c r="C500" s="27" t="s">
        <v>21</v>
      </c>
      <c r="D500" s="27" t="s">
        <v>22</v>
      </c>
      <c r="E500" s="27" t="s">
        <v>653</v>
      </c>
      <c r="F500" s="27" t="s">
        <v>35</v>
      </c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>
        <v>67841</v>
      </c>
      <c r="S500" s="9">
        <f t="shared" ref="S500:S501" si="736">M500+O500+P500+Q500+R500</f>
        <v>67841</v>
      </c>
      <c r="T500" s="9">
        <f t="shared" ref="T500:T501" si="737">N500+R500</f>
        <v>67841</v>
      </c>
      <c r="U500" s="9"/>
      <c r="V500" s="9"/>
      <c r="W500" s="9"/>
      <c r="X500" s="9"/>
      <c r="Y500" s="9">
        <f t="shared" ref="Y500:Y501" si="738">S500+U500+V500+W500+X500</f>
        <v>67841</v>
      </c>
      <c r="Z500" s="9">
        <f t="shared" ref="Z500:Z501" si="739">T500+X500</f>
        <v>67841</v>
      </c>
      <c r="AA500" s="9"/>
      <c r="AB500" s="9"/>
      <c r="AC500" s="9"/>
      <c r="AD500" s="9"/>
      <c r="AE500" s="87">
        <f t="shared" ref="AE500:AE501" si="740">Y500+AA500+AB500+AC500+AD500</f>
        <v>67841</v>
      </c>
      <c r="AF500" s="87">
        <f t="shared" ref="AF500:AF501" si="741">Z500+AD500</f>
        <v>67841</v>
      </c>
      <c r="AG500" s="87"/>
      <c r="AH500" s="87"/>
      <c r="AI500" s="101">
        <f t="shared" si="635"/>
        <v>0</v>
      </c>
      <c r="AJ500" s="101"/>
    </row>
    <row r="501" spans="1:36" ht="18.75" hidden="1" customHeight="1" x14ac:dyDescent="0.25">
      <c r="A501" s="26" t="s">
        <v>24</v>
      </c>
      <c r="B501" s="27">
        <f t="shared" si="711"/>
        <v>912</v>
      </c>
      <c r="C501" s="27" t="s">
        <v>21</v>
      </c>
      <c r="D501" s="27" t="s">
        <v>22</v>
      </c>
      <c r="E501" s="27" t="s">
        <v>653</v>
      </c>
      <c r="F501" s="27" t="s">
        <v>36</v>
      </c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>
        <v>29691</v>
      </c>
      <c r="S501" s="9">
        <f t="shared" si="736"/>
        <v>29691</v>
      </c>
      <c r="T501" s="9">
        <f t="shared" si="737"/>
        <v>29691</v>
      </c>
      <c r="U501" s="9"/>
      <c r="V501" s="9"/>
      <c r="W501" s="9"/>
      <c r="X501" s="9"/>
      <c r="Y501" s="9">
        <f t="shared" si="738"/>
        <v>29691</v>
      </c>
      <c r="Z501" s="9">
        <f t="shared" si="739"/>
        <v>29691</v>
      </c>
      <c r="AA501" s="9"/>
      <c r="AB501" s="9"/>
      <c r="AC501" s="9"/>
      <c r="AD501" s="9"/>
      <c r="AE501" s="87">
        <f t="shared" si="740"/>
        <v>29691</v>
      </c>
      <c r="AF501" s="87">
        <f t="shared" si="741"/>
        <v>29691</v>
      </c>
      <c r="AG501" s="87"/>
      <c r="AH501" s="87"/>
      <c r="AI501" s="101">
        <f t="shared" si="635"/>
        <v>0</v>
      </c>
      <c r="AJ501" s="101"/>
    </row>
    <row r="502" spans="1:36" ht="66.75" hidden="1" customHeight="1" x14ac:dyDescent="0.25">
      <c r="A502" s="26" t="s">
        <v>34</v>
      </c>
      <c r="B502" s="27">
        <f>B494</f>
        <v>912</v>
      </c>
      <c r="C502" s="27" t="s">
        <v>21</v>
      </c>
      <c r="D502" s="27" t="s">
        <v>22</v>
      </c>
      <c r="E502" s="27" t="s">
        <v>55</v>
      </c>
      <c r="F502" s="27"/>
      <c r="G502" s="9">
        <f>G503</f>
        <v>317</v>
      </c>
      <c r="H502" s="9">
        <f>H503</f>
        <v>0</v>
      </c>
      <c r="I502" s="9">
        <f t="shared" ref="I502:X503" si="742">I503</f>
        <v>0</v>
      </c>
      <c r="J502" s="9">
        <f t="shared" si="742"/>
        <v>0</v>
      </c>
      <c r="K502" s="9">
        <f t="shared" si="742"/>
        <v>0</v>
      </c>
      <c r="L502" s="9">
        <f t="shared" si="742"/>
        <v>0</v>
      </c>
      <c r="M502" s="9">
        <f t="shared" si="742"/>
        <v>317</v>
      </c>
      <c r="N502" s="9">
        <f t="shared" si="742"/>
        <v>0</v>
      </c>
      <c r="O502" s="9">
        <f t="shared" si="742"/>
        <v>0</v>
      </c>
      <c r="P502" s="9">
        <f t="shared" si="742"/>
        <v>0</v>
      </c>
      <c r="Q502" s="9">
        <f t="shared" si="742"/>
        <v>0</v>
      </c>
      <c r="R502" s="9">
        <f t="shared" si="742"/>
        <v>0</v>
      </c>
      <c r="S502" s="9">
        <f t="shared" si="742"/>
        <v>317</v>
      </c>
      <c r="T502" s="9">
        <f t="shared" si="742"/>
        <v>0</v>
      </c>
      <c r="U502" s="9">
        <f t="shared" si="742"/>
        <v>0</v>
      </c>
      <c r="V502" s="9">
        <f t="shared" si="742"/>
        <v>0</v>
      </c>
      <c r="W502" s="9">
        <f t="shared" si="742"/>
        <v>0</v>
      </c>
      <c r="X502" s="9">
        <f t="shared" si="742"/>
        <v>0</v>
      </c>
      <c r="Y502" s="9">
        <f t="shared" ref="U502:AH503" si="743">Y503</f>
        <v>317</v>
      </c>
      <c r="Z502" s="9">
        <f t="shared" si="743"/>
        <v>0</v>
      </c>
      <c r="AA502" s="9">
        <f t="shared" si="743"/>
        <v>0</v>
      </c>
      <c r="AB502" s="9">
        <f t="shared" si="743"/>
        <v>0</v>
      </c>
      <c r="AC502" s="9">
        <f t="shared" si="743"/>
        <v>0</v>
      </c>
      <c r="AD502" s="9">
        <f t="shared" si="743"/>
        <v>0</v>
      </c>
      <c r="AE502" s="87">
        <f t="shared" si="743"/>
        <v>317</v>
      </c>
      <c r="AF502" s="87">
        <f t="shared" si="743"/>
        <v>0</v>
      </c>
      <c r="AG502" s="87">
        <f t="shared" si="743"/>
        <v>0</v>
      </c>
      <c r="AH502" s="87">
        <f t="shared" si="743"/>
        <v>0</v>
      </c>
      <c r="AI502" s="101">
        <f t="shared" si="635"/>
        <v>0</v>
      </c>
      <c r="AJ502" s="101"/>
    </row>
    <row r="503" spans="1:36" ht="21" hidden="1" customHeight="1" x14ac:dyDescent="0.25">
      <c r="A503" s="26" t="s">
        <v>15</v>
      </c>
      <c r="B503" s="27">
        <f>B495</f>
        <v>912</v>
      </c>
      <c r="C503" s="27" t="s">
        <v>21</v>
      </c>
      <c r="D503" s="27" t="s">
        <v>22</v>
      </c>
      <c r="E503" s="27" t="s">
        <v>56</v>
      </c>
      <c r="F503" s="27"/>
      <c r="G503" s="9">
        <f>G504</f>
        <v>317</v>
      </c>
      <c r="H503" s="9">
        <f>H504</f>
        <v>0</v>
      </c>
      <c r="I503" s="9">
        <f t="shared" si="742"/>
        <v>0</v>
      </c>
      <c r="J503" s="9">
        <f t="shared" si="742"/>
        <v>0</v>
      </c>
      <c r="K503" s="9">
        <f t="shared" si="742"/>
        <v>0</v>
      </c>
      <c r="L503" s="9">
        <f t="shared" si="742"/>
        <v>0</v>
      </c>
      <c r="M503" s="9">
        <f t="shared" si="742"/>
        <v>317</v>
      </c>
      <c r="N503" s="9">
        <f t="shared" si="742"/>
        <v>0</v>
      </c>
      <c r="O503" s="9">
        <f t="shared" si="742"/>
        <v>0</v>
      </c>
      <c r="P503" s="9">
        <f t="shared" si="742"/>
        <v>0</v>
      </c>
      <c r="Q503" s="9">
        <f t="shared" si="742"/>
        <v>0</v>
      </c>
      <c r="R503" s="9">
        <f t="shared" si="742"/>
        <v>0</v>
      </c>
      <c r="S503" s="9">
        <f t="shared" si="742"/>
        <v>317</v>
      </c>
      <c r="T503" s="9">
        <f t="shared" si="742"/>
        <v>0</v>
      </c>
      <c r="U503" s="9">
        <f t="shared" si="743"/>
        <v>0</v>
      </c>
      <c r="V503" s="9">
        <f t="shared" si="743"/>
        <v>0</v>
      </c>
      <c r="W503" s="9">
        <f t="shared" si="743"/>
        <v>0</v>
      </c>
      <c r="X503" s="9">
        <f t="shared" si="743"/>
        <v>0</v>
      </c>
      <c r="Y503" s="9">
        <f t="shared" si="743"/>
        <v>317</v>
      </c>
      <c r="Z503" s="9">
        <f t="shared" si="743"/>
        <v>0</v>
      </c>
      <c r="AA503" s="9">
        <f t="shared" si="743"/>
        <v>0</v>
      </c>
      <c r="AB503" s="9">
        <f t="shared" si="743"/>
        <v>0</v>
      </c>
      <c r="AC503" s="9">
        <f t="shared" si="743"/>
        <v>0</v>
      </c>
      <c r="AD503" s="9">
        <f t="shared" si="743"/>
        <v>0</v>
      </c>
      <c r="AE503" s="87">
        <f t="shared" si="743"/>
        <v>317</v>
      </c>
      <c r="AF503" s="87">
        <f t="shared" si="743"/>
        <v>0</v>
      </c>
      <c r="AG503" s="87">
        <f t="shared" si="743"/>
        <v>0</v>
      </c>
      <c r="AH503" s="87">
        <f t="shared" si="743"/>
        <v>0</v>
      </c>
      <c r="AI503" s="101">
        <f t="shared" si="635"/>
        <v>0</v>
      </c>
      <c r="AJ503" s="101"/>
    </row>
    <row r="504" spans="1:36" ht="33" hidden="1" x14ac:dyDescent="0.25">
      <c r="A504" s="26" t="s">
        <v>27</v>
      </c>
      <c r="B504" s="27">
        <f t="shared" ref="B504:B507" si="744">B503</f>
        <v>912</v>
      </c>
      <c r="C504" s="27" t="s">
        <v>21</v>
      </c>
      <c r="D504" s="27" t="s">
        <v>22</v>
      </c>
      <c r="E504" s="27" t="s">
        <v>442</v>
      </c>
      <c r="F504" s="27"/>
      <c r="G504" s="11">
        <f t="shared" ref="G504:AH504" si="745">G505</f>
        <v>317</v>
      </c>
      <c r="H504" s="11">
        <f t="shared" si="745"/>
        <v>0</v>
      </c>
      <c r="I504" s="11">
        <f t="shared" si="745"/>
        <v>0</v>
      </c>
      <c r="J504" s="11">
        <f t="shared" si="745"/>
        <v>0</v>
      </c>
      <c r="K504" s="11">
        <f t="shared" si="745"/>
        <v>0</v>
      </c>
      <c r="L504" s="11">
        <f t="shared" si="745"/>
        <v>0</v>
      </c>
      <c r="M504" s="11">
        <f t="shared" si="745"/>
        <v>317</v>
      </c>
      <c r="N504" s="11">
        <f t="shared" si="745"/>
        <v>0</v>
      </c>
      <c r="O504" s="11">
        <f t="shared" si="745"/>
        <v>0</v>
      </c>
      <c r="P504" s="11">
        <f t="shared" si="745"/>
        <v>0</v>
      </c>
      <c r="Q504" s="11">
        <f t="shared" si="745"/>
        <v>0</v>
      </c>
      <c r="R504" s="11">
        <f t="shared" si="745"/>
        <v>0</v>
      </c>
      <c r="S504" s="11">
        <f t="shared" si="745"/>
        <v>317</v>
      </c>
      <c r="T504" s="11">
        <f t="shared" si="745"/>
        <v>0</v>
      </c>
      <c r="U504" s="11">
        <f t="shared" si="745"/>
        <v>0</v>
      </c>
      <c r="V504" s="11">
        <f t="shared" si="745"/>
        <v>0</v>
      </c>
      <c r="W504" s="11">
        <f t="shared" si="745"/>
        <v>0</v>
      </c>
      <c r="X504" s="11">
        <f t="shared" si="745"/>
        <v>0</v>
      </c>
      <c r="Y504" s="11">
        <f t="shared" si="745"/>
        <v>317</v>
      </c>
      <c r="Z504" s="11">
        <f t="shared" si="745"/>
        <v>0</v>
      </c>
      <c r="AA504" s="11">
        <f t="shared" si="745"/>
        <v>0</v>
      </c>
      <c r="AB504" s="11">
        <f t="shared" si="745"/>
        <v>0</v>
      </c>
      <c r="AC504" s="11">
        <f t="shared" si="745"/>
        <v>0</v>
      </c>
      <c r="AD504" s="11">
        <f t="shared" si="745"/>
        <v>0</v>
      </c>
      <c r="AE504" s="89">
        <f t="shared" si="745"/>
        <v>317</v>
      </c>
      <c r="AF504" s="89">
        <f t="shared" si="745"/>
        <v>0</v>
      </c>
      <c r="AG504" s="89">
        <f t="shared" si="745"/>
        <v>0</v>
      </c>
      <c r="AH504" s="89">
        <f t="shared" si="745"/>
        <v>0</v>
      </c>
      <c r="AI504" s="101">
        <f t="shared" si="635"/>
        <v>0</v>
      </c>
      <c r="AJ504" s="101"/>
    </row>
    <row r="505" spans="1:36" ht="33" hidden="1" x14ac:dyDescent="0.25">
      <c r="A505" s="26" t="s">
        <v>12</v>
      </c>
      <c r="B505" s="27">
        <f t="shared" si="744"/>
        <v>912</v>
      </c>
      <c r="C505" s="27" t="s">
        <v>21</v>
      </c>
      <c r="D505" s="27" t="s">
        <v>22</v>
      </c>
      <c r="E505" s="27" t="s">
        <v>442</v>
      </c>
      <c r="F505" s="27" t="s">
        <v>13</v>
      </c>
      <c r="G505" s="9">
        <f t="shared" ref="G505:H505" si="746">G506+G507</f>
        <v>317</v>
      </c>
      <c r="H505" s="9">
        <f t="shared" si="746"/>
        <v>0</v>
      </c>
      <c r="I505" s="9">
        <f t="shared" ref="I505:N505" si="747">I506+I507</f>
        <v>0</v>
      </c>
      <c r="J505" s="9">
        <f t="shared" si="747"/>
        <v>0</v>
      </c>
      <c r="K505" s="9">
        <f t="shared" si="747"/>
        <v>0</v>
      </c>
      <c r="L505" s="9">
        <f t="shared" si="747"/>
        <v>0</v>
      </c>
      <c r="M505" s="9">
        <f t="shared" si="747"/>
        <v>317</v>
      </c>
      <c r="N505" s="9">
        <f t="shared" si="747"/>
        <v>0</v>
      </c>
      <c r="O505" s="9">
        <f t="shared" ref="O505:T505" si="748">O506+O507</f>
        <v>0</v>
      </c>
      <c r="P505" s="9">
        <f t="shared" si="748"/>
        <v>0</v>
      </c>
      <c r="Q505" s="9">
        <f t="shared" si="748"/>
        <v>0</v>
      </c>
      <c r="R505" s="9">
        <f t="shared" si="748"/>
        <v>0</v>
      </c>
      <c r="S505" s="9">
        <f t="shared" si="748"/>
        <v>317</v>
      </c>
      <c r="T505" s="9">
        <f t="shared" si="748"/>
        <v>0</v>
      </c>
      <c r="U505" s="9">
        <f t="shared" ref="U505:Z505" si="749">U506+U507</f>
        <v>0</v>
      </c>
      <c r="V505" s="9">
        <f t="shared" si="749"/>
        <v>0</v>
      </c>
      <c r="W505" s="9">
        <f t="shared" si="749"/>
        <v>0</v>
      </c>
      <c r="X505" s="9">
        <f t="shared" si="749"/>
        <v>0</v>
      </c>
      <c r="Y505" s="9">
        <f t="shared" si="749"/>
        <v>317</v>
      </c>
      <c r="Z505" s="9">
        <f t="shared" si="749"/>
        <v>0</v>
      </c>
      <c r="AA505" s="9">
        <f t="shared" ref="AA505:AF505" si="750">AA506+AA507</f>
        <v>0</v>
      </c>
      <c r="AB505" s="9">
        <f t="shared" si="750"/>
        <v>0</v>
      </c>
      <c r="AC505" s="9">
        <f t="shared" si="750"/>
        <v>0</v>
      </c>
      <c r="AD505" s="9">
        <f t="shared" si="750"/>
        <v>0</v>
      </c>
      <c r="AE505" s="87">
        <f t="shared" si="750"/>
        <v>317</v>
      </c>
      <c r="AF505" s="87">
        <f t="shared" si="750"/>
        <v>0</v>
      </c>
      <c r="AG505" s="87">
        <f t="shared" ref="AG505:AH505" si="751">AG506+AG507</f>
        <v>0</v>
      </c>
      <c r="AH505" s="87">
        <f t="shared" si="751"/>
        <v>0</v>
      </c>
      <c r="AI505" s="101">
        <f t="shared" si="635"/>
        <v>0</v>
      </c>
      <c r="AJ505" s="101"/>
    </row>
    <row r="506" spans="1:36" ht="20.25" hidden="1" customHeight="1" x14ac:dyDescent="0.25">
      <c r="A506" s="26" t="s">
        <v>14</v>
      </c>
      <c r="B506" s="27">
        <f t="shared" si="744"/>
        <v>912</v>
      </c>
      <c r="C506" s="27" t="s">
        <v>21</v>
      </c>
      <c r="D506" s="27" t="s">
        <v>22</v>
      </c>
      <c r="E506" s="27" t="s">
        <v>442</v>
      </c>
      <c r="F506" s="9">
        <v>610</v>
      </c>
      <c r="G506" s="9">
        <v>167</v>
      </c>
      <c r="H506" s="9"/>
      <c r="I506" s="9"/>
      <c r="J506" s="9"/>
      <c r="K506" s="9"/>
      <c r="L506" s="9"/>
      <c r="M506" s="9">
        <f t="shared" ref="M506:M507" si="752">G506+I506+J506+K506+L506</f>
        <v>167</v>
      </c>
      <c r="N506" s="9">
        <f t="shared" ref="N506:N507" si="753">H506+L506</f>
        <v>0</v>
      </c>
      <c r="O506" s="9"/>
      <c r="P506" s="9"/>
      <c r="Q506" s="9"/>
      <c r="R506" s="9"/>
      <c r="S506" s="9">
        <f t="shared" ref="S506:S507" si="754">M506+O506+P506+Q506+R506</f>
        <v>167</v>
      </c>
      <c r="T506" s="9">
        <f t="shared" ref="T506:T507" si="755">N506+R506</f>
        <v>0</v>
      </c>
      <c r="U506" s="9"/>
      <c r="V506" s="9"/>
      <c r="W506" s="9"/>
      <c r="X506" s="9"/>
      <c r="Y506" s="9">
        <f t="shared" ref="Y506:Y507" si="756">S506+U506+V506+W506+X506</f>
        <v>167</v>
      </c>
      <c r="Z506" s="9">
        <f t="shared" ref="Z506:Z507" si="757">T506+X506</f>
        <v>0</v>
      </c>
      <c r="AA506" s="9"/>
      <c r="AB506" s="9"/>
      <c r="AC506" s="9"/>
      <c r="AD506" s="9"/>
      <c r="AE506" s="87">
        <f t="shared" ref="AE506:AE507" si="758">Y506+AA506+AB506+AC506+AD506</f>
        <v>167</v>
      </c>
      <c r="AF506" s="87">
        <f t="shared" ref="AF506:AF507" si="759">Z506+AD506</f>
        <v>0</v>
      </c>
      <c r="AG506" s="87"/>
      <c r="AH506" s="87"/>
      <c r="AI506" s="101">
        <f t="shared" si="635"/>
        <v>0</v>
      </c>
      <c r="AJ506" s="101"/>
    </row>
    <row r="507" spans="1:36" ht="21.75" hidden="1" customHeight="1" x14ac:dyDescent="0.25">
      <c r="A507" s="26" t="s">
        <v>24</v>
      </c>
      <c r="B507" s="27">
        <f t="shared" si="744"/>
        <v>912</v>
      </c>
      <c r="C507" s="27" t="s">
        <v>21</v>
      </c>
      <c r="D507" s="27" t="s">
        <v>22</v>
      </c>
      <c r="E507" s="27" t="s">
        <v>442</v>
      </c>
      <c r="F507" s="9">
        <v>620</v>
      </c>
      <c r="G507" s="9">
        <v>150</v>
      </c>
      <c r="H507" s="9"/>
      <c r="I507" s="9"/>
      <c r="J507" s="9"/>
      <c r="K507" s="9"/>
      <c r="L507" s="9"/>
      <c r="M507" s="9">
        <f t="shared" si="752"/>
        <v>150</v>
      </c>
      <c r="N507" s="9">
        <f t="shared" si="753"/>
        <v>0</v>
      </c>
      <c r="O507" s="9"/>
      <c r="P507" s="9"/>
      <c r="Q507" s="9"/>
      <c r="R507" s="9"/>
      <c r="S507" s="9">
        <f t="shared" si="754"/>
        <v>150</v>
      </c>
      <c r="T507" s="9">
        <f t="shared" si="755"/>
        <v>0</v>
      </c>
      <c r="U507" s="9"/>
      <c r="V507" s="9"/>
      <c r="W507" s="9"/>
      <c r="X507" s="9"/>
      <c r="Y507" s="9">
        <f t="shared" si="756"/>
        <v>150</v>
      </c>
      <c r="Z507" s="9">
        <f t="shared" si="757"/>
        <v>0</v>
      </c>
      <c r="AA507" s="9"/>
      <c r="AB507" s="9"/>
      <c r="AC507" s="9"/>
      <c r="AD507" s="9"/>
      <c r="AE507" s="87">
        <f t="shared" si="758"/>
        <v>150</v>
      </c>
      <c r="AF507" s="87">
        <f t="shared" si="759"/>
        <v>0</v>
      </c>
      <c r="AG507" s="87"/>
      <c r="AH507" s="87"/>
      <c r="AI507" s="101">
        <f t="shared" si="635"/>
        <v>0</v>
      </c>
      <c r="AJ507" s="101"/>
    </row>
    <row r="508" spans="1:36" ht="82.5" hidden="1" x14ac:dyDescent="0.25">
      <c r="A508" s="26" t="s">
        <v>119</v>
      </c>
      <c r="B508" s="27" t="s">
        <v>505</v>
      </c>
      <c r="C508" s="27" t="s">
        <v>21</v>
      </c>
      <c r="D508" s="27" t="s">
        <v>22</v>
      </c>
      <c r="E508" s="27" t="s">
        <v>120</v>
      </c>
      <c r="F508" s="27"/>
      <c r="G508" s="9">
        <f>G509</f>
        <v>2676</v>
      </c>
      <c r="H508" s="9">
        <f>H509+H513+H516</f>
        <v>0</v>
      </c>
      <c r="I508" s="9">
        <f t="shared" ref="I508" si="760">I509</f>
        <v>0</v>
      </c>
      <c r="J508" s="9">
        <f t="shared" ref="J508" si="761">J509+J513+J516</f>
        <v>0</v>
      </c>
      <c r="K508" s="9">
        <f t="shared" ref="K508" si="762">K509</f>
        <v>0</v>
      </c>
      <c r="L508" s="9">
        <f t="shared" ref="L508" si="763">L509+L513+L516</f>
        <v>0</v>
      </c>
      <c r="M508" s="9">
        <f t="shared" ref="M508" si="764">M509</f>
        <v>2676</v>
      </c>
      <c r="N508" s="9">
        <f t="shared" ref="N508" si="765">N509+N513+N516</f>
        <v>0</v>
      </c>
      <c r="O508" s="9">
        <f t="shared" ref="O508" si="766">O509</f>
        <v>0</v>
      </c>
      <c r="P508" s="9">
        <f t="shared" ref="P508" si="767">P509+P513+P516</f>
        <v>0</v>
      </c>
      <c r="Q508" s="9">
        <f t="shared" ref="Q508" si="768">Q509</f>
        <v>0</v>
      </c>
      <c r="R508" s="9">
        <f t="shared" ref="R508" si="769">R509+R513+R516</f>
        <v>0</v>
      </c>
      <c r="S508" s="9">
        <f t="shared" ref="S508" si="770">S509</f>
        <v>2676</v>
      </c>
      <c r="T508" s="9">
        <f t="shared" ref="T508" si="771">T509+T513+T516</f>
        <v>0</v>
      </c>
      <c r="U508" s="9">
        <f t="shared" ref="U508" si="772">U509</f>
        <v>0</v>
      </c>
      <c r="V508" s="9">
        <f t="shared" ref="V508" si="773">V509+V513+V516</f>
        <v>0</v>
      </c>
      <c r="W508" s="9">
        <f t="shared" ref="W508" si="774">W509</f>
        <v>0</v>
      </c>
      <c r="X508" s="9">
        <f t="shared" ref="X508" si="775">X509+X513+X516</f>
        <v>0</v>
      </c>
      <c r="Y508" s="9">
        <f t="shared" ref="Y508" si="776">Y509</f>
        <v>2676</v>
      </c>
      <c r="Z508" s="9">
        <f t="shared" ref="Z508" si="777">Z509+Z513+Z516</f>
        <v>0</v>
      </c>
      <c r="AA508" s="9">
        <f t="shared" ref="AA508" si="778">AA509</f>
        <v>0</v>
      </c>
      <c r="AB508" s="9">
        <f t="shared" ref="AB508" si="779">AB509+AB513+AB516</f>
        <v>0</v>
      </c>
      <c r="AC508" s="9">
        <f t="shared" ref="AC508" si="780">AC509</f>
        <v>0</v>
      </c>
      <c r="AD508" s="9">
        <f t="shared" ref="AD508" si="781">AD509+AD513+AD516</f>
        <v>0</v>
      </c>
      <c r="AE508" s="87">
        <f t="shared" ref="AE508:AG508" si="782">AE509</f>
        <v>2676</v>
      </c>
      <c r="AF508" s="87">
        <f t="shared" ref="AF508:AH508" si="783">AF509+AF513+AF516</f>
        <v>0</v>
      </c>
      <c r="AG508" s="87">
        <f t="shared" si="782"/>
        <v>0</v>
      </c>
      <c r="AH508" s="87">
        <f t="shared" si="783"/>
        <v>0</v>
      </c>
      <c r="AI508" s="101">
        <f t="shared" si="635"/>
        <v>0</v>
      </c>
      <c r="AJ508" s="101"/>
    </row>
    <row r="509" spans="1:36" ht="21" hidden="1" customHeight="1" x14ac:dyDescent="0.25">
      <c r="A509" s="39" t="s">
        <v>15</v>
      </c>
      <c r="B509" s="27" t="str">
        <f t="shared" si="711"/>
        <v>912</v>
      </c>
      <c r="C509" s="27" t="s">
        <v>21</v>
      </c>
      <c r="D509" s="27" t="s">
        <v>22</v>
      </c>
      <c r="E509" s="27" t="s">
        <v>151</v>
      </c>
      <c r="F509" s="27"/>
      <c r="G509" s="9">
        <f>G510+G513+G516</f>
        <v>2676</v>
      </c>
      <c r="H509" s="9">
        <f t="shared" ref="G509:V511" si="784">H510</f>
        <v>0</v>
      </c>
      <c r="I509" s="9">
        <f t="shared" ref="I509" si="785">I510+I513+I516</f>
        <v>0</v>
      </c>
      <c r="J509" s="9">
        <f t="shared" si="784"/>
        <v>0</v>
      </c>
      <c r="K509" s="9">
        <f t="shared" ref="K509" si="786">K510+K513+K516</f>
        <v>0</v>
      </c>
      <c r="L509" s="9">
        <f t="shared" si="784"/>
        <v>0</v>
      </c>
      <c r="M509" s="9">
        <f t="shared" ref="M509" si="787">M510+M513+M516</f>
        <v>2676</v>
      </c>
      <c r="N509" s="9">
        <f t="shared" si="784"/>
        <v>0</v>
      </c>
      <c r="O509" s="9">
        <f t="shared" ref="O509" si="788">O510+O513+O516</f>
        <v>0</v>
      </c>
      <c r="P509" s="9">
        <f t="shared" si="784"/>
        <v>0</v>
      </c>
      <c r="Q509" s="9">
        <f t="shared" ref="Q509" si="789">Q510+Q513+Q516</f>
        <v>0</v>
      </c>
      <c r="R509" s="9">
        <f t="shared" si="784"/>
        <v>0</v>
      </c>
      <c r="S509" s="9">
        <f t="shared" ref="S509" si="790">S510+S513+S516</f>
        <v>2676</v>
      </c>
      <c r="T509" s="9">
        <f t="shared" si="784"/>
        <v>0</v>
      </c>
      <c r="U509" s="9">
        <f t="shared" ref="U509" si="791">U510+U513+U516</f>
        <v>0</v>
      </c>
      <c r="V509" s="9">
        <f t="shared" si="784"/>
        <v>0</v>
      </c>
      <c r="W509" s="9">
        <f t="shared" ref="W509" si="792">W510+W513+W516</f>
        <v>0</v>
      </c>
      <c r="X509" s="9">
        <f t="shared" ref="U509:Z511" si="793">X510</f>
        <v>0</v>
      </c>
      <c r="Y509" s="9">
        <f t="shared" ref="Y509" si="794">Y510+Y513+Y516</f>
        <v>2676</v>
      </c>
      <c r="Z509" s="9">
        <f t="shared" si="793"/>
        <v>0</v>
      </c>
      <c r="AA509" s="9">
        <f t="shared" ref="AA509" si="795">AA510+AA513+AA516</f>
        <v>0</v>
      </c>
      <c r="AB509" s="9">
        <f t="shared" ref="AB509" si="796">AB510</f>
        <v>0</v>
      </c>
      <c r="AC509" s="9">
        <f t="shared" ref="AC509" si="797">AC510+AC513+AC516</f>
        <v>0</v>
      </c>
      <c r="AD509" s="9">
        <f t="shared" ref="AA509:AH511" si="798">AD510</f>
        <v>0</v>
      </c>
      <c r="AE509" s="87">
        <f t="shared" ref="AE509:AG509" si="799">AE510+AE513+AE516</f>
        <v>2676</v>
      </c>
      <c r="AF509" s="87">
        <f t="shared" si="798"/>
        <v>0</v>
      </c>
      <c r="AG509" s="87">
        <f t="shared" si="799"/>
        <v>0</v>
      </c>
      <c r="AH509" s="87">
        <f t="shared" si="798"/>
        <v>0</v>
      </c>
      <c r="AI509" s="101">
        <f t="shared" si="635"/>
        <v>0</v>
      </c>
      <c r="AJ509" s="101"/>
    </row>
    <row r="510" spans="1:36" ht="19.5" hidden="1" customHeight="1" x14ac:dyDescent="0.25">
      <c r="A510" s="26" t="s">
        <v>25</v>
      </c>
      <c r="B510" s="27" t="str">
        <f>B508</f>
        <v>912</v>
      </c>
      <c r="C510" s="27" t="s">
        <v>21</v>
      </c>
      <c r="D510" s="27" t="s">
        <v>22</v>
      </c>
      <c r="E510" s="27" t="s">
        <v>550</v>
      </c>
      <c r="F510" s="27"/>
      <c r="G510" s="9">
        <f t="shared" si="784"/>
        <v>70</v>
      </c>
      <c r="H510" s="9">
        <f t="shared" si="784"/>
        <v>0</v>
      </c>
      <c r="I510" s="9">
        <f t="shared" si="784"/>
        <v>0</v>
      </c>
      <c r="J510" s="9">
        <f t="shared" si="784"/>
        <v>0</v>
      </c>
      <c r="K510" s="9">
        <f t="shared" si="784"/>
        <v>0</v>
      </c>
      <c r="L510" s="9">
        <f t="shared" si="784"/>
        <v>0</v>
      </c>
      <c r="M510" s="9">
        <f t="shared" si="784"/>
        <v>70</v>
      </c>
      <c r="N510" s="9">
        <f t="shared" si="784"/>
        <v>0</v>
      </c>
      <c r="O510" s="9">
        <f t="shared" si="784"/>
        <v>0</v>
      </c>
      <c r="P510" s="9">
        <f t="shared" si="784"/>
        <v>0</v>
      </c>
      <c r="Q510" s="9">
        <f t="shared" si="784"/>
        <v>0</v>
      </c>
      <c r="R510" s="9">
        <f t="shared" si="784"/>
        <v>0</v>
      </c>
      <c r="S510" s="9">
        <f t="shared" si="784"/>
        <v>70</v>
      </c>
      <c r="T510" s="9">
        <f t="shared" si="784"/>
        <v>0</v>
      </c>
      <c r="U510" s="9">
        <f t="shared" si="793"/>
        <v>0</v>
      </c>
      <c r="V510" s="9">
        <f t="shared" si="793"/>
        <v>0</v>
      </c>
      <c r="W510" s="9">
        <f t="shared" si="793"/>
        <v>0</v>
      </c>
      <c r="X510" s="9">
        <f t="shared" si="793"/>
        <v>0</v>
      </c>
      <c r="Y510" s="9">
        <f t="shared" si="793"/>
        <v>70</v>
      </c>
      <c r="Z510" s="9">
        <f t="shared" si="793"/>
        <v>0</v>
      </c>
      <c r="AA510" s="9">
        <f t="shared" si="798"/>
        <v>0</v>
      </c>
      <c r="AB510" s="9">
        <f t="shared" si="798"/>
        <v>0</v>
      </c>
      <c r="AC510" s="9">
        <f t="shared" si="798"/>
        <v>0</v>
      </c>
      <c r="AD510" s="9">
        <f t="shared" si="798"/>
        <v>0</v>
      </c>
      <c r="AE510" s="87">
        <f t="shared" si="798"/>
        <v>70</v>
      </c>
      <c r="AF510" s="87">
        <f t="shared" si="798"/>
        <v>0</v>
      </c>
      <c r="AG510" s="87">
        <f t="shared" si="798"/>
        <v>0</v>
      </c>
      <c r="AH510" s="87">
        <f t="shared" si="798"/>
        <v>0</v>
      </c>
      <c r="AI510" s="101">
        <f t="shared" si="635"/>
        <v>0</v>
      </c>
      <c r="AJ510" s="101"/>
    </row>
    <row r="511" spans="1:36" ht="33" hidden="1" x14ac:dyDescent="0.25">
      <c r="A511" s="26" t="s">
        <v>12</v>
      </c>
      <c r="B511" s="27" t="str">
        <f t="shared" ref="B511:B519" si="800">B510</f>
        <v>912</v>
      </c>
      <c r="C511" s="27" t="s">
        <v>21</v>
      </c>
      <c r="D511" s="27" t="s">
        <v>22</v>
      </c>
      <c r="E511" s="27" t="s">
        <v>550</v>
      </c>
      <c r="F511" s="27" t="s">
        <v>13</v>
      </c>
      <c r="G511" s="9">
        <f t="shared" si="784"/>
        <v>70</v>
      </c>
      <c r="H511" s="9">
        <f t="shared" si="784"/>
        <v>0</v>
      </c>
      <c r="I511" s="9">
        <f t="shared" si="784"/>
        <v>0</v>
      </c>
      <c r="J511" s="9">
        <f t="shared" si="784"/>
        <v>0</v>
      </c>
      <c r="K511" s="9">
        <f t="shared" si="784"/>
        <v>0</v>
      </c>
      <c r="L511" s="9">
        <f t="shared" si="784"/>
        <v>0</v>
      </c>
      <c r="M511" s="9">
        <f t="shared" si="784"/>
        <v>70</v>
      </c>
      <c r="N511" s="9">
        <f t="shared" si="784"/>
        <v>0</v>
      </c>
      <c r="O511" s="9">
        <f t="shared" si="784"/>
        <v>0</v>
      </c>
      <c r="P511" s="9">
        <f t="shared" si="784"/>
        <v>0</v>
      </c>
      <c r="Q511" s="9">
        <f t="shared" si="784"/>
        <v>0</v>
      </c>
      <c r="R511" s="9">
        <f t="shared" si="784"/>
        <v>0</v>
      </c>
      <c r="S511" s="9">
        <f t="shared" si="784"/>
        <v>70</v>
      </c>
      <c r="T511" s="9">
        <f t="shared" si="784"/>
        <v>0</v>
      </c>
      <c r="U511" s="9">
        <f t="shared" si="793"/>
        <v>0</v>
      </c>
      <c r="V511" s="9">
        <f t="shared" si="793"/>
        <v>0</v>
      </c>
      <c r="W511" s="9">
        <f t="shared" si="793"/>
        <v>0</v>
      </c>
      <c r="X511" s="9">
        <f t="shared" si="793"/>
        <v>0</v>
      </c>
      <c r="Y511" s="9">
        <f t="shared" si="793"/>
        <v>70</v>
      </c>
      <c r="Z511" s="9">
        <f t="shared" si="793"/>
        <v>0</v>
      </c>
      <c r="AA511" s="9">
        <f t="shared" si="798"/>
        <v>0</v>
      </c>
      <c r="AB511" s="9">
        <f t="shared" si="798"/>
        <v>0</v>
      </c>
      <c r="AC511" s="9">
        <f t="shared" si="798"/>
        <v>0</v>
      </c>
      <c r="AD511" s="9">
        <f t="shared" si="798"/>
        <v>0</v>
      </c>
      <c r="AE511" s="87">
        <f t="shared" si="798"/>
        <v>70</v>
      </c>
      <c r="AF511" s="87">
        <f t="shared" si="798"/>
        <v>0</v>
      </c>
      <c r="AG511" s="87">
        <f t="shared" si="798"/>
        <v>0</v>
      </c>
      <c r="AH511" s="87">
        <f t="shared" si="798"/>
        <v>0</v>
      </c>
      <c r="AI511" s="101">
        <f t="shared" si="635"/>
        <v>0</v>
      </c>
      <c r="AJ511" s="101"/>
    </row>
    <row r="512" spans="1:36" ht="18.75" hidden="1" customHeight="1" x14ac:dyDescent="0.25">
      <c r="A512" s="26" t="s">
        <v>14</v>
      </c>
      <c r="B512" s="27" t="str">
        <f t="shared" si="800"/>
        <v>912</v>
      </c>
      <c r="C512" s="27" t="s">
        <v>21</v>
      </c>
      <c r="D512" s="27" t="s">
        <v>22</v>
      </c>
      <c r="E512" s="27" t="s">
        <v>550</v>
      </c>
      <c r="F512" s="9">
        <v>610</v>
      </c>
      <c r="G512" s="9">
        <v>70</v>
      </c>
      <c r="H512" s="9"/>
      <c r="I512" s="9"/>
      <c r="J512" s="9"/>
      <c r="K512" s="9"/>
      <c r="L512" s="9"/>
      <c r="M512" s="9">
        <f t="shared" ref="M512" si="801">G512+I512+J512+K512+L512</f>
        <v>70</v>
      </c>
      <c r="N512" s="9">
        <f t="shared" ref="N512" si="802">H512+L512</f>
        <v>0</v>
      </c>
      <c r="O512" s="9"/>
      <c r="P512" s="9"/>
      <c r="Q512" s="9"/>
      <c r="R512" s="9"/>
      <c r="S512" s="9">
        <f t="shared" ref="S512" si="803">M512+O512+P512+Q512+R512</f>
        <v>70</v>
      </c>
      <c r="T512" s="9">
        <f t="shared" ref="T512" si="804">N512+R512</f>
        <v>0</v>
      </c>
      <c r="U512" s="9"/>
      <c r="V512" s="9"/>
      <c r="W512" s="9"/>
      <c r="X512" s="9"/>
      <c r="Y512" s="9">
        <f t="shared" ref="Y512" si="805">S512+U512+V512+W512+X512</f>
        <v>70</v>
      </c>
      <c r="Z512" s="9">
        <f t="shared" ref="Z512" si="806">T512+X512</f>
        <v>0</v>
      </c>
      <c r="AA512" s="9"/>
      <c r="AB512" s="9"/>
      <c r="AC512" s="9"/>
      <c r="AD512" s="9"/>
      <c r="AE512" s="87">
        <f t="shared" ref="AE512" si="807">Y512+AA512+AB512+AC512+AD512</f>
        <v>70</v>
      </c>
      <c r="AF512" s="87">
        <f t="shared" ref="AF512" si="808">Z512+AD512</f>
        <v>0</v>
      </c>
      <c r="AG512" s="87"/>
      <c r="AH512" s="87"/>
      <c r="AI512" s="101">
        <f t="shared" si="635"/>
        <v>0</v>
      </c>
      <c r="AJ512" s="101"/>
    </row>
    <row r="513" spans="1:36" ht="19.5" hidden="1" customHeight="1" x14ac:dyDescent="0.25">
      <c r="A513" s="26" t="s">
        <v>26</v>
      </c>
      <c r="B513" s="27" t="str">
        <f t="shared" si="800"/>
        <v>912</v>
      </c>
      <c r="C513" s="27" t="s">
        <v>21</v>
      </c>
      <c r="D513" s="27" t="s">
        <v>22</v>
      </c>
      <c r="E513" s="27" t="s">
        <v>495</v>
      </c>
      <c r="F513" s="27"/>
      <c r="G513" s="11">
        <f>G514</f>
        <v>934</v>
      </c>
      <c r="H513" s="9"/>
      <c r="I513" s="11">
        <f t="shared" ref="I513:I514" si="809">I514</f>
        <v>0</v>
      </c>
      <c r="J513" s="9"/>
      <c r="K513" s="11">
        <f t="shared" ref="K513:K514" si="810">K514</f>
        <v>0</v>
      </c>
      <c r="L513" s="9"/>
      <c r="M513" s="11">
        <f t="shared" ref="M513:M514" si="811">M514</f>
        <v>934</v>
      </c>
      <c r="N513" s="9"/>
      <c r="O513" s="11">
        <f t="shared" ref="O513:O514" si="812">O514</f>
        <v>0</v>
      </c>
      <c r="P513" s="9"/>
      <c r="Q513" s="11">
        <f t="shared" ref="Q513:Q514" si="813">Q514</f>
        <v>0</v>
      </c>
      <c r="R513" s="9"/>
      <c r="S513" s="11">
        <f t="shared" ref="S513:S514" si="814">S514</f>
        <v>934</v>
      </c>
      <c r="T513" s="9"/>
      <c r="U513" s="11">
        <f t="shared" ref="U513:U514" si="815">U514</f>
        <v>0</v>
      </c>
      <c r="V513" s="9"/>
      <c r="W513" s="11">
        <f t="shared" ref="W513:W514" si="816">W514</f>
        <v>0</v>
      </c>
      <c r="X513" s="9"/>
      <c r="Y513" s="11">
        <f t="shared" ref="Y513:Y514" si="817">Y514</f>
        <v>934</v>
      </c>
      <c r="Z513" s="9"/>
      <c r="AA513" s="11">
        <f t="shared" ref="AA513:AA514" si="818">AA514</f>
        <v>0</v>
      </c>
      <c r="AB513" s="9"/>
      <c r="AC513" s="11">
        <f t="shared" ref="AC513:AC514" si="819">AC514</f>
        <v>0</v>
      </c>
      <c r="AD513" s="9"/>
      <c r="AE513" s="89">
        <f t="shared" ref="AE513:AG514" si="820">AE514</f>
        <v>934</v>
      </c>
      <c r="AF513" s="87"/>
      <c r="AG513" s="89">
        <f t="shared" si="820"/>
        <v>0</v>
      </c>
      <c r="AH513" s="87"/>
      <c r="AI513" s="101">
        <f t="shared" si="635"/>
        <v>0</v>
      </c>
      <c r="AJ513" s="101"/>
    </row>
    <row r="514" spans="1:36" ht="33" hidden="1" x14ac:dyDescent="0.25">
      <c r="A514" s="26" t="s">
        <v>12</v>
      </c>
      <c r="B514" s="27" t="str">
        <f t="shared" si="800"/>
        <v>912</v>
      </c>
      <c r="C514" s="27" t="s">
        <v>21</v>
      </c>
      <c r="D514" s="27" t="s">
        <v>22</v>
      </c>
      <c r="E514" s="27" t="s">
        <v>495</v>
      </c>
      <c r="F514" s="27" t="s">
        <v>13</v>
      </c>
      <c r="G514" s="9">
        <f>G515</f>
        <v>934</v>
      </c>
      <c r="H514" s="9"/>
      <c r="I514" s="9">
        <f t="shared" si="809"/>
        <v>0</v>
      </c>
      <c r="J514" s="9"/>
      <c r="K514" s="9">
        <f t="shared" si="810"/>
        <v>0</v>
      </c>
      <c r="L514" s="9"/>
      <c r="M514" s="9">
        <f t="shared" si="811"/>
        <v>934</v>
      </c>
      <c r="N514" s="9"/>
      <c r="O514" s="9">
        <f t="shared" si="812"/>
        <v>0</v>
      </c>
      <c r="P514" s="9"/>
      <c r="Q514" s="9">
        <f t="shared" si="813"/>
        <v>0</v>
      </c>
      <c r="R514" s="9"/>
      <c r="S514" s="9">
        <f t="shared" si="814"/>
        <v>934</v>
      </c>
      <c r="T514" s="9"/>
      <c r="U514" s="9">
        <f t="shared" si="815"/>
        <v>0</v>
      </c>
      <c r="V514" s="9"/>
      <c r="W514" s="9">
        <f t="shared" si="816"/>
        <v>0</v>
      </c>
      <c r="X514" s="9"/>
      <c r="Y514" s="9">
        <f t="shared" si="817"/>
        <v>934</v>
      </c>
      <c r="Z514" s="9"/>
      <c r="AA514" s="9">
        <f t="shared" si="818"/>
        <v>0</v>
      </c>
      <c r="AB514" s="9"/>
      <c r="AC514" s="9">
        <f t="shared" si="819"/>
        <v>0</v>
      </c>
      <c r="AD514" s="9"/>
      <c r="AE514" s="87">
        <f t="shared" si="820"/>
        <v>934</v>
      </c>
      <c r="AF514" s="87"/>
      <c r="AG514" s="87">
        <f t="shared" si="820"/>
        <v>0</v>
      </c>
      <c r="AH514" s="87"/>
      <c r="AI514" s="101">
        <f t="shared" si="635"/>
        <v>0</v>
      </c>
      <c r="AJ514" s="101"/>
    </row>
    <row r="515" spans="1:36" ht="21.75" hidden="1" customHeight="1" x14ac:dyDescent="0.25">
      <c r="A515" s="26" t="s">
        <v>14</v>
      </c>
      <c r="B515" s="27" t="str">
        <f t="shared" si="800"/>
        <v>912</v>
      </c>
      <c r="C515" s="27" t="s">
        <v>21</v>
      </c>
      <c r="D515" s="27" t="s">
        <v>22</v>
      </c>
      <c r="E515" s="27" t="s">
        <v>495</v>
      </c>
      <c r="F515" s="9">
        <v>610</v>
      </c>
      <c r="G515" s="9">
        <v>934</v>
      </c>
      <c r="H515" s="9"/>
      <c r="I515" s="9"/>
      <c r="J515" s="9"/>
      <c r="K515" s="9"/>
      <c r="L515" s="9"/>
      <c r="M515" s="9">
        <f t="shared" ref="M515" si="821">G515+I515+J515+K515+L515</f>
        <v>934</v>
      </c>
      <c r="N515" s="9">
        <f t="shared" ref="N515" si="822">H515+L515</f>
        <v>0</v>
      </c>
      <c r="O515" s="9"/>
      <c r="P515" s="9"/>
      <c r="Q515" s="9"/>
      <c r="R515" s="9"/>
      <c r="S515" s="9">
        <f t="shared" ref="S515" si="823">M515+O515+P515+Q515+R515</f>
        <v>934</v>
      </c>
      <c r="T515" s="9">
        <f t="shared" ref="T515" si="824">N515+R515</f>
        <v>0</v>
      </c>
      <c r="U515" s="9"/>
      <c r="V515" s="9"/>
      <c r="W515" s="9"/>
      <c r="X515" s="9"/>
      <c r="Y515" s="9">
        <f t="shared" ref="Y515" si="825">S515+U515+V515+W515+X515</f>
        <v>934</v>
      </c>
      <c r="Z515" s="9">
        <f t="shared" ref="Z515" si="826">T515+X515</f>
        <v>0</v>
      </c>
      <c r="AA515" s="9"/>
      <c r="AB515" s="9"/>
      <c r="AC515" s="9"/>
      <c r="AD515" s="9"/>
      <c r="AE515" s="87">
        <f t="shared" ref="AE515" si="827">Y515+AA515+AB515+AC515+AD515</f>
        <v>934</v>
      </c>
      <c r="AF515" s="87">
        <f t="shared" ref="AF515" si="828">Z515+AD515</f>
        <v>0</v>
      </c>
      <c r="AG515" s="87"/>
      <c r="AH515" s="87"/>
      <c r="AI515" s="101">
        <f t="shared" si="635"/>
        <v>0</v>
      </c>
      <c r="AJ515" s="101"/>
    </row>
    <row r="516" spans="1:36" ht="33" hidden="1" x14ac:dyDescent="0.25">
      <c r="A516" s="26" t="s">
        <v>27</v>
      </c>
      <c r="B516" s="27" t="str">
        <f t="shared" si="800"/>
        <v>912</v>
      </c>
      <c r="C516" s="27" t="s">
        <v>21</v>
      </c>
      <c r="D516" s="27" t="s">
        <v>22</v>
      </c>
      <c r="E516" s="27" t="s">
        <v>551</v>
      </c>
      <c r="F516" s="27"/>
      <c r="G516" s="11">
        <f t="shared" ref="G516:AG516" si="829">G517</f>
        <v>1672</v>
      </c>
      <c r="H516" s="9"/>
      <c r="I516" s="11">
        <f t="shared" si="829"/>
        <v>0</v>
      </c>
      <c r="J516" s="9"/>
      <c r="K516" s="11">
        <f t="shared" si="829"/>
        <v>0</v>
      </c>
      <c r="L516" s="9"/>
      <c r="M516" s="11">
        <f t="shared" si="829"/>
        <v>1672</v>
      </c>
      <c r="N516" s="9"/>
      <c r="O516" s="11">
        <f t="shared" si="829"/>
        <v>0</v>
      </c>
      <c r="P516" s="9"/>
      <c r="Q516" s="11">
        <f t="shared" si="829"/>
        <v>0</v>
      </c>
      <c r="R516" s="9"/>
      <c r="S516" s="11">
        <f t="shared" si="829"/>
        <v>1672</v>
      </c>
      <c r="T516" s="9"/>
      <c r="U516" s="11">
        <f t="shared" si="829"/>
        <v>0</v>
      </c>
      <c r="V516" s="9"/>
      <c r="W516" s="11">
        <f t="shared" si="829"/>
        <v>0</v>
      </c>
      <c r="X516" s="9"/>
      <c r="Y516" s="11">
        <f t="shared" si="829"/>
        <v>1672</v>
      </c>
      <c r="Z516" s="9"/>
      <c r="AA516" s="11">
        <f t="shared" si="829"/>
        <v>0</v>
      </c>
      <c r="AB516" s="9"/>
      <c r="AC516" s="11">
        <f t="shared" si="829"/>
        <v>0</v>
      </c>
      <c r="AD516" s="9"/>
      <c r="AE516" s="89">
        <f t="shared" si="829"/>
        <v>1672</v>
      </c>
      <c r="AF516" s="87"/>
      <c r="AG516" s="89">
        <f t="shared" si="829"/>
        <v>0</v>
      </c>
      <c r="AH516" s="87"/>
      <c r="AI516" s="101">
        <f t="shared" si="635"/>
        <v>0</v>
      </c>
      <c r="AJ516" s="101"/>
    </row>
    <row r="517" spans="1:36" ht="33" hidden="1" x14ac:dyDescent="0.25">
      <c r="A517" s="26" t="s">
        <v>12</v>
      </c>
      <c r="B517" s="27" t="str">
        <f t="shared" si="800"/>
        <v>912</v>
      </c>
      <c r="C517" s="27" t="s">
        <v>21</v>
      </c>
      <c r="D517" s="27" t="s">
        <v>22</v>
      </c>
      <c r="E517" s="27" t="s">
        <v>551</v>
      </c>
      <c r="F517" s="27" t="s">
        <v>13</v>
      </c>
      <c r="G517" s="9">
        <f t="shared" ref="G517:M517" si="830">G518+G519</f>
        <v>1672</v>
      </c>
      <c r="H517" s="9"/>
      <c r="I517" s="9">
        <f t="shared" si="830"/>
        <v>0</v>
      </c>
      <c r="J517" s="9"/>
      <c r="K517" s="9">
        <f t="shared" si="830"/>
        <v>0</v>
      </c>
      <c r="L517" s="9"/>
      <c r="M517" s="9">
        <f t="shared" si="830"/>
        <v>1672</v>
      </c>
      <c r="N517" s="9"/>
      <c r="O517" s="9">
        <f t="shared" ref="O517" si="831">O518+O519</f>
        <v>0</v>
      </c>
      <c r="P517" s="9"/>
      <c r="Q517" s="9">
        <f t="shared" ref="Q517" si="832">Q518+Q519</f>
        <v>0</v>
      </c>
      <c r="R517" s="9"/>
      <c r="S517" s="9">
        <f t="shared" ref="S517" si="833">S518+S519</f>
        <v>1672</v>
      </c>
      <c r="T517" s="9"/>
      <c r="U517" s="9">
        <f t="shared" ref="U517" si="834">U518+U519</f>
        <v>0</v>
      </c>
      <c r="V517" s="9"/>
      <c r="W517" s="9">
        <f t="shared" ref="W517" si="835">W518+W519</f>
        <v>0</v>
      </c>
      <c r="X517" s="9"/>
      <c r="Y517" s="9">
        <f t="shared" ref="Y517" si="836">Y518+Y519</f>
        <v>1672</v>
      </c>
      <c r="Z517" s="9"/>
      <c r="AA517" s="9">
        <f t="shared" ref="AA517" si="837">AA518+AA519</f>
        <v>0</v>
      </c>
      <c r="AB517" s="9"/>
      <c r="AC517" s="9">
        <f t="shared" ref="AC517" si="838">AC518+AC519</f>
        <v>0</v>
      </c>
      <c r="AD517" s="9"/>
      <c r="AE517" s="87">
        <f t="shared" ref="AE517:AG517" si="839">AE518+AE519</f>
        <v>1672</v>
      </c>
      <c r="AF517" s="87"/>
      <c r="AG517" s="87">
        <f t="shared" si="839"/>
        <v>0</v>
      </c>
      <c r="AH517" s="87"/>
      <c r="AI517" s="101">
        <f t="shared" si="635"/>
        <v>0</v>
      </c>
      <c r="AJ517" s="101"/>
    </row>
    <row r="518" spans="1:36" ht="21.75" hidden="1" customHeight="1" x14ac:dyDescent="0.25">
      <c r="A518" s="26" t="s">
        <v>14</v>
      </c>
      <c r="B518" s="27" t="str">
        <f t="shared" si="800"/>
        <v>912</v>
      </c>
      <c r="C518" s="27" t="s">
        <v>21</v>
      </c>
      <c r="D518" s="27" t="s">
        <v>22</v>
      </c>
      <c r="E518" s="27" t="s">
        <v>551</v>
      </c>
      <c r="F518" s="9">
        <v>610</v>
      </c>
      <c r="G518" s="9">
        <v>1546</v>
      </c>
      <c r="H518" s="9"/>
      <c r="I518" s="9"/>
      <c r="J518" s="9"/>
      <c r="K518" s="9"/>
      <c r="L518" s="9"/>
      <c r="M518" s="9">
        <f t="shared" ref="M518:M519" si="840">G518+I518+J518+K518+L518</f>
        <v>1546</v>
      </c>
      <c r="N518" s="9">
        <f t="shared" ref="N518:N519" si="841">H518+L518</f>
        <v>0</v>
      </c>
      <c r="O518" s="9"/>
      <c r="P518" s="9"/>
      <c r="Q518" s="9"/>
      <c r="R518" s="9"/>
      <c r="S518" s="9">
        <f t="shared" ref="S518:S519" si="842">M518+O518+P518+Q518+R518</f>
        <v>1546</v>
      </c>
      <c r="T518" s="9">
        <f t="shared" ref="T518:T519" si="843">N518+R518</f>
        <v>0</v>
      </c>
      <c r="U518" s="9"/>
      <c r="V518" s="9"/>
      <c r="W518" s="9"/>
      <c r="X518" s="9"/>
      <c r="Y518" s="9">
        <f t="shared" ref="Y518:Y519" si="844">S518+U518+V518+W518+X518</f>
        <v>1546</v>
      </c>
      <c r="Z518" s="9">
        <f t="shared" ref="Z518:Z519" si="845">T518+X518</f>
        <v>0</v>
      </c>
      <c r="AA518" s="9"/>
      <c r="AB518" s="9"/>
      <c r="AC518" s="9"/>
      <c r="AD518" s="9"/>
      <c r="AE518" s="87">
        <f t="shared" ref="AE518:AE519" si="846">Y518+AA518+AB518+AC518+AD518</f>
        <v>1546</v>
      </c>
      <c r="AF518" s="87">
        <f t="shared" ref="AF518:AF519" si="847">Z518+AD518</f>
        <v>0</v>
      </c>
      <c r="AG518" s="87"/>
      <c r="AH518" s="87"/>
      <c r="AI518" s="101">
        <f t="shared" si="635"/>
        <v>0</v>
      </c>
      <c r="AJ518" s="101"/>
    </row>
    <row r="519" spans="1:36" ht="24.75" hidden="1" customHeight="1" x14ac:dyDescent="0.25">
      <c r="A519" s="26" t="s">
        <v>24</v>
      </c>
      <c r="B519" s="27" t="str">
        <f t="shared" si="800"/>
        <v>912</v>
      </c>
      <c r="C519" s="27" t="s">
        <v>21</v>
      </c>
      <c r="D519" s="27" t="s">
        <v>22</v>
      </c>
      <c r="E519" s="27" t="s">
        <v>551</v>
      </c>
      <c r="F519" s="9">
        <v>620</v>
      </c>
      <c r="G519" s="9">
        <v>126</v>
      </c>
      <c r="H519" s="9"/>
      <c r="I519" s="9"/>
      <c r="J519" s="9"/>
      <c r="K519" s="9"/>
      <c r="L519" s="9"/>
      <c r="M519" s="9">
        <f t="shared" si="840"/>
        <v>126</v>
      </c>
      <c r="N519" s="9">
        <f t="shared" si="841"/>
        <v>0</v>
      </c>
      <c r="O519" s="9"/>
      <c r="P519" s="9"/>
      <c r="Q519" s="9"/>
      <c r="R519" s="9"/>
      <c r="S519" s="9">
        <f t="shared" si="842"/>
        <v>126</v>
      </c>
      <c r="T519" s="9">
        <f t="shared" si="843"/>
        <v>0</v>
      </c>
      <c r="U519" s="9"/>
      <c r="V519" s="9"/>
      <c r="W519" s="9"/>
      <c r="X519" s="9"/>
      <c r="Y519" s="9">
        <f t="shared" si="844"/>
        <v>126</v>
      </c>
      <c r="Z519" s="9">
        <f t="shared" si="845"/>
        <v>0</v>
      </c>
      <c r="AA519" s="9"/>
      <c r="AB519" s="9"/>
      <c r="AC519" s="9"/>
      <c r="AD519" s="9"/>
      <c r="AE519" s="87">
        <f t="shared" si="846"/>
        <v>126</v>
      </c>
      <c r="AF519" s="87">
        <f t="shared" si="847"/>
        <v>0</v>
      </c>
      <c r="AG519" s="87"/>
      <c r="AH519" s="87"/>
      <c r="AI519" s="101">
        <f t="shared" si="635"/>
        <v>0</v>
      </c>
      <c r="AJ519" s="101"/>
    </row>
    <row r="520" spans="1:36" hidden="1" x14ac:dyDescent="0.25">
      <c r="A520" s="26"/>
      <c r="B520" s="27"/>
      <c r="C520" s="27"/>
      <c r="D520" s="27"/>
      <c r="E520" s="27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87"/>
      <c r="AF520" s="87"/>
      <c r="AG520" s="87"/>
      <c r="AH520" s="87"/>
      <c r="AI520" s="101"/>
      <c r="AJ520" s="101"/>
    </row>
    <row r="521" spans="1:36" ht="38.25" hidden="1" customHeight="1" x14ac:dyDescent="0.3">
      <c r="A521" s="24" t="s">
        <v>28</v>
      </c>
      <c r="B521" s="25">
        <v>912</v>
      </c>
      <c r="C521" s="25" t="s">
        <v>21</v>
      </c>
      <c r="D521" s="25" t="s">
        <v>29</v>
      </c>
      <c r="E521" s="25"/>
      <c r="F521" s="25"/>
      <c r="G521" s="15">
        <f t="shared" ref="G521:V525" si="848">G522</f>
        <v>74</v>
      </c>
      <c r="H521" s="15">
        <f t="shared" si="848"/>
        <v>0</v>
      </c>
      <c r="I521" s="15">
        <f t="shared" si="848"/>
        <v>0</v>
      </c>
      <c r="J521" s="15">
        <f t="shared" si="848"/>
        <v>0</v>
      </c>
      <c r="K521" s="15">
        <f t="shared" si="848"/>
        <v>0</v>
      </c>
      <c r="L521" s="15">
        <f t="shared" si="848"/>
        <v>0</v>
      </c>
      <c r="M521" s="15">
        <f t="shared" si="848"/>
        <v>74</v>
      </c>
      <c r="N521" s="15">
        <f t="shared" si="848"/>
        <v>0</v>
      </c>
      <c r="O521" s="15">
        <f t="shared" si="848"/>
        <v>0</v>
      </c>
      <c r="P521" s="15">
        <f t="shared" si="848"/>
        <v>0</v>
      </c>
      <c r="Q521" s="15">
        <f t="shared" si="848"/>
        <v>0</v>
      </c>
      <c r="R521" s="15">
        <f t="shared" si="848"/>
        <v>0</v>
      </c>
      <c r="S521" s="15">
        <f t="shared" si="848"/>
        <v>74</v>
      </c>
      <c r="T521" s="15">
        <f t="shared" si="848"/>
        <v>0</v>
      </c>
      <c r="U521" s="15">
        <f t="shared" si="848"/>
        <v>0</v>
      </c>
      <c r="V521" s="15">
        <f t="shared" si="848"/>
        <v>0</v>
      </c>
      <c r="W521" s="15">
        <f t="shared" ref="U521:AH525" si="849">W522</f>
        <v>0</v>
      </c>
      <c r="X521" s="15">
        <f t="shared" si="849"/>
        <v>0</v>
      </c>
      <c r="Y521" s="15">
        <f t="shared" si="849"/>
        <v>74</v>
      </c>
      <c r="Z521" s="15">
        <f t="shared" si="849"/>
        <v>0</v>
      </c>
      <c r="AA521" s="15">
        <f t="shared" si="849"/>
        <v>0</v>
      </c>
      <c r="AB521" s="15">
        <f t="shared" si="849"/>
        <v>498</v>
      </c>
      <c r="AC521" s="15">
        <f t="shared" si="849"/>
        <v>0</v>
      </c>
      <c r="AD521" s="15">
        <f t="shared" si="849"/>
        <v>0</v>
      </c>
      <c r="AE521" s="93">
        <f t="shared" si="849"/>
        <v>572</v>
      </c>
      <c r="AF521" s="93">
        <f t="shared" si="849"/>
        <v>0</v>
      </c>
      <c r="AG521" s="93">
        <f t="shared" si="849"/>
        <v>44</v>
      </c>
      <c r="AH521" s="93">
        <f t="shared" si="849"/>
        <v>0</v>
      </c>
      <c r="AI521" s="101">
        <f t="shared" ref="AI521:AI583" si="850">AG521/AE521*100</f>
        <v>7.6923076923076925</v>
      </c>
      <c r="AJ521" s="101"/>
    </row>
    <row r="522" spans="1:36" ht="42.75" hidden="1" customHeight="1" x14ac:dyDescent="0.3">
      <c r="A522" s="26" t="s">
        <v>599</v>
      </c>
      <c r="B522" s="27">
        <v>912</v>
      </c>
      <c r="C522" s="27" t="s">
        <v>21</v>
      </c>
      <c r="D522" s="27" t="s">
        <v>29</v>
      </c>
      <c r="E522" s="27" t="s">
        <v>39</v>
      </c>
      <c r="F522" s="27"/>
      <c r="G522" s="9">
        <f t="shared" si="848"/>
        <v>74</v>
      </c>
      <c r="H522" s="9">
        <f t="shared" si="848"/>
        <v>0</v>
      </c>
      <c r="I522" s="9">
        <f t="shared" si="848"/>
        <v>0</v>
      </c>
      <c r="J522" s="9">
        <f t="shared" si="848"/>
        <v>0</v>
      </c>
      <c r="K522" s="9">
        <f t="shared" si="848"/>
        <v>0</v>
      </c>
      <c r="L522" s="9">
        <f t="shared" si="848"/>
        <v>0</v>
      </c>
      <c r="M522" s="9">
        <f t="shared" si="848"/>
        <v>74</v>
      </c>
      <c r="N522" s="9">
        <f t="shared" si="848"/>
        <v>0</v>
      </c>
      <c r="O522" s="9">
        <f t="shared" si="848"/>
        <v>0</v>
      </c>
      <c r="P522" s="9">
        <f t="shared" si="848"/>
        <v>0</v>
      </c>
      <c r="Q522" s="9">
        <f t="shared" si="848"/>
        <v>0</v>
      </c>
      <c r="R522" s="9">
        <f t="shared" si="848"/>
        <v>0</v>
      </c>
      <c r="S522" s="9">
        <f t="shared" si="848"/>
        <v>74</v>
      </c>
      <c r="T522" s="9">
        <f t="shared" si="848"/>
        <v>0</v>
      </c>
      <c r="U522" s="9">
        <f t="shared" si="849"/>
        <v>0</v>
      </c>
      <c r="V522" s="9">
        <f t="shared" si="849"/>
        <v>0</v>
      </c>
      <c r="W522" s="9">
        <f t="shared" si="849"/>
        <v>0</v>
      </c>
      <c r="X522" s="9">
        <f t="shared" si="849"/>
        <v>0</v>
      </c>
      <c r="Y522" s="9">
        <f t="shared" si="849"/>
        <v>74</v>
      </c>
      <c r="Z522" s="9">
        <f t="shared" si="849"/>
        <v>0</v>
      </c>
      <c r="AA522" s="9">
        <f t="shared" si="849"/>
        <v>0</v>
      </c>
      <c r="AB522" s="9">
        <f t="shared" si="849"/>
        <v>498</v>
      </c>
      <c r="AC522" s="9">
        <f t="shared" si="849"/>
        <v>0</v>
      </c>
      <c r="AD522" s="9">
        <f t="shared" si="849"/>
        <v>0</v>
      </c>
      <c r="AE522" s="87">
        <f t="shared" si="849"/>
        <v>572</v>
      </c>
      <c r="AF522" s="87">
        <f t="shared" si="849"/>
        <v>0</v>
      </c>
      <c r="AG522" s="87">
        <f t="shared" si="849"/>
        <v>44</v>
      </c>
      <c r="AH522" s="87">
        <f t="shared" si="849"/>
        <v>0</v>
      </c>
      <c r="AI522" s="101">
        <f t="shared" si="850"/>
        <v>7.6923076923076925</v>
      </c>
      <c r="AJ522" s="101"/>
    </row>
    <row r="523" spans="1:36" ht="20.25" hidden="1" customHeight="1" x14ac:dyDescent="0.25">
      <c r="A523" s="26" t="s">
        <v>15</v>
      </c>
      <c r="B523" s="27">
        <v>912</v>
      </c>
      <c r="C523" s="27" t="s">
        <v>21</v>
      </c>
      <c r="D523" s="27" t="s">
        <v>29</v>
      </c>
      <c r="E523" s="27" t="s">
        <v>42</v>
      </c>
      <c r="F523" s="27"/>
      <c r="G523" s="9">
        <f t="shared" si="848"/>
        <v>74</v>
      </c>
      <c r="H523" s="9">
        <f t="shared" si="848"/>
        <v>0</v>
      </c>
      <c r="I523" s="9">
        <f t="shared" si="848"/>
        <v>0</v>
      </c>
      <c r="J523" s="9">
        <f t="shared" si="848"/>
        <v>0</v>
      </c>
      <c r="K523" s="9">
        <f t="shared" si="848"/>
        <v>0</v>
      </c>
      <c r="L523" s="9">
        <f t="shared" si="848"/>
        <v>0</v>
      </c>
      <c r="M523" s="9">
        <f t="shared" si="848"/>
        <v>74</v>
      </c>
      <c r="N523" s="9">
        <f t="shared" si="848"/>
        <v>0</v>
      </c>
      <c r="O523" s="9">
        <f t="shared" si="848"/>
        <v>0</v>
      </c>
      <c r="P523" s="9">
        <f t="shared" si="848"/>
        <v>0</v>
      </c>
      <c r="Q523" s="9">
        <f t="shared" si="848"/>
        <v>0</v>
      </c>
      <c r="R523" s="9">
        <f t="shared" si="848"/>
        <v>0</v>
      </c>
      <c r="S523" s="9">
        <f t="shared" si="848"/>
        <v>74</v>
      </c>
      <c r="T523" s="9">
        <f t="shared" si="848"/>
        <v>0</v>
      </c>
      <c r="U523" s="9">
        <f t="shared" si="849"/>
        <v>0</v>
      </c>
      <c r="V523" s="9">
        <f t="shared" si="849"/>
        <v>0</v>
      </c>
      <c r="W523" s="9">
        <f t="shared" si="849"/>
        <v>0</v>
      </c>
      <c r="X523" s="9">
        <f t="shared" si="849"/>
        <v>0</v>
      </c>
      <c r="Y523" s="9">
        <f t="shared" si="849"/>
        <v>74</v>
      </c>
      <c r="Z523" s="9">
        <f t="shared" si="849"/>
        <v>0</v>
      </c>
      <c r="AA523" s="9">
        <f t="shared" si="849"/>
        <v>0</v>
      </c>
      <c r="AB523" s="9">
        <f t="shared" si="849"/>
        <v>498</v>
      </c>
      <c r="AC523" s="9">
        <f t="shared" si="849"/>
        <v>0</v>
      </c>
      <c r="AD523" s="9">
        <f t="shared" si="849"/>
        <v>0</v>
      </c>
      <c r="AE523" s="87">
        <f t="shared" si="849"/>
        <v>572</v>
      </c>
      <c r="AF523" s="87">
        <f t="shared" si="849"/>
        <v>0</v>
      </c>
      <c r="AG523" s="87">
        <f t="shared" si="849"/>
        <v>44</v>
      </c>
      <c r="AH523" s="87">
        <f t="shared" si="849"/>
        <v>0</v>
      </c>
      <c r="AI523" s="101">
        <f t="shared" si="850"/>
        <v>7.6923076923076925</v>
      </c>
      <c r="AJ523" s="101"/>
    </row>
    <row r="524" spans="1:36" ht="33" hidden="1" x14ac:dyDescent="0.25">
      <c r="A524" s="26" t="s">
        <v>30</v>
      </c>
      <c r="B524" s="27">
        <v>912</v>
      </c>
      <c r="C524" s="27" t="s">
        <v>21</v>
      </c>
      <c r="D524" s="27" t="s">
        <v>29</v>
      </c>
      <c r="E524" s="27" t="s">
        <v>54</v>
      </c>
      <c r="F524" s="27"/>
      <c r="G524" s="9">
        <f t="shared" si="848"/>
        <v>74</v>
      </c>
      <c r="H524" s="9">
        <f t="shared" si="848"/>
        <v>0</v>
      </c>
      <c r="I524" s="9">
        <f t="shared" si="848"/>
        <v>0</v>
      </c>
      <c r="J524" s="9">
        <f t="shared" si="848"/>
        <v>0</v>
      </c>
      <c r="K524" s="9">
        <f t="shared" si="848"/>
        <v>0</v>
      </c>
      <c r="L524" s="9">
        <f t="shared" si="848"/>
        <v>0</v>
      </c>
      <c r="M524" s="9">
        <f t="shared" si="848"/>
        <v>74</v>
      </c>
      <c r="N524" s="9">
        <f t="shared" si="848"/>
        <v>0</v>
      </c>
      <c r="O524" s="9">
        <f t="shared" si="848"/>
        <v>0</v>
      </c>
      <c r="P524" s="9">
        <f t="shared" si="848"/>
        <v>0</v>
      </c>
      <c r="Q524" s="9">
        <f t="shared" si="848"/>
        <v>0</v>
      </c>
      <c r="R524" s="9">
        <f t="shared" si="848"/>
        <v>0</v>
      </c>
      <c r="S524" s="9">
        <f t="shared" si="848"/>
        <v>74</v>
      </c>
      <c r="T524" s="9">
        <f t="shared" si="848"/>
        <v>0</v>
      </c>
      <c r="U524" s="9">
        <f t="shared" si="849"/>
        <v>0</v>
      </c>
      <c r="V524" s="9">
        <f t="shared" si="849"/>
        <v>0</v>
      </c>
      <c r="W524" s="9">
        <f t="shared" si="849"/>
        <v>0</v>
      </c>
      <c r="X524" s="9">
        <f t="shared" si="849"/>
        <v>0</v>
      </c>
      <c r="Y524" s="9">
        <f t="shared" si="849"/>
        <v>74</v>
      </c>
      <c r="Z524" s="9">
        <f t="shared" si="849"/>
        <v>0</v>
      </c>
      <c r="AA524" s="9">
        <f t="shared" si="849"/>
        <v>0</v>
      </c>
      <c r="AB524" s="9">
        <f t="shared" si="849"/>
        <v>498</v>
      </c>
      <c r="AC524" s="9">
        <f t="shared" si="849"/>
        <v>0</v>
      </c>
      <c r="AD524" s="9">
        <f t="shared" si="849"/>
        <v>0</v>
      </c>
      <c r="AE524" s="87">
        <f t="shared" si="849"/>
        <v>572</v>
      </c>
      <c r="AF524" s="87">
        <f t="shared" si="849"/>
        <v>0</v>
      </c>
      <c r="AG524" s="87">
        <f t="shared" si="849"/>
        <v>44</v>
      </c>
      <c r="AH524" s="87">
        <f t="shared" si="849"/>
        <v>0</v>
      </c>
      <c r="AI524" s="101">
        <f t="shared" si="850"/>
        <v>7.6923076923076925</v>
      </c>
      <c r="AJ524" s="101"/>
    </row>
    <row r="525" spans="1:36" ht="33" hidden="1" x14ac:dyDescent="0.25">
      <c r="A525" s="26" t="s">
        <v>244</v>
      </c>
      <c r="B525" s="27">
        <v>912</v>
      </c>
      <c r="C525" s="27" t="s">
        <v>21</v>
      </c>
      <c r="D525" s="27" t="s">
        <v>29</v>
      </c>
      <c r="E525" s="27" t="s">
        <v>54</v>
      </c>
      <c r="F525" s="27" t="s">
        <v>31</v>
      </c>
      <c r="G525" s="9">
        <f t="shared" si="848"/>
        <v>74</v>
      </c>
      <c r="H525" s="9">
        <f t="shared" si="848"/>
        <v>0</v>
      </c>
      <c r="I525" s="9">
        <f t="shared" si="848"/>
        <v>0</v>
      </c>
      <c r="J525" s="9">
        <f t="shared" si="848"/>
        <v>0</v>
      </c>
      <c r="K525" s="9">
        <f t="shared" si="848"/>
        <v>0</v>
      </c>
      <c r="L525" s="9">
        <f t="shared" si="848"/>
        <v>0</v>
      </c>
      <c r="M525" s="9">
        <f t="shared" si="848"/>
        <v>74</v>
      </c>
      <c r="N525" s="9">
        <f t="shared" si="848"/>
        <v>0</v>
      </c>
      <c r="O525" s="9">
        <f t="shared" si="848"/>
        <v>0</v>
      </c>
      <c r="P525" s="9">
        <f t="shared" si="848"/>
        <v>0</v>
      </c>
      <c r="Q525" s="9">
        <f t="shared" si="848"/>
        <v>0</v>
      </c>
      <c r="R525" s="9">
        <f t="shared" si="848"/>
        <v>0</v>
      </c>
      <c r="S525" s="9">
        <f t="shared" si="848"/>
        <v>74</v>
      </c>
      <c r="T525" s="9">
        <f t="shared" si="848"/>
        <v>0</v>
      </c>
      <c r="U525" s="9">
        <f t="shared" si="849"/>
        <v>0</v>
      </c>
      <c r="V525" s="9">
        <f t="shared" si="849"/>
        <v>0</v>
      </c>
      <c r="W525" s="9">
        <f t="shared" si="849"/>
        <v>0</v>
      </c>
      <c r="X525" s="9">
        <f t="shared" si="849"/>
        <v>0</v>
      </c>
      <c r="Y525" s="9">
        <f t="shared" si="849"/>
        <v>74</v>
      </c>
      <c r="Z525" s="9">
        <f t="shared" si="849"/>
        <v>0</v>
      </c>
      <c r="AA525" s="9">
        <f t="shared" si="849"/>
        <v>0</v>
      </c>
      <c r="AB525" s="9">
        <f t="shared" si="849"/>
        <v>498</v>
      </c>
      <c r="AC525" s="9">
        <f t="shared" si="849"/>
        <v>0</v>
      </c>
      <c r="AD525" s="9">
        <f t="shared" si="849"/>
        <v>0</v>
      </c>
      <c r="AE525" s="87">
        <f t="shared" si="849"/>
        <v>572</v>
      </c>
      <c r="AF525" s="87">
        <f t="shared" si="849"/>
        <v>0</v>
      </c>
      <c r="AG525" s="87">
        <f t="shared" si="849"/>
        <v>44</v>
      </c>
      <c r="AH525" s="87">
        <f t="shared" si="849"/>
        <v>0</v>
      </c>
      <c r="AI525" s="101">
        <f t="shared" si="850"/>
        <v>7.6923076923076925</v>
      </c>
      <c r="AJ525" s="101"/>
    </row>
    <row r="526" spans="1:36" ht="33" hidden="1" x14ac:dyDescent="0.25">
      <c r="A526" s="26" t="s">
        <v>37</v>
      </c>
      <c r="B526" s="27">
        <v>912</v>
      </c>
      <c r="C526" s="27" t="s">
        <v>21</v>
      </c>
      <c r="D526" s="27" t="s">
        <v>29</v>
      </c>
      <c r="E526" s="27" t="s">
        <v>54</v>
      </c>
      <c r="F526" s="27" t="s">
        <v>38</v>
      </c>
      <c r="G526" s="9">
        <v>74</v>
      </c>
      <c r="H526" s="9"/>
      <c r="I526" s="9"/>
      <c r="J526" s="9"/>
      <c r="K526" s="9"/>
      <c r="L526" s="9"/>
      <c r="M526" s="9">
        <f t="shared" ref="M526" si="851">G526+I526+J526+K526+L526</f>
        <v>74</v>
      </c>
      <c r="N526" s="9">
        <f t="shared" ref="N526" si="852">H526+L526</f>
        <v>0</v>
      </c>
      <c r="O526" s="9"/>
      <c r="P526" s="9"/>
      <c r="Q526" s="9"/>
      <c r="R526" s="9"/>
      <c r="S526" s="9">
        <f t="shared" ref="S526" si="853">M526+O526+P526+Q526+R526</f>
        <v>74</v>
      </c>
      <c r="T526" s="9">
        <f t="shared" ref="T526" si="854">N526+R526</f>
        <v>0</v>
      </c>
      <c r="U526" s="9"/>
      <c r="V526" s="9"/>
      <c r="W526" s="9"/>
      <c r="X526" s="9"/>
      <c r="Y526" s="9">
        <f t="shared" ref="Y526" si="855">S526+U526+V526+W526+X526</f>
        <v>74</v>
      </c>
      <c r="Z526" s="9">
        <f t="shared" ref="Z526" si="856">T526+X526</f>
        <v>0</v>
      </c>
      <c r="AA526" s="9"/>
      <c r="AB526" s="9">
        <v>498</v>
      </c>
      <c r="AC526" s="9"/>
      <c r="AD526" s="9"/>
      <c r="AE526" s="87">
        <f t="shared" ref="AE526" si="857">Y526+AA526+AB526+AC526+AD526</f>
        <v>572</v>
      </c>
      <c r="AF526" s="87">
        <f t="shared" ref="AF526" si="858">Z526+AD526</f>
        <v>0</v>
      </c>
      <c r="AG526" s="87">
        <v>44</v>
      </c>
      <c r="AH526" s="87"/>
      <c r="AI526" s="101">
        <f t="shared" si="850"/>
        <v>7.6923076923076925</v>
      </c>
      <c r="AJ526" s="101"/>
    </row>
    <row r="527" spans="1:36" hidden="1" x14ac:dyDescent="0.25">
      <c r="A527" s="26"/>
      <c r="B527" s="27"/>
      <c r="C527" s="27"/>
      <c r="D527" s="27"/>
      <c r="E527" s="4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87"/>
      <c r="AF527" s="87"/>
      <c r="AG527" s="87"/>
      <c r="AH527" s="87"/>
      <c r="AI527" s="101"/>
      <c r="AJ527" s="101"/>
    </row>
    <row r="528" spans="1:36" ht="40.5" hidden="1" x14ac:dyDescent="0.3">
      <c r="A528" s="21" t="s">
        <v>488</v>
      </c>
      <c r="B528" s="22">
        <v>913</v>
      </c>
      <c r="C528" s="22"/>
      <c r="D528" s="22"/>
      <c r="E528" s="22"/>
      <c r="F528" s="22"/>
      <c r="G528" s="6">
        <f t="shared" ref="G528:AF528" si="859">G530+G561+G595+G632+G643+G670</f>
        <v>2110015</v>
      </c>
      <c r="H528" s="6">
        <f t="shared" si="859"/>
        <v>123199</v>
      </c>
      <c r="I528" s="6">
        <f t="shared" si="859"/>
        <v>0</v>
      </c>
      <c r="J528" s="6">
        <f t="shared" si="859"/>
        <v>34027</v>
      </c>
      <c r="K528" s="6">
        <f t="shared" si="859"/>
        <v>0</v>
      </c>
      <c r="L528" s="6">
        <f t="shared" si="859"/>
        <v>0</v>
      </c>
      <c r="M528" s="6">
        <f t="shared" si="859"/>
        <v>2144042</v>
      </c>
      <c r="N528" s="6">
        <f t="shared" si="859"/>
        <v>123199</v>
      </c>
      <c r="O528" s="6">
        <f t="shared" si="859"/>
        <v>0</v>
      </c>
      <c r="P528" s="6">
        <f t="shared" si="859"/>
        <v>11623</v>
      </c>
      <c r="Q528" s="6">
        <f t="shared" si="859"/>
        <v>0</v>
      </c>
      <c r="R528" s="6">
        <f t="shared" si="859"/>
        <v>759715</v>
      </c>
      <c r="S528" s="6">
        <f t="shared" si="859"/>
        <v>2915380</v>
      </c>
      <c r="T528" s="6">
        <f t="shared" si="859"/>
        <v>882914</v>
      </c>
      <c r="U528" s="6">
        <f t="shared" si="859"/>
        <v>0</v>
      </c>
      <c r="V528" s="6">
        <f t="shared" si="859"/>
        <v>25027</v>
      </c>
      <c r="W528" s="6">
        <f t="shared" si="859"/>
        <v>0</v>
      </c>
      <c r="X528" s="6">
        <f t="shared" si="859"/>
        <v>0</v>
      </c>
      <c r="Y528" s="6">
        <f t="shared" si="859"/>
        <v>2940407</v>
      </c>
      <c r="Z528" s="6">
        <f t="shared" si="859"/>
        <v>882914</v>
      </c>
      <c r="AA528" s="6">
        <f t="shared" si="859"/>
        <v>0</v>
      </c>
      <c r="AB528" s="6">
        <f t="shared" si="859"/>
        <v>2566</v>
      </c>
      <c r="AC528" s="6">
        <f t="shared" si="859"/>
        <v>0</v>
      </c>
      <c r="AD528" s="6">
        <f t="shared" si="859"/>
        <v>3120581</v>
      </c>
      <c r="AE528" s="84">
        <f t="shared" si="859"/>
        <v>6063554</v>
      </c>
      <c r="AF528" s="84">
        <f t="shared" si="859"/>
        <v>4003495</v>
      </c>
      <c r="AG528" s="84">
        <f t="shared" ref="AG528:AH528" si="860">AG530+AG561+AG595+AG632+AG643+AG670</f>
        <v>1247036</v>
      </c>
      <c r="AH528" s="84">
        <f t="shared" si="860"/>
        <v>736516</v>
      </c>
      <c r="AI528" s="101">
        <f t="shared" si="850"/>
        <v>20.566090447945214</v>
      </c>
      <c r="AJ528" s="101">
        <f t="shared" ref="AJ528:AJ583" si="861">AH528/AF528*100</f>
        <v>18.396825773480423</v>
      </c>
    </row>
    <row r="529" spans="1:36" ht="19.5" hidden="1" customHeight="1" x14ac:dyDescent="0.3">
      <c r="A529" s="21"/>
      <c r="B529" s="22"/>
      <c r="C529" s="22"/>
      <c r="D529" s="22"/>
      <c r="E529" s="22"/>
      <c r="F529" s="22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84"/>
      <c r="AF529" s="84"/>
      <c r="AG529" s="84"/>
      <c r="AH529" s="84"/>
      <c r="AI529" s="101"/>
      <c r="AJ529" s="101"/>
    </row>
    <row r="530" spans="1:36" ht="18.75" hidden="1" x14ac:dyDescent="0.3">
      <c r="A530" s="24" t="s">
        <v>185</v>
      </c>
      <c r="B530" s="56">
        <v>913</v>
      </c>
      <c r="C530" s="25" t="s">
        <v>7</v>
      </c>
      <c r="D530" s="25" t="s">
        <v>22</v>
      </c>
      <c r="E530" s="25"/>
      <c r="F530" s="25"/>
      <c r="G530" s="7">
        <f>G531+G555</f>
        <v>998044</v>
      </c>
      <c r="H530" s="7">
        <f>H531+H555</f>
        <v>0</v>
      </c>
      <c r="I530" s="7">
        <f t="shared" ref="I530:N530" si="862">I531+I555</f>
        <v>0</v>
      </c>
      <c r="J530" s="7">
        <f t="shared" si="862"/>
        <v>18038</v>
      </c>
      <c r="K530" s="7">
        <f t="shared" si="862"/>
        <v>0</v>
      </c>
      <c r="L530" s="7">
        <f t="shared" si="862"/>
        <v>0</v>
      </c>
      <c r="M530" s="7">
        <f t="shared" si="862"/>
        <v>1016082</v>
      </c>
      <c r="N530" s="7">
        <f t="shared" si="862"/>
        <v>0</v>
      </c>
      <c r="O530" s="7">
        <f t="shared" ref="O530:T530" si="863">O531+O555</f>
        <v>0</v>
      </c>
      <c r="P530" s="7">
        <f t="shared" si="863"/>
        <v>11623</v>
      </c>
      <c r="Q530" s="7">
        <f t="shared" si="863"/>
        <v>0</v>
      </c>
      <c r="R530" s="7">
        <f t="shared" si="863"/>
        <v>293069</v>
      </c>
      <c r="S530" s="7">
        <f t="shared" si="863"/>
        <v>1320774</v>
      </c>
      <c r="T530" s="7">
        <f t="shared" si="863"/>
        <v>293069</v>
      </c>
      <c r="U530" s="7">
        <f t="shared" ref="U530:Z530" si="864">U531+U555</f>
        <v>0</v>
      </c>
      <c r="V530" s="7">
        <f t="shared" si="864"/>
        <v>19161</v>
      </c>
      <c r="W530" s="7">
        <f t="shared" si="864"/>
        <v>0</v>
      </c>
      <c r="X530" s="7">
        <f t="shared" si="864"/>
        <v>0</v>
      </c>
      <c r="Y530" s="7">
        <f t="shared" si="864"/>
        <v>1339935</v>
      </c>
      <c r="Z530" s="7">
        <f t="shared" si="864"/>
        <v>293069</v>
      </c>
      <c r="AA530" s="7">
        <f t="shared" ref="AA530:AF530" si="865">AA531+AA555</f>
        <v>0</v>
      </c>
      <c r="AB530" s="7">
        <f t="shared" si="865"/>
        <v>0</v>
      </c>
      <c r="AC530" s="7">
        <f t="shared" si="865"/>
        <v>0</v>
      </c>
      <c r="AD530" s="7">
        <f t="shared" si="865"/>
        <v>1244753</v>
      </c>
      <c r="AE530" s="85">
        <f t="shared" si="865"/>
        <v>2584688</v>
      </c>
      <c r="AF530" s="85">
        <f t="shared" si="865"/>
        <v>1537822</v>
      </c>
      <c r="AG530" s="85">
        <f t="shared" ref="AG530:AH530" si="866">AG531+AG555</f>
        <v>489847</v>
      </c>
      <c r="AH530" s="85">
        <f t="shared" si="866"/>
        <v>276167</v>
      </c>
      <c r="AI530" s="101">
        <f t="shared" si="850"/>
        <v>18.9518812328606</v>
      </c>
      <c r="AJ530" s="101">
        <f t="shared" si="861"/>
        <v>17.958320273737794</v>
      </c>
    </row>
    <row r="531" spans="1:36" ht="34.5" hidden="1" customHeight="1" x14ac:dyDescent="0.25">
      <c r="A531" s="29" t="s">
        <v>598</v>
      </c>
      <c r="B531" s="27">
        <f t="shared" ref="B531:B536" si="867">B530</f>
        <v>913</v>
      </c>
      <c r="C531" s="27" t="s">
        <v>7</v>
      </c>
      <c r="D531" s="27" t="s">
        <v>22</v>
      </c>
      <c r="E531" s="27" t="s">
        <v>186</v>
      </c>
      <c r="F531" s="27"/>
      <c r="G531" s="9">
        <f>G532+G537+G542</f>
        <v>994606</v>
      </c>
      <c r="H531" s="9">
        <f>H532+H537+H542</f>
        <v>0</v>
      </c>
      <c r="I531" s="9">
        <f t="shared" ref="I531:N531" si="868">I532+I537+I542</f>
        <v>0</v>
      </c>
      <c r="J531" s="9">
        <f t="shared" si="868"/>
        <v>18038</v>
      </c>
      <c r="K531" s="9">
        <f t="shared" si="868"/>
        <v>0</v>
      </c>
      <c r="L531" s="9">
        <f t="shared" si="868"/>
        <v>0</v>
      </c>
      <c r="M531" s="9">
        <f t="shared" si="868"/>
        <v>1012644</v>
      </c>
      <c r="N531" s="9">
        <f t="shared" si="868"/>
        <v>0</v>
      </c>
      <c r="O531" s="9">
        <f>O532+O537+O542+O546</f>
        <v>0</v>
      </c>
      <c r="P531" s="9">
        <f t="shared" ref="P531:T531" si="869">P532+P537+P542+P546</f>
        <v>11623</v>
      </c>
      <c r="Q531" s="9">
        <f t="shared" si="869"/>
        <v>0</v>
      </c>
      <c r="R531" s="9">
        <f t="shared" si="869"/>
        <v>293069</v>
      </c>
      <c r="S531" s="9">
        <f t="shared" si="869"/>
        <v>1317336</v>
      </c>
      <c r="T531" s="9">
        <f t="shared" si="869"/>
        <v>293069</v>
      </c>
      <c r="U531" s="9">
        <f>U532+U537+U542+U546</f>
        <v>0</v>
      </c>
      <c r="V531" s="9">
        <f t="shared" ref="V531:Z531" si="870">V532+V537+V542+V546</f>
        <v>19161</v>
      </c>
      <c r="W531" s="9">
        <f t="shared" si="870"/>
        <v>0</v>
      </c>
      <c r="X531" s="9">
        <f t="shared" si="870"/>
        <v>0</v>
      </c>
      <c r="Y531" s="9">
        <f t="shared" si="870"/>
        <v>1336497</v>
      </c>
      <c r="Z531" s="9">
        <f t="shared" si="870"/>
        <v>293069</v>
      </c>
      <c r="AA531" s="9">
        <f>AA532+AA537+AA542+AA546</f>
        <v>0</v>
      </c>
      <c r="AB531" s="9">
        <f t="shared" ref="AB531:AF531" si="871">AB532+AB537+AB542+AB546</f>
        <v>0</v>
      </c>
      <c r="AC531" s="9">
        <f t="shared" si="871"/>
        <v>0</v>
      </c>
      <c r="AD531" s="9">
        <f t="shared" si="871"/>
        <v>1244753</v>
      </c>
      <c r="AE531" s="87">
        <f t="shared" si="871"/>
        <v>2581250</v>
      </c>
      <c r="AF531" s="87">
        <f t="shared" si="871"/>
        <v>1537822</v>
      </c>
      <c r="AG531" s="87">
        <f t="shared" ref="AG531:AH531" si="872">AG532+AG537+AG542+AG546</f>
        <v>489847</v>
      </c>
      <c r="AH531" s="87">
        <f t="shared" si="872"/>
        <v>276167</v>
      </c>
      <c r="AI531" s="101">
        <f t="shared" si="850"/>
        <v>18.97712348668281</v>
      </c>
      <c r="AJ531" s="101">
        <f t="shared" si="861"/>
        <v>17.958320273737794</v>
      </c>
    </row>
    <row r="532" spans="1:36" ht="33" hidden="1" x14ac:dyDescent="0.25">
      <c r="A532" s="26" t="s">
        <v>10</v>
      </c>
      <c r="B532" s="27">
        <f t="shared" si="867"/>
        <v>913</v>
      </c>
      <c r="C532" s="27" t="s">
        <v>7</v>
      </c>
      <c r="D532" s="27" t="s">
        <v>22</v>
      </c>
      <c r="E532" s="27" t="s">
        <v>197</v>
      </c>
      <c r="F532" s="27"/>
      <c r="G532" s="11">
        <f>G533</f>
        <v>635842</v>
      </c>
      <c r="H532" s="11">
        <f>H533</f>
        <v>0</v>
      </c>
      <c r="I532" s="11">
        <f t="shared" ref="I532:X533" si="873">I533</f>
        <v>0</v>
      </c>
      <c r="J532" s="11">
        <f t="shared" si="873"/>
        <v>18038</v>
      </c>
      <c r="K532" s="11">
        <f t="shared" si="873"/>
        <v>0</v>
      </c>
      <c r="L532" s="11">
        <f t="shared" si="873"/>
        <v>0</v>
      </c>
      <c r="M532" s="11">
        <f t="shared" si="873"/>
        <v>653880</v>
      </c>
      <c r="N532" s="11">
        <f t="shared" si="873"/>
        <v>0</v>
      </c>
      <c r="O532" s="11">
        <f t="shared" si="873"/>
        <v>0</v>
      </c>
      <c r="P532" s="11">
        <f t="shared" si="873"/>
        <v>0</v>
      </c>
      <c r="Q532" s="11">
        <f t="shared" si="873"/>
        <v>0</v>
      </c>
      <c r="R532" s="11">
        <f t="shared" si="873"/>
        <v>0</v>
      </c>
      <c r="S532" s="11">
        <f t="shared" si="873"/>
        <v>653880</v>
      </c>
      <c r="T532" s="11">
        <f t="shared" si="873"/>
        <v>0</v>
      </c>
      <c r="U532" s="11">
        <f t="shared" si="873"/>
        <v>0</v>
      </c>
      <c r="V532" s="11">
        <f t="shared" si="873"/>
        <v>19161</v>
      </c>
      <c r="W532" s="11">
        <f t="shared" si="873"/>
        <v>0</v>
      </c>
      <c r="X532" s="11">
        <f t="shared" si="873"/>
        <v>0</v>
      </c>
      <c r="Y532" s="11">
        <f t="shared" ref="U532:AH533" si="874">Y533</f>
        <v>673041</v>
      </c>
      <c r="Z532" s="11">
        <f t="shared" si="874"/>
        <v>0</v>
      </c>
      <c r="AA532" s="11">
        <f t="shared" si="874"/>
        <v>0</v>
      </c>
      <c r="AB532" s="11">
        <f t="shared" si="874"/>
        <v>0</v>
      </c>
      <c r="AC532" s="11">
        <f t="shared" si="874"/>
        <v>0</v>
      </c>
      <c r="AD532" s="11">
        <f t="shared" si="874"/>
        <v>0</v>
      </c>
      <c r="AE532" s="89">
        <f t="shared" si="874"/>
        <v>673041</v>
      </c>
      <c r="AF532" s="89">
        <f t="shared" si="874"/>
        <v>0</v>
      </c>
      <c r="AG532" s="89">
        <f t="shared" si="874"/>
        <v>156573</v>
      </c>
      <c r="AH532" s="89">
        <f t="shared" si="874"/>
        <v>0</v>
      </c>
      <c r="AI532" s="101">
        <f t="shared" si="850"/>
        <v>23.26351589279108</v>
      </c>
      <c r="AJ532" s="101"/>
    </row>
    <row r="533" spans="1:36" ht="19.5" hidden="1" customHeight="1" x14ac:dyDescent="0.25">
      <c r="A533" s="26" t="s">
        <v>198</v>
      </c>
      <c r="B533" s="27">
        <f t="shared" si="867"/>
        <v>913</v>
      </c>
      <c r="C533" s="27" t="s">
        <v>7</v>
      </c>
      <c r="D533" s="27" t="s">
        <v>22</v>
      </c>
      <c r="E533" s="27" t="s">
        <v>199</v>
      </c>
      <c r="F533" s="27"/>
      <c r="G533" s="11">
        <f>G534</f>
        <v>635842</v>
      </c>
      <c r="H533" s="11">
        <f>H534</f>
        <v>0</v>
      </c>
      <c r="I533" s="11">
        <f t="shared" si="873"/>
        <v>0</v>
      </c>
      <c r="J533" s="11">
        <f t="shared" si="873"/>
        <v>18038</v>
      </c>
      <c r="K533" s="11">
        <f t="shared" si="873"/>
        <v>0</v>
      </c>
      <c r="L533" s="11">
        <f t="shared" si="873"/>
        <v>0</v>
      </c>
      <c r="M533" s="11">
        <f t="shared" si="873"/>
        <v>653880</v>
      </c>
      <c r="N533" s="11">
        <f t="shared" si="873"/>
        <v>0</v>
      </c>
      <c r="O533" s="11">
        <f t="shared" si="873"/>
        <v>0</v>
      </c>
      <c r="P533" s="11">
        <f t="shared" si="873"/>
        <v>0</v>
      </c>
      <c r="Q533" s="11">
        <f t="shared" si="873"/>
        <v>0</v>
      </c>
      <c r="R533" s="11">
        <f t="shared" si="873"/>
        <v>0</v>
      </c>
      <c r="S533" s="11">
        <f t="shared" si="873"/>
        <v>653880</v>
      </c>
      <c r="T533" s="11">
        <f t="shared" si="873"/>
        <v>0</v>
      </c>
      <c r="U533" s="11">
        <f t="shared" si="874"/>
        <v>0</v>
      </c>
      <c r="V533" s="11">
        <f t="shared" si="874"/>
        <v>19161</v>
      </c>
      <c r="W533" s="11">
        <f t="shared" si="874"/>
        <v>0</v>
      </c>
      <c r="X533" s="11">
        <f t="shared" si="874"/>
        <v>0</v>
      </c>
      <c r="Y533" s="11">
        <f t="shared" si="874"/>
        <v>673041</v>
      </c>
      <c r="Z533" s="11">
        <f t="shared" si="874"/>
        <v>0</v>
      </c>
      <c r="AA533" s="11">
        <f t="shared" si="874"/>
        <v>0</v>
      </c>
      <c r="AB533" s="11">
        <f t="shared" si="874"/>
        <v>0</v>
      </c>
      <c r="AC533" s="11">
        <f t="shared" si="874"/>
        <v>0</v>
      </c>
      <c r="AD533" s="11">
        <f t="shared" si="874"/>
        <v>0</v>
      </c>
      <c r="AE533" s="89">
        <f t="shared" si="874"/>
        <v>673041</v>
      </c>
      <c r="AF533" s="89">
        <f t="shared" si="874"/>
        <v>0</v>
      </c>
      <c r="AG533" s="89">
        <f t="shared" si="874"/>
        <v>156573</v>
      </c>
      <c r="AH533" s="89">
        <f t="shared" si="874"/>
        <v>0</v>
      </c>
      <c r="AI533" s="101">
        <f t="shared" si="850"/>
        <v>23.26351589279108</v>
      </c>
      <c r="AJ533" s="101"/>
    </row>
    <row r="534" spans="1:36" ht="33" hidden="1" x14ac:dyDescent="0.25">
      <c r="A534" s="26" t="s">
        <v>12</v>
      </c>
      <c r="B534" s="27">
        <f t="shared" si="867"/>
        <v>913</v>
      </c>
      <c r="C534" s="27" t="s">
        <v>7</v>
      </c>
      <c r="D534" s="27" t="s">
        <v>22</v>
      </c>
      <c r="E534" s="27" t="s">
        <v>199</v>
      </c>
      <c r="F534" s="27" t="s">
        <v>13</v>
      </c>
      <c r="G534" s="8">
        <f t="shared" ref="G534:H534" si="875">G535+G536</f>
        <v>635842</v>
      </c>
      <c r="H534" s="8">
        <f t="shared" si="875"/>
        <v>0</v>
      </c>
      <c r="I534" s="8">
        <f t="shared" ref="I534:N534" si="876">I535+I536</f>
        <v>0</v>
      </c>
      <c r="J534" s="8">
        <f t="shared" si="876"/>
        <v>18038</v>
      </c>
      <c r="K534" s="8">
        <f t="shared" si="876"/>
        <v>0</v>
      </c>
      <c r="L534" s="8">
        <f t="shared" si="876"/>
        <v>0</v>
      </c>
      <c r="M534" s="8">
        <f t="shared" si="876"/>
        <v>653880</v>
      </c>
      <c r="N534" s="8">
        <f t="shared" si="876"/>
        <v>0</v>
      </c>
      <c r="O534" s="8">
        <f t="shared" ref="O534:T534" si="877">O535+O536</f>
        <v>0</v>
      </c>
      <c r="P534" s="8">
        <f t="shared" si="877"/>
        <v>0</v>
      </c>
      <c r="Q534" s="8">
        <f t="shared" si="877"/>
        <v>0</v>
      </c>
      <c r="R534" s="8">
        <f t="shared" si="877"/>
        <v>0</v>
      </c>
      <c r="S534" s="8">
        <f t="shared" si="877"/>
        <v>653880</v>
      </c>
      <c r="T534" s="8">
        <f t="shared" si="877"/>
        <v>0</v>
      </c>
      <c r="U534" s="8">
        <f t="shared" ref="U534:Z534" si="878">U535+U536</f>
        <v>0</v>
      </c>
      <c r="V534" s="8">
        <f t="shared" si="878"/>
        <v>19161</v>
      </c>
      <c r="W534" s="8">
        <f t="shared" si="878"/>
        <v>0</v>
      </c>
      <c r="X534" s="8">
        <f t="shared" si="878"/>
        <v>0</v>
      </c>
      <c r="Y534" s="8">
        <f t="shared" si="878"/>
        <v>673041</v>
      </c>
      <c r="Z534" s="8">
        <f t="shared" si="878"/>
        <v>0</v>
      </c>
      <c r="AA534" s="8">
        <f t="shared" ref="AA534:AF534" si="879">AA535+AA536</f>
        <v>0</v>
      </c>
      <c r="AB534" s="8">
        <f t="shared" si="879"/>
        <v>0</v>
      </c>
      <c r="AC534" s="8">
        <f t="shared" si="879"/>
        <v>0</v>
      </c>
      <c r="AD534" s="8">
        <f t="shared" si="879"/>
        <v>0</v>
      </c>
      <c r="AE534" s="86">
        <f t="shared" si="879"/>
        <v>673041</v>
      </c>
      <c r="AF534" s="86">
        <f t="shared" si="879"/>
        <v>0</v>
      </c>
      <c r="AG534" s="86">
        <f t="shared" ref="AG534:AH534" si="880">AG535+AG536</f>
        <v>156573</v>
      </c>
      <c r="AH534" s="86">
        <f t="shared" si="880"/>
        <v>0</v>
      </c>
      <c r="AI534" s="101">
        <f t="shared" si="850"/>
        <v>23.26351589279108</v>
      </c>
      <c r="AJ534" s="101"/>
    </row>
    <row r="535" spans="1:36" ht="21.75" hidden="1" customHeight="1" x14ac:dyDescent="0.25">
      <c r="A535" s="39" t="s">
        <v>14</v>
      </c>
      <c r="B535" s="27">
        <f t="shared" si="867"/>
        <v>913</v>
      </c>
      <c r="C535" s="27" t="s">
        <v>7</v>
      </c>
      <c r="D535" s="27" t="s">
        <v>22</v>
      </c>
      <c r="E535" s="27" t="s">
        <v>199</v>
      </c>
      <c r="F535" s="9">
        <v>610</v>
      </c>
      <c r="G535" s="9">
        <f>562742+3515</f>
        <v>566257</v>
      </c>
      <c r="H535" s="9"/>
      <c r="I535" s="9"/>
      <c r="J535" s="9">
        <f>14151+2465</f>
        <v>16616</v>
      </c>
      <c r="K535" s="9"/>
      <c r="L535" s="9"/>
      <c r="M535" s="9">
        <f t="shared" ref="M535:M536" si="881">G535+I535+J535+K535+L535</f>
        <v>582873</v>
      </c>
      <c r="N535" s="9">
        <f t="shared" ref="N535:N536" si="882">H535+L535</f>
        <v>0</v>
      </c>
      <c r="O535" s="9"/>
      <c r="P535" s="9"/>
      <c r="Q535" s="9"/>
      <c r="R535" s="9"/>
      <c r="S535" s="9">
        <f t="shared" ref="S535:S536" si="883">M535+O535+P535+Q535+R535</f>
        <v>582873</v>
      </c>
      <c r="T535" s="9">
        <f t="shared" ref="T535:T536" si="884">N535+R535</f>
        <v>0</v>
      </c>
      <c r="U535" s="9"/>
      <c r="V535" s="9">
        <f>15050+2599</f>
        <v>17649</v>
      </c>
      <c r="W535" s="9"/>
      <c r="X535" s="9"/>
      <c r="Y535" s="9">
        <f t="shared" ref="Y535:Y536" si="885">S535+U535+V535+W535+X535</f>
        <v>600522</v>
      </c>
      <c r="Z535" s="9">
        <f t="shared" ref="Z535:Z536" si="886">T535+X535</f>
        <v>0</v>
      </c>
      <c r="AA535" s="9"/>
      <c r="AB535" s="9"/>
      <c r="AC535" s="9"/>
      <c r="AD535" s="9"/>
      <c r="AE535" s="87">
        <f t="shared" ref="AE535:AE536" si="887">Y535+AA535+AB535+AC535+AD535</f>
        <v>600522</v>
      </c>
      <c r="AF535" s="87">
        <f t="shared" ref="AF535:AF536" si="888">Z535+AD535</f>
        <v>0</v>
      </c>
      <c r="AG535" s="87">
        <v>138855</v>
      </c>
      <c r="AH535" s="87"/>
      <c r="AI535" s="101">
        <f t="shared" si="850"/>
        <v>23.12238352633209</v>
      </c>
      <c r="AJ535" s="101"/>
    </row>
    <row r="536" spans="1:36" ht="19.5" hidden="1" customHeight="1" x14ac:dyDescent="0.25">
      <c r="A536" s="39" t="s">
        <v>24</v>
      </c>
      <c r="B536" s="27">
        <f t="shared" si="867"/>
        <v>913</v>
      </c>
      <c r="C536" s="27" t="s">
        <v>7</v>
      </c>
      <c r="D536" s="27" t="s">
        <v>22</v>
      </c>
      <c r="E536" s="27" t="s">
        <v>199</v>
      </c>
      <c r="F536" s="9">
        <v>620</v>
      </c>
      <c r="G536" s="9">
        <f>73100-3515</f>
        <v>69585</v>
      </c>
      <c r="H536" s="9"/>
      <c r="I536" s="9"/>
      <c r="J536" s="9">
        <v>1422</v>
      </c>
      <c r="K536" s="9"/>
      <c r="L536" s="9"/>
      <c r="M536" s="9">
        <f t="shared" si="881"/>
        <v>71007</v>
      </c>
      <c r="N536" s="9">
        <f t="shared" si="882"/>
        <v>0</v>
      </c>
      <c r="O536" s="9"/>
      <c r="P536" s="9"/>
      <c r="Q536" s="9"/>
      <c r="R536" s="9"/>
      <c r="S536" s="9">
        <f t="shared" si="883"/>
        <v>71007</v>
      </c>
      <c r="T536" s="9">
        <f t="shared" si="884"/>
        <v>0</v>
      </c>
      <c r="U536" s="9"/>
      <c r="V536" s="9">
        <v>1512</v>
      </c>
      <c r="W536" s="9"/>
      <c r="X536" s="9"/>
      <c r="Y536" s="9">
        <f t="shared" si="885"/>
        <v>72519</v>
      </c>
      <c r="Z536" s="9">
        <f t="shared" si="886"/>
        <v>0</v>
      </c>
      <c r="AA536" s="9"/>
      <c r="AB536" s="9"/>
      <c r="AC536" s="9"/>
      <c r="AD536" s="9"/>
      <c r="AE536" s="87">
        <f t="shared" si="887"/>
        <v>72519</v>
      </c>
      <c r="AF536" s="87">
        <f t="shared" si="888"/>
        <v>0</v>
      </c>
      <c r="AG536" s="87">
        <v>17718</v>
      </c>
      <c r="AH536" s="87"/>
      <c r="AI536" s="101">
        <f t="shared" si="850"/>
        <v>24.432217763620567</v>
      </c>
      <c r="AJ536" s="101"/>
    </row>
    <row r="537" spans="1:36" ht="18" hidden="1" customHeight="1" x14ac:dyDescent="0.25">
      <c r="A537" s="26" t="s">
        <v>15</v>
      </c>
      <c r="B537" s="27">
        <f>B534</f>
        <v>913</v>
      </c>
      <c r="C537" s="27" t="s">
        <v>7</v>
      </c>
      <c r="D537" s="27" t="s">
        <v>22</v>
      </c>
      <c r="E537" s="27" t="s">
        <v>187</v>
      </c>
      <c r="F537" s="27"/>
      <c r="G537" s="11">
        <f>G538</f>
        <v>86578</v>
      </c>
      <c r="H537" s="11">
        <f>H538</f>
        <v>0</v>
      </c>
      <c r="I537" s="11">
        <f t="shared" ref="I537:X538" si="889">I538</f>
        <v>0</v>
      </c>
      <c r="J537" s="11">
        <f t="shared" si="889"/>
        <v>0</v>
      </c>
      <c r="K537" s="11">
        <f t="shared" si="889"/>
        <v>0</v>
      </c>
      <c r="L537" s="11">
        <f t="shared" si="889"/>
        <v>0</v>
      </c>
      <c r="M537" s="11">
        <f t="shared" si="889"/>
        <v>86578</v>
      </c>
      <c r="N537" s="11">
        <f t="shared" si="889"/>
        <v>0</v>
      </c>
      <c r="O537" s="11">
        <f t="shared" si="889"/>
        <v>0</v>
      </c>
      <c r="P537" s="11">
        <f t="shared" si="889"/>
        <v>0</v>
      </c>
      <c r="Q537" s="11">
        <f t="shared" si="889"/>
        <v>0</v>
      </c>
      <c r="R537" s="11">
        <f t="shared" si="889"/>
        <v>0</v>
      </c>
      <c r="S537" s="11">
        <f t="shared" si="889"/>
        <v>86578</v>
      </c>
      <c r="T537" s="11">
        <f t="shared" si="889"/>
        <v>0</v>
      </c>
      <c r="U537" s="11">
        <f t="shared" si="889"/>
        <v>0</v>
      </c>
      <c r="V537" s="11">
        <f t="shared" si="889"/>
        <v>0</v>
      </c>
      <c r="W537" s="11">
        <f t="shared" si="889"/>
        <v>0</v>
      </c>
      <c r="X537" s="11">
        <f t="shared" si="889"/>
        <v>0</v>
      </c>
      <c r="Y537" s="11">
        <f t="shared" ref="U537:AH538" si="890">Y538</f>
        <v>86578</v>
      </c>
      <c r="Z537" s="11">
        <f t="shared" si="890"/>
        <v>0</v>
      </c>
      <c r="AA537" s="11">
        <f t="shared" si="890"/>
        <v>0</v>
      </c>
      <c r="AB537" s="11">
        <f t="shared" si="890"/>
        <v>0</v>
      </c>
      <c r="AC537" s="11">
        <f t="shared" si="890"/>
        <v>0</v>
      </c>
      <c r="AD537" s="11">
        <f t="shared" si="890"/>
        <v>0</v>
      </c>
      <c r="AE537" s="89">
        <f t="shared" si="890"/>
        <v>86578</v>
      </c>
      <c r="AF537" s="89">
        <f t="shared" si="890"/>
        <v>0</v>
      </c>
      <c r="AG537" s="89">
        <f t="shared" si="890"/>
        <v>10581</v>
      </c>
      <c r="AH537" s="89">
        <f t="shared" si="890"/>
        <v>0</v>
      </c>
      <c r="AI537" s="101">
        <f t="shared" si="850"/>
        <v>12.221349534523782</v>
      </c>
      <c r="AJ537" s="101"/>
    </row>
    <row r="538" spans="1:36" ht="16.5" hidden="1" customHeight="1" x14ac:dyDescent="0.25">
      <c r="A538" s="26" t="s">
        <v>200</v>
      </c>
      <c r="B538" s="27">
        <f>B537</f>
        <v>913</v>
      </c>
      <c r="C538" s="27" t="s">
        <v>7</v>
      </c>
      <c r="D538" s="27" t="s">
        <v>22</v>
      </c>
      <c r="E538" s="27" t="s">
        <v>201</v>
      </c>
      <c r="F538" s="27"/>
      <c r="G538" s="11">
        <f>G539</f>
        <v>86578</v>
      </c>
      <c r="H538" s="11">
        <f>H539</f>
        <v>0</v>
      </c>
      <c r="I538" s="11">
        <f t="shared" si="889"/>
        <v>0</v>
      </c>
      <c r="J538" s="11">
        <f t="shared" si="889"/>
        <v>0</v>
      </c>
      <c r="K538" s="11">
        <f t="shared" si="889"/>
        <v>0</v>
      </c>
      <c r="L538" s="11">
        <f t="shared" si="889"/>
        <v>0</v>
      </c>
      <c r="M538" s="11">
        <f t="shared" si="889"/>
        <v>86578</v>
      </c>
      <c r="N538" s="11">
        <f t="shared" si="889"/>
        <v>0</v>
      </c>
      <c r="O538" s="11">
        <f t="shared" si="889"/>
        <v>0</v>
      </c>
      <c r="P538" s="11">
        <f t="shared" si="889"/>
        <v>0</v>
      </c>
      <c r="Q538" s="11">
        <f t="shared" si="889"/>
        <v>0</v>
      </c>
      <c r="R538" s="11">
        <f t="shared" si="889"/>
        <v>0</v>
      </c>
      <c r="S538" s="11">
        <f t="shared" si="889"/>
        <v>86578</v>
      </c>
      <c r="T538" s="11">
        <f t="shared" si="889"/>
        <v>0</v>
      </c>
      <c r="U538" s="11">
        <f t="shared" si="890"/>
        <v>0</v>
      </c>
      <c r="V538" s="11">
        <f t="shared" si="890"/>
        <v>0</v>
      </c>
      <c r="W538" s="11">
        <f t="shared" si="890"/>
        <v>0</v>
      </c>
      <c r="X538" s="11">
        <f t="shared" si="890"/>
        <v>0</v>
      </c>
      <c r="Y538" s="11">
        <f t="shared" si="890"/>
        <v>86578</v>
      </c>
      <c r="Z538" s="11">
        <f t="shared" si="890"/>
        <v>0</v>
      </c>
      <c r="AA538" s="11">
        <f t="shared" si="890"/>
        <v>0</v>
      </c>
      <c r="AB538" s="11">
        <f t="shared" si="890"/>
        <v>0</v>
      </c>
      <c r="AC538" s="11">
        <f t="shared" si="890"/>
        <v>0</v>
      </c>
      <c r="AD538" s="11">
        <f t="shared" si="890"/>
        <v>0</v>
      </c>
      <c r="AE538" s="89">
        <f t="shared" si="890"/>
        <v>86578</v>
      </c>
      <c r="AF538" s="89">
        <f t="shared" si="890"/>
        <v>0</v>
      </c>
      <c r="AG538" s="89">
        <f t="shared" si="890"/>
        <v>10581</v>
      </c>
      <c r="AH538" s="89">
        <f t="shared" si="890"/>
        <v>0</v>
      </c>
      <c r="AI538" s="101">
        <f t="shared" si="850"/>
        <v>12.221349534523782</v>
      </c>
      <c r="AJ538" s="101"/>
    </row>
    <row r="539" spans="1:36" ht="33" hidden="1" x14ac:dyDescent="0.25">
      <c r="A539" s="26" t="s">
        <v>12</v>
      </c>
      <c r="B539" s="27">
        <f>B538</f>
        <v>913</v>
      </c>
      <c r="C539" s="27" t="s">
        <v>7</v>
      </c>
      <c r="D539" s="27" t="s">
        <v>22</v>
      </c>
      <c r="E539" s="27" t="s">
        <v>201</v>
      </c>
      <c r="F539" s="27" t="s">
        <v>13</v>
      </c>
      <c r="G539" s="8">
        <f t="shared" ref="G539:H539" si="891">G540+G541</f>
        <v>86578</v>
      </c>
      <c r="H539" s="8">
        <f t="shared" si="891"/>
        <v>0</v>
      </c>
      <c r="I539" s="8">
        <f t="shared" ref="I539:N539" si="892">I540+I541</f>
        <v>0</v>
      </c>
      <c r="J539" s="8">
        <f t="shared" si="892"/>
        <v>0</v>
      </c>
      <c r="K539" s="8">
        <f t="shared" si="892"/>
        <v>0</v>
      </c>
      <c r="L539" s="8">
        <f t="shared" si="892"/>
        <v>0</v>
      </c>
      <c r="M539" s="8">
        <f t="shared" si="892"/>
        <v>86578</v>
      </c>
      <c r="N539" s="8">
        <f t="shared" si="892"/>
        <v>0</v>
      </c>
      <c r="O539" s="8">
        <f t="shared" ref="O539:T539" si="893">O540+O541</f>
        <v>0</v>
      </c>
      <c r="P539" s="8">
        <f t="shared" si="893"/>
        <v>0</v>
      </c>
      <c r="Q539" s="8">
        <f t="shared" si="893"/>
        <v>0</v>
      </c>
      <c r="R539" s="8">
        <f t="shared" si="893"/>
        <v>0</v>
      </c>
      <c r="S539" s="8">
        <f t="shared" si="893"/>
        <v>86578</v>
      </c>
      <c r="T539" s="8">
        <f t="shared" si="893"/>
        <v>0</v>
      </c>
      <c r="U539" s="8">
        <f t="shared" ref="U539:Z539" si="894">U540+U541</f>
        <v>0</v>
      </c>
      <c r="V539" s="8">
        <f t="shared" si="894"/>
        <v>0</v>
      </c>
      <c r="W539" s="8">
        <f t="shared" si="894"/>
        <v>0</v>
      </c>
      <c r="X539" s="8">
        <f t="shared" si="894"/>
        <v>0</v>
      </c>
      <c r="Y539" s="8">
        <f t="shared" si="894"/>
        <v>86578</v>
      </c>
      <c r="Z539" s="8">
        <f t="shared" si="894"/>
        <v>0</v>
      </c>
      <c r="AA539" s="8">
        <f t="shared" ref="AA539:AF539" si="895">AA540+AA541</f>
        <v>0</v>
      </c>
      <c r="AB539" s="8">
        <f t="shared" si="895"/>
        <v>0</v>
      </c>
      <c r="AC539" s="8">
        <f t="shared" si="895"/>
        <v>0</v>
      </c>
      <c r="AD539" s="8">
        <f t="shared" si="895"/>
        <v>0</v>
      </c>
      <c r="AE539" s="86">
        <f t="shared" si="895"/>
        <v>86578</v>
      </c>
      <c r="AF539" s="86">
        <f t="shared" si="895"/>
        <v>0</v>
      </c>
      <c r="AG539" s="86">
        <f t="shared" ref="AG539:AH539" si="896">AG540+AG541</f>
        <v>10581</v>
      </c>
      <c r="AH539" s="86">
        <f t="shared" si="896"/>
        <v>0</v>
      </c>
      <c r="AI539" s="101">
        <f t="shared" si="850"/>
        <v>12.221349534523782</v>
      </c>
      <c r="AJ539" s="101"/>
    </row>
    <row r="540" spans="1:36" ht="18.75" hidden="1" customHeight="1" x14ac:dyDescent="0.25">
      <c r="A540" s="39" t="s">
        <v>14</v>
      </c>
      <c r="B540" s="27">
        <f>B539</f>
        <v>913</v>
      </c>
      <c r="C540" s="27" t="s">
        <v>7</v>
      </c>
      <c r="D540" s="27" t="s">
        <v>22</v>
      </c>
      <c r="E540" s="27" t="s">
        <v>201</v>
      </c>
      <c r="F540" s="9">
        <v>610</v>
      </c>
      <c r="G540" s="9">
        <v>83314</v>
      </c>
      <c r="H540" s="9"/>
      <c r="I540" s="9"/>
      <c r="J540" s="9"/>
      <c r="K540" s="9"/>
      <c r="L540" s="9"/>
      <c r="M540" s="9">
        <f t="shared" ref="M540:M541" si="897">G540+I540+J540+K540+L540</f>
        <v>83314</v>
      </c>
      <c r="N540" s="9">
        <f t="shared" ref="N540:N541" si="898">H540+L540</f>
        <v>0</v>
      </c>
      <c r="O540" s="9"/>
      <c r="P540" s="9"/>
      <c r="Q540" s="9"/>
      <c r="R540" s="9"/>
      <c r="S540" s="9">
        <f t="shared" ref="S540:S541" si="899">M540+O540+P540+Q540+R540</f>
        <v>83314</v>
      </c>
      <c r="T540" s="9">
        <f t="shared" ref="T540:T541" si="900">N540+R540</f>
        <v>0</v>
      </c>
      <c r="U540" s="9"/>
      <c r="V540" s="9"/>
      <c r="W540" s="9"/>
      <c r="X540" s="9"/>
      <c r="Y540" s="9">
        <f t="shared" ref="Y540:Y541" si="901">S540+U540+V540+W540+X540</f>
        <v>83314</v>
      </c>
      <c r="Z540" s="9">
        <f t="shared" ref="Z540:Z541" si="902">T540+X540</f>
        <v>0</v>
      </c>
      <c r="AA540" s="9"/>
      <c r="AB540" s="9"/>
      <c r="AC540" s="9"/>
      <c r="AD540" s="9"/>
      <c r="AE540" s="87">
        <f t="shared" ref="AE540:AE541" si="903">Y540+AA540+AB540+AC540+AD540</f>
        <v>83314</v>
      </c>
      <c r="AF540" s="87">
        <f t="shared" ref="AF540:AF541" si="904">Z540+AD540</f>
        <v>0</v>
      </c>
      <c r="AG540" s="87">
        <v>10246</v>
      </c>
      <c r="AH540" s="87"/>
      <c r="AI540" s="101">
        <f t="shared" si="850"/>
        <v>12.298053148330412</v>
      </c>
      <c r="AJ540" s="101"/>
    </row>
    <row r="541" spans="1:36" ht="18.75" hidden="1" customHeight="1" x14ac:dyDescent="0.25">
      <c r="A541" s="39" t="s">
        <v>24</v>
      </c>
      <c r="B541" s="27">
        <f>B537</f>
        <v>913</v>
      </c>
      <c r="C541" s="27" t="s">
        <v>7</v>
      </c>
      <c r="D541" s="27" t="s">
        <v>22</v>
      </c>
      <c r="E541" s="27" t="s">
        <v>201</v>
      </c>
      <c r="F541" s="9">
        <v>620</v>
      </c>
      <c r="G541" s="9">
        <v>3264</v>
      </c>
      <c r="H541" s="9"/>
      <c r="I541" s="9"/>
      <c r="J541" s="9"/>
      <c r="K541" s="9"/>
      <c r="L541" s="9"/>
      <c r="M541" s="9">
        <f t="shared" si="897"/>
        <v>3264</v>
      </c>
      <c r="N541" s="9">
        <f t="shared" si="898"/>
        <v>0</v>
      </c>
      <c r="O541" s="9"/>
      <c r="P541" s="9"/>
      <c r="Q541" s="9"/>
      <c r="R541" s="9"/>
      <c r="S541" s="9">
        <f t="shared" si="899"/>
        <v>3264</v>
      </c>
      <c r="T541" s="9">
        <f t="shared" si="900"/>
        <v>0</v>
      </c>
      <c r="U541" s="9"/>
      <c r="V541" s="9"/>
      <c r="W541" s="9"/>
      <c r="X541" s="9"/>
      <c r="Y541" s="9">
        <f t="shared" si="901"/>
        <v>3264</v>
      </c>
      <c r="Z541" s="9">
        <f t="shared" si="902"/>
        <v>0</v>
      </c>
      <c r="AA541" s="9"/>
      <c r="AB541" s="9"/>
      <c r="AC541" s="9"/>
      <c r="AD541" s="9"/>
      <c r="AE541" s="87">
        <f t="shared" si="903"/>
        <v>3264</v>
      </c>
      <c r="AF541" s="87">
        <f t="shared" si="904"/>
        <v>0</v>
      </c>
      <c r="AG541" s="87">
        <v>335</v>
      </c>
      <c r="AH541" s="87"/>
      <c r="AI541" s="101">
        <f t="shared" si="850"/>
        <v>10.263480392156863</v>
      </c>
      <c r="AJ541" s="101"/>
    </row>
    <row r="542" spans="1:36" ht="22.5" hidden="1" customHeight="1" x14ac:dyDescent="0.25">
      <c r="A542" s="26" t="s">
        <v>139</v>
      </c>
      <c r="B542" s="27" t="s">
        <v>202</v>
      </c>
      <c r="C542" s="27" t="s">
        <v>7</v>
      </c>
      <c r="D542" s="27" t="s">
        <v>22</v>
      </c>
      <c r="E542" s="27" t="s">
        <v>203</v>
      </c>
      <c r="F542" s="27"/>
      <c r="G542" s="8">
        <f t="shared" ref="G542:V544" si="905">G543</f>
        <v>272186</v>
      </c>
      <c r="H542" s="8">
        <f t="shared" si="905"/>
        <v>0</v>
      </c>
      <c r="I542" s="8">
        <f t="shared" si="905"/>
        <v>0</v>
      </c>
      <c r="J542" s="8">
        <f t="shared" si="905"/>
        <v>0</v>
      </c>
      <c r="K542" s="8">
        <f t="shared" si="905"/>
        <v>0</v>
      </c>
      <c r="L542" s="8">
        <f t="shared" si="905"/>
        <v>0</v>
      </c>
      <c r="M542" s="8">
        <f t="shared" si="905"/>
        <v>272186</v>
      </c>
      <c r="N542" s="8">
        <f t="shared" si="905"/>
        <v>0</v>
      </c>
      <c r="O542" s="8">
        <f t="shared" si="905"/>
        <v>0</v>
      </c>
      <c r="P542" s="8">
        <f t="shared" si="905"/>
        <v>11623</v>
      </c>
      <c r="Q542" s="8">
        <f t="shared" si="905"/>
        <v>0</v>
      </c>
      <c r="R542" s="8">
        <f t="shared" si="905"/>
        <v>0</v>
      </c>
      <c r="S542" s="8">
        <f t="shared" si="905"/>
        <v>283809</v>
      </c>
      <c r="T542" s="8">
        <f t="shared" si="905"/>
        <v>0</v>
      </c>
      <c r="U542" s="8">
        <f t="shared" si="905"/>
        <v>0</v>
      </c>
      <c r="V542" s="8">
        <f t="shared" si="905"/>
        <v>0</v>
      </c>
      <c r="W542" s="8">
        <f t="shared" ref="U542:AH544" si="906">W543</f>
        <v>0</v>
      </c>
      <c r="X542" s="8">
        <f t="shared" si="906"/>
        <v>0</v>
      </c>
      <c r="Y542" s="8">
        <f t="shared" si="906"/>
        <v>283809</v>
      </c>
      <c r="Z542" s="8">
        <f t="shared" si="906"/>
        <v>0</v>
      </c>
      <c r="AA542" s="8">
        <f t="shared" si="906"/>
        <v>0</v>
      </c>
      <c r="AB542" s="8">
        <f t="shared" si="906"/>
        <v>0</v>
      </c>
      <c r="AC542" s="8">
        <f t="shared" si="906"/>
        <v>0</v>
      </c>
      <c r="AD542" s="8">
        <f t="shared" si="906"/>
        <v>0</v>
      </c>
      <c r="AE542" s="86">
        <f t="shared" si="906"/>
        <v>283809</v>
      </c>
      <c r="AF542" s="86">
        <f t="shared" si="906"/>
        <v>0</v>
      </c>
      <c r="AG542" s="86">
        <f t="shared" si="906"/>
        <v>46526</v>
      </c>
      <c r="AH542" s="86">
        <f t="shared" si="906"/>
        <v>0</v>
      </c>
      <c r="AI542" s="101">
        <f t="shared" si="850"/>
        <v>16.393419518056156</v>
      </c>
      <c r="AJ542" s="101"/>
    </row>
    <row r="543" spans="1:36" ht="33" hidden="1" x14ac:dyDescent="0.25">
      <c r="A543" s="26" t="s">
        <v>204</v>
      </c>
      <c r="B543" s="27" t="s">
        <v>202</v>
      </c>
      <c r="C543" s="27" t="s">
        <v>7</v>
      </c>
      <c r="D543" s="27" t="s">
        <v>22</v>
      </c>
      <c r="E543" s="27" t="s">
        <v>205</v>
      </c>
      <c r="F543" s="27"/>
      <c r="G543" s="8">
        <f t="shared" si="905"/>
        <v>272186</v>
      </c>
      <c r="H543" s="8">
        <f t="shared" si="905"/>
        <v>0</v>
      </c>
      <c r="I543" s="8">
        <f t="shared" si="905"/>
        <v>0</v>
      </c>
      <c r="J543" s="8">
        <f t="shared" si="905"/>
        <v>0</v>
      </c>
      <c r="K543" s="8">
        <f t="shared" si="905"/>
        <v>0</v>
      </c>
      <c r="L543" s="8">
        <f t="shared" si="905"/>
        <v>0</v>
      </c>
      <c r="M543" s="8">
        <f t="shared" si="905"/>
        <v>272186</v>
      </c>
      <c r="N543" s="8">
        <f t="shared" si="905"/>
        <v>0</v>
      </c>
      <c r="O543" s="8">
        <f t="shared" si="905"/>
        <v>0</v>
      </c>
      <c r="P543" s="8">
        <f t="shared" si="905"/>
        <v>11623</v>
      </c>
      <c r="Q543" s="8">
        <f t="shared" si="905"/>
        <v>0</v>
      </c>
      <c r="R543" s="8">
        <f t="shared" si="905"/>
        <v>0</v>
      </c>
      <c r="S543" s="8">
        <f t="shared" si="905"/>
        <v>283809</v>
      </c>
      <c r="T543" s="8">
        <f t="shared" si="905"/>
        <v>0</v>
      </c>
      <c r="U543" s="8">
        <f t="shared" si="906"/>
        <v>0</v>
      </c>
      <c r="V543" s="8">
        <f t="shared" si="906"/>
        <v>0</v>
      </c>
      <c r="W543" s="8">
        <f t="shared" si="906"/>
        <v>0</v>
      </c>
      <c r="X543" s="8">
        <f t="shared" si="906"/>
        <v>0</v>
      </c>
      <c r="Y543" s="8">
        <f t="shared" si="906"/>
        <v>283809</v>
      </c>
      <c r="Z543" s="8">
        <f t="shared" si="906"/>
        <v>0</v>
      </c>
      <c r="AA543" s="8">
        <f t="shared" si="906"/>
        <v>0</v>
      </c>
      <c r="AB543" s="8">
        <f t="shared" si="906"/>
        <v>0</v>
      </c>
      <c r="AC543" s="8">
        <f t="shared" si="906"/>
        <v>0</v>
      </c>
      <c r="AD543" s="8">
        <f t="shared" si="906"/>
        <v>0</v>
      </c>
      <c r="AE543" s="86">
        <f t="shared" si="906"/>
        <v>283809</v>
      </c>
      <c r="AF543" s="86">
        <f t="shared" si="906"/>
        <v>0</v>
      </c>
      <c r="AG543" s="86">
        <f t="shared" si="906"/>
        <v>46526</v>
      </c>
      <c r="AH543" s="86">
        <f t="shared" si="906"/>
        <v>0</v>
      </c>
      <c r="AI543" s="101">
        <f t="shared" si="850"/>
        <v>16.393419518056156</v>
      </c>
      <c r="AJ543" s="101"/>
    </row>
    <row r="544" spans="1:36" ht="33" hidden="1" x14ac:dyDescent="0.25">
      <c r="A544" s="26" t="s">
        <v>12</v>
      </c>
      <c r="B544" s="27" t="str">
        <f>B542</f>
        <v>913</v>
      </c>
      <c r="C544" s="27" t="s">
        <v>7</v>
      </c>
      <c r="D544" s="27" t="s">
        <v>22</v>
      </c>
      <c r="E544" s="27" t="s">
        <v>205</v>
      </c>
      <c r="F544" s="27" t="s">
        <v>13</v>
      </c>
      <c r="G544" s="8">
        <f t="shared" si="905"/>
        <v>272186</v>
      </c>
      <c r="H544" s="8">
        <f t="shared" si="905"/>
        <v>0</v>
      </c>
      <c r="I544" s="8">
        <f t="shared" si="905"/>
        <v>0</v>
      </c>
      <c r="J544" s="8">
        <f t="shared" si="905"/>
        <v>0</v>
      </c>
      <c r="K544" s="8">
        <f t="shared" si="905"/>
        <v>0</v>
      </c>
      <c r="L544" s="8">
        <f t="shared" si="905"/>
        <v>0</v>
      </c>
      <c r="M544" s="8">
        <f t="shared" si="905"/>
        <v>272186</v>
      </c>
      <c r="N544" s="8">
        <f t="shared" si="905"/>
        <v>0</v>
      </c>
      <c r="O544" s="8">
        <f t="shared" si="905"/>
        <v>0</v>
      </c>
      <c r="P544" s="8">
        <f t="shared" si="905"/>
        <v>11623</v>
      </c>
      <c r="Q544" s="8">
        <f t="shared" si="905"/>
        <v>0</v>
      </c>
      <c r="R544" s="8">
        <f t="shared" si="905"/>
        <v>0</v>
      </c>
      <c r="S544" s="8">
        <f t="shared" si="905"/>
        <v>283809</v>
      </c>
      <c r="T544" s="8">
        <f t="shared" si="905"/>
        <v>0</v>
      </c>
      <c r="U544" s="8">
        <f t="shared" si="906"/>
        <v>0</v>
      </c>
      <c r="V544" s="8">
        <f t="shared" si="906"/>
        <v>0</v>
      </c>
      <c r="W544" s="8">
        <f t="shared" si="906"/>
        <v>0</v>
      </c>
      <c r="X544" s="8">
        <f t="shared" si="906"/>
        <v>0</v>
      </c>
      <c r="Y544" s="8">
        <f t="shared" si="906"/>
        <v>283809</v>
      </c>
      <c r="Z544" s="8">
        <f t="shared" si="906"/>
        <v>0</v>
      </c>
      <c r="AA544" s="8">
        <f t="shared" si="906"/>
        <v>0</v>
      </c>
      <c r="AB544" s="8">
        <f t="shared" si="906"/>
        <v>0</v>
      </c>
      <c r="AC544" s="8">
        <f t="shared" si="906"/>
        <v>0</v>
      </c>
      <c r="AD544" s="8">
        <f t="shared" si="906"/>
        <v>0</v>
      </c>
      <c r="AE544" s="86">
        <f t="shared" si="906"/>
        <v>283809</v>
      </c>
      <c r="AF544" s="86">
        <f t="shared" si="906"/>
        <v>0</v>
      </c>
      <c r="AG544" s="86">
        <f t="shared" si="906"/>
        <v>46526</v>
      </c>
      <c r="AH544" s="86">
        <f t="shared" si="906"/>
        <v>0</v>
      </c>
      <c r="AI544" s="101">
        <f t="shared" si="850"/>
        <v>16.393419518056156</v>
      </c>
      <c r="AJ544" s="101"/>
    </row>
    <row r="545" spans="1:36" ht="33.75" hidden="1" customHeight="1" x14ac:dyDescent="0.25">
      <c r="A545" s="26" t="s">
        <v>131</v>
      </c>
      <c r="B545" s="27" t="str">
        <f>B543</f>
        <v>913</v>
      </c>
      <c r="C545" s="27" t="s">
        <v>7</v>
      </c>
      <c r="D545" s="27" t="s">
        <v>22</v>
      </c>
      <c r="E545" s="27" t="s">
        <v>205</v>
      </c>
      <c r="F545" s="9">
        <v>630</v>
      </c>
      <c r="G545" s="9">
        <f>272812-626</f>
        <v>272186</v>
      </c>
      <c r="H545" s="9"/>
      <c r="I545" s="9"/>
      <c r="J545" s="9"/>
      <c r="K545" s="9"/>
      <c r="L545" s="9"/>
      <c r="M545" s="9">
        <f t="shared" ref="M545" si="907">G545+I545+J545+K545+L545</f>
        <v>272186</v>
      </c>
      <c r="N545" s="9">
        <f t="shared" ref="N545" si="908">H545+L545</f>
        <v>0</v>
      </c>
      <c r="O545" s="9"/>
      <c r="P545" s="9">
        <v>11623</v>
      </c>
      <c r="Q545" s="9"/>
      <c r="R545" s="9"/>
      <c r="S545" s="9">
        <f t="shared" ref="S545" si="909">M545+O545+P545+Q545+R545</f>
        <v>283809</v>
      </c>
      <c r="T545" s="9">
        <f t="shared" ref="T545" si="910">N545+R545</f>
        <v>0</v>
      </c>
      <c r="U545" s="9"/>
      <c r="V545" s="9"/>
      <c r="W545" s="9"/>
      <c r="X545" s="9"/>
      <c r="Y545" s="9">
        <f t="shared" ref="Y545" si="911">S545+U545+V545+W545+X545</f>
        <v>283809</v>
      </c>
      <c r="Z545" s="9">
        <f t="shared" ref="Z545" si="912">T545+X545</f>
        <v>0</v>
      </c>
      <c r="AA545" s="9"/>
      <c r="AB545" s="9"/>
      <c r="AC545" s="9"/>
      <c r="AD545" s="9"/>
      <c r="AE545" s="87">
        <f t="shared" ref="AE545" si="913">Y545+AA545+AB545+AC545+AD545</f>
        <v>283809</v>
      </c>
      <c r="AF545" s="87">
        <f t="shared" ref="AF545" si="914">Z545+AD545</f>
        <v>0</v>
      </c>
      <c r="AG545" s="87">
        <v>46526</v>
      </c>
      <c r="AH545" s="87"/>
      <c r="AI545" s="101">
        <f t="shared" si="850"/>
        <v>16.393419518056156</v>
      </c>
      <c r="AJ545" s="101"/>
    </row>
    <row r="546" spans="1:36" ht="20.25" hidden="1" customHeight="1" x14ac:dyDescent="0.25">
      <c r="A546" s="26" t="s">
        <v>600</v>
      </c>
      <c r="B546" s="43" t="s">
        <v>202</v>
      </c>
      <c r="C546" s="27" t="s">
        <v>7</v>
      </c>
      <c r="D546" s="27" t="s">
        <v>22</v>
      </c>
      <c r="E546" s="27" t="s">
        <v>635</v>
      </c>
      <c r="F546" s="9"/>
      <c r="G546" s="9"/>
      <c r="H546" s="9"/>
      <c r="I546" s="9"/>
      <c r="J546" s="9"/>
      <c r="K546" s="9"/>
      <c r="L546" s="9"/>
      <c r="M546" s="9"/>
      <c r="N546" s="9"/>
      <c r="O546" s="9">
        <f>O547+O551</f>
        <v>0</v>
      </c>
      <c r="P546" s="9">
        <f t="shared" ref="P546:T546" si="915">P547+P551</f>
        <v>0</v>
      </c>
      <c r="Q546" s="9">
        <f t="shared" si="915"/>
        <v>0</v>
      </c>
      <c r="R546" s="9">
        <f t="shared" si="915"/>
        <v>293069</v>
      </c>
      <c r="S546" s="9">
        <f t="shared" si="915"/>
        <v>293069</v>
      </c>
      <c r="T546" s="9">
        <f t="shared" si="915"/>
        <v>293069</v>
      </c>
      <c r="U546" s="9">
        <f>U547+U551</f>
        <v>0</v>
      </c>
      <c r="V546" s="9">
        <f t="shared" ref="V546:Z546" si="916">V547+V551</f>
        <v>0</v>
      </c>
      <c r="W546" s="9">
        <f t="shared" si="916"/>
        <v>0</v>
      </c>
      <c r="X546" s="9">
        <f t="shared" si="916"/>
        <v>0</v>
      </c>
      <c r="Y546" s="9">
        <f t="shared" si="916"/>
        <v>293069</v>
      </c>
      <c r="Z546" s="9">
        <f t="shared" si="916"/>
        <v>293069</v>
      </c>
      <c r="AA546" s="9">
        <f>AA547+AA551</f>
        <v>0</v>
      </c>
      <c r="AB546" s="9">
        <f t="shared" ref="AB546:AF546" si="917">AB547+AB551</f>
        <v>0</v>
      </c>
      <c r="AC546" s="9">
        <f t="shared" si="917"/>
        <v>0</v>
      </c>
      <c r="AD546" s="9">
        <f t="shared" si="917"/>
        <v>1244753</v>
      </c>
      <c r="AE546" s="87">
        <f t="shared" si="917"/>
        <v>1537822</v>
      </c>
      <c r="AF546" s="87">
        <f t="shared" si="917"/>
        <v>1537822</v>
      </c>
      <c r="AG546" s="87">
        <f t="shared" ref="AG546:AH546" si="918">AG547+AG551</f>
        <v>276167</v>
      </c>
      <c r="AH546" s="87">
        <f t="shared" si="918"/>
        <v>276167</v>
      </c>
      <c r="AI546" s="101">
        <f t="shared" si="850"/>
        <v>17.958320273737794</v>
      </c>
      <c r="AJ546" s="101">
        <f t="shared" si="861"/>
        <v>17.958320273737794</v>
      </c>
    </row>
    <row r="547" spans="1:36" ht="53.25" hidden="1" customHeight="1" x14ac:dyDescent="0.25">
      <c r="A547" s="26" t="s">
        <v>636</v>
      </c>
      <c r="B547" s="43" t="s">
        <v>202</v>
      </c>
      <c r="C547" s="27" t="s">
        <v>7</v>
      </c>
      <c r="D547" s="27" t="s">
        <v>22</v>
      </c>
      <c r="E547" s="27" t="s">
        <v>637</v>
      </c>
      <c r="F547" s="9"/>
      <c r="G547" s="9"/>
      <c r="H547" s="9"/>
      <c r="I547" s="9"/>
      <c r="J547" s="9"/>
      <c r="K547" s="9"/>
      <c r="L547" s="9"/>
      <c r="M547" s="9"/>
      <c r="N547" s="9"/>
      <c r="O547" s="9">
        <f>O548</f>
        <v>0</v>
      </c>
      <c r="P547" s="9">
        <f t="shared" ref="P547:AH547" si="919">P548</f>
        <v>0</v>
      </c>
      <c r="Q547" s="9">
        <f t="shared" si="919"/>
        <v>0</v>
      </c>
      <c r="R547" s="9">
        <f t="shared" si="919"/>
        <v>258210</v>
      </c>
      <c r="S547" s="9">
        <f t="shared" si="919"/>
        <v>258210</v>
      </c>
      <c r="T547" s="9">
        <f t="shared" si="919"/>
        <v>258210</v>
      </c>
      <c r="U547" s="9">
        <f>U548</f>
        <v>0</v>
      </c>
      <c r="V547" s="9">
        <f t="shared" si="919"/>
        <v>0</v>
      </c>
      <c r="W547" s="9">
        <f t="shared" si="919"/>
        <v>0</v>
      </c>
      <c r="X547" s="9">
        <f t="shared" si="919"/>
        <v>0</v>
      </c>
      <c r="Y547" s="9">
        <f t="shared" si="919"/>
        <v>258210</v>
      </c>
      <c r="Z547" s="9">
        <f t="shared" si="919"/>
        <v>258210</v>
      </c>
      <c r="AA547" s="9">
        <f>AA548</f>
        <v>0</v>
      </c>
      <c r="AB547" s="9">
        <f t="shared" si="919"/>
        <v>0</v>
      </c>
      <c r="AC547" s="9">
        <f t="shared" si="919"/>
        <v>0</v>
      </c>
      <c r="AD547" s="9">
        <f t="shared" si="919"/>
        <v>1095193</v>
      </c>
      <c r="AE547" s="87">
        <f t="shared" si="919"/>
        <v>1353403</v>
      </c>
      <c r="AF547" s="87">
        <f t="shared" si="919"/>
        <v>1353403</v>
      </c>
      <c r="AG547" s="87">
        <f t="shared" si="919"/>
        <v>247212</v>
      </c>
      <c r="AH547" s="87">
        <f t="shared" si="919"/>
        <v>247212</v>
      </c>
      <c r="AI547" s="101">
        <f t="shared" si="850"/>
        <v>18.265956259887115</v>
      </c>
      <c r="AJ547" s="101">
        <f t="shared" si="861"/>
        <v>18.265956259887115</v>
      </c>
    </row>
    <row r="548" spans="1:36" ht="33.75" hidden="1" customHeight="1" x14ac:dyDescent="0.25">
      <c r="A548" s="26" t="s">
        <v>12</v>
      </c>
      <c r="B548" s="43" t="s">
        <v>202</v>
      </c>
      <c r="C548" s="27" t="s">
        <v>7</v>
      </c>
      <c r="D548" s="27" t="s">
        <v>22</v>
      </c>
      <c r="E548" s="27" t="s">
        <v>637</v>
      </c>
      <c r="F548" s="9">
        <v>600</v>
      </c>
      <c r="G548" s="9"/>
      <c r="H548" s="9"/>
      <c r="I548" s="9"/>
      <c r="J548" s="9"/>
      <c r="K548" s="9"/>
      <c r="L548" s="9"/>
      <c r="M548" s="9"/>
      <c r="N548" s="9"/>
      <c r="O548" s="9">
        <f>O549+O550</f>
        <v>0</v>
      </c>
      <c r="P548" s="9">
        <f t="shared" ref="P548:T548" si="920">P549+P550</f>
        <v>0</v>
      </c>
      <c r="Q548" s="9">
        <f t="shared" si="920"/>
        <v>0</v>
      </c>
      <c r="R548" s="9">
        <f t="shared" si="920"/>
        <v>258210</v>
      </c>
      <c r="S548" s="9">
        <f t="shared" si="920"/>
        <v>258210</v>
      </c>
      <c r="T548" s="9">
        <f t="shared" si="920"/>
        <v>258210</v>
      </c>
      <c r="U548" s="9">
        <f>U549+U550</f>
        <v>0</v>
      </c>
      <c r="V548" s="9">
        <f t="shared" ref="V548:Z548" si="921">V549+V550</f>
        <v>0</v>
      </c>
      <c r="W548" s="9">
        <f t="shared" si="921"/>
        <v>0</v>
      </c>
      <c r="X548" s="9">
        <f t="shared" si="921"/>
        <v>0</v>
      </c>
      <c r="Y548" s="9">
        <f t="shared" si="921"/>
        <v>258210</v>
      </c>
      <c r="Z548" s="9">
        <f t="shared" si="921"/>
        <v>258210</v>
      </c>
      <c r="AA548" s="9">
        <f>AA549+AA550</f>
        <v>0</v>
      </c>
      <c r="AB548" s="9">
        <f t="shared" ref="AB548:AF548" si="922">AB549+AB550</f>
        <v>0</v>
      </c>
      <c r="AC548" s="9">
        <f t="shared" si="922"/>
        <v>0</v>
      </c>
      <c r="AD548" s="9">
        <f t="shared" si="922"/>
        <v>1095193</v>
      </c>
      <c r="AE548" s="87">
        <f t="shared" si="922"/>
        <v>1353403</v>
      </c>
      <c r="AF548" s="87">
        <f t="shared" si="922"/>
        <v>1353403</v>
      </c>
      <c r="AG548" s="87">
        <f t="shared" ref="AG548:AH548" si="923">AG549+AG550</f>
        <v>247212</v>
      </c>
      <c r="AH548" s="87">
        <f t="shared" si="923"/>
        <v>247212</v>
      </c>
      <c r="AI548" s="101">
        <f t="shared" si="850"/>
        <v>18.265956259887115</v>
      </c>
      <c r="AJ548" s="101">
        <f t="shared" si="861"/>
        <v>18.265956259887115</v>
      </c>
    </row>
    <row r="549" spans="1:36" ht="20.25" hidden="1" customHeight="1" x14ac:dyDescent="0.25">
      <c r="A549" s="39" t="s">
        <v>14</v>
      </c>
      <c r="B549" s="43" t="s">
        <v>202</v>
      </c>
      <c r="C549" s="27" t="s">
        <v>7</v>
      </c>
      <c r="D549" s="27" t="s">
        <v>22</v>
      </c>
      <c r="E549" s="27" t="s">
        <v>637</v>
      </c>
      <c r="F549" s="9">
        <v>610</v>
      </c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>
        <v>239210</v>
      </c>
      <c r="S549" s="9">
        <f t="shared" ref="S549:S550" si="924">M549+O549+P549+Q549+R549</f>
        <v>239210</v>
      </c>
      <c r="T549" s="9">
        <f t="shared" ref="T549:T550" si="925">N549+R549</f>
        <v>239210</v>
      </c>
      <c r="U549" s="9"/>
      <c r="V549" s="9"/>
      <c r="W549" s="9"/>
      <c r="X549" s="9"/>
      <c r="Y549" s="9">
        <f t="shared" ref="Y549:Y550" si="926">S549+U549+V549+W549+X549</f>
        <v>239210</v>
      </c>
      <c r="Z549" s="9">
        <f t="shared" ref="Z549:Z550" si="927">T549+X549</f>
        <v>239210</v>
      </c>
      <c r="AA549" s="9"/>
      <c r="AB549" s="9"/>
      <c r="AC549" s="9"/>
      <c r="AD549" s="9">
        <f>137237+873630</f>
        <v>1010867</v>
      </c>
      <c r="AE549" s="87">
        <f t="shared" ref="AE549:AE550" si="928">Y549+AA549+AB549+AC549+AD549</f>
        <v>1250077</v>
      </c>
      <c r="AF549" s="87">
        <f t="shared" ref="AF549:AF550" si="929">Z549+AD549</f>
        <v>1250077</v>
      </c>
      <c r="AG549" s="87">
        <v>229262</v>
      </c>
      <c r="AH549" s="87">
        <v>229262</v>
      </c>
      <c r="AI549" s="101">
        <f t="shared" si="850"/>
        <v>18.339830266455586</v>
      </c>
      <c r="AJ549" s="101">
        <f t="shared" si="861"/>
        <v>18.339830266455586</v>
      </c>
    </row>
    <row r="550" spans="1:36" ht="21" hidden="1" customHeight="1" x14ac:dyDescent="0.25">
      <c r="A550" s="39" t="s">
        <v>24</v>
      </c>
      <c r="B550" s="43" t="s">
        <v>202</v>
      </c>
      <c r="C550" s="27" t="s">
        <v>7</v>
      </c>
      <c r="D550" s="27" t="s">
        <v>22</v>
      </c>
      <c r="E550" s="27" t="s">
        <v>637</v>
      </c>
      <c r="F550" s="9">
        <v>620</v>
      </c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>
        <v>19000</v>
      </c>
      <c r="S550" s="9">
        <f t="shared" si="924"/>
        <v>19000</v>
      </c>
      <c r="T550" s="9">
        <f t="shared" si="925"/>
        <v>19000</v>
      </c>
      <c r="U550" s="9"/>
      <c r="V550" s="9"/>
      <c r="W550" s="9"/>
      <c r="X550" s="9"/>
      <c r="Y550" s="9">
        <f t="shared" si="926"/>
        <v>19000</v>
      </c>
      <c r="Z550" s="9">
        <f t="shared" si="927"/>
        <v>19000</v>
      </c>
      <c r="AA550" s="9"/>
      <c r="AB550" s="9"/>
      <c r="AC550" s="9"/>
      <c r="AD550" s="9">
        <v>84326</v>
      </c>
      <c r="AE550" s="87">
        <f t="shared" si="928"/>
        <v>103326</v>
      </c>
      <c r="AF550" s="87">
        <f t="shared" si="929"/>
        <v>103326</v>
      </c>
      <c r="AG550" s="87">
        <v>17950</v>
      </c>
      <c r="AH550" s="87">
        <v>17950</v>
      </c>
      <c r="AI550" s="101">
        <f t="shared" si="850"/>
        <v>17.372200607785068</v>
      </c>
      <c r="AJ550" s="101">
        <f t="shared" si="861"/>
        <v>17.372200607785068</v>
      </c>
    </row>
    <row r="551" spans="1:36" ht="126.75" hidden="1" customHeight="1" x14ac:dyDescent="0.25">
      <c r="A551" s="39" t="s">
        <v>638</v>
      </c>
      <c r="B551" s="43" t="s">
        <v>202</v>
      </c>
      <c r="C551" s="27" t="s">
        <v>7</v>
      </c>
      <c r="D551" s="27" t="s">
        <v>22</v>
      </c>
      <c r="E551" s="27" t="s">
        <v>639</v>
      </c>
      <c r="F551" s="9"/>
      <c r="G551" s="9"/>
      <c r="H551" s="9"/>
      <c r="I551" s="9"/>
      <c r="J551" s="9"/>
      <c r="K551" s="9"/>
      <c r="L551" s="9"/>
      <c r="M551" s="9"/>
      <c r="N551" s="9"/>
      <c r="O551" s="9">
        <f>O552</f>
        <v>0</v>
      </c>
      <c r="P551" s="9">
        <f t="shared" ref="P551:AH551" si="930">P552</f>
        <v>0</v>
      </c>
      <c r="Q551" s="9">
        <f t="shared" si="930"/>
        <v>0</v>
      </c>
      <c r="R551" s="9">
        <f t="shared" si="930"/>
        <v>34859</v>
      </c>
      <c r="S551" s="9">
        <f t="shared" si="930"/>
        <v>34859</v>
      </c>
      <c r="T551" s="9">
        <f t="shared" si="930"/>
        <v>34859</v>
      </c>
      <c r="U551" s="9">
        <f>U552</f>
        <v>0</v>
      </c>
      <c r="V551" s="9">
        <f t="shared" si="930"/>
        <v>0</v>
      </c>
      <c r="W551" s="9">
        <f t="shared" si="930"/>
        <v>0</v>
      </c>
      <c r="X551" s="9">
        <f t="shared" si="930"/>
        <v>0</v>
      </c>
      <c r="Y551" s="9">
        <f t="shared" si="930"/>
        <v>34859</v>
      </c>
      <c r="Z551" s="9">
        <f t="shared" si="930"/>
        <v>34859</v>
      </c>
      <c r="AA551" s="9">
        <f>AA552</f>
        <v>0</v>
      </c>
      <c r="AB551" s="9">
        <f t="shared" si="930"/>
        <v>0</v>
      </c>
      <c r="AC551" s="9">
        <f t="shared" si="930"/>
        <v>0</v>
      </c>
      <c r="AD551" s="9">
        <f t="shared" si="930"/>
        <v>149560</v>
      </c>
      <c r="AE551" s="87">
        <f t="shared" si="930"/>
        <v>184419</v>
      </c>
      <c r="AF551" s="87">
        <f t="shared" si="930"/>
        <v>184419</v>
      </c>
      <c r="AG551" s="87">
        <f t="shared" si="930"/>
        <v>28955</v>
      </c>
      <c r="AH551" s="87">
        <f t="shared" si="930"/>
        <v>28955</v>
      </c>
      <c r="AI551" s="101">
        <f t="shared" si="850"/>
        <v>15.700659910312927</v>
      </c>
      <c r="AJ551" s="101">
        <f t="shared" si="861"/>
        <v>15.700659910312927</v>
      </c>
    </row>
    <row r="552" spans="1:36" ht="33.75" hidden="1" customHeight="1" x14ac:dyDescent="0.25">
      <c r="A552" s="26" t="s">
        <v>12</v>
      </c>
      <c r="B552" s="43" t="s">
        <v>202</v>
      </c>
      <c r="C552" s="27" t="s">
        <v>7</v>
      </c>
      <c r="D552" s="27" t="s">
        <v>22</v>
      </c>
      <c r="E552" s="27" t="s">
        <v>639</v>
      </c>
      <c r="F552" s="9">
        <v>600</v>
      </c>
      <c r="G552" s="9"/>
      <c r="H552" s="9"/>
      <c r="I552" s="9"/>
      <c r="J552" s="9"/>
      <c r="K552" s="9"/>
      <c r="L552" s="9"/>
      <c r="M552" s="9"/>
      <c r="N552" s="9"/>
      <c r="O552" s="9">
        <f>O553+O554</f>
        <v>0</v>
      </c>
      <c r="P552" s="9">
        <f t="shared" ref="P552:T552" si="931">P553+P554</f>
        <v>0</v>
      </c>
      <c r="Q552" s="9">
        <f t="shared" si="931"/>
        <v>0</v>
      </c>
      <c r="R552" s="9">
        <f t="shared" si="931"/>
        <v>34859</v>
      </c>
      <c r="S552" s="9">
        <f t="shared" si="931"/>
        <v>34859</v>
      </c>
      <c r="T552" s="9">
        <f t="shared" si="931"/>
        <v>34859</v>
      </c>
      <c r="U552" s="9">
        <f>U553+U554</f>
        <v>0</v>
      </c>
      <c r="V552" s="9">
        <f t="shared" ref="V552:Z552" si="932">V553+V554</f>
        <v>0</v>
      </c>
      <c r="W552" s="9">
        <f t="shared" si="932"/>
        <v>0</v>
      </c>
      <c r="X552" s="9">
        <f t="shared" si="932"/>
        <v>0</v>
      </c>
      <c r="Y552" s="9">
        <f t="shared" si="932"/>
        <v>34859</v>
      </c>
      <c r="Z552" s="9">
        <f t="shared" si="932"/>
        <v>34859</v>
      </c>
      <c r="AA552" s="9">
        <f>AA553+AA554</f>
        <v>0</v>
      </c>
      <c r="AB552" s="9">
        <f t="shared" ref="AB552:AF552" si="933">AB553+AB554</f>
        <v>0</v>
      </c>
      <c r="AC552" s="9">
        <f t="shared" si="933"/>
        <v>0</v>
      </c>
      <c r="AD552" s="9">
        <f t="shared" si="933"/>
        <v>149560</v>
      </c>
      <c r="AE552" s="87">
        <f t="shared" si="933"/>
        <v>184419</v>
      </c>
      <c r="AF552" s="87">
        <f t="shared" si="933"/>
        <v>184419</v>
      </c>
      <c r="AG552" s="87">
        <f t="shared" ref="AG552:AH552" si="934">AG553+AG554</f>
        <v>28955</v>
      </c>
      <c r="AH552" s="87">
        <f t="shared" si="934"/>
        <v>28955</v>
      </c>
      <c r="AI552" s="101">
        <f t="shared" si="850"/>
        <v>15.700659910312927</v>
      </c>
      <c r="AJ552" s="101">
        <f t="shared" si="861"/>
        <v>15.700659910312927</v>
      </c>
    </row>
    <row r="553" spans="1:36" ht="21" hidden="1" customHeight="1" x14ac:dyDescent="0.25">
      <c r="A553" s="39" t="s">
        <v>14</v>
      </c>
      <c r="B553" s="43" t="s">
        <v>202</v>
      </c>
      <c r="C553" s="27" t="s">
        <v>7</v>
      </c>
      <c r="D553" s="27" t="s">
        <v>22</v>
      </c>
      <c r="E553" s="27" t="s">
        <v>639</v>
      </c>
      <c r="F553" s="9">
        <v>610</v>
      </c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>
        <v>31359</v>
      </c>
      <c r="S553" s="9">
        <f t="shared" ref="S553:S554" si="935">M553+O553+P553+Q553+R553</f>
        <v>31359</v>
      </c>
      <c r="T553" s="9">
        <f t="shared" ref="T553:T554" si="936">N553+R553</f>
        <v>31359</v>
      </c>
      <c r="U553" s="9"/>
      <c r="V553" s="9"/>
      <c r="W553" s="9"/>
      <c r="X553" s="9"/>
      <c r="Y553" s="9">
        <f t="shared" ref="Y553:Y554" si="937">S553+U553+V553+W553+X553</f>
        <v>31359</v>
      </c>
      <c r="Z553" s="9">
        <f t="shared" ref="Z553:Z554" si="938">T553+X553</f>
        <v>31359</v>
      </c>
      <c r="AA553" s="9"/>
      <c r="AB553" s="9"/>
      <c r="AC553" s="9"/>
      <c r="AD553" s="9">
        <f>118665+19931</f>
        <v>138596</v>
      </c>
      <c r="AE553" s="87">
        <f t="shared" ref="AE553:AE554" si="939">Y553+AA553+AB553+AC553+AD553</f>
        <v>169955</v>
      </c>
      <c r="AF553" s="87">
        <f t="shared" ref="AF553:AF554" si="940">Z553+AD553</f>
        <v>169955</v>
      </c>
      <c r="AG553" s="87">
        <v>26747</v>
      </c>
      <c r="AH553" s="87">
        <v>26747</v>
      </c>
      <c r="AI553" s="101">
        <f t="shared" si="850"/>
        <v>15.737695272277957</v>
      </c>
      <c r="AJ553" s="101">
        <f t="shared" si="861"/>
        <v>15.737695272277957</v>
      </c>
    </row>
    <row r="554" spans="1:36" ht="20.25" hidden="1" customHeight="1" x14ac:dyDescent="0.25">
      <c r="A554" s="39" t="s">
        <v>24</v>
      </c>
      <c r="B554" s="43" t="s">
        <v>202</v>
      </c>
      <c r="C554" s="27" t="s">
        <v>7</v>
      </c>
      <c r="D554" s="27" t="s">
        <v>22</v>
      </c>
      <c r="E554" s="27" t="s">
        <v>639</v>
      </c>
      <c r="F554" s="9">
        <v>620</v>
      </c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>
        <v>3500</v>
      </c>
      <c r="S554" s="9">
        <f t="shared" si="935"/>
        <v>3500</v>
      </c>
      <c r="T554" s="9">
        <f t="shared" si="936"/>
        <v>3500</v>
      </c>
      <c r="U554" s="9"/>
      <c r="V554" s="9"/>
      <c r="W554" s="9"/>
      <c r="X554" s="9"/>
      <c r="Y554" s="9">
        <f t="shared" si="937"/>
        <v>3500</v>
      </c>
      <c r="Z554" s="9">
        <f t="shared" si="938"/>
        <v>3500</v>
      </c>
      <c r="AA554" s="9"/>
      <c r="AB554" s="9"/>
      <c r="AC554" s="9"/>
      <c r="AD554" s="9">
        <v>10964</v>
      </c>
      <c r="AE554" s="87">
        <f t="shared" si="939"/>
        <v>14464</v>
      </c>
      <c r="AF554" s="87">
        <f t="shared" si="940"/>
        <v>14464</v>
      </c>
      <c r="AG554" s="87">
        <v>2208</v>
      </c>
      <c r="AH554" s="87">
        <v>2208</v>
      </c>
      <c r="AI554" s="101">
        <f t="shared" si="850"/>
        <v>15.265486725663715</v>
      </c>
      <c r="AJ554" s="101">
        <f t="shared" si="861"/>
        <v>15.265486725663715</v>
      </c>
    </row>
    <row r="555" spans="1:36" ht="33" hidden="1" customHeight="1" x14ac:dyDescent="0.25">
      <c r="A555" s="26" t="s">
        <v>327</v>
      </c>
      <c r="B555" s="27">
        <v>913</v>
      </c>
      <c r="C555" s="27" t="s">
        <v>7</v>
      </c>
      <c r="D555" s="27" t="s">
        <v>22</v>
      </c>
      <c r="E555" s="49" t="s">
        <v>397</v>
      </c>
      <c r="F555" s="27"/>
      <c r="G555" s="11">
        <f t="shared" ref="G555:U558" si="941">G556</f>
        <v>3438</v>
      </c>
      <c r="H555" s="9"/>
      <c r="I555" s="11">
        <f t="shared" si="941"/>
        <v>0</v>
      </c>
      <c r="J555" s="9"/>
      <c r="K555" s="11">
        <f t="shared" si="941"/>
        <v>0</v>
      </c>
      <c r="L555" s="9"/>
      <c r="M555" s="11">
        <f t="shared" si="941"/>
        <v>3438</v>
      </c>
      <c r="N555" s="9"/>
      <c r="O555" s="11">
        <f t="shared" si="941"/>
        <v>0</v>
      </c>
      <c r="P555" s="9"/>
      <c r="Q555" s="11">
        <f t="shared" si="941"/>
        <v>0</v>
      </c>
      <c r="R555" s="9"/>
      <c r="S555" s="11">
        <f t="shared" si="941"/>
        <v>3438</v>
      </c>
      <c r="T555" s="9"/>
      <c r="U555" s="11">
        <f t="shared" si="941"/>
        <v>0</v>
      </c>
      <c r="V555" s="9"/>
      <c r="W555" s="11">
        <f t="shared" ref="U555:Y558" si="942">W556</f>
        <v>0</v>
      </c>
      <c r="X555" s="9"/>
      <c r="Y555" s="11">
        <f t="shared" si="942"/>
        <v>3438</v>
      </c>
      <c r="Z555" s="9"/>
      <c r="AA555" s="11">
        <f t="shared" ref="AA555" si="943">AA556</f>
        <v>0</v>
      </c>
      <c r="AB555" s="9"/>
      <c r="AC555" s="11">
        <f t="shared" ref="AA555:AG558" si="944">AC556</f>
        <v>0</v>
      </c>
      <c r="AD555" s="9"/>
      <c r="AE555" s="89">
        <f t="shared" si="944"/>
        <v>3438</v>
      </c>
      <c r="AF555" s="87"/>
      <c r="AG555" s="89">
        <f t="shared" si="944"/>
        <v>0</v>
      </c>
      <c r="AH555" s="87"/>
      <c r="AI555" s="101">
        <f t="shared" si="850"/>
        <v>0</v>
      </c>
      <c r="AJ555" s="101"/>
    </row>
    <row r="556" spans="1:36" ht="20.25" hidden="1" customHeight="1" x14ac:dyDescent="0.25">
      <c r="A556" s="26" t="s">
        <v>15</v>
      </c>
      <c r="B556" s="27">
        <v>913</v>
      </c>
      <c r="C556" s="27" t="s">
        <v>7</v>
      </c>
      <c r="D556" s="27" t="s">
        <v>22</v>
      </c>
      <c r="E556" s="27" t="s">
        <v>398</v>
      </c>
      <c r="F556" s="27"/>
      <c r="G556" s="11">
        <f t="shared" si="941"/>
        <v>3438</v>
      </c>
      <c r="H556" s="9"/>
      <c r="I556" s="11">
        <f t="shared" si="941"/>
        <v>0</v>
      </c>
      <c r="J556" s="9"/>
      <c r="K556" s="11">
        <f t="shared" si="941"/>
        <v>0</v>
      </c>
      <c r="L556" s="9"/>
      <c r="M556" s="11">
        <f t="shared" si="941"/>
        <v>3438</v>
      </c>
      <c r="N556" s="9"/>
      <c r="O556" s="11">
        <f t="shared" si="941"/>
        <v>0</v>
      </c>
      <c r="P556" s="9"/>
      <c r="Q556" s="11">
        <f t="shared" si="941"/>
        <v>0</v>
      </c>
      <c r="R556" s="9"/>
      <c r="S556" s="11">
        <f t="shared" si="941"/>
        <v>3438</v>
      </c>
      <c r="T556" s="9"/>
      <c r="U556" s="11">
        <f t="shared" si="942"/>
        <v>0</v>
      </c>
      <c r="V556" s="9"/>
      <c r="W556" s="11">
        <f t="shared" si="942"/>
        <v>0</v>
      </c>
      <c r="X556" s="9"/>
      <c r="Y556" s="11">
        <f t="shared" si="942"/>
        <v>3438</v>
      </c>
      <c r="Z556" s="9"/>
      <c r="AA556" s="11">
        <f t="shared" si="944"/>
        <v>0</v>
      </c>
      <c r="AB556" s="9"/>
      <c r="AC556" s="11">
        <f t="shared" si="944"/>
        <v>0</v>
      </c>
      <c r="AD556" s="9"/>
      <c r="AE556" s="89">
        <f t="shared" si="944"/>
        <v>3438</v>
      </c>
      <c r="AF556" s="87"/>
      <c r="AG556" s="89">
        <f t="shared" si="944"/>
        <v>0</v>
      </c>
      <c r="AH556" s="87"/>
      <c r="AI556" s="101">
        <f t="shared" si="850"/>
        <v>0</v>
      </c>
      <c r="AJ556" s="101"/>
    </row>
    <row r="557" spans="1:36" ht="20.25" hidden="1" customHeight="1" x14ac:dyDescent="0.25">
      <c r="A557" s="57" t="s">
        <v>200</v>
      </c>
      <c r="B557" s="27">
        <v>913</v>
      </c>
      <c r="C557" s="27" t="s">
        <v>7</v>
      </c>
      <c r="D557" s="27" t="s">
        <v>22</v>
      </c>
      <c r="E557" s="27" t="s">
        <v>545</v>
      </c>
      <c r="F557" s="27"/>
      <c r="G557" s="11">
        <f t="shared" si="941"/>
        <v>3438</v>
      </c>
      <c r="H557" s="9"/>
      <c r="I557" s="11">
        <f t="shared" si="941"/>
        <v>0</v>
      </c>
      <c r="J557" s="9"/>
      <c r="K557" s="11">
        <f t="shared" si="941"/>
        <v>0</v>
      </c>
      <c r="L557" s="9"/>
      <c r="M557" s="11">
        <f t="shared" si="941"/>
        <v>3438</v>
      </c>
      <c r="N557" s="9"/>
      <c r="O557" s="11">
        <f t="shared" si="941"/>
        <v>0</v>
      </c>
      <c r="P557" s="9"/>
      <c r="Q557" s="11">
        <f t="shared" si="941"/>
        <v>0</v>
      </c>
      <c r="R557" s="9"/>
      <c r="S557" s="11">
        <f t="shared" si="941"/>
        <v>3438</v>
      </c>
      <c r="T557" s="9"/>
      <c r="U557" s="11">
        <f t="shared" si="942"/>
        <v>0</v>
      </c>
      <c r="V557" s="9"/>
      <c r="W557" s="11">
        <f t="shared" si="942"/>
        <v>0</v>
      </c>
      <c r="X557" s="9"/>
      <c r="Y557" s="11">
        <f t="shared" si="942"/>
        <v>3438</v>
      </c>
      <c r="Z557" s="9"/>
      <c r="AA557" s="11">
        <f t="shared" si="944"/>
        <v>0</v>
      </c>
      <c r="AB557" s="9"/>
      <c r="AC557" s="11">
        <f t="shared" si="944"/>
        <v>0</v>
      </c>
      <c r="AD557" s="9"/>
      <c r="AE557" s="89">
        <f t="shared" si="944"/>
        <v>3438</v>
      </c>
      <c r="AF557" s="87"/>
      <c r="AG557" s="89">
        <f t="shared" si="944"/>
        <v>0</v>
      </c>
      <c r="AH557" s="87"/>
      <c r="AI557" s="101">
        <f t="shared" si="850"/>
        <v>0</v>
      </c>
      <c r="AJ557" s="101"/>
    </row>
    <row r="558" spans="1:36" ht="33" hidden="1" customHeight="1" x14ac:dyDescent="0.25">
      <c r="A558" s="57" t="s">
        <v>12</v>
      </c>
      <c r="B558" s="27">
        <v>913</v>
      </c>
      <c r="C558" s="27" t="s">
        <v>7</v>
      </c>
      <c r="D558" s="27" t="s">
        <v>22</v>
      </c>
      <c r="E558" s="27" t="s">
        <v>545</v>
      </c>
      <c r="F558" s="27" t="s">
        <v>13</v>
      </c>
      <c r="G558" s="11">
        <f t="shared" si="941"/>
        <v>3438</v>
      </c>
      <c r="H558" s="9"/>
      <c r="I558" s="11">
        <f t="shared" si="941"/>
        <v>0</v>
      </c>
      <c r="J558" s="9"/>
      <c r="K558" s="11">
        <f t="shared" si="941"/>
        <v>0</v>
      </c>
      <c r="L558" s="9"/>
      <c r="M558" s="11">
        <f t="shared" si="941"/>
        <v>3438</v>
      </c>
      <c r="N558" s="9"/>
      <c r="O558" s="11">
        <f t="shared" si="941"/>
        <v>0</v>
      </c>
      <c r="P558" s="9"/>
      <c r="Q558" s="11">
        <f t="shared" si="941"/>
        <v>0</v>
      </c>
      <c r="R558" s="9"/>
      <c r="S558" s="11">
        <f t="shared" si="941"/>
        <v>3438</v>
      </c>
      <c r="T558" s="9"/>
      <c r="U558" s="11">
        <f t="shared" si="942"/>
        <v>0</v>
      </c>
      <c r="V558" s="9"/>
      <c r="W558" s="11">
        <f t="shared" si="942"/>
        <v>0</v>
      </c>
      <c r="X558" s="9"/>
      <c r="Y558" s="11">
        <f t="shared" si="942"/>
        <v>3438</v>
      </c>
      <c r="Z558" s="9"/>
      <c r="AA558" s="11">
        <f t="shared" si="944"/>
        <v>0</v>
      </c>
      <c r="AB558" s="9"/>
      <c r="AC558" s="11">
        <f t="shared" si="944"/>
        <v>0</v>
      </c>
      <c r="AD558" s="9"/>
      <c r="AE558" s="89">
        <f t="shared" si="944"/>
        <v>3438</v>
      </c>
      <c r="AF558" s="87"/>
      <c r="AG558" s="89">
        <f t="shared" si="944"/>
        <v>0</v>
      </c>
      <c r="AH558" s="87"/>
      <c r="AI558" s="101">
        <f t="shared" si="850"/>
        <v>0</v>
      </c>
      <c r="AJ558" s="101"/>
    </row>
    <row r="559" spans="1:36" ht="17.25" hidden="1" customHeight="1" x14ac:dyDescent="0.25">
      <c r="A559" s="57" t="s">
        <v>14</v>
      </c>
      <c r="B559" s="27">
        <v>913</v>
      </c>
      <c r="C559" s="27" t="s">
        <v>7</v>
      </c>
      <c r="D559" s="27" t="s">
        <v>22</v>
      </c>
      <c r="E559" s="27" t="s">
        <v>545</v>
      </c>
      <c r="F559" s="27" t="s">
        <v>35</v>
      </c>
      <c r="G559" s="11">
        <v>3438</v>
      </c>
      <c r="H559" s="9"/>
      <c r="I559" s="11"/>
      <c r="J559" s="9"/>
      <c r="K559" s="11"/>
      <c r="L559" s="9"/>
      <c r="M559" s="9">
        <f t="shared" ref="M559" si="945">G559+I559+J559+K559+L559</f>
        <v>3438</v>
      </c>
      <c r="N559" s="9">
        <f t="shared" ref="N559" si="946">H559+L559</f>
        <v>0</v>
      </c>
      <c r="O559" s="11"/>
      <c r="P559" s="9"/>
      <c r="Q559" s="11"/>
      <c r="R559" s="9"/>
      <c r="S559" s="9">
        <f t="shared" ref="S559" si="947">M559+O559+P559+Q559+R559</f>
        <v>3438</v>
      </c>
      <c r="T559" s="9">
        <f t="shared" ref="T559" si="948">N559+R559</f>
        <v>0</v>
      </c>
      <c r="U559" s="11"/>
      <c r="V559" s="9"/>
      <c r="W559" s="11"/>
      <c r="X559" s="9"/>
      <c r="Y559" s="9">
        <f t="shared" ref="Y559" si="949">S559+U559+V559+W559+X559</f>
        <v>3438</v>
      </c>
      <c r="Z559" s="9">
        <f t="shared" ref="Z559" si="950">T559+X559</f>
        <v>0</v>
      </c>
      <c r="AA559" s="11"/>
      <c r="AB559" s="9"/>
      <c r="AC559" s="11"/>
      <c r="AD559" s="9"/>
      <c r="AE559" s="87">
        <f t="shared" ref="AE559" si="951">Y559+AA559+AB559+AC559+AD559</f>
        <v>3438</v>
      </c>
      <c r="AF559" s="87">
        <f t="shared" ref="AF559" si="952">Z559+AD559</f>
        <v>0</v>
      </c>
      <c r="AG559" s="87"/>
      <c r="AH559" s="87"/>
      <c r="AI559" s="101">
        <f t="shared" si="850"/>
        <v>0</v>
      </c>
      <c r="AJ559" s="101"/>
    </row>
    <row r="560" spans="1:36" ht="17.25" hidden="1" customHeight="1" x14ac:dyDescent="0.25">
      <c r="A560" s="57"/>
      <c r="B560" s="27"/>
      <c r="C560" s="27"/>
      <c r="D560" s="27"/>
      <c r="E560" s="27"/>
      <c r="F560" s="27"/>
      <c r="G560" s="11"/>
      <c r="H560" s="9"/>
      <c r="I560" s="11"/>
      <c r="J560" s="9"/>
      <c r="K560" s="11"/>
      <c r="L560" s="9"/>
      <c r="M560" s="9"/>
      <c r="N560" s="9"/>
      <c r="O560" s="11"/>
      <c r="P560" s="9"/>
      <c r="Q560" s="11"/>
      <c r="R560" s="9"/>
      <c r="S560" s="9"/>
      <c r="T560" s="9"/>
      <c r="U560" s="11"/>
      <c r="V560" s="9"/>
      <c r="W560" s="11"/>
      <c r="X560" s="9"/>
      <c r="Y560" s="9"/>
      <c r="Z560" s="9"/>
      <c r="AA560" s="11"/>
      <c r="AB560" s="9"/>
      <c r="AC560" s="11"/>
      <c r="AD560" s="9"/>
      <c r="AE560" s="87"/>
      <c r="AF560" s="87"/>
      <c r="AG560" s="87"/>
      <c r="AH560" s="87"/>
      <c r="AI560" s="101"/>
      <c r="AJ560" s="101"/>
    </row>
    <row r="561" spans="1:36" ht="18.75" hidden="1" x14ac:dyDescent="0.3">
      <c r="A561" s="24" t="s">
        <v>6</v>
      </c>
      <c r="B561" s="25" t="s">
        <v>202</v>
      </c>
      <c r="C561" s="25" t="s">
        <v>7</v>
      </c>
      <c r="D561" s="25" t="s">
        <v>8</v>
      </c>
      <c r="E561" s="25"/>
      <c r="F561" s="25"/>
      <c r="G561" s="7">
        <f t="shared" ref="G561:H561" si="953">G562+G589</f>
        <v>656056</v>
      </c>
      <c r="H561" s="7">
        <f t="shared" si="953"/>
        <v>0</v>
      </c>
      <c r="I561" s="7">
        <f t="shared" ref="I561:N561" si="954">I562+I589</f>
        <v>0</v>
      </c>
      <c r="J561" s="7">
        <f t="shared" si="954"/>
        <v>48</v>
      </c>
      <c r="K561" s="7">
        <f t="shared" si="954"/>
        <v>0</v>
      </c>
      <c r="L561" s="7">
        <f t="shared" si="954"/>
        <v>0</v>
      </c>
      <c r="M561" s="7">
        <f t="shared" si="954"/>
        <v>656104</v>
      </c>
      <c r="N561" s="7">
        <f t="shared" si="954"/>
        <v>0</v>
      </c>
      <c r="O561" s="7">
        <f t="shared" ref="O561:T561" si="955">O562+O589</f>
        <v>0</v>
      </c>
      <c r="P561" s="7">
        <f t="shared" si="955"/>
        <v>0</v>
      </c>
      <c r="Q561" s="7">
        <f t="shared" si="955"/>
        <v>0</v>
      </c>
      <c r="R561" s="7">
        <f t="shared" si="955"/>
        <v>452423</v>
      </c>
      <c r="S561" s="7">
        <f t="shared" si="955"/>
        <v>1108527</v>
      </c>
      <c r="T561" s="7">
        <f t="shared" si="955"/>
        <v>452423</v>
      </c>
      <c r="U561" s="7">
        <f t="shared" ref="U561:Z561" si="956">U562+U589</f>
        <v>0</v>
      </c>
      <c r="V561" s="7">
        <f t="shared" si="956"/>
        <v>0</v>
      </c>
      <c r="W561" s="7">
        <f t="shared" si="956"/>
        <v>0</v>
      </c>
      <c r="X561" s="7">
        <f t="shared" si="956"/>
        <v>0</v>
      </c>
      <c r="Y561" s="7">
        <f t="shared" si="956"/>
        <v>1108527</v>
      </c>
      <c r="Z561" s="7">
        <f t="shared" si="956"/>
        <v>452423</v>
      </c>
      <c r="AA561" s="7">
        <f t="shared" ref="AA561:AF561" si="957">AA562+AA589</f>
        <v>0</v>
      </c>
      <c r="AB561" s="7">
        <f t="shared" si="957"/>
        <v>0</v>
      </c>
      <c r="AC561" s="7">
        <f t="shared" si="957"/>
        <v>0</v>
      </c>
      <c r="AD561" s="7">
        <f t="shared" si="957"/>
        <v>1814160</v>
      </c>
      <c r="AE561" s="85">
        <f t="shared" si="957"/>
        <v>2922687</v>
      </c>
      <c r="AF561" s="85">
        <f t="shared" si="957"/>
        <v>2266583</v>
      </c>
      <c r="AG561" s="85">
        <f t="shared" ref="AG561:AH561" si="958">AG562+AG589</f>
        <v>654101</v>
      </c>
      <c r="AH561" s="85">
        <f t="shared" si="958"/>
        <v>436491</v>
      </c>
      <c r="AI561" s="101">
        <f t="shared" si="850"/>
        <v>22.380124864551011</v>
      </c>
      <c r="AJ561" s="101">
        <f t="shared" si="861"/>
        <v>19.257666716815578</v>
      </c>
    </row>
    <row r="562" spans="1:36" ht="33" hidden="1" customHeight="1" x14ac:dyDescent="0.25">
      <c r="A562" s="29" t="s">
        <v>598</v>
      </c>
      <c r="B562" s="27">
        <v>913</v>
      </c>
      <c r="C562" s="27" t="s">
        <v>7</v>
      </c>
      <c r="D562" s="27" t="s">
        <v>8</v>
      </c>
      <c r="E562" s="27" t="s">
        <v>186</v>
      </c>
      <c r="F562" s="27"/>
      <c r="G562" s="9">
        <f>G563+G567+G571</f>
        <v>654578</v>
      </c>
      <c r="H562" s="9">
        <f>H563+H567+H571</f>
        <v>0</v>
      </c>
      <c r="I562" s="9">
        <f t="shared" ref="I562:N562" si="959">I563+I567+I571</f>
        <v>0</v>
      </c>
      <c r="J562" s="9">
        <f t="shared" si="959"/>
        <v>48</v>
      </c>
      <c r="K562" s="9">
        <f t="shared" si="959"/>
        <v>0</v>
      </c>
      <c r="L562" s="9">
        <f t="shared" si="959"/>
        <v>0</v>
      </c>
      <c r="M562" s="9">
        <f t="shared" si="959"/>
        <v>654626</v>
      </c>
      <c r="N562" s="9">
        <f t="shared" si="959"/>
        <v>0</v>
      </c>
      <c r="O562" s="9">
        <f>O563+O567+O571+O575</f>
        <v>0</v>
      </c>
      <c r="P562" s="9">
        <f t="shared" ref="P562:T562" si="960">P563+P567+P571+P575</f>
        <v>0</v>
      </c>
      <c r="Q562" s="9">
        <f t="shared" si="960"/>
        <v>0</v>
      </c>
      <c r="R562" s="9">
        <f t="shared" si="960"/>
        <v>452423</v>
      </c>
      <c r="S562" s="9">
        <f t="shared" si="960"/>
        <v>1107049</v>
      </c>
      <c r="T562" s="9">
        <f t="shared" si="960"/>
        <v>452423</v>
      </c>
      <c r="U562" s="9">
        <f>U563+U567+U571+U575</f>
        <v>0</v>
      </c>
      <c r="V562" s="9">
        <f t="shared" ref="V562:Z562" si="961">V563+V567+V571+V575</f>
        <v>0</v>
      </c>
      <c r="W562" s="9">
        <f t="shared" si="961"/>
        <v>0</v>
      </c>
      <c r="X562" s="9">
        <f t="shared" si="961"/>
        <v>0</v>
      </c>
      <c r="Y562" s="9">
        <f t="shared" si="961"/>
        <v>1107049</v>
      </c>
      <c r="Z562" s="9">
        <f t="shared" si="961"/>
        <v>452423</v>
      </c>
      <c r="AA562" s="9">
        <f>AA563+AA567+AA571+AA575</f>
        <v>0</v>
      </c>
      <c r="AB562" s="9">
        <f t="shared" ref="AB562:AF562" si="962">AB563+AB567+AB571+AB575</f>
        <v>0</v>
      </c>
      <c r="AC562" s="9">
        <f t="shared" si="962"/>
        <v>0</v>
      </c>
      <c r="AD562" s="9">
        <f t="shared" si="962"/>
        <v>1814160</v>
      </c>
      <c r="AE562" s="87">
        <f t="shared" si="962"/>
        <v>2921209</v>
      </c>
      <c r="AF562" s="87">
        <f t="shared" si="962"/>
        <v>2266583</v>
      </c>
      <c r="AG562" s="87">
        <f t="shared" ref="AG562:AH562" si="963">AG563+AG567+AG571+AG575</f>
        <v>653832</v>
      </c>
      <c r="AH562" s="87">
        <f t="shared" si="963"/>
        <v>436491</v>
      </c>
      <c r="AI562" s="101">
        <f t="shared" si="850"/>
        <v>22.382239682268541</v>
      </c>
      <c r="AJ562" s="101">
        <f t="shared" si="861"/>
        <v>19.257666716815578</v>
      </c>
    </row>
    <row r="563" spans="1:36" ht="33" hidden="1" x14ac:dyDescent="0.25">
      <c r="A563" s="26" t="s">
        <v>10</v>
      </c>
      <c r="B563" s="27">
        <f>B562</f>
        <v>913</v>
      </c>
      <c r="C563" s="27" t="s">
        <v>7</v>
      </c>
      <c r="D563" s="27" t="s">
        <v>8</v>
      </c>
      <c r="E563" s="27" t="s">
        <v>197</v>
      </c>
      <c r="F563" s="27"/>
      <c r="G563" s="11">
        <f t="shared" ref="G563:V565" si="964">G564</f>
        <v>613419</v>
      </c>
      <c r="H563" s="11">
        <f t="shared" si="964"/>
        <v>0</v>
      </c>
      <c r="I563" s="11">
        <f t="shared" si="964"/>
        <v>0</v>
      </c>
      <c r="J563" s="11">
        <f t="shared" si="964"/>
        <v>48</v>
      </c>
      <c r="K563" s="11">
        <f t="shared" si="964"/>
        <v>0</v>
      </c>
      <c r="L563" s="11">
        <f t="shared" si="964"/>
        <v>0</v>
      </c>
      <c r="M563" s="11">
        <f t="shared" si="964"/>
        <v>613467</v>
      </c>
      <c r="N563" s="11">
        <f t="shared" si="964"/>
        <v>0</v>
      </c>
      <c r="O563" s="11">
        <f t="shared" si="964"/>
        <v>0</v>
      </c>
      <c r="P563" s="11">
        <f t="shared" si="964"/>
        <v>0</v>
      </c>
      <c r="Q563" s="11">
        <f t="shared" si="964"/>
        <v>0</v>
      </c>
      <c r="R563" s="11">
        <f t="shared" si="964"/>
        <v>0</v>
      </c>
      <c r="S563" s="11">
        <f t="shared" si="964"/>
        <v>613467</v>
      </c>
      <c r="T563" s="11">
        <f t="shared" si="964"/>
        <v>0</v>
      </c>
      <c r="U563" s="11">
        <f t="shared" si="964"/>
        <v>0</v>
      </c>
      <c r="V563" s="11">
        <f t="shared" si="964"/>
        <v>0</v>
      </c>
      <c r="W563" s="11">
        <f t="shared" ref="U563:AH565" si="965">W564</f>
        <v>0</v>
      </c>
      <c r="X563" s="11">
        <f t="shared" si="965"/>
        <v>0</v>
      </c>
      <c r="Y563" s="11">
        <f t="shared" si="965"/>
        <v>613467</v>
      </c>
      <c r="Z563" s="11">
        <f t="shared" si="965"/>
        <v>0</v>
      </c>
      <c r="AA563" s="11">
        <f t="shared" si="965"/>
        <v>0</v>
      </c>
      <c r="AB563" s="11">
        <f t="shared" si="965"/>
        <v>0</v>
      </c>
      <c r="AC563" s="11">
        <f t="shared" si="965"/>
        <v>0</v>
      </c>
      <c r="AD563" s="11">
        <f t="shared" si="965"/>
        <v>0</v>
      </c>
      <c r="AE563" s="89">
        <f t="shared" si="965"/>
        <v>613467</v>
      </c>
      <c r="AF563" s="89">
        <f t="shared" si="965"/>
        <v>0</v>
      </c>
      <c r="AG563" s="89">
        <f t="shared" si="965"/>
        <v>210181</v>
      </c>
      <c r="AH563" s="89">
        <f t="shared" si="965"/>
        <v>0</v>
      </c>
      <c r="AI563" s="101">
        <f t="shared" si="850"/>
        <v>34.261174602708863</v>
      </c>
      <c r="AJ563" s="101"/>
    </row>
    <row r="564" spans="1:36" ht="18.75" hidden="1" customHeight="1" x14ac:dyDescent="0.25">
      <c r="A564" s="26" t="s">
        <v>206</v>
      </c>
      <c r="B564" s="27">
        <f>B563</f>
        <v>913</v>
      </c>
      <c r="C564" s="27" t="s">
        <v>7</v>
      </c>
      <c r="D564" s="27" t="s">
        <v>8</v>
      </c>
      <c r="E564" s="27" t="s">
        <v>207</v>
      </c>
      <c r="F564" s="27"/>
      <c r="G564" s="11">
        <f t="shared" si="964"/>
        <v>613419</v>
      </c>
      <c r="H564" s="11">
        <f t="shared" si="964"/>
        <v>0</v>
      </c>
      <c r="I564" s="11">
        <f t="shared" si="964"/>
        <v>0</v>
      </c>
      <c r="J564" s="11">
        <f t="shared" si="964"/>
        <v>48</v>
      </c>
      <c r="K564" s="11">
        <f t="shared" si="964"/>
        <v>0</v>
      </c>
      <c r="L564" s="11">
        <f t="shared" si="964"/>
        <v>0</v>
      </c>
      <c r="M564" s="11">
        <f t="shared" si="964"/>
        <v>613467</v>
      </c>
      <c r="N564" s="11">
        <f t="shared" si="964"/>
        <v>0</v>
      </c>
      <c r="O564" s="11">
        <f t="shared" si="964"/>
        <v>0</v>
      </c>
      <c r="P564" s="11">
        <f t="shared" si="964"/>
        <v>0</v>
      </c>
      <c r="Q564" s="11">
        <f t="shared" si="964"/>
        <v>0</v>
      </c>
      <c r="R564" s="11">
        <f t="shared" si="964"/>
        <v>0</v>
      </c>
      <c r="S564" s="11">
        <f t="shared" si="964"/>
        <v>613467</v>
      </c>
      <c r="T564" s="11">
        <f t="shared" si="964"/>
        <v>0</v>
      </c>
      <c r="U564" s="11">
        <f t="shared" si="965"/>
        <v>0</v>
      </c>
      <c r="V564" s="11">
        <f t="shared" si="965"/>
        <v>0</v>
      </c>
      <c r="W564" s="11">
        <f t="shared" si="965"/>
        <v>0</v>
      </c>
      <c r="X564" s="11">
        <f t="shared" si="965"/>
        <v>0</v>
      </c>
      <c r="Y564" s="11">
        <f t="shared" si="965"/>
        <v>613467</v>
      </c>
      <c r="Z564" s="11">
        <f t="shared" si="965"/>
        <v>0</v>
      </c>
      <c r="AA564" s="11">
        <f t="shared" si="965"/>
        <v>0</v>
      </c>
      <c r="AB564" s="11">
        <f t="shared" si="965"/>
        <v>0</v>
      </c>
      <c r="AC564" s="11">
        <f t="shared" si="965"/>
        <v>0</v>
      </c>
      <c r="AD564" s="11">
        <f t="shared" si="965"/>
        <v>0</v>
      </c>
      <c r="AE564" s="89">
        <f t="shared" si="965"/>
        <v>613467</v>
      </c>
      <c r="AF564" s="89">
        <f t="shared" si="965"/>
        <v>0</v>
      </c>
      <c r="AG564" s="89">
        <f t="shared" si="965"/>
        <v>210181</v>
      </c>
      <c r="AH564" s="89">
        <f t="shared" si="965"/>
        <v>0</v>
      </c>
      <c r="AI564" s="101">
        <f t="shared" si="850"/>
        <v>34.261174602708863</v>
      </c>
      <c r="AJ564" s="101"/>
    </row>
    <row r="565" spans="1:36" ht="33" hidden="1" x14ac:dyDescent="0.25">
      <c r="A565" s="26" t="s">
        <v>12</v>
      </c>
      <c r="B565" s="27">
        <f>B564</f>
        <v>913</v>
      </c>
      <c r="C565" s="27" t="s">
        <v>7</v>
      </c>
      <c r="D565" s="27" t="s">
        <v>8</v>
      </c>
      <c r="E565" s="27" t="s">
        <v>207</v>
      </c>
      <c r="F565" s="27" t="s">
        <v>13</v>
      </c>
      <c r="G565" s="8">
        <f t="shared" si="964"/>
        <v>613419</v>
      </c>
      <c r="H565" s="8">
        <f t="shared" si="964"/>
        <v>0</v>
      </c>
      <c r="I565" s="8">
        <f t="shared" si="964"/>
        <v>0</v>
      </c>
      <c r="J565" s="8">
        <f t="shared" si="964"/>
        <v>48</v>
      </c>
      <c r="K565" s="8">
        <f t="shared" si="964"/>
        <v>0</v>
      </c>
      <c r="L565" s="8">
        <f t="shared" si="964"/>
        <v>0</v>
      </c>
      <c r="M565" s="8">
        <f t="shared" si="964"/>
        <v>613467</v>
      </c>
      <c r="N565" s="8">
        <f t="shared" si="964"/>
        <v>0</v>
      </c>
      <c r="O565" s="8">
        <f t="shared" si="964"/>
        <v>0</v>
      </c>
      <c r="P565" s="8">
        <f t="shared" si="964"/>
        <v>0</v>
      </c>
      <c r="Q565" s="8">
        <f t="shared" si="964"/>
        <v>0</v>
      </c>
      <c r="R565" s="8">
        <f t="shared" si="964"/>
        <v>0</v>
      </c>
      <c r="S565" s="8">
        <f t="shared" si="964"/>
        <v>613467</v>
      </c>
      <c r="T565" s="8">
        <f t="shared" si="964"/>
        <v>0</v>
      </c>
      <c r="U565" s="8">
        <f t="shared" si="965"/>
        <v>0</v>
      </c>
      <c r="V565" s="8">
        <f t="shared" si="965"/>
        <v>0</v>
      </c>
      <c r="W565" s="8">
        <f t="shared" si="965"/>
        <v>0</v>
      </c>
      <c r="X565" s="8">
        <f t="shared" si="965"/>
        <v>0</v>
      </c>
      <c r="Y565" s="8">
        <f t="shared" si="965"/>
        <v>613467</v>
      </c>
      <c r="Z565" s="8">
        <f t="shared" si="965"/>
        <v>0</v>
      </c>
      <c r="AA565" s="8">
        <f t="shared" si="965"/>
        <v>0</v>
      </c>
      <c r="AB565" s="8">
        <f t="shared" si="965"/>
        <v>0</v>
      </c>
      <c r="AC565" s="8">
        <f t="shared" si="965"/>
        <v>0</v>
      </c>
      <c r="AD565" s="8">
        <f t="shared" si="965"/>
        <v>0</v>
      </c>
      <c r="AE565" s="86">
        <f t="shared" si="965"/>
        <v>613467</v>
      </c>
      <c r="AF565" s="86">
        <f t="shared" si="965"/>
        <v>0</v>
      </c>
      <c r="AG565" s="86">
        <f t="shared" si="965"/>
        <v>210181</v>
      </c>
      <c r="AH565" s="86">
        <f t="shared" si="965"/>
        <v>0</v>
      </c>
      <c r="AI565" s="101">
        <f t="shared" si="850"/>
        <v>34.261174602708863</v>
      </c>
      <c r="AJ565" s="101"/>
    </row>
    <row r="566" spans="1:36" ht="21" hidden="1" customHeight="1" x14ac:dyDescent="0.25">
      <c r="A566" s="39" t="s">
        <v>14</v>
      </c>
      <c r="B566" s="27">
        <f>B565</f>
        <v>913</v>
      </c>
      <c r="C566" s="27" t="s">
        <v>7</v>
      </c>
      <c r="D566" s="27" t="s">
        <v>8</v>
      </c>
      <c r="E566" s="27" t="s">
        <v>207</v>
      </c>
      <c r="F566" s="9">
        <v>610</v>
      </c>
      <c r="G566" s="9">
        <v>613419</v>
      </c>
      <c r="H566" s="9"/>
      <c r="I566" s="9"/>
      <c r="J566" s="9">
        <v>48</v>
      </c>
      <c r="K566" s="9"/>
      <c r="L566" s="9"/>
      <c r="M566" s="9">
        <f t="shared" ref="M566" si="966">G566+I566+J566+K566+L566</f>
        <v>613467</v>
      </c>
      <c r="N566" s="9">
        <f t="shared" ref="N566" si="967">H566+L566</f>
        <v>0</v>
      </c>
      <c r="O566" s="9"/>
      <c r="P566" s="9"/>
      <c r="Q566" s="9"/>
      <c r="R566" s="9"/>
      <c r="S566" s="9">
        <f t="shared" ref="S566" si="968">M566+O566+P566+Q566+R566</f>
        <v>613467</v>
      </c>
      <c r="T566" s="9">
        <f t="shared" ref="T566" si="969">N566+R566</f>
        <v>0</v>
      </c>
      <c r="U566" s="9"/>
      <c r="V566" s="9"/>
      <c r="W566" s="9"/>
      <c r="X566" s="9"/>
      <c r="Y566" s="9">
        <f t="shared" ref="Y566" si="970">S566+U566+V566+W566+X566</f>
        <v>613467</v>
      </c>
      <c r="Z566" s="9">
        <f t="shared" ref="Z566" si="971">T566+X566</f>
        <v>0</v>
      </c>
      <c r="AA566" s="9"/>
      <c r="AB566" s="9"/>
      <c r="AC566" s="9"/>
      <c r="AD566" s="9"/>
      <c r="AE566" s="87">
        <f t="shared" ref="AE566" si="972">Y566+AA566+AB566+AC566+AD566</f>
        <v>613467</v>
      </c>
      <c r="AF566" s="87">
        <f t="shared" ref="AF566" si="973">Z566+AD566</f>
        <v>0</v>
      </c>
      <c r="AG566" s="87">
        <v>210181</v>
      </c>
      <c r="AH566" s="87"/>
      <c r="AI566" s="101">
        <f t="shared" si="850"/>
        <v>34.261174602708863</v>
      </c>
      <c r="AJ566" s="101"/>
    </row>
    <row r="567" spans="1:36" ht="20.25" hidden="1" customHeight="1" x14ac:dyDescent="0.25">
      <c r="A567" s="26" t="s">
        <v>15</v>
      </c>
      <c r="B567" s="27">
        <v>913</v>
      </c>
      <c r="C567" s="27" t="s">
        <v>7</v>
      </c>
      <c r="D567" s="27" t="s">
        <v>8</v>
      </c>
      <c r="E567" s="27" t="s">
        <v>187</v>
      </c>
      <c r="F567" s="27"/>
      <c r="G567" s="11">
        <f t="shared" ref="G567:V569" si="974">G568</f>
        <v>21040</v>
      </c>
      <c r="H567" s="11">
        <f t="shared" si="974"/>
        <v>0</v>
      </c>
      <c r="I567" s="11">
        <f t="shared" si="974"/>
        <v>0</v>
      </c>
      <c r="J567" s="11">
        <f t="shared" si="974"/>
        <v>0</v>
      </c>
      <c r="K567" s="11">
        <f t="shared" si="974"/>
        <v>0</v>
      </c>
      <c r="L567" s="11">
        <f t="shared" si="974"/>
        <v>0</v>
      </c>
      <c r="M567" s="11">
        <f t="shared" si="974"/>
        <v>21040</v>
      </c>
      <c r="N567" s="11">
        <f t="shared" si="974"/>
        <v>0</v>
      </c>
      <c r="O567" s="11">
        <f t="shared" si="974"/>
        <v>0</v>
      </c>
      <c r="P567" s="11">
        <f t="shared" si="974"/>
        <v>0</v>
      </c>
      <c r="Q567" s="11">
        <f t="shared" si="974"/>
        <v>0</v>
      </c>
      <c r="R567" s="11">
        <f t="shared" si="974"/>
        <v>0</v>
      </c>
      <c r="S567" s="11">
        <f t="shared" si="974"/>
        <v>21040</v>
      </c>
      <c r="T567" s="11">
        <f t="shared" si="974"/>
        <v>0</v>
      </c>
      <c r="U567" s="11">
        <f t="shared" si="974"/>
        <v>0</v>
      </c>
      <c r="V567" s="11">
        <f t="shared" si="974"/>
        <v>0</v>
      </c>
      <c r="W567" s="11">
        <f t="shared" ref="U567:AH569" si="975">W568</f>
        <v>0</v>
      </c>
      <c r="X567" s="11">
        <f t="shared" si="975"/>
        <v>0</v>
      </c>
      <c r="Y567" s="11">
        <f t="shared" si="975"/>
        <v>21040</v>
      </c>
      <c r="Z567" s="11">
        <f t="shared" si="975"/>
        <v>0</v>
      </c>
      <c r="AA567" s="11">
        <f t="shared" si="975"/>
        <v>0</v>
      </c>
      <c r="AB567" s="11">
        <f t="shared" si="975"/>
        <v>0</v>
      </c>
      <c r="AC567" s="11">
        <f t="shared" si="975"/>
        <v>0</v>
      </c>
      <c r="AD567" s="11">
        <f t="shared" si="975"/>
        <v>0</v>
      </c>
      <c r="AE567" s="89">
        <f t="shared" si="975"/>
        <v>21040</v>
      </c>
      <c r="AF567" s="89">
        <f t="shared" si="975"/>
        <v>0</v>
      </c>
      <c r="AG567" s="89">
        <f t="shared" si="975"/>
        <v>2634</v>
      </c>
      <c r="AH567" s="89">
        <f t="shared" si="975"/>
        <v>0</v>
      </c>
      <c r="AI567" s="101">
        <f t="shared" si="850"/>
        <v>12.519011406844108</v>
      </c>
      <c r="AJ567" s="101"/>
    </row>
    <row r="568" spans="1:36" ht="21" hidden="1" customHeight="1" x14ac:dyDescent="0.25">
      <c r="A568" s="26" t="s">
        <v>209</v>
      </c>
      <c r="B568" s="27">
        <v>913</v>
      </c>
      <c r="C568" s="27" t="s">
        <v>7</v>
      </c>
      <c r="D568" s="27" t="s">
        <v>8</v>
      </c>
      <c r="E568" s="27" t="s">
        <v>210</v>
      </c>
      <c r="F568" s="27"/>
      <c r="G568" s="11">
        <f t="shared" si="974"/>
        <v>21040</v>
      </c>
      <c r="H568" s="11">
        <f t="shared" si="974"/>
        <v>0</v>
      </c>
      <c r="I568" s="11">
        <f t="shared" si="974"/>
        <v>0</v>
      </c>
      <c r="J568" s="11">
        <f t="shared" si="974"/>
        <v>0</v>
      </c>
      <c r="K568" s="11">
        <f t="shared" si="974"/>
        <v>0</v>
      </c>
      <c r="L568" s="11">
        <f t="shared" si="974"/>
        <v>0</v>
      </c>
      <c r="M568" s="11">
        <f t="shared" si="974"/>
        <v>21040</v>
      </c>
      <c r="N568" s="11">
        <f t="shared" si="974"/>
        <v>0</v>
      </c>
      <c r="O568" s="11">
        <f t="shared" si="974"/>
        <v>0</v>
      </c>
      <c r="P568" s="11">
        <f t="shared" si="974"/>
        <v>0</v>
      </c>
      <c r="Q568" s="11">
        <f t="shared" si="974"/>
        <v>0</v>
      </c>
      <c r="R568" s="11">
        <f t="shared" si="974"/>
        <v>0</v>
      </c>
      <c r="S568" s="11">
        <f t="shared" si="974"/>
        <v>21040</v>
      </c>
      <c r="T568" s="11">
        <f t="shared" si="974"/>
        <v>0</v>
      </c>
      <c r="U568" s="11">
        <f t="shared" si="975"/>
        <v>0</v>
      </c>
      <c r="V568" s="11">
        <f t="shared" si="975"/>
        <v>0</v>
      </c>
      <c r="W568" s="11">
        <f t="shared" si="975"/>
        <v>0</v>
      </c>
      <c r="X568" s="11">
        <f t="shared" si="975"/>
        <v>0</v>
      </c>
      <c r="Y568" s="11">
        <f t="shared" si="975"/>
        <v>21040</v>
      </c>
      <c r="Z568" s="11">
        <f t="shared" si="975"/>
        <v>0</v>
      </c>
      <c r="AA568" s="11">
        <f t="shared" si="975"/>
        <v>0</v>
      </c>
      <c r="AB568" s="11">
        <f t="shared" si="975"/>
        <v>0</v>
      </c>
      <c r="AC568" s="11">
        <f t="shared" si="975"/>
        <v>0</v>
      </c>
      <c r="AD568" s="11">
        <f t="shared" si="975"/>
        <v>0</v>
      </c>
      <c r="AE568" s="89">
        <f t="shared" si="975"/>
        <v>21040</v>
      </c>
      <c r="AF568" s="89">
        <f t="shared" si="975"/>
        <v>0</v>
      </c>
      <c r="AG568" s="89">
        <f t="shared" si="975"/>
        <v>2634</v>
      </c>
      <c r="AH568" s="89">
        <f t="shared" si="975"/>
        <v>0</v>
      </c>
      <c r="AI568" s="101">
        <f t="shared" si="850"/>
        <v>12.519011406844108</v>
      </c>
      <c r="AJ568" s="101"/>
    </row>
    <row r="569" spans="1:36" ht="33" hidden="1" x14ac:dyDescent="0.25">
      <c r="A569" s="26" t="s">
        <v>12</v>
      </c>
      <c r="B569" s="27">
        <v>913</v>
      </c>
      <c r="C569" s="27" t="s">
        <v>7</v>
      </c>
      <c r="D569" s="27" t="s">
        <v>8</v>
      </c>
      <c r="E569" s="27" t="s">
        <v>210</v>
      </c>
      <c r="F569" s="27" t="s">
        <v>13</v>
      </c>
      <c r="G569" s="8">
        <f t="shared" si="974"/>
        <v>21040</v>
      </c>
      <c r="H569" s="8">
        <f t="shared" si="974"/>
        <v>0</v>
      </c>
      <c r="I569" s="8">
        <f t="shared" si="974"/>
        <v>0</v>
      </c>
      <c r="J569" s="8">
        <f t="shared" si="974"/>
        <v>0</v>
      </c>
      <c r="K569" s="8">
        <f t="shared" si="974"/>
        <v>0</v>
      </c>
      <c r="L569" s="8">
        <f t="shared" si="974"/>
        <v>0</v>
      </c>
      <c r="M569" s="8">
        <f t="shared" si="974"/>
        <v>21040</v>
      </c>
      <c r="N569" s="8">
        <f t="shared" si="974"/>
        <v>0</v>
      </c>
      <c r="O569" s="8">
        <f t="shared" si="974"/>
        <v>0</v>
      </c>
      <c r="P569" s="8">
        <f t="shared" si="974"/>
        <v>0</v>
      </c>
      <c r="Q569" s="8">
        <f t="shared" si="974"/>
        <v>0</v>
      </c>
      <c r="R569" s="8">
        <f t="shared" si="974"/>
        <v>0</v>
      </c>
      <c r="S569" s="8">
        <f t="shared" si="974"/>
        <v>21040</v>
      </c>
      <c r="T569" s="8">
        <f t="shared" si="974"/>
        <v>0</v>
      </c>
      <c r="U569" s="8">
        <f t="shared" si="975"/>
        <v>0</v>
      </c>
      <c r="V569" s="8">
        <f t="shared" si="975"/>
        <v>0</v>
      </c>
      <c r="W569" s="8">
        <f t="shared" si="975"/>
        <v>0</v>
      </c>
      <c r="X569" s="8">
        <f t="shared" si="975"/>
        <v>0</v>
      </c>
      <c r="Y569" s="8">
        <f t="shared" si="975"/>
        <v>21040</v>
      </c>
      <c r="Z569" s="8">
        <f t="shared" si="975"/>
        <v>0</v>
      </c>
      <c r="AA569" s="8">
        <f t="shared" si="975"/>
        <v>0</v>
      </c>
      <c r="AB569" s="8">
        <f t="shared" si="975"/>
        <v>0</v>
      </c>
      <c r="AC569" s="8">
        <f t="shared" si="975"/>
        <v>0</v>
      </c>
      <c r="AD569" s="8">
        <f t="shared" si="975"/>
        <v>0</v>
      </c>
      <c r="AE569" s="86">
        <f t="shared" si="975"/>
        <v>21040</v>
      </c>
      <c r="AF569" s="86">
        <f t="shared" si="975"/>
        <v>0</v>
      </c>
      <c r="AG569" s="86">
        <f t="shared" si="975"/>
        <v>2634</v>
      </c>
      <c r="AH569" s="86">
        <f t="shared" si="975"/>
        <v>0</v>
      </c>
      <c r="AI569" s="101">
        <f t="shared" si="850"/>
        <v>12.519011406844108</v>
      </c>
      <c r="AJ569" s="101"/>
    </row>
    <row r="570" spans="1:36" ht="20.25" hidden="1" customHeight="1" x14ac:dyDescent="0.25">
      <c r="A570" s="39" t="s">
        <v>14</v>
      </c>
      <c r="B570" s="27">
        <v>913</v>
      </c>
      <c r="C570" s="27" t="s">
        <v>7</v>
      </c>
      <c r="D570" s="27" t="s">
        <v>8</v>
      </c>
      <c r="E570" s="27" t="s">
        <v>210</v>
      </c>
      <c r="F570" s="9">
        <v>610</v>
      </c>
      <c r="G570" s="9">
        <f>20414+626</f>
        <v>21040</v>
      </c>
      <c r="H570" s="9"/>
      <c r="I570" s="9"/>
      <c r="J570" s="9"/>
      <c r="K570" s="9"/>
      <c r="L570" s="9"/>
      <c r="M570" s="9">
        <f t="shared" ref="M570" si="976">G570+I570+J570+K570+L570</f>
        <v>21040</v>
      </c>
      <c r="N570" s="9">
        <f t="shared" ref="N570" si="977">H570+L570</f>
        <v>0</v>
      </c>
      <c r="O570" s="9"/>
      <c r="P570" s="9"/>
      <c r="Q570" s="9"/>
      <c r="R570" s="9"/>
      <c r="S570" s="9">
        <f t="shared" ref="S570" si="978">M570+O570+P570+Q570+R570</f>
        <v>21040</v>
      </c>
      <c r="T570" s="9">
        <f t="shared" ref="T570" si="979">N570+R570</f>
        <v>0</v>
      </c>
      <c r="U570" s="9"/>
      <c r="V570" s="9"/>
      <c r="W570" s="9"/>
      <c r="X570" s="9"/>
      <c r="Y570" s="9">
        <f t="shared" ref="Y570" si="980">S570+U570+V570+W570+X570</f>
        <v>21040</v>
      </c>
      <c r="Z570" s="9">
        <f t="shared" ref="Z570" si="981">T570+X570</f>
        <v>0</v>
      </c>
      <c r="AA570" s="9"/>
      <c r="AB570" s="9"/>
      <c r="AC570" s="9"/>
      <c r="AD570" s="9"/>
      <c r="AE570" s="87">
        <f t="shared" ref="AE570" si="982">Y570+AA570+AB570+AC570+AD570</f>
        <v>21040</v>
      </c>
      <c r="AF570" s="87">
        <f t="shared" ref="AF570" si="983">Z570+AD570</f>
        <v>0</v>
      </c>
      <c r="AG570" s="87">
        <v>2634</v>
      </c>
      <c r="AH570" s="87"/>
      <c r="AI570" s="101">
        <f t="shared" si="850"/>
        <v>12.519011406844108</v>
      </c>
      <c r="AJ570" s="101"/>
    </row>
    <row r="571" spans="1:36" ht="49.5" hidden="1" x14ac:dyDescent="0.25">
      <c r="A571" s="26" t="s">
        <v>212</v>
      </c>
      <c r="B571" s="27">
        <v>913</v>
      </c>
      <c r="C571" s="27" t="s">
        <v>7</v>
      </c>
      <c r="D571" s="27" t="s">
        <v>8</v>
      </c>
      <c r="E571" s="27" t="s">
        <v>213</v>
      </c>
      <c r="F571" s="27"/>
      <c r="G571" s="8">
        <f t="shared" ref="G571:V573" si="984">G572</f>
        <v>20119</v>
      </c>
      <c r="H571" s="8">
        <f t="shared" si="984"/>
        <v>0</v>
      </c>
      <c r="I571" s="8">
        <f t="shared" si="984"/>
        <v>0</v>
      </c>
      <c r="J571" s="8">
        <f t="shared" si="984"/>
        <v>0</v>
      </c>
      <c r="K571" s="8">
        <f t="shared" si="984"/>
        <v>0</v>
      </c>
      <c r="L571" s="8">
        <f t="shared" si="984"/>
        <v>0</v>
      </c>
      <c r="M571" s="8">
        <f t="shared" si="984"/>
        <v>20119</v>
      </c>
      <c r="N571" s="8">
        <f t="shared" si="984"/>
        <v>0</v>
      </c>
      <c r="O571" s="8">
        <f t="shared" si="984"/>
        <v>0</v>
      </c>
      <c r="P571" s="8">
        <f t="shared" si="984"/>
        <v>0</v>
      </c>
      <c r="Q571" s="8">
        <f t="shared" si="984"/>
        <v>0</v>
      </c>
      <c r="R571" s="8">
        <f t="shared" si="984"/>
        <v>0</v>
      </c>
      <c r="S571" s="8">
        <f t="shared" si="984"/>
        <v>20119</v>
      </c>
      <c r="T571" s="8">
        <f t="shared" si="984"/>
        <v>0</v>
      </c>
      <c r="U571" s="8">
        <f t="shared" si="984"/>
        <v>0</v>
      </c>
      <c r="V571" s="8">
        <f t="shared" si="984"/>
        <v>0</v>
      </c>
      <c r="W571" s="8">
        <f t="shared" ref="U571:AH573" si="985">W572</f>
        <v>0</v>
      </c>
      <c r="X571" s="8">
        <f t="shared" si="985"/>
        <v>0</v>
      </c>
      <c r="Y571" s="8">
        <f t="shared" si="985"/>
        <v>20119</v>
      </c>
      <c r="Z571" s="8">
        <f t="shared" si="985"/>
        <v>0</v>
      </c>
      <c r="AA571" s="8">
        <f t="shared" si="985"/>
        <v>0</v>
      </c>
      <c r="AB571" s="8">
        <f t="shared" si="985"/>
        <v>0</v>
      </c>
      <c r="AC571" s="8">
        <f t="shared" si="985"/>
        <v>0</v>
      </c>
      <c r="AD571" s="8">
        <f t="shared" si="985"/>
        <v>0</v>
      </c>
      <c r="AE571" s="86">
        <f t="shared" si="985"/>
        <v>20119</v>
      </c>
      <c r="AF571" s="86">
        <f t="shared" si="985"/>
        <v>0</v>
      </c>
      <c r="AG571" s="86">
        <f t="shared" si="985"/>
        <v>4526</v>
      </c>
      <c r="AH571" s="86">
        <f t="shared" si="985"/>
        <v>0</v>
      </c>
      <c r="AI571" s="101">
        <f t="shared" si="850"/>
        <v>22.496147919876734</v>
      </c>
      <c r="AJ571" s="101"/>
    </row>
    <row r="572" spans="1:36" ht="20.25" hidden="1" customHeight="1" x14ac:dyDescent="0.25">
      <c r="A572" s="39" t="s">
        <v>214</v>
      </c>
      <c r="B572" s="27">
        <v>913</v>
      </c>
      <c r="C572" s="27" t="s">
        <v>7</v>
      </c>
      <c r="D572" s="27" t="s">
        <v>8</v>
      </c>
      <c r="E572" s="27" t="s">
        <v>215</v>
      </c>
      <c r="F572" s="27"/>
      <c r="G572" s="8">
        <f t="shared" si="984"/>
        <v>20119</v>
      </c>
      <c r="H572" s="8">
        <f t="shared" si="984"/>
        <v>0</v>
      </c>
      <c r="I572" s="8">
        <f t="shared" si="984"/>
        <v>0</v>
      </c>
      <c r="J572" s="8">
        <f t="shared" si="984"/>
        <v>0</v>
      </c>
      <c r="K572" s="8">
        <f t="shared" si="984"/>
        <v>0</v>
      </c>
      <c r="L572" s="8">
        <f t="shared" si="984"/>
        <v>0</v>
      </c>
      <c r="M572" s="8">
        <f t="shared" si="984"/>
        <v>20119</v>
      </c>
      <c r="N572" s="8">
        <f t="shared" si="984"/>
        <v>0</v>
      </c>
      <c r="O572" s="8">
        <f t="shared" si="984"/>
        <v>0</v>
      </c>
      <c r="P572" s="8">
        <f t="shared" si="984"/>
        <v>0</v>
      </c>
      <c r="Q572" s="8">
        <f t="shared" si="984"/>
        <v>0</v>
      </c>
      <c r="R572" s="8">
        <f t="shared" si="984"/>
        <v>0</v>
      </c>
      <c r="S572" s="8">
        <f t="shared" si="984"/>
        <v>20119</v>
      </c>
      <c r="T572" s="8">
        <f t="shared" si="984"/>
        <v>0</v>
      </c>
      <c r="U572" s="8">
        <f t="shared" si="985"/>
        <v>0</v>
      </c>
      <c r="V572" s="8">
        <f t="shared" si="985"/>
        <v>0</v>
      </c>
      <c r="W572" s="8">
        <f t="shared" si="985"/>
        <v>0</v>
      </c>
      <c r="X572" s="8">
        <f t="shared" si="985"/>
        <v>0</v>
      </c>
      <c r="Y572" s="8">
        <f t="shared" si="985"/>
        <v>20119</v>
      </c>
      <c r="Z572" s="8">
        <f t="shared" si="985"/>
        <v>0</v>
      </c>
      <c r="AA572" s="8">
        <f t="shared" si="985"/>
        <v>0</v>
      </c>
      <c r="AB572" s="8">
        <f t="shared" si="985"/>
        <v>0</v>
      </c>
      <c r="AC572" s="8">
        <f t="shared" si="985"/>
        <v>0</v>
      </c>
      <c r="AD572" s="8">
        <f t="shared" si="985"/>
        <v>0</v>
      </c>
      <c r="AE572" s="86">
        <f t="shared" si="985"/>
        <v>20119</v>
      </c>
      <c r="AF572" s="86">
        <f t="shared" si="985"/>
        <v>0</v>
      </c>
      <c r="AG572" s="86">
        <f t="shared" si="985"/>
        <v>4526</v>
      </c>
      <c r="AH572" s="86">
        <f t="shared" si="985"/>
        <v>0</v>
      </c>
      <c r="AI572" s="101">
        <f t="shared" si="850"/>
        <v>22.496147919876734</v>
      </c>
      <c r="AJ572" s="101"/>
    </row>
    <row r="573" spans="1:36" ht="19.5" hidden="1" customHeight="1" x14ac:dyDescent="0.25">
      <c r="A573" s="26" t="s">
        <v>66</v>
      </c>
      <c r="B573" s="27">
        <v>913</v>
      </c>
      <c r="C573" s="27" t="s">
        <v>7</v>
      </c>
      <c r="D573" s="27" t="s">
        <v>8</v>
      </c>
      <c r="E573" s="27" t="s">
        <v>215</v>
      </c>
      <c r="F573" s="27" t="s">
        <v>67</v>
      </c>
      <c r="G573" s="8">
        <f t="shared" si="984"/>
        <v>20119</v>
      </c>
      <c r="H573" s="8">
        <f t="shared" si="984"/>
        <v>0</v>
      </c>
      <c r="I573" s="8">
        <f t="shared" si="984"/>
        <v>0</v>
      </c>
      <c r="J573" s="8">
        <f t="shared" si="984"/>
        <v>0</v>
      </c>
      <c r="K573" s="8">
        <f t="shared" si="984"/>
        <v>0</v>
      </c>
      <c r="L573" s="8">
        <f t="shared" si="984"/>
        <v>0</v>
      </c>
      <c r="M573" s="8">
        <f t="shared" si="984"/>
        <v>20119</v>
      </c>
      <c r="N573" s="8">
        <f t="shared" si="984"/>
        <v>0</v>
      </c>
      <c r="O573" s="8">
        <f t="shared" si="984"/>
        <v>0</v>
      </c>
      <c r="P573" s="8">
        <f t="shared" si="984"/>
        <v>0</v>
      </c>
      <c r="Q573" s="8">
        <f t="shared" si="984"/>
        <v>0</v>
      </c>
      <c r="R573" s="8">
        <f t="shared" si="984"/>
        <v>0</v>
      </c>
      <c r="S573" s="8">
        <f t="shared" si="984"/>
        <v>20119</v>
      </c>
      <c r="T573" s="8">
        <f t="shared" si="984"/>
        <v>0</v>
      </c>
      <c r="U573" s="8">
        <f t="shared" si="985"/>
        <v>0</v>
      </c>
      <c r="V573" s="8">
        <f t="shared" si="985"/>
        <v>0</v>
      </c>
      <c r="W573" s="8">
        <f t="shared" si="985"/>
        <v>0</v>
      </c>
      <c r="X573" s="8">
        <f t="shared" si="985"/>
        <v>0</v>
      </c>
      <c r="Y573" s="8">
        <f t="shared" si="985"/>
        <v>20119</v>
      </c>
      <c r="Z573" s="8">
        <f t="shared" si="985"/>
        <v>0</v>
      </c>
      <c r="AA573" s="8">
        <f t="shared" si="985"/>
        <v>0</v>
      </c>
      <c r="AB573" s="8">
        <f t="shared" si="985"/>
        <v>0</v>
      </c>
      <c r="AC573" s="8">
        <f t="shared" si="985"/>
        <v>0</v>
      </c>
      <c r="AD573" s="8">
        <f t="shared" si="985"/>
        <v>0</v>
      </c>
      <c r="AE573" s="86">
        <f t="shared" si="985"/>
        <v>20119</v>
      </c>
      <c r="AF573" s="86">
        <f t="shared" si="985"/>
        <v>0</v>
      </c>
      <c r="AG573" s="86">
        <f t="shared" si="985"/>
        <v>4526</v>
      </c>
      <c r="AH573" s="86">
        <f t="shared" si="985"/>
        <v>0</v>
      </c>
      <c r="AI573" s="101">
        <f t="shared" si="850"/>
        <v>22.496147919876734</v>
      </c>
      <c r="AJ573" s="101"/>
    </row>
    <row r="574" spans="1:36" ht="50.25" hidden="1" customHeight="1" x14ac:dyDescent="0.25">
      <c r="A574" s="26" t="s">
        <v>413</v>
      </c>
      <c r="B574" s="27">
        <f>B572</f>
        <v>913</v>
      </c>
      <c r="C574" s="27" t="s">
        <v>7</v>
      </c>
      <c r="D574" s="27" t="s">
        <v>8</v>
      </c>
      <c r="E574" s="27" t="s">
        <v>215</v>
      </c>
      <c r="F574" s="9">
        <v>810</v>
      </c>
      <c r="G574" s="9">
        <v>20119</v>
      </c>
      <c r="H574" s="9"/>
      <c r="I574" s="9"/>
      <c r="J574" s="9"/>
      <c r="K574" s="9"/>
      <c r="L574" s="9"/>
      <c r="M574" s="9">
        <f t="shared" ref="M574" si="986">G574+I574+J574+K574+L574</f>
        <v>20119</v>
      </c>
      <c r="N574" s="9">
        <f t="shared" ref="N574" si="987">H574+L574</f>
        <v>0</v>
      </c>
      <c r="O574" s="9"/>
      <c r="P574" s="9"/>
      <c r="Q574" s="9"/>
      <c r="R574" s="9"/>
      <c r="S574" s="9">
        <f t="shared" ref="S574" si="988">M574+O574+P574+Q574+R574</f>
        <v>20119</v>
      </c>
      <c r="T574" s="9">
        <f t="shared" ref="T574" si="989">N574+R574</f>
        <v>0</v>
      </c>
      <c r="U574" s="9"/>
      <c r="V574" s="9"/>
      <c r="W574" s="9"/>
      <c r="X574" s="9"/>
      <c r="Y574" s="9">
        <f t="shared" ref="Y574" si="990">S574+U574+V574+W574+X574</f>
        <v>20119</v>
      </c>
      <c r="Z574" s="9">
        <f t="shared" ref="Z574" si="991">T574+X574</f>
        <v>0</v>
      </c>
      <c r="AA574" s="9"/>
      <c r="AB574" s="9"/>
      <c r="AC574" s="9"/>
      <c r="AD574" s="9"/>
      <c r="AE574" s="87">
        <f t="shared" ref="AE574" si="992">Y574+AA574+AB574+AC574+AD574</f>
        <v>20119</v>
      </c>
      <c r="AF574" s="87">
        <f t="shared" ref="AF574" si="993">Z574+AD574</f>
        <v>0</v>
      </c>
      <c r="AG574" s="87">
        <v>4526</v>
      </c>
      <c r="AH574" s="87"/>
      <c r="AI574" s="101">
        <f t="shared" si="850"/>
        <v>22.496147919876734</v>
      </c>
      <c r="AJ574" s="101"/>
    </row>
    <row r="575" spans="1:36" ht="21" hidden="1" customHeight="1" x14ac:dyDescent="0.25">
      <c r="A575" s="26" t="s">
        <v>600</v>
      </c>
      <c r="B575" s="43">
        <v>913</v>
      </c>
      <c r="C575" s="27" t="s">
        <v>7</v>
      </c>
      <c r="D575" s="27" t="s">
        <v>8</v>
      </c>
      <c r="E575" s="27" t="s">
        <v>635</v>
      </c>
      <c r="F575" s="9"/>
      <c r="G575" s="9"/>
      <c r="H575" s="9"/>
      <c r="I575" s="9"/>
      <c r="J575" s="9"/>
      <c r="K575" s="9"/>
      <c r="L575" s="9"/>
      <c r="M575" s="9"/>
      <c r="N575" s="9"/>
      <c r="O575" s="9">
        <f t="shared" ref="O575:Q575" si="994">O579+O583+O586</f>
        <v>0</v>
      </c>
      <c r="P575" s="9">
        <f t="shared" si="994"/>
        <v>0</v>
      </c>
      <c r="Q575" s="9">
        <f t="shared" si="994"/>
        <v>0</v>
      </c>
      <c r="R575" s="9">
        <f>R579+R583+R586</f>
        <v>452423</v>
      </c>
      <c r="S575" s="9">
        <f t="shared" ref="S575:T575" si="995">S579+S583+S586</f>
        <v>452423</v>
      </c>
      <c r="T575" s="9">
        <f t="shared" si="995"/>
        <v>452423</v>
      </c>
      <c r="U575" s="9">
        <f>U576+U579+U583+U586</f>
        <v>0</v>
      </c>
      <c r="V575" s="9">
        <f t="shared" ref="V575:Z575" si="996">V576+V579+V583+V586</f>
        <v>0</v>
      </c>
      <c r="W575" s="9">
        <f t="shared" si="996"/>
        <v>0</v>
      </c>
      <c r="X575" s="9">
        <f t="shared" si="996"/>
        <v>0</v>
      </c>
      <c r="Y575" s="9">
        <f t="shared" si="996"/>
        <v>452423</v>
      </c>
      <c r="Z575" s="9">
        <f t="shared" si="996"/>
        <v>452423</v>
      </c>
      <c r="AA575" s="9">
        <f>AA576+AA579+AA583+AA586</f>
        <v>0</v>
      </c>
      <c r="AB575" s="9">
        <f t="shared" ref="AB575:AF575" si="997">AB576+AB579+AB583+AB586</f>
        <v>0</v>
      </c>
      <c r="AC575" s="9">
        <f t="shared" si="997"/>
        <v>0</v>
      </c>
      <c r="AD575" s="9">
        <f t="shared" si="997"/>
        <v>1814160</v>
      </c>
      <c r="AE575" s="87">
        <f t="shared" si="997"/>
        <v>2266583</v>
      </c>
      <c r="AF575" s="87">
        <f t="shared" si="997"/>
        <v>2266583</v>
      </c>
      <c r="AG575" s="87">
        <f t="shared" ref="AG575:AH575" si="998">AG576+AG579+AG583+AG586</f>
        <v>436491</v>
      </c>
      <c r="AH575" s="87">
        <f t="shared" si="998"/>
        <v>436491</v>
      </c>
      <c r="AI575" s="101">
        <f t="shared" si="850"/>
        <v>19.257666716815578</v>
      </c>
      <c r="AJ575" s="101">
        <f t="shared" si="861"/>
        <v>19.257666716815578</v>
      </c>
    </row>
    <row r="576" spans="1:36" ht="75" hidden="1" customHeight="1" x14ac:dyDescent="0.25">
      <c r="A576" s="39" t="s">
        <v>671</v>
      </c>
      <c r="B576" s="43">
        <v>913</v>
      </c>
      <c r="C576" s="27" t="s">
        <v>7</v>
      </c>
      <c r="D576" s="27" t="s">
        <v>8</v>
      </c>
      <c r="E576" s="27" t="s">
        <v>670</v>
      </c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>
        <f>U577</f>
        <v>0</v>
      </c>
      <c r="V576" s="9">
        <f t="shared" ref="V576:AH577" si="999">V577</f>
        <v>0</v>
      </c>
      <c r="W576" s="9">
        <f t="shared" si="999"/>
        <v>0</v>
      </c>
      <c r="X576" s="9">
        <f t="shared" si="999"/>
        <v>0</v>
      </c>
      <c r="Y576" s="9">
        <f t="shared" si="999"/>
        <v>0</v>
      </c>
      <c r="Z576" s="9">
        <f t="shared" si="999"/>
        <v>0</v>
      </c>
      <c r="AA576" s="9">
        <f>AA577</f>
        <v>0</v>
      </c>
      <c r="AB576" s="9">
        <f t="shared" si="999"/>
        <v>0</v>
      </c>
      <c r="AC576" s="9">
        <f t="shared" si="999"/>
        <v>0</v>
      </c>
      <c r="AD576" s="9">
        <f t="shared" si="999"/>
        <v>18179</v>
      </c>
      <c r="AE576" s="87">
        <f t="shared" si="999"/>
        <v>18179</v>
      </c>
      <c r="AF576" s="87">
        <f t="shared" si="999"/>
        <v>18179</v>
      </c>
      <c r="AG576" s="87">
        <f t="shared" si="999"/>
        <v>3490</v>
      </c>
      <c r="AH576" s="87">
        <f t="shared" si="999"/>
        <v>3490</v>
      </c>
      <c r="AI576" s="101">
        <f t="shared" si="850"/>
        <v>19.197975686231366</v>
      </c>
      <c r="AJ576" s="101">
        <f t="shared" si="861"/>
        <v>19.197975686231366</v>
      </c>
    </row>
    <row r="577" spans="1:36" ht="38.25" hidden="1" customHeight="1" x14ac:dyDescent="0.25">
      <c r="A577" s="26" t="s">
        <v>12</v>
      </c>
      <c r="B577" s="43">
        <v>913</v>
      </c>
      <c r="C577" s="27" t="s">
        <v>7</v>
      </c>
      <c r="D577" s="27" t="s">
        <v>8</v>
      </c>
      <c r="E577" s="27" t="s">
        <v>670</v>
      </c>
      <c r="F577" s="27" t="s">
        <v>13</v>
      </c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>
        <f>U578</f>
        <v>0</v>
      </c>
      <c r="V577" s="9">
        <f t="shared" si="999"/>
        <v>0</v>
      </c>
      <c r="W577" s="9">
        <f t="shared" si="999"/>
        <v>0</v>
      </c>
      <c r="X577" s="9">
        <f t="shared" si="999"/>
        <v>0</v>
      </c>
      <c r="Y577" s="9">
        <f t="shared" si="999"/>
        <v>0</v>
      </c>
      <c r="Z577" s="9">
        <f t="shared" si="999"/>
        <v>0</v>
      </c>
      <c r="AA577" s="9">
        <f>AA578</f>
        <v>0</v>
      </c>
      <c r="AB577" s="9">
        <f t="shared" si="999"/>
        <v>0</v>
      </c>
      <c r="AC577" s="9">
        <f t="shared" si="999"/>
        <v>0</v>
      </c>
      <c r="AD577" s="9">
        <f t="shared" si="999"/>
        <v>18179</v>
      </c>
      <c r="AE577" s="87">
        <f t="shared" si="999"/>
        <v>18179</v>
      </c>
      <c r="AF577" s="87">
        <f t="shared" si="999"/>
        <v>18179</v>
      </c>
      <c r="AG577" s="87">
        <f t="shared" si="999"/>
        <v>3490</v>
      </c>
      <c r="AH577" s="87">
        <f t="shared" si="999"/>
        <v>3490</v>
      </c>
      <c r="AI577" s="101">
        <f t="shared" si="850"/>
        <v>19.197975686231366</v>
      </c>
      <c r="AJ577" s="101">
        <f t="shared" si="861"/>
        <v>19.197975686231366</v>
      </c>
    </row>
    <row r="578" spans="1:36" ht="21" hidden="1" customHeight="1" x14ac:dyDescent="0.25">
      <c r="A578" s="39" t="s">
        <v>14</v>
      </c>
      <c r="B578" s="43">
        <v>913</v>
      </c>
      <c r="C578" s="27" t="s">
        <v>7</v>
      </c>
      <c r="D578" s="27" t="s">
        <v>8</v>
      </c>
      <c r="E578" s="27" t="s">
        <v>670</v>
      </c>
      <c r="F578" s="27" t="s">
        <v>35</v>
      </c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>
        <f t="shared" ref="Y578" si="1000">S578+U578+V578+W578+X578</f>
        <v>0</v>
      </c>
      <c r="Z578" s="9">
        <f t="shared" ref="Z578" si="1001">T578+X578</f>
        <v>0</v>
      </c>
      <c r="AA578" s="9"/>
      <c r="AB578" s="9"/>
      <c r="AC578" s="9"/>
      <c r="AD578" s="9">
        <v>18179</v>
      </c>
      <c r="AE578" s="87">
        <f t="shared" ref="AE578" si="1002">Y578+AA578+AB578+AC578+AD578</f>
        <v>18179</v>
      </c>
      <c r="AF578" s="87">
        <f t="shared" ref="AF578" si="1003">Z578+AD578</f>
        <v>18179</v>
      </c>
      <c r="AG578" s="87">
        <v>3490</v>
      </c>
      <c r="AH578" s="87">
        <v>3490</v>
      </c>
      <c r="AI578" s="101">
        <f t="shared" si="850"/>
        <v>19.197975686231366</v>
      </c>
      <c r="AJ578" s="101">
        <f t="shared" si="861"/>
        <v>19.197975686231366</v>
      </c>
    </row>
    <row r="579" spans="1:36" ht="87" hidden="1" customHeight="1" x14ac:dyDescent="0.25">
      <c r="A579" s="77" t="s">
        <v>661</v>
      </c>
      <c r="B579" s="43">
        <v>913</v>
      </c>
      <c r="C579" s="27" t="s">
        <v>7</v>
      </c>
      <c r="D579" s="27" t="s">
        <v>8</v>
      </c>
      <c r="E579" s="27" t="s">
        <v>660</v>
      </c>
      <c r="F579" s="9"/>
      <c r="G579" s="9"/>
      <c r="H579" s="9"/>
      <c r="I579" s="9"/>
      <c r="J579" s="9"/>
      <c r="K579" s="9"/>
      <c r="L579" s="9"/>
      <c r="M579" s="9"/>
      <c r="N579" s="9"/>
      <c r="O579" s="9">
        <f>O580</f>
        <v>0</v>
      </c>
      <c r="P579" s="9">
        <f t="shared" ref="P579:AH579" si="1004">P580</f>
        <v>0</v>
      </c>
      <c r="Q579" s="9">
        <f t="shared" si="1004"/>
        <v>0</v>
      </c>
      <c r="R579" s="9">
        <f t="shared" si="1004"/>
        <v>4631</v>
      </c>
      <c r="S579" s="9">
        <f t="shared" si="1004"/>
        <v>4631</v>
      </c>
      <c r="T579" s="9">
        <f t="shared" si="1004"/>
        <v>4631</v>
      </c>
      <c r="U579" s="9">
        <f>U580</f>
        <v>0</v>
      </c>
      <c r="V579" s="9">
        <f t="shared" si="1004"/>
        <v>0</v>
      </c>
      <c r="W579" s="9">
        <f t="shared" si="1004"/>
        <v>0</v>
      </c>
      <c r="X579" s="9">
        <f t="shared" si="1004"/>
        <v>0</v>
      </c>
      <c r="Y579" s="9">
        <f t="shared" si="1004"/>
        <v>4631</v>
      </c>
      <c r="Z579" s="9">
        <f t="shared" si="1004"/>
        <v>4631</v>
      </c>
      <c r="AA579" s="9">
        <f>AA580</f>
        <v>0</v>
      </c>
      <c r="AB579" s="9">
        <f t="shared" si="1004"/>
        <v>0</v>
      </c>
      <c r="AC579" s="9">
        <f t="shared" si="1004"/>
        <v>0</v>
      </c>
      <c r="AD579" s="9">
        <f t="shared" si="1004"/>
        <v>17669</v>
      </c>
      <c r="AE579" s="87">
        <f t="shared" si="1004"/>
        <v>22300</v>
      </c>
      <c r="AF579" s="87">
        <f t="shared" si="1004"/>
        <v>22300</v>
      </c>
      <c r="AG579" s="87">
        <f t="shared" si="1004"/>
        <v>3131</v>
      </c>
      <c r="AH579" s="87">
        <f t="shared" si="1004"/>
        <v>3131</v>
      </c>
      <c r="AI579" s="101">
        <f t="shared" si="850"/>
        <v>14.040358744394618</v>
      </c>
      <c r="AJ579" s="101">
        <f t="shared" si="861"/>
        <v>14.040358744394618</v>
      </c>
    </row>
    <row r="580" spans="1:36" ht="39" hidden="1" customHeight="1" x14ac:dyDescent="0.25">
      <c r="A580" s="26" t="s">
        <v>12</v>
      </c>
      <c r="B580" s="43">
        <v>913</v>
      </c>
      <c r="C580" s="27" t="s">
        <v>7</v>
      </c>
      <c r="D580" s="27" t="s">
        <v>8</v>
      </c>
      <c r="E580" s="27" t="s">
        <v>660</v>
      </c>
      <c r="F580" s="27" t="s">
        <v>13</v>
      </c>
      <c r="G580" s="9"/>
      <c r="H580" s="9"/>
      <c r="I580" s="9"/>
      <c r="J580" s="9"/>
      <c r="K580" s="9"/>
      <c r="L580" s="9"/>
      <c r="M580" s="9"/>
      <c r="N580" s="9"/>
      <c r="O580" s="9">
        <f>O581+O582</f>
        <v>0</v>
      </c>
      <c r="P580" s="9">
        <f t="shared" ref="P580:T580" si="1005">P581+P582</f>
        <v>0</v>
      </c>
      <c r="Q580" s="9">
        <f t="shared" si="1005"/>
        <v>0</v>
      </c>
      <c r="R580" s="9">
        <f t="shared" si="1005"/>
        <v>4631</v>
      </c>
      <c r="S580" s="9">
        <f t="shared" si="1005"/>
        <v>4631</v>
      </c>
      <c r="T580" s="9">
        <f t="shared" si="1005"/>
        <v>4631</v>
      </c>
      <c r="U580" s="9">
        <f>U581+U582</f>
        <v>0</v>
      </c>
      <c r="V580" s="9">
        <f t="shared" ref="V580:Z580" si="1006">V581+V582</f>
        <v>0</v>
      </c>
      <c r="W580" s="9">
        <f t="shared" si="1006"/>
        <v>0</v>
      </c>
      <c r="X580" s="9">
        <f t="shared" si="1006"/>
        <v>0</v>
      </c>
      <c r="Y580" s="9">
        <f t="shared" si="1006"/>
        <v>4631</v>
      </c>
      <c r="Z580" s="9">
        <f t="shared" si="1006"/>
        <v>4631</v>
      </c>
      <c r="AA580" s="9">
        <f>AA581+AA582</f>
        <v>0</v>
      </c>
      <c r="AB580" s="9">
        <f t="shared" ref="AB580:AF580" si="1007">AB581+AB582</f>
        <v>0</v>
      </c>
      <c r="AC580" s="9">
        <f t="shared" si="1007"/>
        <v>0</v>
      </c>
      <c r="AD580" s="9">
        <f t="shared" si="1007"/>
        <v>17669</v>
      </c>
      <c r="AE580" s="87">
        <f t="shared" si="1007"/>
        <v>22300</v>
      </c>
      <c r="AF580" s="87">
        <f t="shared" si="1007"/>
        <v>22300</v>
      </c>
      <c r="AG580" s="87">
        <f t="shared" ref="AG580:AH580" si="1008">AG581+AG582</f>
        <v>3131</v>
      </c>
      <c r="AH580" s="87">
        <f t="shared" si="1008"/>
        <v>3131</v>
      </c>
      <c r="AI580" s="101">
        <f t="shared" si="850"/>
        <v>14.040358744394618</v>
      </c>
      <c r="AJ580" s="101">
        <f t="shared" si="861"/>
        <v>14.040358744394618</v>
      </c>
    </row>
    <row r="581" spans="1:36" ht="21" hidden="1" customHeight="1" x14ac:dyDescent="0.25">
      <c r="A581" s="39" t="s">
        <v>14</v>
      </c>
      <c r="B581" s="43">
        <v>913</v>
      </c>
      <c r="C581" s="27" t="s">
        <v>7</v>
      </c>
      <c r="D581" s="27" t="s">
        <v>8</v>
      </c>
      <c r="E581" s="27" t="s">
        <v>660</v>
      </c>
      <c r="F581" s="27" t="s">
        <v>35</v>
      </c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>
        <v>4531</v>
      </c>
      <c r="S581" s="9">
        <f t="shared" ref="S581:S582" si="1009">M581+O581+P581+Q581+R581</f>
        <v>4531</v>
      </c>
      <c r="T581" s="9">
        <f t="shared" ref="T581:T582" si="1010">N581+R581</f>
        <v>4531</v>
      </c>
      <c r="U581" s="9"/>
      <c r="V581" s="9"/>
      <c r="W581" s="9"/>
      <c r="X581" s="9"/>
      <c r="Y581" s="9">
        <f t="shared" ref="Y581:Y582" si="1011">S581+U581+V581+W581+X581</f>
        <v>4531</v>
      </c>
      <c r="Z581" s="9">
        <f t="shared" ref="Z581:Z582" si="1012">T581+X581</f>
        <v>4531</v>
      </c>
      <c r="AA581" s="9"/>
      <c r="AB581" s="9"/>
      <c r="AC581" s="9"/>
      <c r="AD581" s="9">
        <v>17391</v>
      </c>
      <c r="AE581" s="87">
        <f t="shared" ref="AE581:AE582" si="1013">Y581+AA581+AB581+AC581+AD581</f>
        <v>21922</v>
      </c>
      <c r="AF581" s="87">
        <f t="shared" ref="AF581:AF582" si="1014">Z581+AD581</f>
        <v>21922</v>
      </c>
      <c r="AG581" s="87">
        <v>3075</v>
      </c>
      <c r="AH581" s="87">
        <v>3075</v>
      </c>
      <c r="AI581" s="101">
        <f t="shared" si="850"/>
        <v>14.027004835325243</v>
      </c>
      <c r="AJ581" s="101">
        <f t="shared" si="861"/>
        <v>14.027004835325243</v>
      </c>
    </row>
    <row r="582" spans="1:36" ht="21" hidden="1" customHeight="1" x14ac:dyDescent="0.25">
      <c r="A582" s="39" t="s">
        <v>24</v>
      </c>
      <c r="B582" s="43">
        <v>913</v>
      </c>
      <c r="C582" s="27" t="s">
        <v>7</v>
      </c>
      <c r="D582" s="27" t="s">
        <v>8</v>
      </c>
      <c r="E582" s="27" t="s">
        <v>660</v>
      </c>
      <c r="F582" s="9">
        <v>620</v>
      </c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>
        <v>100</v>
      </c>
      <c r="S582" s="9">
        <f t="shared" si="1009"/>
        <v>100</v>
      </c>
      <c r="T582" s="9">
        <f t="shared" si="1010"/>
        <v>100</v>
      </c>
      <c r="U582" s="9"/>
      <c r="V582" s="9"/>
      <c r="W582" s="9"/>
      <c r="X582" s="9"/>
      <c r="Y582" s="9">
        <f t="shared" si="1011"/>
        <v>100</v>
      </c>
      <c r="Z582" s="9">
        <f t="shared" si="1012"/>
        <v>100</v>
      </c>
      <c r="AA582" s="9"/>
      <c r="AB582" s="9"/>
      <c r="AC582" s="9"/>
      <c r="AD582" s="9">
        <v>278</v>
      </c>
      <c r="AE582" s="87">
        <f t="shared" si="1013"/>
        <v>378</v>
      </c>
      <c r="AF582" s="87">
        <f t="shared" si="1014"/>
        <v>378</v>
      </c>
      <c r="AG582" s="87">
        <v>56</v>
      </c>
      <c r="AH582" s="87">
        <v>56</v>
      </c>
      <c r="AI582" s="101">
        <f t="shared" si="850"/>
        <v>14.814814814814813</v>
      </c>
      <c r="AJ582" s="101">
        <f t="shared" si="861"/>
        <v>14.814814814814813</v>
      </c>
    </row>
    <row r="583" spans="1:36" ht="78" hidden="1" customHeight="1" x14ac:dyDescent="0.25">
      <c r="A583" s="39" t="s">
        <v>640</v>
      </c>
      <c r="B583" s="43">
        <v>913</v>
      </c>
      <c r="C583" s="27" t="s">
        <v>7</v>
      </c>
      <c r="D583" s="27" t="s">
        <v>8</v>
      </c>
      <c r="E583" s="27" t="s">
        <v>641</v>
      </c>
      <c r="F583" s="27"/>
      <c r="G583" s="9"/>
      <c r="H583" s="9"/>
      <c r="I583" s="9"/>
      <c r="J583" s="9"/>
      <c r="K583" s="9"/>
      <c r="L583" s="9"/>
      <c r="M583" s="9"/>
      <c r="N583" s="9"/>
      <c r="O583" s="9">
        <f>O584</f>
        <v>0</v>
      </c>
      <c r="P583" s="9">
        <f t="shared" ref="P583:AG584" si="1015">P584</f>
        <v>0</v>
      </c>
      <c r="Q583" s="9">
        <f t="shared" si="1015"/>
        <v>0</v>
      </c>
      <c r="R583" s="9">
        <f t="shared" si="1015"/>
        <v>12282</v>
      </c>
      <c r="S583" s="9">
        <f t="shared" si="1015"/>
        <v>12282</v>
      </c>
      <c r="T583" s="9">
        <f t="shared" si="1015"/>
        <v>12282</v>
      </c>
      <c r="U583" s="9">
        <f>U584</f>
        <v>0</v>
      </c>
      <c r="V583" s="9">
        <f t="shared" si="1015"/>
        <v>0</v>
      </c>
      <c r="W583" s="9">
        <f t="shared" si="1015"/>
        <v>0</v>
      </c>
      <c r="X583" s="9">
        <f t="shared" si="1015"/>
        <v>0</v>
      </c>
      <c r="Y583" s="9">
        <f t="shared" si="1015"/>
        <v>12282</v>
      </c>
      <c r="Z583" s="9">
        <f t="shared" si="1015"/>
        <v>12282</v>
      </c>
      <c r="AA583" s="9">
        <f>AA584</f>
        <v>0</v>
      </c>
      <c r="AB583" s="9">
        <f t="shared" si="1015"/>
        <v>0</v>
      </c>
      <c r="AC583" s="9">
        <f t="shared" si="1015"/>
        <v>0</v>
      </c>
      <c r="AD583" s="9">
        <f t="shared" si="1015"/>
        <v>71356</v>
      </c>
      <c r="AE583" s="87">
        <f t="shared" si="1015"/>
        <v>83638</v>
      </c>
      <c r="AF583" s="87">
        <f t="shared" ref="AB583:AH584" si="1016">AF584</f>
        <v>83638</v>
      </c>
      <c r="AG583" s="87">
        <f t="shared" si="1015"/>
        <v>11443</v>
      </c>
      <c r="AH583" s="87">
        <f t="shared" si="1016"/>
        <v>11443</v>
      </c>
      <c r="AI583" s="101">
        <f t="shared" si="850"/>
        <v>13.681580142997202</v>
      </c>
      <c r="AJ583" s="101">
        <f t="shared" si="861"/>
        <v>13.681580142997202</v>
      </c>
    </row>
    <row r="584" spans="1:36" ht="38.25" hidden="1" customHeight="1" x14ac:dyDescent="0.25">
      <c r="A584" s="26" t="s">
        <v>12</v>
      </c>
      <c r="B584" s="43">
        <v>913</v>
      </c>
      <c r="C584" s="27" t="s">
        <v>7</v>
      </c>
      <c r="D584" s="27" t="s">
        <v>8</v>
      </c>
      <c r="E584" s="27" t="s">
        <v>641</v>
      </c>
      <c r="F584" s="27" t="s">
        <v>13</v>
      </c>
      <c r="G584" s="9"/>
      <c r="H584" s="9"/>
      <c r="I584" s="9"/>
      <c r="J584" s="9"/>
      <c r="K584" s="9"/>
      <c r="L584" s="9"/>
      <c r="M584" s="9"/>
      <c r="N584" s="9"/>
      <c r="O584" s="9">
        <f>O585</f>
        <v>0</v>
      </c>
      <c r="P584" s="9">
        <f t="shared" si="1015"/>
        <v>0</v>
      </c>
      <c r="Q584" s="9">
        <f t="shared" si="1015"/>
        <v>0</v>
      </c>
      <c r="R584" s="9">
        <f t="shared" si="1015"/>
        <v>12282</v>
      </c>
      <c r="S584" s="9">
        <f t="shared" si="1015"/>
        <v>12282</v>
      </c>
      <c r="T584" s="9">
        <f t="shared" si="1015"/>
        <v>12282</v>
      </c>
      <c r="U584" s="9">
        <f>U585</f>
        <v>0</v>
      </c>
      <c r="V584" s="9">
        <f t="shared" si="1015"/>
        <v>0</v>
      </c>
      <c r="W584" s="9">
        <f t="shared" si="1015"/>
        <v>0</v>
      </c>
      <c r="X584" s="9">
        <f t="shared" si="1015"/>
        <v>0</v>
      </c>
      <c r="Y584" s="9">
        <f t="shared" si="1015"/>
        <v>12282</v>
      </c>
      <c r="Z584" s="9">
        <f t="shared" si="1015"/>
        <v>12282</v>
      </c>
      <c r="AA584" s="9">
        <f>AA585</f>
        <v>0</v>
      </c>
      <c r="AB584" s="9">
        <f t="shared" si="1016"/>
        <v>0</v>
      </c>
      <c r="AC584" s="9">
        <f t="shared" si="1016"/>
        <v>0</v>
      </c>
      <c r="AD584" s="9">
        <f t="shared" si="1016"/>
        <v>71356</v>
      </c>
      <c r="AE584" s="87">
        <f t="shared" si="1016"/>
        <v>83638</v>
      </c>
      <c r="AF584" s="87">
        <f t="shared" si="1016"/>
        <v>83638</v>
      </c>
      <c r="AG584" s="87">
        <f t="shared" si="1016"/>
        <v>11443</v>
      </c>
      <c r="AH584" s="87">
        <f t="shared" si="1016"/>
        <v>11443</v>
      </c>
      <c r="AI584" s="101">
        <f t="shared" ref="AI584:AI647" si="1017">AG584/AE584*100</f>
        <v>13.681580142997202</v>
      </c>
      <c r="AJ584" s="101">
        <f t="shared" ref="AJ584:AJ644" si="1018">AH584/AF584*100</f>
        <v>13.681580142997202</v>
      </c>
    </row>
    <row r="585" spans="1:36" ht="23.25" hidden="1" customHeight="1" x14ac:dyDescent="0.25">
      <c r="A585" s="39" t="s">
        <v>14</v>
      </c>
      <c r="B585" s="43">
        <v>913</v>
      </c>
      <c r="C585" s="27" t="s">
        <v>7</v>
      </c>
      <c r="D585" s="27" t="s">
        <v>8</v>
      </c>
      <c r="E585" s="27" t="s">
        <v>641</v>
      </c>
      <c r="F585" s="27" t="s">
        <v>35</v>
      </c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>
        <v>12282</v>
      </c>
      <c r="S585" s="9">
        <f t="shared" ref="S585" si="1019">M585+O585+P585+Q585+R585</f>
        <v>12282</v>
      </c>
      <c r="T585" s="9">
        <f t="shared" ref="T585" si="1020">N585+R585</f>
        <v>12282</v>
      </c>
      <c r="U585" s="9"/>
      <c r="V585" s="9"/>
      <c r="W585" s="9"/>
      <c r="X585" s="9"/>
      <c r="Y585" s="9">
        <f t="shared" ref="Y585" si="1021">S585+U585+V585+W585+X585</f>
        <v>12282</v>
      </c>
      <c r="Z585" s="9">
        <f t="shared" ref="Z585" si="1022">T585+X585</f>
        <v>12282</v>
      </c>
      <c r="AA585" s="9"/>
      <c r="AB585" s="9"/>
      <c r="AC585" s="9"/>
      <c r="AD585" s="9">
        <f>54958+16398</f>
        <v>71356</v>
      </c>
      <c r="AE585" s="87">
        <f t="shared" ref="AE585" si="1023">Y585+AA585+AB585+AC585+AD585</f>
        <v>83638</v>
      </c>
      <c r="AF585" s="87">
        <f t="shared" ref="AF585" si="1024">Z585+AD585</f>
        <v>83638</v>
      </c>
      <c r="AG585" s="87">
        <v>11443</v>
      </c>
      <c r="AH585" s="87">
        <v>11443</v>
      </c>
      <c r="AI585" s="101">
        <f t="shared" si="1017"/>
        <v>13.681580142997202</v>
      </c>
      <c r="AJ585" s="101">
        <f t="shared" si="1018"/>
        <v>13.681580142997202</v>
      </c>
    </row>
    <row r="586" spans="1:36" ht="54" hidden="1" customHeight="1" x14ac:dyDescent="0.25">
      <c r="A586" s="39" t="s">
        <v>643</v>
      </c>
      <c r="B586" s="43">
        <v>913</v>
      </c>
      <c r="C586" s="27" t="s">
        <v>7</v>
      </c>
      <c r="D586" s="27" t="s">
        <v>8</v>
      </c>
      <c r="E586" s="27" t="s">
        <v>642</v>
      </c>
      <c r="F586" s="27"/>
      <c r="G586" s="9"/>
      <c r="H586" s="9"/>
      <c r="I586" s="9"/>
      <c r="J586" s="9"/>
      <c r="K586" s="9"/>
      <c r="L586" s="9"/>
      <c r="M586" s="9"/>
      <c r="N586" s="9"/>
      <c r="O586" s="9">
        <f>O587</f>
        <v>0</v>
      </c>
      <c r="P586" s="9">
        <f t="shared" ref="P586:AG587" si="1025">P587</f>
        <v>0</v>
      </c>
      <c r="Q586" s="9">
        <f t="shared" si="1025"/>
        <v>0</v>
      </c>
      <c r="R586" s="9">
        <f t="shared" si="1025"/>
        <v>435510</v>
      </c>
      <c r="S586" s="9">
        <f t="shared" si="1025"/>
        <v>435510</v>
      </c>
      <c r="T586" s="9">
        <f t="shared" si="1025"/>
        <v>435510</v>
      </c>
      <c r="U586" s="9">
        <f>U587</f>
        <v>0</v>
      </c>
      <c r="V586" s="9">
        <f t="shared" si="1025"/>
        <v>0</v>
      </c>
      <c r="W586" s="9">
        <f t="shared" si="1025"/>
        <v>0</v>
      </c>
      <c r="X586" s="9">
        <f t="shared" si="1025"/>
        <v>0</v>
      </c>
      <c r="Y586" s="9">
        <f t="shared" si="1025"/>
        <v>435510</v>
      </c>
      <c r="Z586" s="9">
        <f t="shared" si="1025"/>
        <v>435510</v>
      </c>
      <c r="AA586" s="9">
        <f>AA587</f>
        <v>0</v>
      </c>
      <c r="AB586" s="9">
        <f t="shared" si="1025"/>
        <v>0</v>
      </c>
      <c r="AC586" s="9">
        <f t="shared" si="1025"/>
        <v>0</v>
      </c>
      <c r="AD586" s="9">
        <f t="shared" si="1025"/>
        <v>1706956</v>
      </c>
      <c r="AE586" s="87">
        <f t="shared" si="1025"/>
        <v>2142466</v>
      </c>
      <c r="AF586" s="87">
        <f t="shared" ref="AB586:AH587" si="1026">AF587</f>
        <v>2142466</v>
      </c>
      <c r="AG586" s="87">
        <f t="shared" si="1025"/>
        <v>418427</v>
      </c>
      <c r="AH586" s="87">
        <f t="shared" si="1026"/>
        <v>418427</v>
      </c>
      <c r="AI586" s="101">
        <f t="shared" si="1017"/>
        <v>19.530158238217084</v>
      </c>
      <c r="AJ586" s="101">
        <f t="shared" si="1018"/>
        <v>19.530158238217084</v>
      </c>
    </row>
    <row r="587" spans="1:36" ht="36" hidden="1" customHeight="1" x14ac:dyDescent="0.25">
      <c r="A587" s="26" t="s">
        <v>12</v>
      </c>
      <c r="B587" s="43">
        <v>913</v>
      </c>
      <c r="C587" s="27" t="s">
        <v>7</v>
      </c>
      <c r="D587" s="27" t="s">
        <v>8</v>
      </c>
      <c r="E587" s="27" t="s">
        <v>642</v>
      </c>
      <c r="F587" s="27" t="s">
        <v>13</v>
      </c>
      <c r="G587" s="9"/>
      <c r="H587" s="9"/>
      <c r="I587" s="9"/>
      <c r="J587" s="9"/>
      <c r="K587" s="9"/>
      <c r="L587" s="9"/>
      <c r="M587" s="9"/>
      <c r="N587" s="9"/>
      <c r="O587" s="9">
        <f>O588</f>
        <v>0</v>
      </c>
      <c r="P587" s="9">
        <f t="shared" si="1025"/>
        <v>0</v>
      </c>
      <c r="Q587" s="9">
        <f t="shared" si="1025"/>
        <v>0</v>
      </c>
      <c r="R587" s="9">
        <f t="shared" si="1025"/>
        <v>435510</v>
      </c>
      <c r="S587" s="9">
        <f t="shared" si="1025"/>
        <v>435510</v>
      </c>
      <c r="T587" s="9">
        <f t="shared" si="1025"/>
        <v>435510</v>
      </c>
      <c r="U587" s="9">
        <f>U588</f>
        <v>0</v>
      </c>
      <c r="V587" s="9">
        <f t="shared" si="1025"/>
        <v>0</v>
      </c>
      <c r="W587" s="9">
        <f t="shared" si="1025"/>
        <v>0</v>
      </c>
      <c r="X587" s="9">
        <f t="shared" si="1025"/>
        <v>0</v>
      </c>
      <c r="Y587" s="9">
        <f t="shared" si="1025"/>
        <v>435510</v>
      </c>
      <c r="Z587" s="9">
        <f t="shared" si="1025"/>
        <v>435510</v>
      </c>
      <c r="AA587" s="9">
        <f>AA588</f>
        <v>0</v>
      </c>
      <c r="AB587" s="9">
        <f t="shared" si="1026"/>
        <v>0</v>
      </c>
      <c r="AC587" s="9">
        <f t="shared" si="1026"/>
        <v>0</v>
      </c>
      <c r="AD587" s="9">
        <f t="shared" si="1026"/>
        <v>1706956</v>
      </c>
      <c r="AE587" s="87">
        <f t="shared" si="1026"/>
        <v>2142466</v>
      </c>
      <c r="AF587" s="87">
        <f t="shared" si="1026"/>
        <v>2142466</v>
      </c>
      <c r="AG587" s="87">
        <f t="shared" si="1026"/>
        <v>418427</v>
      </c>
      <c r="AH587" s="87">
        <f t="shared" si="1026"/>
        <v>418427</v>
      </c>
      <c r="AI587" s="101">
        <f t="shared" si="1017"/>
        <v>19.530158238217084</v>
      </c>
      <c r="AJ587" s="101">
        <f t="shared" si="1018"/>
        <v>19.530158238217084</v>
      </c>
    </row>
    <row r="588" spans="1:36" ht="21" hidden="1" customHeight="1" x14ac:dyDescent="0.25">
      <c r="A588" s="39" t="s">
        <v>14</v>
      </c>
      <c r="B588" s="43">
        <v>913</v>
      </c>
      <c r="C588" s="27" t="s">
        <v>7</v>
      </c>
      <c r="D588" s="27" t="s">
        <v>8</v>
      </c>
      <c r="E588" s="27" t="s">
        <v>642</v>
      </c>
      <c r="F588" s="27" t="s">
        <v>35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>
        <v>435510</v>
      </c>
      <c r="S588" s="9">
        <f t="shared" ref="S588" si="1027">M588+O588+P588+Q588+R588</f>
        <v>435510</v>
      </c>
      <c r="T588" s="9">
        <f t="shared" ref="T588" si="1028">N588+R588</f>
        <v>435510</v>
      </c>
      <c r="U588" s="9"/>
      <c r="V588" s="9"/>
      <c r="W588" s="9"/>
      <c r="X588" s="9"/>
      <c r="Y588" s="9">
        <f t="shared" ref="Y588" si="1029">S588+U588+V588+W588+X588</f>
        <v>435510</v>
      </c>
      <c r="Z588" s="9">
        <f t="shared" ref="Z588" si="1030">T588+X588</f>
        <v>435510</v>
      </c>
      <c r="AA588" s="9"/>
      <c r="AB588" s="9"/>
      <c r="AC588" s="9"/>
      <c r="AD588" s="9">
        <v>1706956</v>
      </c>
      <c r="AE588" s="87">
        <f t="shared" ref="AE588" si="1031">Y588+AA588+AB588+AC588+AD588</f>
        <v>2142466</v>
      </c>
      <c r="AF588" s="87">
        <f t="shared" ref="AF588" si="1032">Z588+AD588</f>
        <v>2142466</v>
      </c>
      <c r="AG588" s="87">
        <v>418427</v>
      </c>
      <c r="AH588" s="87">
        <v>418427</v>
      </c>
      <c r="AI588" s="101">
        <f t="shared" si="1017"/>
        <v>19.530158238217084</v>
      </c>
      <c r="AJ588" s="101">
        <f t="shared" si="1018"/>
        <v>19.530158238217084</v>
      </c>
    </row>
    <row r="589" spans="1:36" ht="33" hidden="1" x14ac:dyDescent="0.25">
      <c r="A589" s="26" t="s">
        <v>327</v>
      </c>
      <c r="B589" s="43">
        <v>913</v>
      </c>
      <c r="C589" s="27" t="s">
        <v>7</v>
      </c>
      <c r="D589" s="27" t="s">
        <v>8</v>
      </c>
      <c r="E589" s="27" t="s">
        <v>397</v>
      </c>
      <c r="F589" s="27"/>
      <c r="G589" s="9">
        <f t="shared" ref="G589:V592" si="1033">G590</f>
        <v>1478</v>
      </c>
      <c r="H589" s="9">
        <f t="shared" si="1033"/>
        <v>0</v>
      </c>
      <c r="I589" s="9">
        <f t="shared" si="1033"/>
        <v>0</v>
      </c>
      <c r="J589" s="9">
        <f t="shared" si="1033"/>
        <v>0</v>
      </c>
      <c r="K589" s="9">
        <f t="shared" si="1033"/>
        <v>0</v>
      </c>
      <c r="L589" s="9">
        <f t="shared" si="1033"/>
        <v>0</v>
      </c>
      <c r="M589" s="9">
        <f t="shared" si="1033"/>
        <v>1478</v>
      </c>
      <c r="N589" s="9">
        <f t="shared" si="1033"/>
        <v>0</v>
      </c>
      <c r="O589" s="9">
        <f t="shared" si="1033"/>
        <v>0</v>
      </c>
      <c r="P589" s="9">
        <f t="shared" si="1033"/>
        <v>0</v>
      </c>
      <c r="Q589" s="9">
        <f t="shared" si="1033"/>
        <v>0</v>
      </c>
      <c r="R589" s="9">
        <f t="shared" si="1033"/>
        <v>0</v>
      </c>
      <c r="S589" s="9">
        <f t="shared" si="1033"/>
        <v>1478</v>
      </c>
      <c r="T589" s="9">
        <f t="shared" si="1033"/>
        <v>0</v>
      </c>
      <c r="U589" s="9">
        <f t="shared" si="1033"/>
        <v>0</v>
      </c>
      <c r="V589" s="9">
        <f t="shared" si="1033"/>
        <v>0</v>
      </c>
      <c r="W589" s="9">
        <f t="shared" ref="U589:AH592" si="1034">W590</f>
        <v>0</v>
      </c>
      <c r="X589" s="9">
        <f t="shared" si="1034"/>
        <v>0</v>
      </c>
      <c r="Y589" s="9">
        <f t="shared" si="1034"/>
        <v>1478</v>
      </c>
      <c r="Z589" s="9">
        <f t="shared" si="1034"/>
        <v>0</v>
      </c>
      <c r="AA589" s="9">
        <f t="shared" si="1034"/>
        <v>0</v>
      </c>
      <c r="AB589" s="9">
        <f t="shared" si="1034"/>
        <v>0</v>
      </c>
      <c r="AC589" s="9">
        <f t="shared" si="1034"/>
        <v>0</v>
      </c>
      <c r="AD589" s="9">
        <f t="shared" si="1034"/>
        <v>0</v>
      </c>
      <c r="AE589" s="87">
        <f t="shared" si="1034"/>
        <v>1478</v>
      </c>
      <c r="AF589" s="87">
        <f t="shared" si="1034"/>
        <v>0</v>
      </c>
      <c r="AG589" s="87">
        <f t="shared" si="1034"/>
        <v>269</v>
      </c>
      <c r="AH589" s="87">
        <f t="shared" si="1034"/>
        <v>0</v>
      </c>
      <c r="AI589" s="101">
        <f t="shared" si="1017"/>
        <v>18.200270635994585</v>
      </c>
      <c r="AJ589" s="101"/>
    </row>
    <row r="590" spans="1:36" ht="18" hidden="1" customHeight="1" x14ac:dyDescent="0.25">
      <c r="A590" s="26" t="s">
        <v>15</v>
      </c>
      <c r="B590" s="43">
        <v>913</v>
      </c>
      <c r="C590" s="27" t="s">
        <v>7</v>
      </c>
      <c r="D590" s="27" t="s">
        <v>8</v>
      </c>
      <c r="E590" s="27" t="s">
        <v>398</v>
      </c>
      <c r="F590" s="27"/>
      <c r="G590" s="9">
        <f t="shared" si="1033"/>
        <v>1478</v>
      </c>
      <c r="H590" s="9">
        <f t="shared" si="1033"/>
        <v>0</v>
      </c>
      <c r="I590" s="9">
        <f t="shared" si="1033"/>
        <v>0</v>
      </c>
      <c r="J590" s="9">
        <f t="shared" si="1033"/>
        <v>0</v>
      </c>
      <c r="K590" s="9">
        <f t="shared" si="1033"/>
        <v>0</v>
      </c>
      <c r="L590" s="9">
        <f t="shared" si="1033"/>
        <v>0</v>
      </c>
      <c r="M590" s="9">
        <f t="shared" si="1033"/>
        <v>1478</v>
      </c>
      <c r="N590" s="9">
        <f t="shared" si="1033"/>
        <v>0</v>
      </c>
      <c r="O590" s="9">
        <f t="shared" si="1033"/>
        <v>0</v>
      </c>
      <c r="P590" s="9">
        <f t="shared" si="1033"/>
        <v>0</v>
      </c>
      <c r="Q590" s="9">
        <f t="shared" si="1033"/>
        <v>0</v>
      </c>
      <c r="R590" s="9">
        <f t="shared" si="1033"/>
        <v>0</v>
      </c>
      <c r="S590" s="9">
        <f t="shared" si="1033"/>
        <v>1478</v>
      </c>
      <c r="T590" s="9">
        <f t="shared" si="1033"/>
        <v>0</v>
      </c>
      <c r="U590" s="9">
        <f t="shared" si="1034"/>
        <v>0</v>
      </c>
      <c r="V590" s="9">
        <f t="shared" si="1034"/>
        <v>0</v>
      </c>
      <c r="W590" s="9">
        <f t="shared" si="1034"/>
        <v>0</v>
      </c>
      <c r="X590" s="9">
        <f t="shared" si="1034"/>
        <v>0</v>
      </c>
      <c r="Y590" s="9">
        <f t="shared" si="1034"/>
        <v>1478</v>
      </c>
      <c r="Z590" s="9">
        <f t="shared" si="1034"/>
        <v>0</v>
      </c>
      <c r="AA590" s="9">
        <f t="shared" si="1034"/>
        <v>0</v>
      </c>
      <c r="AB590" s="9">
        <f t="shared" si="1034"/>
        <v>0</v>
      </c>
      <c r="AC590" s="9">
        <f t="shared" si="1034"/>
        <v>0</v>
      </c>
      <c r="AD590" s="9">
        <f t="shared" si="1034"/>
        <v>0</v>
      </c>
      <c r="AE590" s="87">
        <f t="shared" si="1034"/>
        <v>1478</v>
      </c>
      <c r="AF590" s="87">
        <f t="shared" si="1034"/>
        <v>0</v>
      </c>
      <c r="AG590" s="87">
        <f t="shared" si="1034"/>
        <v>269</v>
      </c>
      <c r="AH590" s="87">
        <f t="shared" si="1034"/>
        <v>0</v>
      </c>
      <c r="AI590" s="101">
        <f t="shared" si="1017"/>
        <v>18.200270635994585</v>
      </c>
      <c r="AJ590" s="101"/>
    </row>
    <row r="591" spans="1:36" ht="18.75" hidden="1" customHeight="1" x14ac:dyDescent="0.25">
      <c r="A591" s="26" t="s">
        <v>209</v>
      </c>
      <c r="B591" s="43">
        <v>913</v>
      </c>
      <c r="C591" s="27" t="s">
        <v>7</v>
      </c>
      <c r="D591" s="27" t="s">
        <v>8</v>
      </c>
      <c r="E591" s="27" t="s">
        <v>498</v>
      </c>
      <c r="F591" s="27"/>
      <c r="G591" s="9">
        <f t="shared" si="1033"/>
        <v>1478</v>
      </c>
      <c r="H591" s="9">
        <f t="shared" si="1033"/>
        <v>0</v>
      </c>
      <c r="I591" s="9">
        <f t="shared" si="1033"/>
        <v>0</v>
      </c>
      <c r="J591" s="9">
        <f t="shared" si="1033"/>
        <v>0</v>
      </c>
      <c r="K591" s="9">
        <f t="shared" si="1033"/>
        <v>0</v>
      </c>
      <c r="L591" s="9">
        <f t="shared" si="1033"/>
        <v>0</v>
      </c>
      <c r="M591" s="9">
        <f t="shared" si="1033"/>
        <v>1478</v>
      </c>
      <c r="N591" s="9">
        <f t="shared" si="1033"/>
        <v>0</v>
      </c>
      <c r="O591" s="9">
        <f t="shared" si="1033"/>
        <v>0</v>
      </c>
      <c r="P591" s="9">
        <f t="shared" si="1033"/>
        <v>0</v>
      </c>
      <c r="Q591" s="9">
        <f t="shared" si="1033"/>
        <v>0</v>
      </c>
      <c r="R591" s="9">
        <f t="shared" si="1033"/>
        <v>0</v>
      </c>
      <c r="S591" s="9">
        <f t="shared" si="1033"/>
        <v>1478</v>
      </c>
      <c r="T591" s="9">
        <f t="shared" si="1033"/>
        <v>0</v>
      </c>
      <c r="U591" s="9">
        <f t="shared" si="1034"/>
        <v>0</v>
      </c>
      <c r="V591" s="9">
        <f t="shared" si="1034"/>
        <v>0</v>
      </c>
      <c r="W591" s="9">
        <f t="shared" si="1034"/>
        <v>0</v>
      </c>
      <c r="X591" s="9">
        <f t="shared" si="1034"/>
        <v>0</v>
      </c>
      <c r="Y591" s="9">
        <f t="shared" si="1034"/>
        <v>1478</v>
      </c>
      <c r="Z591" s="9">
        <f t="shared" si="1034"/>
        <v>0</v>
      </c>
      <c r="AA591" s="9">
        <f t="shared" si="1034"/>
        <v>0</v>
      </c>
      <c r="AB591" s="9">
        <f t="shared" si="1034"/>
        <v>0</v>
      </c>
      <c r="AC591" s="9">
        <f t="shared" si="1034"/>
        <v>0</v>
      </c>
      <c r="AD591" s="9">
        <f t="shared" si="1034"/>
        <v>0</v>
      </c>
      <c r="AE591" s="87">
        <f t="shared" si="1034"/>
        <v>1478</v>
      </c>
      <c r="AF591" s="87">
        <f t="shared" si="1034"/>
        <v>0</v>
      </c>
      <c r="AG591" s="87">
        <f t="shared" si="1034"/>
        <v>269</v>
      </c>
      <c r="AH591" s="87">
        <f t="shared" si="1034"/>
        <v>0</v>
      </c>
      <c r="AI591" s="101">
        <f t="shared" si="1017"/>
        <v>18.200270635994585</v>
      </c>
      <c r="AJ591" s="101"/>
    </row>
    <row r="592" spans="1:36" ht="35.25" hidden="1" customHeight="1" x14ac:dyDescent="0.25">
      <c r="A592" s="26" t="s">
        <v>12</v>
      </c>
      <c r="B592" s="43">
        <v>913</v>
      </c>
      <c r="C592" s="27" t="s">
        <v>7</v>
      </c>
      <c r="D592" s="27" t="s">
        <v>8</v>
      </c>
      <c r="E592" s="27" t="s">
        <v>498</v>
      </c>
      <c r="F592" s="27" t="s">
        <v>13</v>
      </c>
      <c r="G592" s="9">
        <f t="shared" si="1033"/>
        <v>1478</v>
      </c>
      <c r="H592" s="9">
        <f t="shared" si="1033"/>
        <v>0</v>
      </c>
      <c r="I592" s="9">
        <f t="shared" si="1033"/>
        <v>0</v>
      </c>
      <c r="J592" s="9">
        <f t="shared" si="1033"/>
        <v>0</v>
      </c>
      <c r="K592" s="9">
        <f t="shared" si="1033"/>
        <v>0</v>
      </c>
      <c r="L592" s="9">
        <f t="shared" si="1033"/>
        <v>0</v>
      </c>
      <c r="M592" s="9">
        <f t="shared" si="1033"/>
        <v>1478</v>
      </c>
      <c r="N592" s="9">
        <f t="shared" si="1033"/>
        <v>0</v>
      </c>
      <c r="O592" s="9">
        <f t="shared" si="1033"/>
        <v>0</v>
      </c>
      <c r="P592" s="9">
        <f t="shared" si="1033"/>
        <v>0</v>
      </c>
      <c r="Q592" s="9">
        <f t="shared" si="1033"/>
        <v>0</v>
      </c>
      <c r="R592" s="9">
        <f t="shared" si="1033"/>
        <v>0</v>
      </c>
      <c r="S592" s="9">
        <f t="shared" si="1033"/>
        <v>1478</v>
      </c>
      <c r="T592" s="9">
        <f t="shared" si="1033"/>
        <v>0</v>
      </c>
      <c r="U592" s="9">
        <f t="shared" si="1034"/>
        <v>0</v>
      </c>
      <c r="V592" s="9">
        <f t="shared" si="1034"/>
        <v>0</v>
      </c>
      <c r="W592" s="9">
        <f t="shared" si="1034"/>
        <v>0</v>
      </c>
      <c r="X592" s="9">
        <f t="shared" si="1034"/>
        <v>0</v>
      </c>
      <c r="Y592" s="9">
        <f t="shared" si="1034"/>
        <v>1478</v>
      </c>
      <c r="Z592" s="9">
        <f t="shared" si="1034"/>
        <v>0</v>
      </c>
      <c r="AA592" s="9">
        <f t="shared" si="1034"/>
        <v>0</v>
      </c>
      <c r="AB592" s="9">
        <f t="shared" si="1034"/>
        <v>0</v>
      </c>
      <c r="AC592" s="9">
        <f t="shared" si="1034"/>
        <v>0</v>
      </c>
      <c r="AD592" s="9">
        <f t="shared" si="1034"/>
        <v>0</v>
      </c>
      <c r="AE592" s="87">
        <f t="shared" si="1034"/>
        <v>1478</v>
      </c>
      <c r="AF592" s="87">
        <f t="shared" si="1034"/>
        <v>0</v>
      </c>
      <c r="AG592" s="87">
        <f t="shared" si="1034"/>
        <v>269</v>
      </c>
      <c r="AH592" s="87">
        <f t="shared" si="1034"/>
        <v>0</v>
      </c>
      <c r="AI592" s="101">
        <f t="shared" si="1017"/>
        <v>18.200270635994585</v>
      </c>
      <c r="AJ592" s="101"/>
    </row>
    <row r="593" spans="1:36" ht="21.75" hidden="1" customHeight="1" x14ac:dyDescent="0.25">
      <c r="A593" s="39" t="s">
        <v>14</v>
      </c>
      <c r="B593" s="43">
        <v>913</v>
      </c>
      <c r="C593" s="27" t="s">
        <v>7</v>
      </c>
      <c r="D593" s="27" t="s">
        <v>8</v>
      </c>
      <c r="E593" s="27" t="s">
        <v>498</v>
      </c>
      <c r="F593" s="27" t="s">
        <v>35</v>
      </c>
      <c r="G593" s="9">
        <v>1478</v>
      </c>
      <c r="H593" s="9"/>
      <c r="I593" s="9"/>
      <c r="J593" s="9"/>
      <c r="K593" s="9"/>
      <c r="L593" s="9"/>
      <c r="M593" s="9">
        <f t="shared" ref="M593" si="1035">G593+I593+J593+K593+L593</f>
        <v>1478</v>
      </c>
      <c r="N593" s="9">
        <f t="shared" ref="N593" si="1036">H593+L593</f>
        <v>0</v>
      </c>
      <c r="O593" s="9"/>
      <c r="P593" s="9"/>
      <c r="Q593" s="9"/>
      <c r="R593" s="9"/>
      <c r="S593" s="9">
        <f t="shared" ref="S593" si="1037">M593+O593+P593+Q593+R593</f>
        <v>1478</v>
      </c>
      <c r="T593" s="9">
        <f t="shared" ref="T593" si="1038">N593+R593</f>
        <v>0</v>
      </c>
      <c r="U593" s="9"/>
      <c r="V593" s="9"/>
      <c r="W593" s="9"/>
      <c r="X593" s="9"/>
      <c r="Y593" s="9">
        <f t="shared" ref="Y593" si="1039">S593+U593+V593+W593+X593</f>
        <v>1478</v>
      </c>
      <c r="Z593" s="9">
        <f t="shared" ref="Z593" si="1040">T593+X593</f>
        <v>0</v>
      </c>
      <c r="AA593" s="9"/>
      <c r="AB593" s="9"/>
      <c r="AC593" s="9"/>
      <c r="AD593" s="9"/>
      <c r="AE593" s="87">
        <f t="shared" ref="AE593" si="1041">Y593+AA593+AB593+AC593+AD593</f>
        <v>1478</v>
      </c>
      <c r="AF593" s="87">
        <f t="shared" ref="AF593" si="1042">Z593+AD593</f>
        <v>0</v>
      </c>
      <c r="AG593" s="87">
        <v>269</v>
      </c>
      <c r="AH593" s="87"/>
      <c r="AI593" s="101">
        <f t="shared" si="1017"/>
        <v>18.200270635994585</v>
      </c>
      <c r="AJ593" s="101"/>
    </row>
    <row r="594" spans="1:36" hidden="1" x14ac:dyDescent="0.25">
      <c r="A594" s="39"/>
      <c r="B594" s="43"/>
      <c r="C594" s="27"/>
      <c r="D594" s="27"/>
      <c r="E594" s="27"/>
      <c r="F594" s="27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87"/>
      <c r="AF594" s="87"/>
      <c r="AG594" s="87"/>
      <c r="AH594" s="87"/>
      <c r="AI594" s="101"/>
      <c r="AJ594" s="101"/>
    </row>
    <row r="595" spans="1:36" ht="18.75" hidden="1" x14ac:dyDescent="0.3">
      <c r="A595" s="55" t="s">
        <v>441</v>
      </c>
      <c r="B595" s="25" t="s">
        <v>202</v>
      </c>
      <c r="C595" s="25" t="s">
        <v>7</v>
      </c>
      <c r="D595" s="25" t="s">
        <v>80</v>
      </c>
      <c r="E595" s="25"/>
      <c r="F595" s="58"/>
      <c r="G595" s="15">
        <f t="shared" ref="G595:AF595" si="1043">G596+G626</f>
        <v>282357</v>
      </c>
      <c r="H595" s="15">
        <f t="shared" si="1043"/>
        <v>123199</v>
      </c>
      <c r="I595" s="15">
        <f t="shared" si="1043"/>
        <v>0</v>
      </c>
      <c r="J595" s="15">
        <f t="shared" si="1043"/>
        <v>12622</v>
      </c>
      <c r="K595" s="15">
        <f t="shared" si="1043"/>
        <v>0</v>
      </c>
      <c r="L595" s="15">
        <f t="shared" si="1043"/>
        <v>0</v>
      </c>
      <c r="M595" s="15">
        <f t="shared" si="1043"/>
        <v>294979</v>
      </c>
      <c r="N595" s="15">
        <f t="shared" si="1043"/>
        <v>123199</v>
      </c>
      <c r="O595" s="15">
        <f t="shared" si="1043"/>
        <v>0</v>
      </c>
      <c r="P595" s="15">
        <f t="shared" si="1043"/>
        <v>0</v>
      </c>
      <c r="Q595" s="15">
        <f t="shared" si="1043"/>
        <v>0</v>
      </c>
      <c r="R595" s="15">
        <f t="shared" si="1043"/>
        <v>14223</v>
      </c>
      <c r="S595" s="15">
        <f t="shared" si="1043"/>
        <v>309202</v>
      </c>
      <c r="T595" s="15">
        <f t="shared" si="1043"/>
        <v>137422</v>
      </c>
      <c r="U595" s="15">
        <f t="shared" si="1043"/>
        <v>0</v>
      </c>
      <c r="V595" s="15">
        <f t="shared" si="1043"/>
        <v>5181</v>
      </c>
      <c r="W595" s="15">
        <f t="shared" si="1043"/>
        <v>0</v>
      </c>
      <c r="X595" s="15">
        <f t="shared" si="1043"/>
        <v>0</v>
      </c>
      <c r="Y595" s="15">
        <f t="shared" si="1043"/>
        <v>314383</v>
      </c>
      <c r="Z595" s="15">
        <f t="shared" si="1043"/>
        <v>137422</v>
      </c>
      <c r="AA595" s="15">
        <f t="shared" si="1043"/>
        <v>0</v>
      </c>
      <c r="AB595" s="15">
        <f t="shared" si="1043"/>
        <v>0</v>
      </c>
      <c r="AC595" s="15">
        <f t="shared" si="1043"/>
        <v>0</v>
      </c>
      <c r="AD595" s="15">
        <f t="shared" si="1043"/>
        <v>58656</v>
      </c>
      <c r="AE595" s="93">
        <f t="shared" si="1043"/>
        <v>373039</v>
      </c>
      <c r="AF595" s="93">
        <f t="shared" si="1043"/>
        <v>196078</v>
      </c>
      <c r="AG595" s="93">
        <f t="shared" ref="AG595:AH595" si="1044">AG596+AG626</f>
        <v>71318</v>
      </c>
      <c r="AH595" s="93">
        <f t="shared" si="1044"/>
        <v>23858</v>
      </c>
      <c r="AI595" s="101">
        <f t="shared" si="1017"/>
        <v>19.118108294307028</v>
      </c>
      <c r="AJ595" s="101">
        <f t="shared" si="1018"/>
        <v>12.167606768734892</v>
      </c>
    </row>
    <row r="596" spans="1:36" ht="38.25" hidden="1" customHeight="1" x14ac:dyDescent="0.25">
      <c r="A596" s="29" t="s">
        <v>598</v>
      </c>
      <c r="B596" s="27">
        <v>913</v>
      </c>
      <c r="C596" s="27" t="s">
        <v>7</v>
      </c>
      <c r="D596" s="27" t="s">
        <v>80</v>
      </c>
      <c r="E596" s="27" t="s">
        <v>186</v>
      </c>
      <c r="F596" s="27"/>
      <c r="G596" s="9">
        <f>G597+G601+G605</f>
        <v>282273</v>
      </c>
      <c r="H596" s="9">
        <f>H597+H601+H605</f>
        <v>123199</v>
      </c>
      <c r="I596" s="9">
        <f t="shared" ref="I596:N596" si="1045">I597+I601+I605</f>
        <v>0</v>
      </c>
      <c r="J596" s="9">
        <f t="shared" si="1045"/>
        <v>12622</v>
      </c>
      <c r="K596" s="9">
        <f t="shared" si="1045"/>
        <v>0</v>
      </c>
      <c r="L596" s="9">
        <f t="shared" si="1045"/>
        <v>0</v>
      </c>
      <c r="M596" s="9">
        <f t="shared" si="1045"/>
        <v>294895</v>
      </c>
      <c r="N596" s="9">
        <f t="shared" si="1045"/>
        <v>123199</v>
      </c>
      <c r="O596" s="9">
        <f t="shared" ref="O596:Z596" si="1046">O597+O601+O605+O609+O616</f>
        <v>0</v>
      </c>
      <c r="P596" s="9">
        <f t="shared" si="1046"/>
        <v>0</v>
      </c>
      <c r="Q596" s="9">
        <f t="shared" si="1046"/>
        <v>0</v>
      </c>
      <c r="R596" s="9">
        <f t="shared" si="1046"/>
        <v>14223</v>
      </c>
      <c r="S596" s="9">
        <f t="shared" si="1046"/>
        <v>309118</v>
      </c>
      <c r="T596" s="9">
        <f t="shared" si="1046"/>
        <v>137422</v>
      </c>
      <c r="U596" s="9">
        <f t="shared" si="1046"/>
        <v>0</v>
      </c>
      <c r="V596" s="9">
        <f t="shared" si="1046"/>
        <v>5181</v>
      </c>
      <c r="W596" s="9">
        <f t="shared" si="1046"/>
        <v>0</v>
      </c>
      <c r="X596" s="9">
        <f t="shared" si="1046"/>
        <v>0</v>
      </c>
      <c r="Y596" s="9">
        <f t="shared" si="1046"/>
        <v>314299</v>
      </c>
      <c r="Z596" s="9">
        <f t="shared" si="1046"/>
        <v>137422</v>
      </c>
      <c r="AA596" s="9">
        <f>AA597+AA601+AA605+AA609+AA616+AA620+AA623</f>
        <v>0</v>
      </c>
      <c r="AB596" s="9">
        <f t="shared" ref="AB596:AF596" si="1047">AB597+AB601+AB605+AB609+AB616+AB620+AB623</f>
        <v>0</v>
      </c>
      <c r="AC596" s="9">
        <f t="shared" si="1047"/>
        <v>0</v>
      </c>
      <c r="AD596" s="9">
        <f t="shared" si="1047"/>
        <v>58656</v>
      </c>
      <c r="AE596" s="87">
        <f t="shared" si="1047"/>
        <v>372955</v>
      </c>
      <c r="AF596" s="87">
        <f t="shared" si="1047"/>
        <v>196078</v>
      </c>
      <c r="AG596" s="87">
        <f t="shared" ref="AG596:AH596" si="1048">AG597+AG601+AG605+AG609+AG616+AG620+AG623</f>
        <v>71318</v>
      </c>
      <c r="AH596" s="87">
        <f t="shared" si="1048"/>
        <v>23858</v>
      </c>
      <c r="AI596" s="101">
        <f t="shared" si="1017"/>
        <v>19.122414232280033</v>
      </c>
      <c r="AJ596" s="101">
        <f t="shared" si="1018"/>
        <v>12.167606768734892</v>
      </c>
    </row>
    <row r="597" spans="1:36" ht="33" hidden="1" x14ac:dyDescent="0.25">
      <c r="A597" s="39" t="s">
        <v>10</v>
      </c>
      <c r="B597" s="27">
        <f>B596</f>
        <v>913</v>
      </c>
      <c r="C597" s="27" t="s">
        <v>7</v>
      </c>
      <c r="D597" s="27" t="s">
        <v>80</v>
      </c>
      <c r="E597" s="27" t="s">
        <v>197</v>
      </c>
      <c r="F597" s="27"/>
      <c r="G597" s="8">
        <f t="shared" ref="G597:V599" si="1049">G598</f>
        <v>156724</v>
      </c>
      <c r="H597" s="8">
        <f t="shared" si="1049"/>
        <v>0</v>
      </c>
      <c r="I597" s="8">
        <f t="shared" si="1049"/>
        <v>0</v>
      </c>
      <c r="J597" s="8">
        <f t="shared" si="1049"/>
        <v>12622</v>
      </c>
      <c r="K597" s="8">
        <f t="shared" si="1049"/>
        <v>0</v>
      </c>
      <c r="L597" s="8">
        <f t="shared" si="1049"/>
        <v>0</v>
      </c>
      <c r="M597" s="8">
        <f t="shared" si="1049"/>
        <v>169346</v>
      </c>
      <c r="N597" s="8">
        <f t="shared" si="1049"/>
        <v>0</v>
      </c>
      <c r="O597" s="8">
        <f t="shared" si="1049"/>
        <v>0</v>
      </c>
      <c r="P597" s="8">
        <f t="shared" si="1049"/>
        <v>0</v>
      </c>
      <c r="Q597" s="8">
        <f t="shared" si="1049"/>
        <v>0</v>
      </c>
      <c r="R597" s="8">
        <f t="shared" si="1049"/>
        <v>0</v>
      </c>
      <c r="S597" s="8">
        <f t="shared" si="1049"/>
        <v>169346</v>
      </c>
      <c r="T597" s="8">
        <f t="shared" si="1049"/>
        <v>0</v>
      </c>
      <c r="U597" s="8">
        <f t="shared" si="1049"/>
        <v>0</v>
      </c>
      <c r="V597" s="8">
        <f t="shared" si="1049"/>
        <v>5181</v>
      </c>
      <c r="W597" s="8">
        <f t="shared" ref="U597:AH599" si="1050">W598</f>
        <v>0</v>
      </c>
      <c r="X597" s="8">
        <f t="shared" si="1050"/>
        <v>0</v>
      </c>
      <c r="Y597" s="8">
        <f t="shared" si="1050"/>
        <v>174527</v>
      </c>
      <c r="Z597" s="8">
        <f t="shared" si="1050"/>
        <v>0</v>
      </c>
      <c r="AA597" s="8">
        <f t="shared" si="1050"/>
        <v>0</v>
      </c>
      <c r="AB597" s="8">
        <f t="shared" si="1050"/>
        <v>0</v>
      </c>
      <c r="AC597" s="8">
        <f t="shared" si="1050"/>
        <v>0</v>
      </c>
      <c r="AD597" s="8">
        <f t="shared" si="1050"/>
        <v>0</v>
      </c>
      <c r="AE597" s="86">
        <f t="shared" si="1050"/>
        <v>174527</v>
      </c>
      <c r="AF597" s="86">
        <f t="shared" si="1050"/>
        <v>0</v>
      </c>
      <c r="AG597" s="86">
        <f t="shared" si="1050"/>
        <v>47086</v>
      </c>
      <c r="AH597" s="86">
        <f t="shared" si="1050"/>
        <v>0</v>
      </c>
      <c r="AI597" s="101">
        <f t="shared" si="1017"/>
        <v>26.979206655703702</v>
      </c>
      <c r="AJ597" s="101"/>
    </row>
    <row r="598" spans="1:36" ht="17.25" hidden="1" customHeight="1" x14ac:dyDescent="0.25">
      <c r="A598" s="26" t="s">
        <v>11</v>
      </c>
      <c r="B598" s="27">
        <f>B596</f>
        <v>913</v>
      </c>
      <c r="C598" s="27" t="s">
        <v>7</v>
      </c>
      <c r="D598" s="27" t="s">
        <v>80</v>
      </c>
      <c r="E598" s="27" t="s">
        <v>208</v>
      </c>
      <c r="F598" s="27"/>
      <c r="G598" s="8">
        <f t="shared" si="1049"/>
        <v>156724</v>
      </c>
      <c r="H598" s="8">
        <f t="shared" si="1049"/>
        <v>0</v>
      </c>
      <c r="I598" s="8">
        <f t="shared" si="1049"/>
        <v>0</v>
      </c>
      <c r="J598" s="8">
        <f t="shared" si="1049"/>
        <v>12622</v>
      </c>
      <c r="K598" s="8">
        <f t="shared" si="1049"/>
        <v>0</v>
      </c>
      <c r="L598" s="8">
        <f t="shared" si="1049"/>
        <v>0</v>
      </c>
      <c r="M598" s="8">
        <f t="shared" si="1049"/>
        <v>169346</v>
      </c>
      <c r="N598" s="8">
        <f t="shared" si="1049"/>
        <v>0</v>
      </c>
      <c r="O598" s="8">
        <f t="shared" si="1049"/>
        <v>0</v>
      </c>
      <c r="P598" s="8">
        <f t="shared" si="1049"/>
        <v>0</v>
      </c>
      <c r="Q598" s="8">
        <f t="shared" si="1049"/>
        <v>0</v>
      </c>
      <c r="R598" s="8">
        <f t="shared" si="1049"/>
        <v>0</v>
      </c>
      <c r="S598" s="8">
        <f t="shared" si="1049"/>
        <v>169346</v>
      </c>
      <c r="T598" s="8">
        <f t="shared" si="1049"/>
        <v>0</v>
      </c>
      <c r="U598" s="8">
        <f t="shared" si="1050"/>
        <v>0</v>
      </c>
      <c r="V598" s="8">
        <f t="shared" si="1050"/>
        <v>5181</v>
      </c>
      <c r="W598" s="8">
        <f t="shared" si="1050"/>
        <v>0</v>
      </c>
      <c r="X598" s="8">
        <f t="shared" si="1050"/>
        <v>0</v>
      </c>
      <c r="Y598" s="8">
        <f t="shared" si="1050"/>
        <v>174527</v>
      </c>
      <c r="Z598" s="8">
        <f t="shared" si="1050"/>
        <v>0</v>
      </c>
      <c r="AA598" s="8">
        <f t="shared" si="1050"/>
        <v>0</v>
      </c>
      <c r="AB598" s="8">
        <f t="shared" si="1050"/>
        <v>0</v>
      </c>
      <c r="AC598" s="8">
        <f t="shared" si="1050"/>
        <v>0</v>
      </c>
      <c r="AD598" s="8">
        <f t="shared" si="1050"/>
        <v>0</v>
      </c>
      <c r="AE598" s="86">
        <f t="shared" si="1050"/>
        <v>174527</v>
      </c>
      <c r="AF598" s="86">
        <f t="shared" si="1050"/>
        <v>0</v>
      </c>
      <c r="AG598" s="86">
        <f t="shared" si="1050"/>
        <v>47086</v>
      </c>
      <c r="AH598" s="86">
        <f t="shared" si="1050"/>
        <v>0</v>
      </c>
      <c r="AI598" s="101">
        <f t="shared" si="1017"/>
        <v>26.979206655703702</v>
      </c>
      <c r="AJ598" s="101"/>
    </row>
    <row r="599" spans="1:36" ht="33" hidden="1" x14ac:dyDescent="0.25">
      <c r="A599" s="26" t="s">
        <v>12</v>
      </c>
      <c r="B599" s="27">
        <f>B598</f>
        <v>913</v>
      </c>
      <c r="C599" s="27" t="s">
        <v>7</v>
      </c>
      <c r="D599" s="27" t="s">
        <v>80</v>
      </c>
      <c r="E599" s="27" t="s">
        <v>208</v>
      </c>
      <c r="F599" s="27" t="s">
        <v>13</v>
      </c>
      <c r="G599" s="8">
        <f t="shared" si="1049"/>
        <v>156724</v>
      </c>
      <c r="H599" s="8">
        <f t="shared" si="1049"/>
        <v>0</v>
      </c>
      <c r="I599" s="8">
        <f t="shared" si="1049"/>
        <v>0</v>
      </c>
      <c r="J599" s="8">
        <f t="shared" si="1049"/>
        <v>12622</v>
      </c>
      <c r="K599" s="8">
        <f t="shared" si="1049"/>
        <v>0</v>
      </c>
      <c r="L599" s="8">
        <f t="shared" si="1049"/>
        <v>0</v>
      </c>
      <c r="M599" s="8">
        <f t="shared" si="1049"/>
        <v>169346</v>
      </c>
      <c r="N599" s="8">
        <f t="shared" si="1049"/>
        <v>0</v>
      </c>
      <c r="O599" s="8">
        <f t="shared" si="1049"/>
        <v>0</v>
      </c>
      <c r="P599" s="8">
        <f t="shared" si="1049"/>
        <v>0</v>
      </c>
      <c r="Q599" s="8">
        <f t="shared" si="1049"/>
        <v>0</v>
      </c>
      <c r="R599" s="8">
        <f t="shared" si="1049"/>
        <v>0</v>
      </c>
      <c r="S599" s="8">
        <f t="shared" si="1049"/>
        <v>169346</v>
      </c>
      <c r="T599" s="8">
        <f t="shared" si="1049"/>
        <v>0</v>
      </c>
      <c r="U599" s="8">
        <f t="shared" si="1050"/>
        <v>0</v>
      </c>
      <c r="V599" s="8">
        <f t="shared" si="1050"/>
        <v>5181</v>
      </c>
      <c r="W599" s="8">
        <f t="shared" si="1050"/>
        <v>0</v>
      </c>
      <c r="X599" s="8">
        <f t="shared" si="1050"/>
        <v>0</v>
      </c>
      <c r="Y599" s="8">
        <f t="shared" si="1050"/>
        <v>174527</v>
      </c>
      <c r="Z599" s="8">
        <f t="shared" si="1050"/>
        <v>0</v>
      </c>
      <c r="AA599" s="8">
        <f t="shared" si="1050"/>
        <v>0</v>
      </c>
      <c r="AB599" s="8">
        <f t="shared" si="1050"/>
        <v>0</v>
      </c>
      <c r="AC599" s="8">
        <f t="shared" si="1050"/>
        <v>0</v>
      </c>
      <c r="AD599" s="8">
        <f t="shared" si="1050"/>
        <v>0</v>
      </c>
      <c r="AE599" s="86">
        <f t="shared" si="1050"/>
        <v>174527</v>
      </c>
      <c r="AF599" s="86">
        <f t="shared" si="1050"/>
        <v>0</v>
      </c>
      <c r="AG599" s="86">
        <f t="shared" si="1050"/>
        <v>47086</v>
      </c>
      <c r="AH599" s="86">
        <f t="shared" si="1050"/>
        <v>0</v>
      </c>
      <c r="AI599" s="101">
        <f t="shared" si="1017"/>
        <v>26.979206655703702</v>
      </c>
      <c r="AJ599" s="101"/>
    </row>
    <row r="600" spans="1:36" ht="19.5" hidden="1" customHeight="1" x14ac:dyDescent="0.25">
      <c r="A600" s="39" t="s">
        <v>14</v>
      </c>
      <c r="B600" s="27">
        <f>B599</f>
        <v>913</v>
      </c>
      <c r="C600" s="27" t="s">
        <v>7</v>
      </c>
      <c r="D600" s="27" t="s">
        <v>80</v>
      </c>
      <c r="E600" s="27" t="s">
        <v>208</v>
      </c>
      <c r="F600" s="9">
        <v>610</v>
      </c>
      <c r="G600" s="9">
        <f>143974+12750</f>
        <v>156724</v>
      </c>
      <c r="H600" s="9"/>
      <c r="I600" s="9"/>
      <c r="J600" s="9">
        <v>12622</v>
      </c>
      <c r="K600" s="9"/>
      <c r="L600" s="9"/>
      <c r="M600" s="9">
        <f t="shared" ref="M600" si="1051">G600+I600+J600+K600+L600</f>
        <v>169346</v>
      </c>
      <c r="N600" s="9">
        <f t="shared" ref="N600" si="1052">H600+L600</f>
        <v>0</v>
      </c>
      <c r="O600" s="9"/>
      <c r="P600" s="9"/>
      <c r="Q600" s="9"/>
      <c r="R600" s="9"/>
      <c r="S600" s="9">
        <f t="shared" ref="S600" si="1053">M600+O600+P600+Q600+R600</f>
        <v>169346</v>
      </c>
      <c r="T600" s="9">
        <f t="shared" ref="T600" si="1054">N600+R600</f>
        <v>0</v>
      </c>
      <c r="U600" s="9"/>
      <c r="V600" s="9">
        <v>5181</v>
      </c>
      <c r="W600" s="9"/>
      <c r="X600" s="9"/>
      <c r="Y600" s="9">
        <f t="shared" ref="Y600" si="1055">S600+U600+V600+W600+X600</f>
        <v>174527</v>
      </c>
      <c r="Z600" s="9">
        <f t="shared" ref="Z600" si="1056">T600+X600</f>
        <v>0</v>
      </c>
      <c r="AA600" s="9"/>
      <c r="AB600" s="9"/>
      <c r="AC600" s="9"/>
      <c r="AD600" s="9"/>
      <c r="AE600" s="87">
        <f t="shared" ref="AE600" si="1057">Y600+AA600+AB600+AC600+AD600</f>
        <v>174527</v>
      </c>
      <c r="AF600" s="87">
        <f t="shared" ref="AF600" si="1058">Z600+AD600</f>
        <v>0</v>
      </c>
      <c r="AG600" s="87">
        <v>47086</v>
      </c>
      <c r="AH600" s="87"/>
      <c r="AI600" s="101">
        <f t="shared" si="1017"/>
        <v>26.979206655703702</v>
      </c>
      <c r="AJ600" s="101"/>
    </row>
    <row r="601" spans="1:36" ht="20.25" hidden="1" customHeight="1" x14ac:dyDescent="0.25">
      <c r="A601" s="26" t="s">
        <v>15</v>
      </c>
      <c r="B601" s="27">
        <v>913</v>
      </c>
      <c r="C601" s="27" t="s">
        <v>7</v>
      </c>
      <c r="D601" s="27" t="s">
        <v>80</v>
      </c>
      <c r="E601" s="27" t="s">
        <v>187</v>
      </c>
      <c r="F601" s="27"/>
      <c r="G601" s="8">
        <f t="shared" ref="G601:V603" si="1059">G602</f>
        <v>2350</v>
      </c>
      <c r="H601" s="8">
        <f t="shared" si="1059"/>
        <v>0</v>
      </c>
      <c r="I601" s="8">
        <f t="shared" si="1059"/>
        <v>0</v>
      </c>
      <c r="J601" s="8">
        <f t="shared" si="1059"/>
        <v>0</v>
      </c>
      <c r="K601" s="8">
        <f t="shared" si="1059"/>
        <v>0</v>
      </c>
      <c r="L601" s="8">
        <f t="shared" si="1059"/>
        <v>0</v>
      </c>
      <c r="M601" s="8">
        <f t="shared" si="1059"/>
        <v>2350</v>
      </c>
      <c r="N601" s="8">
        <f t="shared" si="1059"/>
        <v>0</v>
      </c>
      <c r="O601" s="8">
        <f t="shared" si="1059"/>
        <v>0</v>
      </c>
      <c r="P601" s="8">
        <f t="shared" si="1059"/>
        <v>0</v>
      </c>
      <c r="Q601" s="8">
        <f t="shared" si="1059"/>
        <v>0</v>
      </c>
      <c r="R601" s="8">
        <f t="shared" si="1059"/>
        <v>0</v>
      </c>
      <c r="S601" s="8">
        <f t="shared" si="1059"/>
        <v>2350</v>
      </c>
      <c r="T601" s="8">
        <f t="shared" si="1059"/>
        <v>0</v>
      </c>
      <c r="U601" s="8">
        <f t="shared" si="1059"/>
        <v>0</v>
      </c>
      <c r="V601" s="8">
        <f t="shared" si="1059"/>
        <v>0</v>
      </c>
      <c r="W601" s="8">
        <f t="shared" ref="U601:AH603" si="1060">W602</f>
        <v>0</v>
      </c>
      <c r="X601" s="8">
        <f t="shared" si="1060"/>
        <v>0</v>
      </c>
      <c r="Y601" s="8">
        <f t="shared" si="1060"/>
        <v>2350</v>
      </c>
      <c r="Z601" s="8">
        <f t="shared" si="1060"/>
        <v>0</v>
      </c>
      <c r="AA601" s="8">
        <f t="shared" si="1060"/>
        <v>-174</v>
      </c>
      <c r="AB601" s="8">
        <f t="shared" si="1060"/>
        <v>0</v>
      </c>
      <c r="AC601" s="8">
        <f t="shared" si="1060"/>
        <v>0</v>
      </c>
      <c r="AD601" s="8">
        <f t="shared" si="1060"/>
        <v>0</v>
      </c>
      <c r="AE601" s="86">
        <f t="shared" si="1060"/>
        <v>2176</v>
      </c>
      <c r="AF601" s="86">
        <f t="shared" si="1060"/>
        <v>0</v>
      </c>
      <c r="AG601" s="86">
        <f t="shared" si="1060"/>
        <v>374</v>
      </c>
      <c r="AH601" s="86">
        <f t="shared" si="1060"/>
        <v>0</v>
      </c>
      <c r="AI601" s="101">
        <f t="shared" si="1017"/>
        <v>17.1875</v>
      </c>
      <c r="AJ601" s="101"/>
    </row>
    <row r="602" spans="1:36" ht="19.5" hidden="1" customHeight="1" x14ac:dyDescent="0.25">
      <c r="A602" s="26" t="s">
        <v>16</v>
      </c>
      <c r="B602" s="27">
        <v>913</v>
      </c>
      <c r="C602" s="27" t="s">
        <v>7</v>
      </c>
      <c r="D602" s="27" t="s">
        <v>80</v>
      </c>
      <c r="E602" s="27" t="s">
        <v>211</v>
      </c>
      <c r="F602" s="27"/>
      <c r="G602" s="8">
        <f t="shared" si="1059"/>
        <v>2350</v>
      </c>
      <c r="H602" s="8">
        <f t="shared" si="1059"/>
        <v>0</v>
      </c>
      <c r="I602" s="8">
        <f t="shared" si="1059"/>
        <v>0</v>
      </c>
      <c r="J602" s="8">
        <f t="shared" si="1059"/>
        <v>0</v>
      </c>
      <c r="K602" s="8">
        <f t="shared" si="1059"/>
        <v>0</v>
      </c>
      <c r="L602" s="8">
        <f t="shared" si="1059"/>
        <v>0</v>
      </c>
      <c r="M602" s="8">
        <f t="shared" si="1059"/>
        <v>2350</v>
      </c>
      <c r="N602" s="8">
        <f t="shared" si="1059"/>
        <v>0</v>
      </c>
      <c r="O602" s="8">
        <f t="shared" si="1059"/>
        <v>0</v>
      </c>
      <c r="P602" s="8">
        <f t="shared" si="1059"/>
        <v>0</v>
      </c>
      <c r="Q602" s="8">
        <f t="shared" si="1059"/>
        <v>0</v>
      </c>
      <c r="R602" s="8">
        <f t="shared" si="1059"/>
        <v>0</v>
      </c>
      <c r="S602" s="8">
        <f t="shared" si="1059"/>
        <v>2350</v>
      </c>
      <c r="T602" s="8">
        <f t="shared" si="1059"/>
        <v>0</v>
      </c>
      <c r="U602" s="8">
        <f t="shared" si="1060"/>
        <v>0</v>
      </c>
      <c r="V602" s="8">
        <f t="shared" si="1060"/>
        <v>0</v>
      </c>
      <c r="W602" s="8">
        <f t="shared" si="1060"/>
        <v>0</v>
      </c>
      <c r="X602" s="8">
        <f t="shared" si="1060"/>
        <v>0</v>
      </c>
      <c r="Y602" s="8">
        <f t="shared" si="1060"/>
        <v>2350</v>
      </c>
      <c r="Z602" s="8">
        <f t="shared" si="1060"/>
        <v>0</v>
      </c>
      <c r="AA602" s="8">
        <f t="shared" si="1060"/>
        <v>-174</v>
      </c>
      <c r="AB602" s="8">
        <f t="shared" si="1060"/>
        <v>0</v>
      </c>
      <c r="AC602" s="8">
        <f t="shared" si="1060"/>
        <v>0</v>
      </c>
      <c r="AD602" s="8">
        <f t="shared" si="1060"/>
        <v>0</v>
      </c>
      <c r="AE602" s="86">
        <f t="shared" si="1060"/>
        <v>2176</v>
      </c>
      <c r="AF602" s="86">
        <f t="shared" si="1060"/>
        <v>0</v>
      </c>
      <c r="AG602" s="86">
        <f t="shared" si="1060"/>
        <v>374</v>
      </c>
      <c r="AH602" s="86">
        <f t="shared" si="1060"/>
        <v>0</v>
      </c>
      <c r="AI602" s="101">
        <f t="shared" si="1017"/>
        <v>17.1875</v>
      </c>
      <c r="AJ602" s="101"/>
    </row>
    <row r="603" spans="1:36" ht="33" hidden="1" x14ac:dyDescent="0.25">
      <c r="A603" s="26" t="s">
        <v>12</v>
      </c>
      <c r="B603" s="27">
        <v>913</v>
      </c>
      <c r="C603" s="27" t="s">
        <v>7</v>
      </c>
      <c r="D603" s="27" t="s">
        <v>80</v>
      </c>
      <c r="E603" s="27" t="s">
        <v>211</v>
      </c>
      <c r="F603" s="27" t="s">
        <v>13</v>
      </c>
      <c r="G603" s="8">
        <f t="shared" si="1059"/>
        <v>2350</v>
      </c>
      <c r="H603" s="8">
        <f t="shared" si="1059"/>
        <v>0</v>
      </c>
      <c r="I603" s="8">
        <f t="shared" si="1059"/>
        <v>0</v>
      </c>
      <c r="J603" s="8">
        <f t="shared" si="1059"/>
        <v>0</v>
      </c>
      <c r="K603" s="8">
        <f t="shared" si="1059"/>
        <v>0</v>
      </c>
      <c r="L603" s="8">
        <f t="shared" si="1059"/>
        <v>0</v>
      </c>
      <c r="M603" s="8">
        <f t="shared" si="1059"/>
        <v>2350</v>
      </c>
      <c r="N603" s="8">
        <f t="shared" si="1059"/>
        <v>0</v>
      </c>
      <c r="O603" s="8">
        <f t="shared" si="1059"/>
        <v>0</v>
      </c>
      <c r="P603" s="8">
        <f t="shared" si="1059"/>
        <v>0</v>
      </c>
      <c r="Q603" s="8">
        <f t="shared" si="1059"/>
        <v>0</v>
      </c>
      <c r="R603" s="8">
        <f t="shared" si="1059"/>
        <v>0</v>
      </c>
      <c r="S603" s="8">
        <f t="shared" si="1059"/>
        <v>2350</v>
      </c>
      <c r="T603" s="8">
        <f t="shared" si="1059"/>
        <v>0</v>
      </c>
      <c r="U603" s="8">
        <f t="shared" si="1060"/>
        <v>0</v>
      </c>
      <c r="V603" s="8">
        <f t="shared" si="1060"/>
        <v>0</v>
      </c>
      <c r="W603" s="8">
        <f t="shared" si="1060"/>
        <v>0</v>
      </c>
      <c r="X603" s="8">
        <f t="shared" si="1060"/>
        <v>0</v>
      </c>
      <c r="Y603" s="8">
        <f t="shared" si="1060"/>
        <v>2350</v>
      </c>
      <c r="Z603" s="8">
        <f t="shared" si="1060"/>
        <v>0</v>
      </c>
      <c r="AA603" s="8">
        <f t="shared" si="1060"/>
        <v>-174</v>
      </c>
      <c r="AB603" s="8">
        <f t="shared" si="1060"/>
        <v>0</v>
      </c>
      <c r="AC603" s="8">
        <f t="shared" si="1060"/>
        <v>0</v>
      </c>
      <c r="AD603" s="8">
        <f t="shared" si="1060"/>
        <v>0</v>
      </c>
      <c r="AE603" s="86">
        <f t="shared" si="1060"/>
        <v>2176</v>
      </c>
      <c r="AF603" s="86">
        <f t="shared" si="1060"/>
        <v>0</v>
      </c>
      <c r="AG603" s="86">
        <f t="shared" si="1060"/>
        <v>374</v>
      </c>
      <c r="AH603" s="86">
        <f t="shared" si="1060"/>
        <v>0</v>
      </c>
      <c r="AI603" s="101">
        <f t="shared" si="1017"/>
        <v>17.1875</v>
      </c>
      <c r="AJ603" s="101"/>
    </row>
    <row r="604" spans="1:36" ht="18.75" hidden="1" customHeight="1" x14ac:dyDescent="0.25">
      <c r="A604" s="39" t="s">
        <v>14</v>
      </c>
      <c r="B604" s="27">
        <v>913</v>
      </c>
      <c r="C604" s="27" t="s">
        <v>7</v>
      </c>
      <c r="D604" s="27" t="s">
        <v>80</v>
      </c>
      <c r="E604" s="27" t="s">
        <v>211</v>
      </c>
      <c r="F604" s="9">
        <v>610</v>
      </c>
      <c r="G604" s="9">
        <v>2350</v>
      </c>
      <c r="H604" s="9"/>
      <c r="I604" s="9"/>
      <c r="J604" s="9"/>
      <c r="K604" s="9"/>
      <c r="L604" s="9"/>
      <c r="M604" s="9">
        <f t="shared" ref="M604" si="1061">G604+I604+J604+K604+L604</f>
        <v>2350</v>
      </c>
      <c r="N604" s="9">
        <f t="shared" ref="N604" si="1062">H604+L604</f>
        <v>0</v>
      </c>
      <c r="O604" s="9"/>
      <c r="P604" s="9"/>
      <c r="Q604" s="9"/>
      <c r="R604" s="9"/>
      <c r="S604" s="9">
        <f t="shared" ref="S604" si="1063">M604+O604+P604+Q604+R604</f>
        <v>2350</v>
      </c>
      <c r="T604" s="9">
        <f t="shared" ref="T604" si="1064">N604+R604</f>
        <v>0</v>
      </c>
      <c r="U604" s="9"/>
      <c r="V604" s="9"/>
      <c r="W604" s="9"/>
      <c r="X604" s="9"/>
      <c r="Y604" s="9">
        <f t="shared" ref="Y604" si="1065">S604+U604+V604+W604+X604</f>
        <v>2350</v>
      </c>
      <c r="Z604" s="9">
        <f t="shared" ref="Z604" si="1066">T604+X604</f>
        <v>0</v>
      </c>
      <c r="AA604" s="9">
        <f>-89-85</f>
        <v>-174</v>
      </c>
      <c r="AB604" s="9"/>
      <c r="AC604" s="9"/>
      <c r="AD604" s="9"/>
      <c r="AE604" s="87">
        <f t="shared" ref="AE604" si="1067">Y604+AA604+AB604+AC604+AD604</f>
        <v>2176</v>
      </c>
      <c r="AF604" s="87">
        <f t="shared" ref="AF604" si="1068">Z604+AD604</f>
        <v>0</v>
      </c>
      <c r="AG604" s="87">
        <v>374</v>
      </c>
      <c r="AH604" s="87"/>
      <c r="AI604" s="101">
        <f t="shared" si="1017"/>
        <v>17.1875</v>
      </c>
      <c r="AJ604" s="101"/>
    </row>
    <row r="605" spans="1:36" ht="33" hidden="1" x14ac:dyDescent="0.25">
      <c r="A605" s="26" t="s">
        <v>401</v>
      </c>
      <c r="B605" s="27">
        <v>913</v>
      </c>
      <c r="C605" s="27" t="s">
        <v>7</v>
      </c>
      <c r="D605" s="27" t="s">
        <v>80</v>
      </c>
      <c r="E605" s="27" t="s">
        <v>405</v>
      </c>
      <c r="F605" s="27"/>
      <c r="G605" s="8">
        <f t="shared" ref="G605:V607" si="1069">G606</f>
        <v>123199</v>
      </c>
      <c r="H605" s="8">
        <f t="shared" si="1069"/>
        <v>123199</v>
      </c>
      <c r="I605" s="8">
        <f t="shared" si="1069"/>
        <v>0</v>
      </c>
      <c r="J605" s="8">
        <f t="shared" si="1069"/>
        <v>0</v>
      </c>
      <c r="K605" s="8">
        <f t="shared" si="1069"/>
        <v>0</v>
      </c>
      <c r="L605" s="8">
        <f t="shared" si="1069"/>
        <v>0</v>
      </c>
      <c r="M605" s="8">
        <f t="shared" si="1069"/>
        <v>123199</v>
      </c>
      <c r="N605" s="8">
        <f t="shared" si="1069"/>
        <v>123199</v>
      </c>
      <c r="O605" s="8">
        <f t="shared" si="1069"/>
        <v>0</v>
      </c>
      <c r="P605" s="8">
        <f t="shared" si="1069"/>
        <v>0</v>
      </c>
      <c r="Q605" s="8">
        <f t="shared" si="1069"/>
        <v>0</v>
      </c>
      <c r="R605" s="8">
        <f t="shared" si="1069"/>
        <v>-123199</v>
      </c>
      <c r="S605" s="8">
        <f t="shared" si="1069"/>
        <v>0</v>
      </c>
      <c r="T605" s="8">
        <f t="shared" si="1069"/>
        <v>0</v>
      </c>
      <c r="U605" s="8">
        <f t="shared" si="1069"/>
        <v>0</v>
      </c>
      <c r="V605" s="8">
        <f t="shared" si="1069"/>
        <v>0</v>
      </c>
      <c r="W605" s="8">
        <f t="shared" ref="U605:AH607" si="1070">W606</f>
        <v>0</v>
      </c>
      <c r="X605" s="8">
        <f t="shared" si="1070"/>
        <v>0</v>
      </c>
      <c r="Y605" s="8">
        <f t="shared" si="1070"/>
        <v>0</v>
      </c>
      <c r="Z605" s="8">
        <f t="shared" si="1070"/>
        <v>0</v>
      </c>
      <c r="AA605" s="8">
        <f t="shared" si="1070"/>
        <v>0</v>
      </c>
      <c r="AB605" s="8">
        <f t="shared" si="1070"/>
        <v>0</v>
      </c>
      <c r="AC605" s="8">
        <f t="shared" si="1070"/>
        <v>0</v>
      </c>
      <c r="AD605" s="8">
        <f t="shared" si="1070"/>
        <v>0</v>
      </c>
      <c r="AE605" s="86">
        <f t="shared" si="1070"/>
        <v>0</v>
      </c>
      <c r="AF605" s="86">
        <f t="shared" si="1070"/>
        <v>0</v>
      </c>
      <c r="AG605" s="86">
        <f t="shared" si="1070"/>
        <v>0</v>
      </c>
      <c r="AH605" s="86">
        <f t="shared" si="1070"/>
        <v>0</v>
      </c>
      <c r="AI605" s="101"/>
      <c r="AJ605" s="101"/>
    </row>
    <row r="606" spans="1:36" ht="33" hidden="1" x14ac:dyDescent="0.25">
      <c r="A606" s="39" t="s">
        <v>402</v>
      </c>
      <c r="B606" s="27">
        <v>913</v>
      </c>
      <c r="C606" s="27" t="s">
        <v>7</v>
      </c>
      <c r="D606" s="27" t="s">
        <v>80</v>
      </c>
      <c r="E606" s="27" t="s">
        <v>423</v>
      </c>
      <c r="F606" s="27"/>
      <c r="G606" s="8">
        <f t="shared" si="1069"/>
        <v>123199</v>
      </c>
      <c r="H606" s="8">
        <f t="shared" si="1069"/>
        <v>123199</v>
      </c>
      <c r="I606" s="8">
        <f t="shared" si="1069"/>
        <v>0</v>
      </c>
      <c r="J606" s="8">
        <f t="shared" si="1069"/>
        <v>0</v>
      </c>
      <c r="K606" s="8">
        <f t="shared" si="1069"/>
        <v>0</v>
      </c>
      <c r="L606" s="8">
        <f t="shared" si="1069"/>
        <v>0</v>
      </c>
      <c r="M606" s="8">
        <f t="shared" si="1069"/>
        <v>123199</v>
      </c>
      <c r="N606" s="8">
        <f t="shared" si="1069"/>
        <v>123199</v>
      </c>
      <c r="O606" s="8">
        <f t="shared" si="1069"/>
        <v>0</v>
      </c>
      <c r="P606" s="8">
        <f t="shared" si="1069"/>
        <v>0</v>
      </c>
      <c r="Q606" s="8">
        <f t="shared" si="1069"/>
        <v>0</v>
      </c>
      <c r="R606" s="8">
        <f t="shared" si="1069"/>
        <v>-123199</v>
      </c>
      <c r="S606" s="8">
        <f t="shared" si="1069"/>
        <v>0</v>
      </c>
      <c r="T606" s="8">
        <f t="shared" si="1069"/>
        <v>0</v>
      </c>
      <c r="U606" s="8">
        <f t="shared" si="1070"/>
        <v>0</v>
      </c>
      <c r="V606" s="8">
        <f t="shared" si="1070"/>
        <v>0</v>
      </c>
      <c r="W606" s="8">
        <f t="shared" si="1070"/>
        <v>0</v>
      </c>
      <c r="X606" s="8">
        <f t="shared" si="1070"/>
        <v>0</v>
      </c>
      <c r="Y606" s="8">
        <f t="shared" si="1070"/>
        <v>0</v>
      </c>
      <c r="Z606" s="8">
        <f t="shared" si="1070"/>
        <v>0</v>
      </c>
      <c r="AA606" s="8">
        <f t="shared" si="1070"/>
        <v>0</v>
      </c>
      <c r="AB606" s="8">
        <f t="shared" si="1070"/>
        <v>0</v>
      </c>
      <c r="AC606" s="8">
        <f t="shared" si="1070"/>
        <v>0</v>
      </c>
      <c r="AD606" s="8">
        <f t="shared" si="1070"/>
        <v>0</v>
      </c>
      <c r="AE606" s="86">
        <f t="shared" si="1070"/>
        <v>0</v>
      </c>
      <c r="AF606" s="86">
        <f t="shared" si="1070"/>
        <v>0</v>
      </c>
      <c r="AG606" s="86">
        <f t="shared" si="1070"/>
        <v>0</v>
      </c>
      <c r="AH606" s="86">
        <f t="shared" si="1070"/>
        <v>0</v>
      </c>
      <c r="AI606" s="101"/>
      <c r="AJ606" s="101"/>
    </row>
    <row r="607" spans="1:36" ht="33" hidden="1" x14ac:dyDescent="0.25">
      <c r="A607" s="26" t="s">
        <v>12</v>
      </c>
      <c r="B607" s="27">
        <v>913</v>
      </c>
      <c r="C607" s="27" t="s">
        <v>7</v>
      </c>
      <c r="D607" s="27" t="s">
        <v>80</v>
      </c>
      <c r="E607" s="27" t="s">
        <v>423</v>
      </c>
      <c r="F607" s="27" t="s">
        <v>13</v>
      </c>
      <c r="G607" s="8">
        <f t="shared" si="1069"/>
        <v>123199</v>
      </c>
      <c r="H607" s="8">
        <f t="shared" si="1069"/>
        <v>123199</v>
      </c>
      <c r="I607" s="8">
        <f t="shared" si="1069"/>
        <v>0</v>
      </c>
      <c r="J607" s="8">
        <f t="shared" si="1069"/>
        <v>0</v>
      </c>
      <c r="K607" s="8">
        <f t="shared" si="1069"/>
        <v>0</v>
      </c>
      <c r="L607" s="8">
        <f t="shared" si="1069"/>
        <v>0</v>
      </c>
      <c r="M607" s="8">
        <f t="shared" si="1069"/>
        <v>123199</v>
      </c>
      <c r="N607" s="8">
        <f t="shared" si="1069"/>
        <v>123199</v>
      </c>
      <c r="O607" s="8">
        <f t="shared" si="1069"/>
        <v>0</v>
      </c>
      <c r="P607" s="8">
        <f t="shared" si="1069"/>
        <v>0</v>
      </c>
      <c r="Q607" s="8">
        <f t="shared" si="1069"/>
        <v>0</v>
      </c>
      <c r="R607" s="8">
        <f t="shared" si="1069"/>
        <v>-123199</v>
      </c>
      <c r="S607" s="8">
        <f t="shared" si="1069"/>
        <v>0</v>
      </c>
      <c r="T607" s="8">
        <f t="shared" si="1069"/>
        <v>0</v>
      </c>
      <c r="U607" s="8">
        <f t="shared" si="1070"/>
        <v>0</v>
      </c>
      <c r="V607" s="8">
        <f t="shared" si="1070"/>
        <v>0</v>
      </c>
      <c r="W607" s="8">
        <f t="shared" si="1070"/>
        <v>0</v>
      </c>
      <c r="X607" s="8">
        <f t="shared" si="1070"/>
        <v>0</v>
      </c>
      <c r="Y607" s="8">
        <f t="shared" si="1070"/>
        <v>0</v>
      </c>
      <c r="Z607" s="8">
        <f t="shared" si="1070"/>
        <v>0</v>
      </c>
      <c r="AA607" s="8">
        <f t="shared" si="1070"/>
        <v>0</v>
      </c>
      <c r="AB607" s="8">
        <f t="shared" si="1070"/>
        <v>0</v>
      </c>
      <c r="AC607" s="8">
        <f t="shared" si="1070"/>
        <v>0</v>
      </c>
      <c r="AD607" s="8">
        <f t="shared" si="1070"/>
        <v>0</v>
      </c>
      <c r="AE607" s="86">
        <f t="shared" si="1070"/>
        <v>0</v>
      </c>
      <c r="AF607" s="86">
        <f t="shared" si="1070"/>
        <v>0</v>
      </c>
      <c r="AG607" s="86">
        <f t="shared" si="1070"/>
        <v>0</v>
      </c>
      <c r="AH607" s="86">
        <f t="shared" si="1070"/>
        <v>0</v>
      </c>
      <c r="AI607" s="101"/>
      <c r="AJ607" s="101"/>
    </row>
    <row r="608" spans="1:36" ht="17.25" hidden="1" customHeight="1" x14ac:dyDescent="0.25">
      <c r="A608" s="39" t="s">
        <v>14</v>
      </c>
      <c r="B608" s="27">
        <v>913</v>
      </c>
      <c r="C608" s="27" t="s">
        <v>7</v>
      </c>
      <c r="D608" s="27" t="s">
        <v>80</v>
      </c>
      <c r="E608" s="27" t="s">
        <v>423</v>
      </c>
      <c r="F608" s="27" t="s">
        <v>35</v>
      </c>
      <c r="G608" s="9">
        <v>123199</v>
      </c>
      <c r="H608" s="9">
        <v>123199</v>
      </c>
      <c r="I608" s="9"/>
      <c r="J608" s="9"/>
      <c r="K608" s="9"/>
      <c r="L608" s="9"/>
      <c r="M608" s="9">
        <f t="shared" ref="M608" si="1071">G608+I608+J608+K608+L608</f>
        <v>123199</v>
      </c>
      <c r="N608" s="9">
        <f t="shared" ref="N608" si="1072">H608+L608</f>
        <v>123199</v>
      </c>
      <c r="O608" s="9"/>
      <c r="P608" s="9"/>
      <c r="Q608" s="9"/>
      <c r="R608" s="9">
        <v>-123199</v>
      </c>
      <c r="S608" s="9">
        <f t="shared" ref="S608" si="1073">M608+O608+P608+Q608+R608</f>
        <v>0</v>
      </c>
      <c r="T608" s="9">
        <f t="shared" ref="T608" si="1074">N608+R608</f>
        <v>0</v>
      </c>
      <c r="U608" s="9"/>
      <c r="V608" s="9"/>
      <c r="W608" s="9"/>
      <c r="X608" s="9"/>
      <c r="Y608" s="9">
        <f t="shared" ref="Y608" si="1075">S608+U608+V608+W608+X608</f>
        <v>0</v>
      </c>
      <c r="Z608" s="9">
        <f t="shared" ref="Z608" si="1076">T608+X608</f>
        <v>0</v>
      </c>
      <c r="AA608" s="9"/>
      <c r="AB608" s="9"/>
      <c r="AC608" s="9"/>
      <c r="AD608" s="9"/>
      <c r="AE608" s="87">
        <f t="shared" ref="AE608" si="1077">Y608+AA608+AB608+AC608+AD608</f>
        <v>0</v>
      </c>
      <c r="AF608" s="87">
        <f t="shared" ref="AF608" si="1078">Z608+AD608</f>
        <v>0</v>
      </c>
      <c r="AG608" s="87"/>
      <c r="AH608" s="87"/>
      <c r="AI608" s="101"/>
      <c r="AJ608" s="101"/>
    </row>
    <row r="609" spans="1:36" ht="17.25" hidden="1" customHeight="1" x14ac:dyDescent="0.25">
      <c r="A609" s="39" t="s">
        <v>600</v>
      </c>
      <c r="B609" s="43">
        <v>913</v>
      </c>
      <c r="C609" s="27" t="s">
        <v>7</v>
      </c>
      <c r="D609" s="27" t="s">
        <v>80</v>
      </c>
      <c r="E609" s="27" t="s">
        <v>635</v>
      </c>
      <c r="F609" s="27"/>
      <c r="G609" s="9"/>
      <c r="H609" s="9"/>
      <c r="I609" s="9"/>
      <c r="J609" s="9"/>
      <c r="K609" s="9"/>
      <c r="L609" s="9"/>
      <c r="M609" s="9"/>
      <c r="N609" s="9"/>
      <c r="O609" s="9">
        <f>O610</f>
        <v>0</v>
      </c>
      <c r="P609" s="9">
        <f t="shared" ref="P609:AH611" si="1079">P610</f>
        <v>0</v>
      </c>
      <c r="Q609" s="9">
        <f t="shared" si="1079"/>
        <v>0</v>
      </c>
      <c r="R609" s="9">
        <f t="shared" si="1079"/>
        <v>14223</v>
      </c>
      <c r="S609" s="9">
        <f t="shared" si="1079"/>
        <v>14223</v>
      </c>
      <c r="T609" s="9">
        <f t="shared" si="1079"/>
        <v>14223</v>
      </c>
      <c r="U609" s="9">
        <f>U610</f>
        <v>0</v>
      </c>
      <c r="V609" s="9">
        <f t="shared" si="1079"/>
        <v>0</v>
      </c>
      <c r="W609" s="9">
        <f t="shared" si="1079"/>
        <v>0</v>
      </c>
      <c r="X609" s="9">
        <f t="shared" si="1079"/>
        <v>0</v>
      </c>
      <c r="Y609" s="9">
        <f t="shared" si="1079"/>
        <v>14223</v>
      </c>
      <c r="Z609" s="9">
        <f t="shared" si="1079"/>
        <v>14223</v>
      </c>
      <c r="AA609" s="9">
        <f>AA610+AA613</f>
        <v>0</v>
      </c>
      <c r="AB609" s="9">
        <f t="shared" ref="AB609:AF609" si="1080">AB610+AB613</f>
        <v>0</v>
      </c>
      <c r="AC609" s="9">
        <f t="shared" si="1080"/>
        <v>0</v>
      </c>
      <c r="AD609" s="9">
        <f t="shared" si="1080"/>
        <v>55372</v>
      </c>
      <c r="AE609" s="87">
        <f t="shared" si="1080"/>
        <v>69595</v>
      </c>
      <c r="AF609" s="87">
        <f t="shared" si="1080"/>
        <v>69595</v>
      </c>
      <c r="AG609" s="87">
        <f t="shared" ref="AG609:AH609" si="1081">AG610+AG613</f>
        <v>12824</v>
      </c>
      <c r="AH609" s="87">
        <f t="shared" si="1081"/>
        <v>12824</v>
      </c>
      <c r="AI609" s="101">
        <f t="shared" si="1017"/>
        <v>18.426611107119765</v>
      </c>
      <c r="AJ609" s="101">
        <f t="shared" si="1018"/>
        <v>18.426611107119765</v>
      </c>
    </row>
    <row r="610" spans="1:36" ht="54.75" hidden="1" customHeight="1" x14ac:dyDescent="0.25">
      <c r="A610" s="39" t="s">
        <v>644</v>
      </c>
      <c r="B610" s="43">
        <v>913</v>
      </c>
      <c r="C610" s="27" t="s">
        <v>7</v>
      </c>
      <c r="D610" s="27" t="s">
        <v>80</v>
      </c>
      <c r="E610" s="27" t="s">
        <v>645</v>
      </c>
      <c r="F610" s="27"/>
      <c r="G610" s="9"/>
      <c r="H610" s="9"/>
      <c r="I610" s="9"/>
      <c r="J610" s="9"/>
      <c r="K610" s="9"/>
      <c r="L610" s="9"/>
      <c r="M610" s="9"/>
      <c r="N610" s="9"/>
      <c r="O610" s="9">
        <f>O611</f>
        <v>0</v>
      </c>
      <c r="P610" s="9">
        <f t="shared" ref="P610:AG611" si="1082">P611</f>
        <v>0</v>
      </c>
      <c r="Q610" s="9">
        <f t="shared" si="1082"/>
        <v>0</v>
      </c>
      <c r="R610" s="9">
        <f t="shared" si="1082"/>
        <v>14223</v>
      </c>
      <c r="S610" s="9">
        <f t="shared" si="1082"/>
        <v>14223</v>
      </c>
      <c r="T610" s="9">
        <f t="shared" si="1082"/>
        <v>14223</v>
      </c>
      <c r="U610" s="9">
        <f>U611</f>
        <v>0</v>
      </c>
      <c r="V610" s="9">
        <f t="shared" si="1082"/>
        <v>0</v>
      </c>
      <c r="W610" s="9">
        <f t="shared" si="1082"/>
        <v>0</v>
      </c>
      <c r="X610" s="9">
        <f t="shared" si="1082"/>
        <v>0</v>
      </c>
      <c r="Y610" s="9">
        <f t="shared" si="1082"/>
        <v>14223</v>
      </c>
      <c r="Z610" s="9">
        <f t="shared" si="1082"/>
        <v>14223</v>
      </c>
      <c r="AA610" s="9">
        <f>AA611</f>
        <v>0</v>
      </c>
      <c r="AB610" s="9">
        <f t="shared" si="1082"/>
        <v>0</v>
      </c>
      <c r="AC610" s="9">
        <f t="shared" si="1082"/>
        <v>0</v>
      </c>
      <c r="AD610" s="9">
        <f t="shared" si="1082"/>
        <v>52130</v>
      </c>
      <c r="AE610" s="87">
        <f t="shared" si="1082"/>
        <v>66353</v>
      </c>
      <c r="AF610" s="87">
        <f t="shared" si="1079"/>
        <v>66353</v>
      </c>
      <c r="AG610" s="87">
        <f t="shared" si="1082"/>
        <v>12824</v>
      </c>
      <c r="AH610" s="87">
        <f t="shared" si="1079"/>
        <v>12824</v>
      </c>
      <c r="AI610" s="101">
        <f t="shared" si="1017"/>
        <v>19.326933220803884</v>
      </c>
      <c r="AJ610" s="101">
        <f t="shared" si="1018"/>
        <v>19.326933220803884</v>
      </c>
    </row>
    <row r="611" spans="1:36" ht="36.75" hidden="1" customHeight="1" x14ac:dyDescent="0.25">
      <c r="A611" s="26" t="s">
        <v>12</v>
      </c>
      <c r="B611" s="43">
        <v>913</v>
      </c>
      <c r="C611" s="27" t="s">
        <v>7</v>
      </c>
      <c r="D611" s="27" t="s">
        <v>80</v>
      </c>
      <c r="E611" s="27" t="s">
        <v>645</v>
      </c>
      <c r="F611" s="27" t="s">
        <v>13</v>
      </c>
      <c r="G611" s="9"/>
      <c r="H611" s="9"/>
      <c r="I611" s="9"/>
      <c r="J611" s="9"/>
      <c r="K611" s="9"/>
      <c r="L611" s="9"/>
      <c r="M611" s="9"/>
      <c r="N611" s="9"/>
      <c r="O611" s="9">
        <f>O612</f>
        <v>0</v>
      </c>
      <c r="P611" s="9">
        <f t="shared" si="1082"/>
        <v>0</v>
      </c>
      <c r="Q611" s="9">
        <f t="shared" si="1082"/>
        <v>0</v>
      </c>
      <c r="R611" s="9">
        <f t="shared" si="1082"/>
        <v>14223</v>
      </c>
      <c r="S611" s="9">
        <f t="shared" si="1082"/>
        <v>14223</v>
      </c>
      <c r="T611" s="9">
        <f t="shared" si="1082"/>
        <v>14223</v>
      </c>
      <c r="U611" s="9">
        <f>U612</f>
        <v>0</v>
      </c>
      <c r="V611" s="9">
        <f t="shared" si="1082"/>
        <v>0</v>
      </c>
      <c r="W611" s="9">
        <f t="shared" si="1082"/>
        <v>0</v>
      </c>
      <c r="X611" s="9">
        <f t="shared" si="1082"/>
        <v>0</v>
      </c>
      <c r="Y611" s="9">
        <f t="shared" si="1082"/>
        <v>14223</v>
      </c>
      <c r="Z611" s="9">
        <f t="shared" si="1082"/>
        <v>14223</v>
      </c>
      <c r="AA611" s="9">
        <f>AA612</f>
        <v>0</v>
      </c>
      <c r="AB611" s="9">
        <f t="shared" si="1079"/>
        <v>0</v>
      </c>
      <c r="AC611" s="9">
        <f t="shared" si="1079"/>
        <v>0</v>
      </c>
      <c r="AD611" s="9">
        <f t="shared" si="1079"/>
        <v>52130</v>
      </c>
      <c r="AE611" s="87">
        <f t="shared" si="1079"/>
        <v>66353</v>
      </c>
      <c r="AF611" s="87">
        <f t="shared" si="1079"/>
        <v>66353</v>
      </c>
      <c r="AG611" s="87">
        <f t="shared" si="1079"/>
        <v>12824</v>
      </c>
      <c r="AH611" s="87">
        <f t="shared" si="1079"/>
        <v>12824</v>
      </c>
      <c r="AI611" s="101">
        <f t="shared" si="1017"/>
        <v>19.326933220803884</v>
      </c>
      <c r="AJ611" s="101">
        <f t="shared" si="1018"/>
        <v>19.326933220803884</v>
      </c>
    </row>
    <row r="612" spans="1:36" ht="20.25" hidden="1" customHeight="1" x14ac:dyDescent="0.25">
      <c r="A612" s="39" t="s">
        <v>14</v>
      </c>
      <c r="B612" s="43">
        <v>913</v>
      </c>
      <c r="C612" s="27" t="s">
        <v>7</v>
      </c>
      <c r="D612" s="27" t="s">
        <v>80</v>
      </c>
      <c r="E612" s="27" t="s">
        <v>645</v>
      </c>
      <c r="F612" s="27" t="s">
        <v>35</v>
      </c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>
        <v>14223</v>
      </c>
      <c r="S612" s="9">
        <f t="shared" ref="S612" si="1083">M612+O612+P612+Q612+R612</f>
        <v>14223</v>
      </c>
      <c r="T612" s="9">
        <f t="shared" ref="T612" si="1084">N612+R612</f>
        <v>14223</v>
      </c>
      <c r="U612" s="9"/>
      <c r="V612" s="9"/>
      <c r="W612" s="9"/>
      <c r="X612" s="9"/>
      <c r="Y612" s="9">
        <f t="shared" ref="Y612" si="1085">S612+U612+V612+W612+X612</f>
        <v>14223</v>
      </c>
      <c r="Z612" s="9">
        <f t="shared" ref="Z612" si="1086">T612+X612</f>
        <v>14223</v>
      </c>
      <c r="AA612" s="9"/>
      <c r="AB612" s="9"/>
      <c r="AC612" s="9"/>
      <c r="AD612" s="9">
        <v>52130</v>
      </c>
      <c r="AE612" s="87">
        <f t="shared" ref="AE612" si="1087">Y612+AA612+AB612+AC612+AD612</f>
        <v>66353</v>
      </c>
      <c r="AF612" s="87">
        <f t="shared" ref="AF612" si="1088">Z612+AD612</f>
        <v>66353</v>
      </c>
      <c r="AG612" s="87">
        <v>12824</v>
      </c>
      <c r="AH612" s="87">
        <v>12824</v>
      </c>
      <c r="AI612" s="101">
        <f t="shared" si="1017"/>
        <v>19.326933220803884</v>
      </c>
      <c r="AJ612" s="101">
        <f t="shared" si="1018"/>
        <v>19.326933220803884</v>
      </c>
    </row>
    <row r="613" spans="1:36" ht="87.75" hidden="1" customHeight="1" x14ac:dyDescent="0.25">
      <c r="A613" s="39" t="s">
        <v>676</v>
      </c>
      <c r="B613" s="43">
        <v>913</v>
      </c>
      <c r="C613" s="27" t="s">
        <v>7</v>
      </c>
      <c r="D613" s="27" t="s">
        <v>80</v>
      </c>
      <c r="E613" s="27" t="s">
        <v>677</v>
      </c>
      <c r="F613" s="27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>
        <f>AA614</f>
        <v>0</v>
      </c>
      <c r="AB613" s="9">
        <f t="shared" ref="AB613:AH614" si="1089">AB614</f>
        <v>0</v>
      </c>
      <c r="AC613" s="9">
        <f t="shared" si="1089"/>
        <v>0</v>
      </c>
      <c r="AD613" s="9">
        <f t="shared" si="1089"/>
        <v>3242</v>
      </c>
      <c r="AE613" s="87">
        <f t="shared" si="1089"/>
        <v>3242</v>
      </c>
      <c r="AF613" s="87">
        <f t="shared" si="1089"/>
        <v>3242</v>
      </c>
      <c r="AG613" s="87">
        <f t="shared" si="1089"/>
        <v>0</v>
      </c>
      <c r="AH613" s="87">
        <f t="shared" si="1089"/>
        <v>0</v>
      </c>
      <c r="AI613" s="101">
        <f t="shared" si="1017"/>
        <v>0</v>
      </c>
      <c r="AJ613" s="101">
        <f t="shared" si="1018"/>
        <v>0</v>
      </c>
    </row>
    <row r="614" spans="1:36" ht="33" hidden="1" x14ac:dyDescent="0.25">
      <c r="A614" s="26" t="s">
        <v>12</v>
      </c>
      <c r="B614" s="43">
        <v>913</v>
      </c>
      <c r="C614" s="27" t="s">
        <v>7</v>
      </c>
      <c r="D614" s="27" t="s">
        <v>80</v>
      </c>
      <c r="E614" s="27" t="s">
        <v>677</v>
      </c>
      <c r="F614" s="27" t="s">
        <v>13</v>
      </c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>
        <f>AA615</f>
        <v>0</v>
      </c>
      <c r="AB614" s="9">
        <f t="shared" si="1089"/>
        <v>0</v>
      </c>
      <c r="AC614" s="9">
        <f t="shared" si="1089"/>
        <v>0</v>
      </c>
      <c r="AD614" s="9">
        <f t="shared" si="1089"/>
        <v>3242</v>
      </c>
      <c r="AE614" s="87">
        <f t="shared" si="1089"/>
        <v>3242</v>
      </c>
      <c r="AF614" s="87">
        <f t="shared" si="1089"/>
        <v>3242</v>
      </c>
      <c r="AG614" s="87">
        <f t="shared" si="1089"/>
        <v>0</v>
      </c>
      <c r="AH614" s="87">
        <f t="shared" si="1089"/>
        <v>0</v>
      </c>
      <c r="AI614" s="101">
        <f t="shared" si="1017"/>
        <v>0</v>
      </c>
      <c r="AJ614" s="101">
        <f t="shared" si="1018"/>
        <v>0</v>
      </c>
    </row>
    <row r="615" spans="1:36" ht="20.25" hidden="1" customHeight="1" x14ac:dyDescent="0.25">
      <c r="A615" s="39" t="s">
        <v>14</v>
      </c>
      <c r="B615" s="43">
        <v>913</v>
      </c>
      <c r="C615" s="27" t="s">
        <v>7</v>
      </c>
      <c r="D615" s="27" t="s">
        <v>80</v>
      </c>
      <c r="E615" s="27" t="s">
        <v>677</v>
      </c>
      <c r="F615" s="27" t="s">
        <v>35</v>
      </c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>
        <v>3242</v>
      </c>
      <c r="AE615" s="87">
        <f t="shared" ref="AE615" si="1090">Y615+AA615+AB615+AC615+AD615</f>
        <v>3242</v>
      </c>
      <c r="AF615" s="87">
        <f t="shared" ref="AF615" si="1091">Z615+AD615</f>
        <v>3242</v>
      </c>
      <c r="AG615" s="87"/>
      <c r="AH615" s="87"/>
      <c r="AI615" s="101">
        <f t="shared" si="1017"/>
        <v>0</v>
      </c>
      <c r="AJ615" s="101">
        <f t="shared" si="1018"/>
        <v>0</v>
      </c>
    </row>
    <row r="616" spans="1:36" ht="36.75" hidden="1" customHeight="1" x14ac:dyDescent="0.25">
      <c r="A616" s="39" t="s">
        <v>401</v>
      </c>
      <c r="B616" s="27">
        <v>913</v>
      </c>
      <c r="C616" s="27" t="s">
        <v>7</v>
      </c>
      <c r="D616" s="27" t="s">
        <v>80</v>
      </c>
      <c r="E616" s="31" t="s">
        <v>650</v>
      </c>
      <c r="F616" s="32"/>
      <c r="G616" s="9"/>
      <c r="H616" s="9"/>
      <c r="I616" s="9"/>
      <c r="J616" s="9"/>
      <c r="K616" s="9"/>
      <c r="L616" s="9"/>
      <c r="M616" s="9"/>
      <c r="N616" s="9"/>
      <c r="O616" s="9">
        <f>O617</f>
        <v>0</v>
      </c>
      <c r="P616" s="9">
        <f t="shared" ref="P616:AG618" si="1092">P617</f>
        <v>0</v>
      </c>
      <c r="Q616" s="9">
        <f t="shared" si="1092"/>
        <v>0</v>
      </c>
      <c r="R616" s="9">
        <f t="shared" si="1092"/>
        <v>123199</v>
      </c>
      <c r="S616" s="9">
        <f t="shared" si="1092"/>
        <v>123199</v>
      </c>
      <c r="T616" s="9">
        <f t="shared" si="1092"/>
        <v>123199</v>
      </c>
      <c r="U616" s="9">
        <f>U617</f>
        <v>0</v>
      </c>
      <c r="V616" s="9">
        <f t="shared" si="1092"/>
        <v>0</v>
      </c>
      <c r="W616" s="9">
        <f t="shared" si="1092"/>
        <v>0</v>
      </c>
      <c r="X616" s="9">
        <f t="shared" si="1092"/>
        <v>0</v>
      </c>
      <c r="Y616" s="9">
        <f t="shared" si="1092"/>
        <v>123199</v>
      </c>
      <c r="Z616" s="9">
        <f t="shared" si="1092"/>
        <v>123199</v>
      </c>
      <c r="AA616" s="9">
        <f>AA617</f>
        <v>0</v>
      </c>
      <c r="AB616" s="9">
        <f t="shared" si="1092"/>
        <v>0</v>
      </c>
      <c r="AC616" s="9">
        <f t="shared" si="1092"/>
        <v>0</v>
      </c>
      <c r="AD616" s="9">
        <f t="shared" si="1092"/>
        <v>0</v>
      </c>
      <c r="AE616" s="87">
        <f t="shared" si="1092"/>
        <v>123199</v>
      </c>
      <c r="AF616" s="87">
        <f t="shared" ref="AB616:AH618" si="1093">AF617</f>
        <v>123199</v>
      </c>
      <c r="AG616" s="87">
        <f t="shared" si="1092"/>
        <v>11034</v>
      </c>
      <c r="AH616" s="87">
        <f t="shared" si="1093"/>
        <v>11034</v>
      </c>
      <c r="AI616" s="101">
        <f t="shared" si="1017"/>
        <v>8.9562415279344805</v>
      </c>
      <c r="AJ616" s="101">
        <f t="shared" si="1018"/>
        <v>8.9562415279344805</v>
      </c>
    </row>
    <row r="617" spans="1:36" ht="33" hidden="1" customHeight="1" x14ac:dyDescent="0.25">
      <c r="A617" s="39" t="s">
        <v>402</v>
      </c>
      <c r="B617" s="27">
        <v>913</v>
      </c>
      <c r="C617" s="27" t="s">
        <v>7</v>
      </c>
      <c r="D617" s="27" t="s">
        <v>80</v>
      </c>
      <c r="E617" s="31" t="s">
        <v>651</v>
      </c>
      <c r="F617" s="32"/>
      <c r="G617" s="9"/>
      <c r="H617" s="9"/>
      <c r="I617" s="9"/>
      <c r="J617" s="9"/>
      <c r="K617" s="9"/>
      <c r="L617" s="9"/>
      <c r="M617" s="9"/>
      <c r="N617" s="9"/>
      <c r="O617" s="9">
        <f>O618</f>
        <v>0</v>
      </c>
      <c r="P617" s="9">
        <f t="shared" si="1092"/>
        <v>0</v>
      </c>
      <c r="Q617" s="9">
        <f t="shared" si="1092"/>
        <v>0</v>
      </c>
      <c r="R617" s="9">
        <f t="shared" si="1092"/>
        <v>123199</v>
      </c>
      <c r="S617" s="9">
        <f t="shared" si="1092"/>
        <v>123199</v>
      </c>
      <c r="T617" s="9">
        <f t="shared" si="1092"/>
        <v>123199</v>
      </c>
      <c r="U617" s="9">
        <f>U618</f>
        <v>0</v>
      </c>
      <c r="V617" s="9">
        <f t="shared" si="1092"/>
        <v>0</v>
      </c>
      <c r="W617" s="9">
        <f t="shared" si="1092"/>
        <v>0</v>
      </c>
      <c r="X617" s="9">
        <f t="shared" si="1092"/>
        <v>0</v>
      </c>
      <c r="Y617" s="9">
        <f t="shared" si="1092"/>
        <v>123199</v>
      </c>
      <c r="Z617" s="9">
        <f t="shared" si="1092"/>
        <v>123199</v>
      </c>
      <c r="AA617" s="9">
        <f>AA618</f>
        <v>0</v>
      </c>
      <c r="AB617" s="9">
        <f t="shared" si="1093"/>
        <v>0</v>
      </c>
      <c r="AC617" s="9">
        <f t="shared" si="1093"/>
        <v>0</v>
      </c>
      <c r="AD617" s="9">
        <f t="shared" si="1093"/>
        <v>0</v>
      </c>
      <c r="AE617" s="87">
        <f t="shared" si="1093"/>
        <v>123199</v>
      </c>
      <c r="AF617" s="87">
        <f t="shared" si="1093"/>
        <v>123199</v>
      </c>
      <c r="AG617" s="87">
        <f t="shared" si="1093"/>
        <v>11034</v>
      </c>
      <c r="AH617" s="87">
        <f t="shared" si="1093"/>
        <v>11034</v>
      </c>
      <c r="AI617" s="101">
        <f t="shared" si="1017"/>
        <v>8.9562415279344805</v>
      </c>
      <c r="AJ617" s="101">
        <f t="shared" si="1018"/>
        <v>8.9562415279344805</v>
      </c>
    </row>
    <row r="618" spans="1:36" ht="38.25" hidden="1" customHeight="1" x14ac:dyDescent="0.25">
      <c r="A618" s="26" t="s">
        <v>12</v>
      </c>
      <c r="B618" s="27">
        <v>913</v>
      </c>
      <c r="C618" s="27" t="s">
        <v>7</v>
      </c>
      <c r="D618" s="27" t="s">
        <v>80</v>
      </c>
      <c r="E618" s="31" t="s">
        <v>651</v>
      </c>
      <c r="F618" s="32">
        <v>600</v>
      </c>
      <c r="G618" s="9"/>
      <c r="H618" s="9"/>
      <c r="I618" s="9"/>
      <c r="J618" s="9"/>
      <c r="K618" s="9"/>
      <c r="L618" s="9"/>
      <c r="M618" s="9"/>
      <c r="N618" s="9"/>
      <c r="O618" s="9">
        <f>O619</f>
        <v>0</v>
      </c>
      <c r="P618" s="9">
        <f t="shared" si="1092"/>
        <v>0</v>
      </c>
      <c r="Q618" s="9">
        <f t="shared" si="1092"/>
        <v>0</v>
      </c>
      <c r="R618" s="9">
        <f t="shared" si="1092"/>
        <v>123199</v>
      </c>
      <c r="S618" s="9">
        <f t="shared" si="1092"/>
        <v>123199</v>
      </c>
      <c r="T618" s="9">
        <f t="shared" si="1092"/>
        <v>123199</v>
      </c>
      <c r="U618" s="9">
        <f>U619</f>
        <v>0</v>
      </c>
      <c r="V618" s="9">
        <f t="shared" si="1092"/>
        <v>0</v>
      </c>
      <c r="W618" s="9">
        <f t="shared" si="1092"/>
        <v>0</v>
      </c>
      <c r="X618" s="9">
        <f t="shared" si="1092"/>
        <v>0</v>
      </c>
      <c r="Y618" s="9">
        <f t="shared" si="1092"/>
        <v>123199</v>
      </c>
      <c r="Z618" s="9">
        <f t="shared" si="1092"/>
        <v>123199</v>
      </c>
      <c r="AA618" s="9">
        <f>AA619</f>
        <v>0</v>
      </c>
      <c r="AB618" s="9">
        <f t="shared" si="1093"/>
        <v>0</v>
      </c>
      <c r="AC618" s="9">
        <f t="shared" si="1093"/>
        <v>0</v>
      </c>
      <c r="AD618" s="9">
        <f t="shared" si="1093"/>
        <v>0</v>
      </c>
      <c r="AE618" s="87">
        <f t="shared" si="1093"/>
        <v>123199</v>
      </c>
      <c r="AF618" s="87">
        <f t="shared" si="1093"/>
        <v>123199</v>
      </c>
      <c r="AG618" s="87">
        <f t="shared" si="1093"/>
        <v>11034</v>
      </c>
      <c r="AH618" s="87">
        <f t="shared" si="1093"/>
        <v>11034</v>
      </c>
      <c r="AI618" s="101">
        <f t="shared" si="1017"/>
        <v>8.9562415279344805</v>
      </c>
      <c r="AJ618" s="101">
        <f t="shared" si="1018"/>
        <v>8.9562415279344805</v>
      </c>
    </row>
    <row r="619" spans="1:36" ht="17.25" hidden="1" customHeight="1" x14ac:dyDescent="0.25">
      <c r="A619" s="39" t="s">
        <v>14</v>
      </c>
      <c r="B619" s="27">
        <v>913</v>
      </c>
      <c r="C619" s="27" t="s">
        <v>7</v>
      </c>
      <c r="D619" s="27" t="s">
        <v>80</v>
      </c>
      <c r="E619" s="31" t="s">
        <v>651</v>
      </c>
      <c r="F619" s="32">
        <v>610</v>
      </c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>
        <v>123199</v>
      </c>
      <c r="S619" s="9">
        <f t="shared" ref="S619" si="1094">M619+O619+P619+Q619+R619</f>
        <v>123199</v>
      </c>
      <c r="T619" s="9">
        <f t="shared" ref="T619" si="1095">N619+R619</f>
        <v>123199</v>
      </c>
      <c r="U619" s="9"/>
      <c r="V619" s="9"/>
      <c r="W619" s="9"/>
      <c r="X619" s="9"/>
      <c r="Y619" s="9">
        <f t="shared" ref="Y619" si="1096">S619+U619+V619+W619+X619</f>
        <v>123199</v>
      </c>
      <c r="Z619" s="9">
        <f t="shared" ref="Z619" si="1097">T619+X619</f>
        <v>123199</v>
      </c>
      <c r="AA619" s="9"/>
      <c r="AB619" s="9"/>
      <c r="AC619" s="9"/>
      <c r="AD619" s="9"/>
      <c r="AE619" s="87">
        <f t="shared" ref="AE619" si="1098">Y619+AA619+AB619+AC619+AD619</f>
        <v>123199</v>
      </c>
      <c r="AF619" s="87">
        <f t="shared" ref="AF619" si="1099">Z619+AD619</f>
        <v>123199</v>
      </c>
      <c r="AG619" s="87">
        <v>11034</v>
      </c>
      <c r="AH619" s="87">
        <v>11034</v>
      </c>
      <c r="AI619" s="101">
        <f t="shared" si="1017"/>
        <v>8.9562415279344805</v>
      </c>
      <c r="AJ619" s="101">
        <f t="shared" si="1018"/>
        <v>8.9562415279344805</v>
      </c>
    </row>
    <row r="620" spans="1:36" ht="51" hidden="1" x14ac:dyDescent="0.3">
      <c r="A620" s="76" t="s">
        <v>679</v>
      </c>
      <c r="B620" s="63" t="s">
        <v>202</v>
      </c>
      <c r="C620" s="63" t="s">
        <v>7</v>
      </c>
      <c r="D620" s="27" t="s">
        <v>80</v>
      </c>
      <c r="E620" s="63" t="s">
        <v>680</v>
      </c>
      <c r="F620" s="27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>
        <f>AA621</f>
        <v>89</v>
      </c>
      <c r="AB620" s="9">
        <f t="shared" ref="AB620:AB621" si="1100">AB621</f>
        <v>0</v>
      </c>
      <c r="AC620" s="9">
        <f t="shared" ref="AC620:AC621" si="1101">AC621</f>
        <v>0</v>
      </c>
      <c r="AD620" s="9">
        <f t="shared" ref="AD620:AD621" si="1102">AD621</f>
        <v>1687</v>
      </c>
      <c r="AE620" s="87">
        <f t="shared" ref="AE620:AG621" si="1103">AE621</f>
        <v>1776</v>
      </c>
      <c r="AF620" s="87">
        <f t="shared" ref="AF620:AH621" si="1104">AF621</f>
        <v>1687</v>
      </c>
      <c r="AG620" s="87">
        <f t="shared" si="1103"/>
        <v>0</v>
      </c>
      <c r="AH620" s="87">
        <f t="shared" si="1104"/>
        <v>0</v>
      </c>
      <c r="AI620" s="101">
        <f t="shared" si="1017"/>
        <v>0</v>
      </c>
      <c r="AJ620" s="101">
        <f t="shared" si="1018"/>
        <v>0</v>
      </c>
    </row>
    <row r="621" spans="1:36" ht="33" hidden="1" x14ac:dyDescent="0.25">
      <c r="A621" s="39" t="s">
        <v>12</v>
      </c>
      <c r="B621" s="63" t="s">
        <v>202</v>
      </c>
      <c r="C621" s="63" t="s">
        <v>7</v>
      </c>
      <c r="D621" s="27" t="s">
        <v>80</v>
      </c>
      <c r="E621" s="63" t="s">
        <v>680</v>
      </c>
      <c r="F621" s="63" t="s">
        <v>13</v>
      </c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>
        <f>AA622</f>
        <v>89</v>
      </c>
      <c r="AB621" s="9">
        <f t="shared" si="1100"/>
        <v>0</v>
      </c>
      <c r="AC621" s="9">
        <f t="shared" si="1101"/>
        <v>0</v>
      </c>
      <c r="AD621" s="9">
        <f t="shared" si="1102"/>
        <v>1687</v>
      </c>
      <c r="AE621" s="87">
        <f t="shared" si="1103"/>
        <v>1776</v>
      </c>
      <c r="AF621" s="87">
        <f t="shared" si="1104"/>
        <v>1687</v>
      </c>
      <c r="AG621" s="87">
        <f t="shared" si="1103"/>
        <v>0</v>
      </c>
      <c r="AH621" s="87">
        <f t="shared" si="1104"/>
        <v>0</v>
      </c>
      <c r="AI621" s="101">
        <f t="shared" si="1017"/>
        <v>0</v>
      </c>
      <c r="AJ621" s="101">
        <f t="shared" si="1018"/>
        <v>0</v>
      </c>
    </row>
    <row r="622" spans="1:36" ht="22.5" hidden="1" customHeight="1" x14ac:dyDescent="0.25">
      <c r="A622" s="57" t="s">
        <v>14</v>
      </c>
      <c r="B622" s="63" t="s">
        <v>202</v>
      </c>
      <c r="C622" s="63" t="s">
        <v>7</v>
      </c>
      <c r="D622" s="27" t="s">
        <v>80</v>
      </c>
      <c r="E622" s="63" t="s">
        <v>680</v>
      </c>
      <c r="F622" s="27" t="s">
        <v>35</v>
      </c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>
        <v>89</v>
      </c>
      <c r="AB622" s="9"/>
      <c r="AC622" s="9"/>
      <c r="AD622" s="9">
        <v>1687</v>
      </c>
      <c r="AE622" s="87">
        <f t="shared" ref="AE622" si="1105">Y622+AA622+AB622+AC622+AD622</f>
        <v>1776</v>
      </c>
      <c r="AF622" s="87">
        <f t="shared" ref="AF622" si="1106">Z622+AD622</f>
        <v>1687</v>
      </c>
      <c r="AG622" s="87"/>
      <c r="AH622" s="87"/>
      <c r="AI622" s="101">
        <f t="shared" si="1017"/>
        <v>0</v>
      </c>
      <c r="AJ622" s="101">
        <f t="shared" si="1018"/>
        <v>0</v>
      </c>
    </row>
    <row r="623" spans="1:36" ht="49.5" hidden="1" x14ac:dyDescent="0.25">
      <c r="A623" s="76" t="s">
        <v>682</v>
      </c>
      <c r="B623" s="63" t="s">
        <v>202</v>
      </c>
      <c r="C623" s="63" t="s">
        <v>7</v>
      </c>
      <c r="D623" s="27" t="s">
        <v>80</v>
      </c>
      <c r="E623" s="63" t="s">
        <v>681</v>
      </c>
      <c r="F623" s="27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>
        <f>AA624</f>
        <v>85</v>
      </c>
      <c r="AB623" s="9">
        <f t="shared" ref="AB623:AB624" si="1107">AB624</f>
        <v>0</v>
      </c>
      <c r="AC623" s="9">
        <f t="shared" ref="AC623:AC624" si="1108">AC624</f>
        <v>0</v>
      </c>
      <c r="AD623" s="9">
        <f t="shared" ref="AD623:AD624" si="1109">AD624</f>
        <v>1597</v>
      </c>
      <c r="AE623" s="87">
        <f t="shared" ref="AE623:AG624" si="1110">AE624</f>
        <v>1682</v>
      </c>
      <c r="AF623" s="87">
        <f t="shared" ref="AF623:AH624" si="1111">AF624</f>
        <v>1597</v>
      </c>
      <c r="AG623" s="87">
        <f t="shared" si="1110"/>
        <v>0</v>
      </c>
      <c r="AH623" s="87">
        <f t="shared" si="1111"/>
        <v>0</v>
      </c>
      <c r="AI623" s="101">
        <f t="shared" si="1017"/>
        <v>0</v>
      </c>
      <c r="AJ623" s="101">
        <f t="shared" si="1018"/>
        <v>0</v>
      </c>
    </row>
    <row r="624" spans="1:36" ht="33" hidden="1" x14ac:dyDescent="0.25">
      <c r="A624" s="39" t="s">
        <v>12</v>
      </c>
      <c r="B624" s="63" t="s">
        <v>202</v>
      </c>
      <c r="C624" s="63" t="s">
        <v>7</v>
      </c>
      <c r="D624" s="27" t="s">
        <v>80</v>
      </c>
      <c r="E624" s="63" t="s">
        <v>681</v>
      </c>
      <c r="F624" s="63" t="s">
        <v>13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>
        <f>AA625</f>
        <v>85</v>
      </c>
      <c r="AB624" s="9">
        <f t="shared" si="1107"/>
        <v>0</v>
      </c>
      <c r="AC624" s="9">
        <f t="shared" si="1108"/>
        <v>0</v>
      </c>
      <c r="AD624" s="9">
        <f t="shared" si="1109"/>
        <v>1597</v>
      </c>
      <c r="AE624" s="87">
        <f t="shared" si="1110"/>
        <v>1682</v>
      </c>
      <c r="AF624" s="87">
        <f t="shared" si="1111"/>
        <v>1597</v>
      </c>
      <c r="AG624" s="87">
        <f t="shared" si="1110"/>
        <v>0</v>
      </c>
      <c r="AH624" s="87">
        <f t="shared" si="1111"/>
        <v>0</v>
      </c>
      <c r="AI624" s="101">
        <f t="shared" si="1017"/>
        <v>0</v>
      </c>
      <c r="AJ624" s="101">
        <f t="shared" si="1018"/>
        <v>0</v>
      </c>
    </row>
    <row r="625" spans="1:36" ht="20.25" hidden="1" customHeight="1" x14ac:dyDescent="0.25">
      <c r="A625" s="57" t="s">
        <v>14</v>
      </c>
      <c r="B625" s="63" t="s">
        <v>202</v>
      </c>
      <c r="C625" s="63" t="s">
        <v>7</v>
      </c>
      <c r="D625" s="27" t="s">
        <v>80</v>
      </c>
      <c r="E625" s="63" t="s">
        <v>681</v>
      </c>
      <c r="F625" s="27" t="s">
        <v>35</v>
      </c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>
        <v>85</v>
      </c>
      <c r="AB625" s="9"/>
      <c r="AC625" s="9"/>
      <c r="AD625" s="9">
        <v>1597</v>
      </c>
      <c r="AE625" s="87">
        <f t="shared" ref="AE625" si="1112">Y625+AA625+AB625+AC625+AD625</f>
        <v>1682</v>
      </c>
      <c r="AF625" s="87">
        <f t="shared" ref="AF625" si="1113">Z625+AD625</f>
        <v>1597</v>
      </c>
      <c r="AG625" s="87"/>
      <c r="AH625" s="87"/>
      <c r="AI625" s="101">
        <f t="shared" si="1017"/>
        <v>0</v>
      </c>
      <c r="AJ625" s="101">
        <f t="shared" si="1018"/>
        <v>0</v>
      </c>
    </row>
    <row r="626" spans="1:36" ht="32.25" hidden="1" customHeight="1" x14ac:dyDescent="0.25">
      <c r="A626" s="50" t="s">
        <v>327</v>
      </c>
      <c r="B626" s="43">
        <v>913</v>
      </c>
      <c r="C626" s="31" t="s">
        <v>7</v>
      </c>
      <c r="D626" s="27" t="s">
        <v>80</v>
      </c>
      <c r="E626" s="27" t="s">
        <v>397</v>
      </c>
      <c r="F626" s="27"/>
      <c r="G626" s="9">
        <f t="shared" ref="G626:V629" si="1114">G627</f>
        <v>84</v>
      </c>
      <c r="H626" s="9">
        <f t="shared" si="1114"/>
        <v>0</v>
      </c>
      <c r="I626" s="9">
        <f t="shared" si="1114"/>
        <v>0</v>
      </c>
      <c r="J626" s="9">
        <f t="shared" si="1114"/>
        <v>0</v>
      </c>
      <c r="K626" s="9">
        <f t="shared" si="1114"/>
        <v>0</v>
      </c>
      <c r="L626" s="9">
        <f t="shared" si="1114"/>
        <v>0</v>
      </c>
      <c r="M626" s="9">
        <f t="shared" si="1114"/>
        <v>84</v>
      </c>
      <c r="N626" s="9">
        <f t="shared" si="1114"/>
        <v>0</v>
      </c>
      <c r="O626" s="9">
        <f t="shared" si="1114"/>
        <v>0</v>
      </c>
      <c r="P626" s="9">
        <f t="shared" si="1114"/>
        <v>0</v>
      </c>
      <c r="Q626" s="9">
        <f t="shared" si="1114"/>
        <v>0</v>
      </c>
      <c r="R626" s="9">
        <f t="shared" si="1114"/>
        <v>0</v>
      </c>
      <c r="S626" s="9">
        <f t="shared" si="1114"/>
        <v>84</v>
      </c>
      <c r="T626" s="9">
        <f t="shared" si="1114"/>
        <v>0</v>
      </c>
      <c r="U626" s="9">
        <f t="shared" si="1114"/>
        <v>0</v>
      </c>
      <c r="V626" s="9">
        <f t="shared" si="1114"/>
        <v>0</v>
      </c>
      <c r="W626" s="9">
        <f t="shared" ref="U626:AH629" si="1115">W627</f>
        <v>0</v>
      </c>
      <c r="X626" s="9">
        <f t="shared" si="1115"/>
        <v>0</v>
      </c>
      <c r="Y626" s="9">
        <f t="shared" si="1115"/>
        <v>84</v>
      </c>
      <c r="Z626" s="9">
        <f t="shared" si="1115"/>
        <v>0</v>
      </c>
      <c r="AA626" s="9">
        <f t="shared" si="1115"/>
        <v>0</v>
      </c>
      <c r="AB626" s="9">
        <f t="shared" si="1115"/>
        <v>0</v>
      </c>
      <c r="AC626" s="9">
        <f t="shared" si="1115"/>
        <v>0</v>
      </c>
      <c r="AD626" s="9">
        <f t="shared" si="1115"/>
        <v>0</v>
      </c>
      <c r="AE626" s="87">
        <f t="shared" si="1115"/>
        <v>84</v>
      </c>
      <c r="AF626" s="87">
        <f t="shared" si="1115"/>
        <v>0</v>
      </c>
      <c r="AG626" s="87">
        <f t="shared" si="1115"/>
        <v>0</v>
      </c>
      <c r="AH626" s="87">
        <f t="shared" si="1115"/>
        <v>0</v>
      </c>
      <c r="AI626" s="101">
        <f t="shared" si="1017"/>
        <v>0</v>
      </c>
      <c r="AJ626" s="101"/>
    </row>
    <row r="627" spans="1:36" ht="18.75" hidden="1" customHeight="1" x14ac:dyDescent="0.25">
      <c r="A627" s="29" t="s">
        <v>15</v>
      </c>
      <c r="B627" s="43">
        <v>913</v>
      </c>
      <c r="C627" s="31" t="s">
        <v>7</v>
      </c>
      <c r="D627" s="27" t="s">
        <v>80</v>
      </c>
      <c r="E627" s="51" t="s">
        <v>398</v>
      </c>
      <c r="F627" s="27"/>
      <c r="G627" s="9">
        <f t="shared" si="1114"/>
        <v>84</v>
      </c>
      <c r="H627" s="9">
        <f t="shared" si="1114"/>
        <v>0</v>
      </c>
      <c r="I627" s="9">
        <f t="shared" si="1114"/>
        <v>0</v>
      </c>
      <c r="J627" s="9">
        <f t="shared" si="1114"/>
        <v>0</v>
      </c>
      <c r="K627" s="9">
        <f t="shared" si="1114"/>
        <v>0</v>
      </c>
      <c r="L627" s="9">
        <f t="shared" si="1114"/>
        <v>0</v>
      </c>
      <c r="M627" s="9">
        <f t="shared" si="1114"/>
        <v>84</v>
      </c>
      <c r="N627" s="9">
        <f t="shared" si="1114"/>
        <v>0</v>
      </c>
      <c r="O627" s="9">
        <f t="shared" si="1114"/>
        <v>0</v>
      </c>
      <c r="P627" s="9">
        <f t="shared" si="1114"/>
        <v>0</v>
      </c>
      <c r="Q627" s="9">
        <f t="shared" si="1114"/>
        <v>0</v>
      </c>
      <c r="R627" s="9">
        <f t="shared" si="1114"/>
        <v>0</v>
      </c>
      <c r="S627" s="9">
        <f t="shared" si="1114"/>
        <v>84</v>
      </c>
      <c r="T627" s="9">
        <f t="shared" si="1114"/>
        <v>0</v>
      </c>
      <c r="U627" s="9">
        <f t="shared" si="1115"/>
        <v>0</v>
      </c>
      <c r="V627" s="9">
        <f t="shared" si="1115"/>
        <v>0</v>
      </c>
      <c r="W627" s="9">
        <f t="shared" si="1115"/>
        <v>0</v>
      </c>
      <c r="X627" s="9">
        <f t="shared" si="1115"/>
        <v>0</v>
      </c>
      <c r="Y627" s="9">
        <f t="shared" si="1115"/>
        <v>84</v>
      </c>
      <c r="Z627" s="9">
        <f t="shared" si="1115"/>
        <v>0</v>
      </c>
      <c r="AA627" s="9">
        <f t="shared" si="1115"/>
        <v>0</v>
      </c>
      <c r="AB627" s="9">
        <f t="shared" si="1115"/>
        <v>0</v>
      </c>
      <c r="AC627" s="9">
        <f t="shared" si="1115"/>
        <v>0</v>
      </c>
      <c r="AD627" s="9">
        <f t="shared" si="1115"/>
        <v>0</v>
      </c>
      <c r="AE627" s="87">
        <f t="shared" si="1115"/>
        <v>84</v>
      </c>
      <c r="AF627" s="87">
        <f t="shared" si="1115"/>
        <v>0</v>
      </c>
      <c r="AG627" s="87">
        <f t="shared" si="1115"/>
        <v>0</v>
      </c>
      <c r="AH627" s="87">
        <f t="shared" si="1115"/>
        <v>0</v>
      </c>
      <c r="AI627" s="101">
        <f t="shared" si="1017"/>
        <v>0</v>
      </c>
      <c r="AJ627" s="101"/>
    </row>
    <row r="628" spans="1:36" ht="18" hidden="1" customHeight="1" x14ac:dyDescent="0.25">
      <c r="A628" s="57" t="s">
        <v>546</v>
      </c>
      <c r="B628" s="43">
        <v>913</v>
      </c>
      <c r="C628" s="31" t="s">
        <v>7</v>
      </c>
      <c r="D628" s="27" t="s">
        <v>80</v>
      </c>
      <c r="E628" s="51" t="s">
        <v>547</v>
      </c>
      <c r="F628" s="27"/>
      <c r="G628" s="9">
        <f t="shared" si="1114"/>
        <v>84</v>
      </c>
      <c r="H628" s="9">
        <f t="shared" si="1114"/>
        <v>0</v>
      </c>
      <c r="I628" s="9">
        <f t="shared" si="1114"/>
        <v>0</v>
      </c>
      <c r="J628" s="9">
        <f t="shared" si="1114"/>
        <v>0</v>
      </c>
      <c r="K628" s="9">
        <f t="shared" si="1114"/>
        <v>0</v>
      </c>
      <c r="L628" s="9">
        <f t="shared" si="1114"/>
        <v>0</v>
      </c>
      <c r="M628" s="9">
        <f t="shared" si="1114"/>
        <v>84</v>
      </c>
      <c r="N628" s="9">
        <f t="shared" si="1114"/>
        <v>0</v>
      </c>
      <c r="O628" s="9">
        <f t="shared" si="1114"/>
        <v>0</v>
      </c>
      <c r="P628" s="9">
        <f t="shared" si="1114"/>
        <v>0</v>
      </c>
      <c r="Q628" s="9">
        <f t="shared" si="1114"/>
        <v>0</v>
      </c>
      <c r="R628" s="9">
        <f t="shared" si="1114"/>
        <v>0</v>
      </c>
      <c r="S628" s="9">
        <f t="shared" si="1114"/>
        <v>84</v>
      </c>
      <c r="T628" s="9">
        <f t="shared" si="1114"/>
        <v>0</v>
      </c>
      <c r="U628" s="9">
        <f t="shared" si="1115"/>
        <v>0</v>
      </c>
      <c r="V628" s="9">
        <f t="shared" si="1115"/>
        <v>0</v>
      </c>
      <c r="W628" s="9">
        <f t="shared" si="1115"/>
        <v>0</v>
      </c>
      <c r="X628" s="9">
        <f t="shared" si="1115"/>
        <v>0</v>
      </c>
      <c r="Y628" s="9">
        <f t="shared" si="1115"/>
        <v>84</v>
      </c>
      <c r="Z628" s="9">
        <f t="shared" si="1115"/>
        <v>0</v>
      </c>
      <c r="AA628" s="9">
        <f t="shared" si="1115"/>
        <v>0</v>
      </c>
      <c r="AB628" s="9">
        <f t="shared" si="1115"/>
        <v>0</v>
      </c>
      <c r="AC628" s="9">
        <f t="shared" si="1115"/>
        <v>0</v>
      </c>
      <c r="AD628" s="9">
        <f t="shared" si="1115"/>
        <v>0</v>
      </c>
      <c r="AE628" s="87">
        <f t="shared" si="1115"/>
        <v>84</v>
      </c>
      <c r="AF628" s="87">
        <f t="shared" si="1115"/>
        <v>0</v>
      </c>
      <c r="AG628" s="87">
        <f t="shared" si="1115"/>
        <v>0</v>
      </c>
      <c r="AH628" s="87">
        <f t="shared" si="1115"/>
        <v>0</v>
      </c>
      <c r="AI628" s="101">
        <f t="shared" si="1017"/>
        <v>0</v>
      </c>
      <c r="AJ628" s="101"/>
    </row>
    <row r="629" spans="1:36" ht="33" hidden="1" customHeight="1" x14ac:dyDescent="0.25">
      <c r="A629" s="57" t="s">
        <v>12</v>
      </c>
      <c r="B629" s="43">
        <v>913</v>
      </c>
      <c r="C629" s="31" t="s">
        <v>7</v>
      </c>
      <c r="D629" s="27" t="s">
        <v>80</v>
      </c>
      <c r="E629" s="51" t="s">
        <v>547</v>
      </c>
      <c r="F629" s="27" t="s">
        <v>13</v>
      </c>
      <c r="G629" s="9">
        <f t="shared" si="1114"/>
        <v>84</v>
      </c>
      <c r="H629" s="9">
        <f t="shared" si="1114"/>
        <v>0</v>
      </c>
      <c r="I629" s="9">
        <f t="shared" si="1114"/>
        <v>0</v>
      </c>
      <c r="J629" s="9">
        <f t="shared" si="1114"/>
        <v>0</v>
      </c>
      <c r="K629" s="9">
        <f t="shared" si="1114"/>
        <v>0</v>
      </c>
      <c r="L629" s="9">
        <f t="shared" si="1114"/>
        <v>0</v>
      </c>
      <c r="M629" s="9">
        <f t="shared" si="1114"/>
        <v>84</v>
      </c>
      <c r="N629" s="9">
        <f t="shared" si="1114"/>
        <v>0</v>
      </c>
      <c r="O629" s="9">
        <f t="shared" si="1114"/>
        <v>0</v>
      </c>
      <c r="P629" s="9">
        <f t="shared" si="1114"/>
        <v>0</v>
      </c>
      <c r="Q629" s="9">
        <f t="shared" si="1114"/>
        <v>0</v>
      </c>
      <c r="R629" s="9">
        <f t="shared" si="1114"/>
        <v>0</v>
      </c>
      <c r="S629" s="9">
        <f t="shared" si="1114"/>
        <v>84</v>
      </c>
      <c r="T629" s="9">
        <f t="shared" si="1114"/>
        <v>0</v>
      </c>
      <c r="U629" s="9">
        <f t="shared" si="1115"/>
        <v>0</v>
      </c>
      <c r="V629" s="9">
        <f t="shared" si="1115"/>
        <v>0</v>
      </c>
      <c r="W629" s="9">
        <f t="shared" si="1115"/>
        <v>0</v>
      </c>
      <c r="X629" s="9">
        <f t="shared" si="1115"/>
        <v>0</v>
      </c>
      <c r="Y629" s="9">
        <f t="shared" si="1115"/>
        <v>84</v>
      </c>
      <c r="Z629" s="9">
        <f t="shared" si="1115"/>
        <v>0</v>
      </c>
      <c r="AA629" s="9">
        <f t="shared" si="1115"/>
        <v>0</v>
      </c>
      <c r="AB629" s="9">
        <f t="shared" si="1115"/>
        <v>0</v>
      </c>
      <c r="AC629" s="9">
        <f t="shared" si="1115"/>
        <v>0</v>
      </c>
      <c r="AD629" s="9">
        <f t="shared" si="1115"/>
        <v>0</v>
      </c>
      <c r="AE629" s="87">
        <f t="shared" si="1115"/>
        <v>84</v>
      </c>
      <c r="AF629" s="87">
        <f t="shared" si="1115"/>
        <v>0</v>
      </c>
      <c r="AG629" s="87">
        <f t="shared" si="1115"/>
        <v>0</v>
      </c>
      <c r="AH629" s="87">
        <f t="shared" si="1115"/>
        <v>0</v>
      </c>
      <c r="AI629" s="101">
        <f t="shared" si="1017"/>
        <v>0</v>
      </c>
      <c r="AJ629" s="101"/>
    </row>
    <row r="630" spans="1:36" ht="18.75" hidden="1" customHeight="1" x14ac:dyDescent="0.25">
      <c r="A630" s="57" t="s">
        <v>14</v>
      </c>
      <c r="B630" s="43">
        <v>913</v>
      </c>
      <c r="C630" s="31" t="s">
        <v>7</v>
      </c>
      <c r="D630" s="27" t="s">
        <v>80</v>
      </c>
      <c r="E630" s="51" t="s">
        <v>547</v>
      </c>
      <c r="F630" s="27" t="s">
        <v>35</v>
      </c>
      <c r="G630" s="9">
        <v>84</v>
      </c>
      <c r="H630" s="9"/>
      <c r="I630" s="9"/>
      <c r="J630" s="9"/>
      <c r="K630" s="9"/>
      <c r="L630" s="9"/>
      <c r="M630" s="9">
        <f t="shared" ref="M630" si="1116">G630+I630+J630+K630+L630</f>
        <v>84</v>
      </c>
      <c r="N630" s="9">
        <f t="shared" ref="N630" si="1117">H630+L630</f>
        <v>0</v>
      </c>
      <c r="O630" s="9"/>
      <c r="P630" s="9"/>
      <c r="Q630" s="9"/>
      <c r="R630" s="9"/>
      <c r="S630" s="9">
        <f t="shared" ref="S630" si="1118">M630+O630+P630+Q630+R630</f>
        <v>84</v>
      </c>
      <c r="T630" s="9">
        <f t="shared" ref="T630" si="1119">N630+R630</f>
        <v>0</v>
      </c>
      <c r="U630" s="9"/>
      <c r="V630" s="9"/>
      <c r="W630" s="9"/>
      <c r="X630" s="9"/>
      <c r="Y630" s="9">
        <f t="shared" ref="Y630" si="1120">S630+U630+V630+W630+X630</f>
        <v>84</v>
      </c>
      <c r="Z630" s="9">
        <f t="shared" ref="Z630" si="1121">T630+X630</f>
        <v>0</v>
      </c>
      <c r="AA630" s="9"/>
      <c r="AB630" s="9"/>
      <c r="AC630" s="9"/>
      <c r="AD630" s="9"/>
      <c r="AE630" s="87">
        <f t="shared" ref="AE630" si="1122">Y630+AA630+AB630+AC630+AD630</f>
        <v>84</v>
      </c>
      <c r="AF630" s="87">
        <f t="shared" ref="AF630" si="1123">Z630+AD630</f>
        <v>0</v>
      </c>
      <c r="AG630" s="87"/>
      <c r="AH630" s="87"/>
      <c r="AI630" s="101">
        <f t="shared" si="1017"/>
        <v>0</v>
      </c>
      <c r="AJ630" s="101"/>
    </row>
    <row r="631" spans="1:36" ht="15.75" hidden="1" customHeight="1" x14ac:dyDescent="0.25">
      <c r="A631" s="57"/>
      <c r="B631" s="43"/>
      <c r="C631" s="31"/>
      <c r="D631" s="27"/>
      <c r="E631" s="51"/>
      <c r="F631" s="27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87"/>
      <c r="AF631" s="87"/>
      <c r="AG631" s="87"/>
      <c r="AH631" s="87"/>
      <c r="AI631" s="101"/>
      <c r="AJ631" s="101"/>
    </row>
    <row r="632" spans="1:36" ht="18.75" hidden="1" x14ac:dyDescent="0.3">
      <c r="A632" s="24" t="s">
        <v>452</v>
      </c>
      <c r="B632" s="25">
        <v>913</v>
      </c>
      <c r="C632" s="25" t="s">
        <v>7</v>
      </c>
      <c r="D632" s="25" t="s">
        <v>7</v>
      </c>
      <c r="E632" s="25"/>
      <c r="F632" s="25"/>
      <c r="G632" s="15">
        <f>G633</f>
        <v>28803</v>
      </c>
      <c r="H632" s="15">
        <f>H633</f>
        <v>0</v>
      </c>
      <c r="I632" s="15">
        <f t="shared" ref="I632:AH632" si="1124">I633</f>
        <v>0</v>
      </c>
      <c r="J632" s="15">
        <f t="shared" si="1124"/>
        <v>1115</v>
      </c>
      <c r="K632" s="15">
        <f t="shared" si="1124"/>
        <v>0</v>
      </c>
      <c r="L632" s="15">
        <f t="shared" si="1124"/>
        <v>0</v>
      </c>
      <c r="M632" s="15">
        <f t="shared" si="1124"/>
        <v>29918</v>
      </c>
      <c r="N632" s="15">
        <f t="shared" si="1124"/>
        <v>0</v>
      </c>
      <c r="O632" s="15">
        <f t="shared" si="1124"/>
        <v>0</v>
      </c>
      <c r="P632" s="15">
        <f t="shared" si="1124"/>
        <v>0</v>
      </c>
      <c r="Q632" s="15">
        <f t="shared" si="1124"/>
        <v>0</v>
      </c>
      <c r="R632" s="15">
        <f t="shared" si="1124"/>
        <v>0</v>
      </c>
      <c r="S632" s="15">
        <f t="shared" si="1124"/>
        <v>29918</v>
      </c>
      <c r="T632" s="15">
        <f t="shared" si="1124"/>
        <v>0</v>
      </c>
      <c r="U632" s="15">
        <f t="shared" si="1124"/>
        <v>0</v>
      </c>
      <c r="V632" s="15">
        <f t="shared" si="1124"/>
        <v>0</v>
      </c>
      <c r="W632" s="15">
        <f t="shared" si="1124"/>
        <v>0</v>
      </c>
      <c r="X632" s="15">
        <f t="shared" si="1124"/>
        <v>0</v>
      </c>
      <c r="Y632" s="15">
        <f t="shared" si="1124"/>
        <v>29918</v>
      </c>
      <c r="Z632" s="15">
        <f t="shared" si="1124"/>
        <v>0</v>
      </c>
      <c r="AA632" s="15">
        <f t="shared" si="1124"/>
        <v>0</v>
      </c>
      <c r="AB632" s="15">
        <f t="shared" si="1124"/>
        <v>0</v>
      </c>
      <c r="AC632" s="15">
        <f t="shared" si="1124"/>
        <v>0</v>
      </c>
      <c r="AD632" s="15">
        <f t="shared" si="1124"/>
        <v>0</v>
      </c>
      <c r="AE632" s="93">
        <f t="shared" si="1124"/>
        <v>29918</v>
      </c>
      <c r="AF632" s="93">
        <f t="shared" si="1124"/>
        <v>0</v>
      </c>
      <c r="AG632" s="93">
        <f t="shared" si="1124"/>
        <v>4407</v>
      </c>
      <c r="AH632" s="93">
        <f t="shared" si="1124"/>
        <v>0</v>
      </c>
      <c r="AI632" s="101">
        <f t="shared" si="1017"/>
        <v>14.73026271809613</v>
      </c>
      <c r="AJ632" s="101"/>
    </row>
    <row r="633" spans="1:36" ht="49.5" hidden="1" x14ac:dyDescent="0.25">
      <c r="A633" s="26" t="s">
        <v>189</v>
      </c>
      <c r="B633" s="27">
        <v>913</v>
      </c>
      <c r="C633" s="27" t="s">
        <v>7</v>
      </c>
      <c r="D633" s="27" t="s">
        <v>7</v>
      </c>
      <c r="E633" s="27" t="s">
        <v>190</v>
      </c>
      <c r="F633" s="27"/>
      <c r="G633" s="9">
        <f>G634+G638</f>
        <v>28803</v>
      </c>
      <c r="H633" s="9">
        <f>H634+H638</f>
        <v>0</v>
      </c>
      <c r="I633" s="9">
        <f t="shared" ref="I633:N633" si="1125">I634+I638</f>
        <v>0</v>
      </c>
      <c r="J633" s="9">
        <f t="shared" si="1125"/>
        <v>1115</v>
      </c>
      <c r="K633" s="9">
        <f t="shared" si="1125"/>
        <v>0</v>
      </c>
      <c r="L633" s="9">
        <f t="shared" si="1125"/>
        <v>0</v>
      </c>
      <c r="M633" s="9">
        <f t="shared" si="1125"/>
        <v>29918</v>
      </c>
      <c r="N633" s="9">
        <f t="shared" si="1125"/>
        <v>0</v>
      </c>
      <c r="O633" s="9">
        <f t="shared" ref="O633:T633" si="1126">O634+O638</f>
        <v>0</v>
      </c>
      <c r="P633" s="9">
        <f t="shared" si="1126"/>
        <v>0</v>
      </c>
      <c r="Q633" s="9">
        <f t="shared" si="1126"/>
        <v>0</v>
      </c>
      <c r="R633" s="9">
        <f t="shared" si="1126"/>
        <v>0</v>
      </c>
      <c r="S633" s="9">
        <f t="shared" si="1126"/>
        <v>29918</v>
      </c>
      <c r="T633" s="9">
        <f t="shared" si="1126"/>
        <v>0</v>
      </c>
      <c r="U633" s="9">
        <f t="shared" ref="U633:Z633" si="1127">U634+U638</f>
        <v>0</v>
      </c>
      <c r="V633" s="9">
        <f t="shared" si="1127"/>
        <v>0</v>
      </c>
      <c r="W633" s="9">
        <f t="shared" si="1127"/>
        <v>0</v>
      </c>
      <c r="X633" s="9">
        <f t="shared" si="1127"/>
        <v>0</v>
      </c>
      <c r="Y633" s="9">
        <f t="shared" si="1127"/>
        <v>29918</v>
      </c>
      <c r="Z633" s="9">
        <f t="shared" si="1127"/>
        <v>0</v>
      </c>
      <c r="AA633" s="9">
        <f t="shared" ref="AA633:AF633" si="1128">AA634+AA638</f>
        <v>0</v>
      </c>
      <c r="AB633" s="9">
        <f t="shared" si="1128"/>
        <v>0</v>
      </c>
      <c r="AC633" s="9">
        <f t="shared" si="1128"/>
        <v>0</v>
      </c>
      <c r="AD633" s="9">
        <f t="shared" si="1128"/>
        <v>0</v>
      </c>
      <c r="AE633" s="87">
        <f t="shared" si="1128"/>
        <v>29918</v>
      </c>
      <c r="AF633" s="87">
        <f t="shared" si="1128"/>
        <v>0</v>
      </c>
      <c r="AG633" s="87">
        <f t="shared" ref="AG633:AH633" si="1129">AG634+AG638</f>
        <v>4407</v>
      </c>
      <c r="AH633" s="87">
        <f t="shared" si="1129"/>
        <v>0</v>
      </c>
      <c r="AI633" s="101">
        <f t="shared" si="1017"/>
        <v>14.73026271809613</v>
      </c>
      <c r="AJ633" s="101"/>
    </row>
    <row r="634" spans="1:36" ht="33" hidden="1" x14ac:dyDescent="0.25">
      <c r="A634" s="26" t="s">
        <v>10</v>
      </c>
      <c r="B634" s="27">
        <v>913</v>
      </c>
      <c r="C634" s="27" t="s">
        <v>7</v>
      </c>
      <c r="D634" s="27" t="s">
        <v>7</v>
      </c>
      <c r="E634" s="27" t="s">
        <v>192</v>
      </c>
      <c r="F634" s="27"/>
      <c r="G634" s="11">
        <f t="shared" ref="G634:V636" si="1130">G635</f>
        <v>24534</v>
      </c>
      <c r="H634" s="11">
        <f t="shared" si="1130"/>
        <v>0</v>
      </c>
      <c r="I634" s="11">
        <f t="shared" si="1130"/>
        <v>0</v>
      </c>
      <c r="J634" s="11">
        <f t="shared" si="1130"/>
        <v>1115</v>
      </c>
      <c r="K634" s="11">
        <f t="shared" si="1130"/>
        <v>0</v>
      </c>
      <c r="L634" s="11">
        <f t="shared" si="1130"/>
        <v>0</v>
      </c>
      <c r="M634" s="11">
        <f t="shared" si="1130"/>
        <v>25649</v>
      </c>
      <c r="N634" s="11">
        <f t="shared" si="1130"/>
        <v>0</v>
      </c>
      <c r="O634" s="11">
        <f t="shared" si="1130"/>
        <v>0</v>
      </c>
      <c r="P634" s="11">
        <f t="shared" si="1130"/>
        <v>0</v>
      </c>
      <c r="Q634" s="11">
        <f t="shared" si="1130"/>
        <v>0</v>
      </c>
      <c r="R634" s="11">
        <f t="shared" si="1130"/>
        <v>0</v>
      </c>
      <c r="S634" s="11">
        <f t="shared" si="1130"/>
        <v>25649</v>
      </c>
      <c r="T634" s="11">
        <f t="shared" si="1130"/>
        <v>0</v>
      </c>
      <c r="U634" s="11">
        <f t="shared" si="1130"/>
        <v>0</v>
      </c>
      <c r="V634" s="11">
        <f t="shared" si="1130"/>
        <v>0</v>
      </c>
      <c r="W634" s="11">
        <f t="shared" ref="U634:AH636" si="1131">W635</f>
        <v>0</v>
      </c>
      <c r="X634" s="11">
        <f t="shared" si="1131"/>
        <v>0</v>
      </c>
      <c r="Y634" s="11">
        <f t="shared" si="1131"/>
        <v>25649</v>
      </c>
      <c r="Z634" s="11">
        <f t="shared" si="1131"/>
        <v>0</v>
      </c>
      <c r="AA634" s="11">
        <f t="shared" si="1131"/>
        <v>0</v>
      </c>
      <c r="AB634" s="11">
        <f t="shared" si="1131"/>
        <v>0</v>
      </c>
      <c r="AC634" s="11">
        <f t="shared" si="1131"/>
        <v>0</v>
      </c>
      <c r="AD634" s="11">
        <f t="shared" si="1131"/>
        <v>0</v>
      </c>
      <c r="AE634" s="89">
        <f t="shared" si="1131"/>
        <v>25649</v>
      </c>
      <c r="AF634" s="89">
        <f t="shared" si="1131"/>
        <v>0</v>
      </c>
      <c r="AG634" s="89">
        <f t="shared" si="1131"/>
        <v>4074</v>
      </c>
      <c r="AH634" s="89">
        <f t="shared" si="1131"/>
        <v>0</v>
      </c>
      <c r="AI634" s="101">
        <f t="shared" si="1017"/>
        <v>15.883660181683496</v>
      </c>
      <c r="AJ634" s="101"/>
    </row>
    <row r="635" spans="1:36" ht="33" hidden="1" x14ac:dyDescent="0.25">
      <c r="A635" s="26" t="s">
        <v>193</v>
      </c>
      <c r="B635" s="27">
        <v>913</v>
      </c>
      <c r="C635" s="27" t="s">
        <v>7</v>
      </c>
      <c r="D635" s="27" t="s">
        <v>7</v>
      </c>
      <c r="E635" s="27" t="s">
        <v>194</v>
      </c>
      <c r="F635" s="27"/>
      <c r="G635" s="11">
        <f t="shared" si="1130"/>
        <v>24534</v>
      </c>
      <c r="H635" s="11">
        <f t="shared" si="1130"/>
        <v>0</v>
      </c>
      <c r="I635" s="11">
        <f t="shared" si="1130"/>
        <v>0</v>
      </c>
      <c r="J635" s="11">
        <f t="shared" si="1130"/>
        <v>1115</v>
      </c>
      <c r="K635" s="11">
        <f t="shared" si="1130"/>
        <v>0</v>
      </c>
      <c r="L635" s="11">
        <f t="shared" si="1130"/>
        <v>0</v>
      </c>
      <c r="M635" s="11">
        <f t="shared" si="1130"/>
        <v>25649</v>
      </c>
      <c r="N635" s="11">
        <f t="shared" si="1130"/>
        <v>0</v>
      </c>
      <c r="O635" s="11">
        <f t="shared" si="1130"/>
        <v>0</v>
      </c>
      <c r="P635" s="11">
        <f t="shared" si="1130"/>
        <v>0</v>
      </c>
      <c r="Q635" s="11">
        <f t="shared" si="1130"/>
        <v>0</v>
      </c>
      <c r="R635" s="11">
        <f t="shared" si="1130"/>
        <v>0</v>
      </c>
      <c r="S635" s="11">
        <f t="shared" si="1130"/>
        <v>25649</v>
      </c>
      <c r="T635" s="11">
        <f t="shared" si="1130"/>
        <v>0</v>
      </c>
      <c r="U635" s="11">
        <f t="shared" si="1131"/>
        <v>0</v>
      </c>
      <c r="V635" s="11">
        <f t="shared" si="1131"/>
        <v>0</v>
      </c>
      <c r="W635" s="11">
        <f t="shared" si="1131"/>
        <v>0</v>
      </c>
      <c r="X635" s="11">
        <f t="shared" si="1131"/>
        <v>0</v>
      </c>
      <c r="Y635" s="11">
        <f t="shared" si="1131"/>
        <v>25649</v>
      </c>
      <c r="Z635" s="11">
        <f t="shared" si="1131"/>
        <v>0</v>
      </c>
      <c r="AA635" s="11">
        <f t="shared" si="1131"/>
        <v>0</v>
      </c>
      <c r="AB635" s="11">
        <f t="shared" si="1131"/>
        <v>0</v>
      </c>
      <c r="AC635" s="11">
        <f t="shared" si="1131"/>
        <v>0</v>
      </c>
      <c r="AD635" s="11">
        <f t="shared" si="1131"/>
        <v>0</v>
      </c>
      <c r="AE635" s="89">
        <f t="shared" si="1131"/>
        <v>25649</v>
      </c>
      <c r="AF635" s="89">
        <f t="shared" si="1131"/>
        <v>0</v>
      </c>
      <c r="AG635" s="89">
        <f t="shared" si="1131"/>
        <v>4074</v>
      </c>
      <c r="AH635" s="89">
        <f t="shared" si="1131"/>
        <v>0</v>
      </c>
      <c r="AI635" s="101">
        <f t="shared" si="1017"/>
        <v>15.883660181683496</v>
      </c>
      <c r="AJ635" s="101"/>
    </row>
    <row r="636" spans="1:36" ht="33" hidden="1" x14ac:dyDescent="0.25">
      <c r="A636" s="26" t="s">
        <v>12</v>
      </c>
      <c r="B636" s="27">
        <v>913</v>
      </c>
      <c r="C636" s="27" t="s">
        <v>7</v>
      </c>
      <c r="D636" s="27" t="s">
        <v>7</v>
      </c>
      <c r="E636" s="27" t="s">
        <v>194</v>
      </c>
      <c r="F636" s="27" t="s">
        <v>13</v>
      </c>
      <c r="G636" s="9">
        <f t="shared" si="1130"/>
        <v>24534</v>
      </c>
      <c r="H636" s="9">
        <f t="shared" si="1130"/>
        <v>0</v>
      </c>
      <c r="I636" s="9">
        <f t="shared" si="1130"/>
        <v>0</v>
      </c>
      <c r="J636" s="9">
        <f t="shared" si="1130"/>
        <v>1115</v>
      </c>
      <c r="K636" s="9">
        <f t="shared" si="1130"/>
        <v>0</v>
      </c>
      <c r="L636" s="9">
        <f t="shared" si="1130"/>
        <v>0</v>
      </c>
      <c r="M636" s="9">
        <f t="shared" si="1130"/>
        <v>25649</v>
      </c>
      <c r="N636" s="9">
        <f t="shared" si="1130"/>
        <v>0</v>
      </c>
      <c r="O636" s="9">
        <f t="shared" si="1130"/>
        <v>0</v>
      </c>
      <c r="P636" s="9">
        <f t="shared" si="1130"/>
        <v>0</v>
      </c>
      <c r="Q636" s="9">
        <f t="shared" si="1130"/>
        <v>0</v>
      </c>
      <c r="R636" s="9">
        <f t="shared" si="1130"/>
        <v>0</v>
      </c>
      <c r="S636" s="9">
        <f t="shared" si="1130"/>
        <v>25649</v>
      </c>
      <c r="T636" s="9">
        <f t="shared" si="1130"/>
        <v>0</v>
      </c>
      <c r="U636" s="9">
        <f t="shared" si="1131"/>
        <v>0</v>
      </c>
      <c r="V636" s="9">
        <f t="shared" si="1131"/>
        <v>0</v>
      </c>
      <c r="W636" s="9">
        <f t="shared" si="1131"/>
        <v>0</v>
      </c>
      <c r="X636" s="9">
        <f t="shared" si="1131"/>
        <v>0</v>
      </c>
      <c r="Y636" s="9">
        <f t="shared" si="1131"/>
        <v>25649</v>
      </c>
      <c r="Z636" s="9">
        <f t="shared" si="1131"/>
        <v>0</v>
      </c>
      <c r="AA636" s="9">
        <f t="shared" si="1131"/>
        <v>0</v>
      </c>
      <c r="AB636" s="9">
        <f t="shared" si="1131"/>
        <v>0</v>
      </c>
      <c r="AC636" s="9">
        <f t="shared" si="1131"/>
        <v>0</v>
      </c>
      <c r="AD636" s="9">
        <f t="shared" si="1131"/>
        <v>0</v>
      </c>
      <c r="AE636" s="87">
        <f t="shared" si="1131"/>
        <v>25649</v>
      </c>
      <c r="AF636" s="87">
        <f t="shared" si="1131"/>
        <v>0</v>
      </c>
      <c r="AG636" s="87">
        <f t="shared" si="1131"/>
        <v>4074</v>
      </c>
      <c r="AH636" s="87">
        <f t="shared" si="1131"/>
        <v>0</v>
      </c>
      <c r="AI636" s="101">
        <f t="shared" si="1017"/>
        <v>15.883660181683496</v>
      </c>
      <c r="AJ636" s="101"/>
    </row>
    <row r="637" spans="1:36" ht="18" hidden="1" customHeight="1" x14ac:dyDescent="0.25">
      <c r="A637" s="26" t="s">
        <v>14</v>
      </c>
      <c r="B637" s="27">
        <v>913</v>
      </c>
      <c r="C637" s="27" t="s">
        <v>7</v>
      </c>
      <c r="D637" s="27" t="s">
        <v>7</v>
      </c>
      <c r="E637" s="27" t="s">
        <v>194</v>
      </c>
      <c r="F637" s="9">
        <v>610</v>
      </c>
      <c r="G637" s="9">
        <v>24534</v>
      </c>
      <c r="H637" s="9"/>
      <c r="I637" s="9"/>
      <c r="J637" s="9">
        <v>1115</v>
      </c>
      <c r="K637" s="9"/>
      <c r="L637" s="9"/>
      <c r="M637" s="9">
        <f t="shared" ref="M637" si="1132">G637+I637+J637+K637+L637</f>
        <v>25649</v>
      </c>
      <c r="N637" s="9">
        <f t="shared" ref="N637" si="1133">H637+L637</f>
        <v>0</v>
      </c>
      <c r="O637" s="9"/>
      <c r="P637" s="9"/>
      <c r="Q637" s="9"/>
      <c r="R637" s="9"/>
      <c r="S637" s="9">
        <f t="shared" ref="S637" si="1134">M637+O637+P637+Q637+R637</f>
        <v>25649</v>
      </c>
      <c r="T637" s="9">
        <f t="shared" ref="T637" si="1135">N637+R637</f>
        <v>0</v>
      </c>
      <c r="U637" s="9"/>
      <c r="V637" s="9"/>
      <c r="W637" s="9"/>
      <c r="X637" s="9"/>
      <c r="Y637" s="9">
        <f t="shared" ref="Y637" si="1136">S637+U637+V637+W637+X637</f>
        <v>25649</v>
      </c>
      <c r="Z637" s="9">
        <f t="shared" ref="Z637" si="1137">T637+X637</f>
        <v>0</v>
      </c>
      <c r="AA637" s="9"/>
      <c r="AB637" s="9"/>
      <c r="AC637" s="9"/>
      <c r="AD637" s="9"/>
      <c r="AE637" s="87">
        <f t="shared" ref="AE637" si="1138">Y637+AA637+AB637+AC637+AD637</f>
        <v>25649</v>
      </c>
      <c r="AF637" s="87">
        <f t="shared" ref="AF637" si="1139">Z637+AD637</f>
        <v>0</v>
      </c>
      <c r="AG637" s="87">
        <v>4074</v>
      </c>
      <c r="AH637" s="87"/>
      <c r="AI637" s="101">
        <f t="shared" si="1017"/>
        <v>15.883660181683496</v>
      </c>
      <c r="AJ637" s="101"/>
    </row>
    <row r="638" spans="1:36" ht="19.5" hidden="1" customHeight="1" x14ac:dyDescent="0.25">
      <c r="A638" s="26" t="s">
        <v>15</v>
      </c>
      <c r="B638" s="27">
        <v>913</v>
      </c>
      <c r="C638" s="27" t="s">
        <v>7</v>
      </c>
      <c r="D638" s="27" t="s">
        <v>7</v>
      </c>
      <c r="E638" s="27" t="s">
        <v>195</v>
      </c>
      <c r="F638" s="27"/>
      <c r="G638" s="11">
        <f t="shared" ref="G638:V640" si="1140">G639</f>
        <v>4269</v>
      </c>
      <c r="H638" s="11">
        <f t="shared" si="1140"/>
        <v>0</v>
      </c>
      <c r="I638" s="11">
        <f t="shared" si="1140"/>
        <v>0</v>
      </c>
      <c r="J638" s="11">
        <f t="shared" si="1140"/>
        <v>0</v>
      </c>
      <c r="K638" s="11">
        <f t="shared" si="1140"/>
        <v>0</v>
      </c>
      <c r="L638" s="11">
        <f t="shared" si="1140"/>
        <v>0</v>
      </c>
      <c r="M638" s="11">
        <f t="shared" si="1140"/>
        <v>4269</v>
      </c>
      <c r="N638" s="11">
        <f t="shared" si="1140"/>
        <v>0</v>
      </c>
      <c r="O638" s="11">
        <f t="shared" si="1140"/>
        <v>0</v>
      </c>
      <c r="P638" s="11">
        <f t="shared" si="1140"/>
        <v>0</v>
      </c>
      <c r="Q638" s="11">
        <f t="shared" si="1140"/>
        <v>0</v>
      </c>
      <c r="R638" s="11">
        <f t="shared" si="1140"/>
        <v>0</v>
      </c>
      <c r="S638" s="11">
        <f t="shared" si="1140"/>
        <v>4269</v>
      </c>
      <c r="T638" s="11">
        <f t="shared" si="1140"/>
        <v>0</v>
      </c>
      <c r="U638" s="11">
        <f t="shared" si="1140"/>
        <v>0</v>
      </c>
      <c r="V638" s="11">
        <f t="shared" si="1140"/>
        <v>0</v>
      </c>
      <c r="W638" s="11">
        <f t="shared" ref="U638:AH640" si="1141">W639</f>
        <v>0</v>
      </c>
      <c r="X638" s="11">
        <f t="shared" si="1141"/>
        <v>0</v>
      </c>
      <c r="Y638" s="11">
        <f t="shared" si="1141"/>
        <v>4269</v>
      </c>
      <c r="Z638" s="11">
        <f t="shared" si="1141"/>
        <v>0</v>
      </c>
      <c r="AA638" s="11">
        <f t="shared" si="1141"/>
        <v>0</v>
      </c>
      <c r="AB638" s="11">
        <f t="shared" si="1141"/>
        <v>0</v>
      </c>
      <c r="AC638" s="11">
        <f t="shared" si="1141"/>
        <v>0</v>
      </c>
      <c r="AD638" s="11">
        <f t="shared" si="1141"/>
        <v>0</v>
      </c>
      <c r="AE638" s="89">
        <f t="shared" si="1141"/>
        <v>4269</v>
      </c>
      <c r="AF638" s="89">
        <f t="shared" si="1141"/>
        <v>0</v>
      </c>
      <c r="AG638" s="89">
        <f t="shared" si="1141"/>
        <v>333</v>
      </c>
      <c r="AH638" s="89">
        <f t="shared" si="1141"/>
        <v>0</v>
      </c>
      <c r="AI638" s="101">
        <f t="shared" si="1017"/>
        <v>7.8004216444132117</v>
      </c>
      <c r="AJ638" s="101"/>
    </row>
    <row r="639" spans="1:36" ht="19.5" hidden="1" customHeight="1" x14ac:dyDescent="0.25">
      <c r="A639" s="26" t="s">
        <v>191</v>
      </c>
      <c r="B639" s="27">
        <v>913</v>
      </c>
      <c r="C639" s="27" t="s">
        <v>7</v>
      </c>
      <c r="D639" s="27" t="s">
        <v>7</v>
      </c>
      <c r="E639" s="27" t="s">
        <v>196</v>
      </c>
      <c r="F639" s="27"/>
      <c r="G639" s="11">
        <f t="shared" si="1140"/>
        <v>4269</v>
      </c>
      <c r="H639" s="11">
        <f t="shared" si="1140"/>
        <v>0</v>
      </c>
      <c r="I639" s="11">
        <f t="shared" si="1140"/>
        <v>0</v>
      </c>
      <c r="J639" s="11">
        <f t="shared" si="1140"/>
        <v>0</v>
      </c>
      <c r="K639" s="11">
        <f t="shared" si="1140"/>
        <v>0</v>
      </c>
      <c r="L639" s="11">
        <f t="shared" si="1140"/>
        <v>0</v>
      </c>
      <c r="M639" s="11">
        <f t="shared" si="1140"/>
        <v>4269</v>
      </c>
      <c r="N639" s="11">
        <f t="shared" si="1140"/>
        <v>0</v>
      </c>
      <c r="O639" s="11">
        <f t="shared" si="1140"/>
        <v>0</v>
      </c>
      <c r="P639" s="11">
        <f t="shared" si="1140"/>
        <v>0</v>
      </c>
      <c r="Q639" s="11">
        <f t="shared" si="1140"/>
        <v>0</v>
      </c>
      <c r="R639" s="11">
        <f t="shared" si="1140"/>
        <v>0</v>
      </c>
      <c r="S639" s="11">
        <f t="shared" si="1140"/>
        <v>4269</v>
      </c>
      <c r="T639" s="11">
        <f t="shared" si="1140"/>
        <v>0</v>
      </c>
      <c r="U639" s="11">
        <f t="shared" si="1141"/>
        <v>0</v>
      </c>
      <c r="V639" s="11">
        <f t="shared" si="1141"/>
        <v>0</v>
      </c>
      <c r="W639" s="11">
        <f t="shared" si="1141"/>
        <v>0</v>
      </c>
      <c r="X639" s="11">
        <f t="shared" si="1141"/>
        <v>0</v>
      </c>
      <c r="Y639" s="11">
        <f t="shared" si="1141"/>
        <v>4269</v>
      </c>
      <c r="Z639" s="11">
        <f t="shared" si="1141"/>
        <v>0</v>
      </c>
      <c r="AA639" s="11">
        <f t="shared" si="1141"/>
        <v>0</v>
      </c>
      <c r="AB639" s="11">
        <f t="shared" si="1141"/>
        <v>0</v>
      </c>
      <c r="AC639" s="11">
        <f t="shared" si="1141"/>
        <v>0</v>
      </c>
      <c r="AD639" s="11">
        <f t="shared" si="1141"/>
        <v>0</v>
      </c>
      <c r="AE639" s="89">
        <f t="shared" si="1141"/>
        <v>4269</v>
      </c>
      <c r="AF639" s="89">
        <f t="shared" si="1141"/>
        <v>0</v>
      </c>
      <c r="AG639" s="89">
        <f t="shared" si="1141"/>
        <v>333</v>
      </c>
      <c r="AH639" s="89">
        <f t="shared" si="1141"/>
        <v>0</v>
      </c>
      <c r="AI639" s="101">
        <f t="shared" si="1017"/>
        <v>7.8004216444132117</v>
      </c>
      <c r="AJ639" s="101"/>
    </row>
    <row r="640" spans="1:36" ht="33" hidden="1" x14ac:dyDescent="0.25">
      <c r="A640" s="26" t="s">
        <v>12</v>
      </c>
      <c r="B640" s="27">
        <v>913</v>
      </c>
      <c r="C640" s="27" t="s">
        <v>7</v>
      </c>
      <c r="D640" s="27" t="s">
        <v>7</v>
      </c>
      <c r="E640" s="27" t="s">
        <v>196</v>
      </c>
      <c r="F640" s="27" t="s">
        <v>13</v>
      </c>
      <c r="G640" s="11">
        <f t="shared" si="1140"/>
        <v>4269</v>
      </c>
      <c r="H640" s="11">
        <f t="shared" si="1140"/>
        <v>0</v>
      </c>
      <c r="I640" s="11">
        <f t="shared" si="1140"/>
        <v>0</v>
      </c>
      <c r="J640" s="11">
        <f t="shared" si="1140"/>
        <v>0</v>
      </c>
      <c r="K640" s="11">
        <f t="shared" si="1140"/>
        <v>0</v>
      </c>
      <c r="L640" s="11">
        <f t="shared" si="1140"/>
        <v>0</v>
      </c>
      <c r="M640" s="11">
        <f t="shared" si="1140"/>
        <v>4269</v>
      </c>
      <c r="N640" s="11">
        <f t="shared" si="1140"/>
        <v>0</v>
      </c>
      <c r="O640" s="11">
        <f t="shared" si="1140"/>
        <v>0</v>
      </c>
      <c r="P640" s="11">
        <f t="shared" si="1140"/>
        <v>0</v>
      </c>
      <c r="Q640" s="11">
        <f t="shared" si="1140"/>
        <v>0</v>
      </c>
      <c r="R640" s="11">
        <f t="shared" si="1140"/>
        <v>0</v>
      </c>
      <c r="S640" s="11">
        <f t="shared" si="1140"/>
        <v>4269</v>
      </c>
      <c r="T640" s="11">
        <f t="shared" si="1140"/>
        <v>0</v>
      </c>
      <c r="U640" s="11">
        <f t="shared" si="1141"/>
        <v>0</v>
      </c>
      <c r="V640" s="11">
        <f t="shared" si="1141"/>
        <v>0</v>
      </c>
      <c r="W640" s="11">
        <f t="shared" si="1141"/>
        <v>0</v>
      </c>
      <c r="X640" s="11">
        <f t="shared" si="1141"/>
        <v>0</v>
      </c>
      <c r="Y640" s="11">
        <f t="shared" si="1141"/>
        <v>4269</v>
      </c>
      <c r="Z640" s="11">
        <f t="shared" si="1141"/>
        <v>0</v>
      </c>
      <c r="AA640" s="11">
        <f t="shared" si="1141"/>
        <v>0</v>
      </c>
      <c r="AB640" s="11">
        <f t="shared" si="1141"/>
        <v>0</v>
      </c>
      <c r="AC640" s="11">
        <f t="shared" si="1141"/>
        <v>0</v>
      </c>
      <c r="AD640" s="11">
        <f t="shared" si="1141"/>
        <v>0</v>
      </c>
      <c r="AE640" s="89">
        <f t="shared" si="1141"/>
        <v>4269</v>
      </c>
      <c r="AF640" s="89">
        <f t="shared" si="1141"/>
        <v>0</v>
      </c>
      <c r="AG640" s="89">
        <f t="shared" si="1141"/>
        <v>333</v>
      </c>
      <c r="AH640" s="89">
        <f t="shared" si="1141"/>
        <v>0</v>
      </c>
      <c r="AI640" s="101">
        <f t="shared" si="1017"/>
        <v>7.8004216444132117</v>
      </c>
      <c r="AJ640" s="101"/>
    </row>
    <row r="641" spans="1:36" ht="21.75" hidden="1" customHeight="1" x14ac:dyDescent="0.25">
      <c r="A641" s="26" t="s">
        <v>14</v>
      </c>
      <c r="B641" s="27">
        <v>913</v>
      </c>
      <c r="C641" s="27" t="s">
        <v>7</v>
      </c>
      <c r="D641" s="27" t="s">
        <v>7</v>
      </c>
      <c r="E641" s="27" t="s">
        <v>196</v>
      </c>
      <c r="F641" s="9">
        <v>610</v>
      </c>
      <c r="G641" s="9">
        <v>4269</v>
      </c>
      <c r="H641" s="9"/>
      <c r="I641" s="9"/>
      <c r="J641" s="9"/>
      <c r="K641" s="9"/>
      <c r="L641" s="9"/>
      <c r="M641" s="9">
        <f t="shared" ref="M641" si="1142">G641+I641+J641+K641+L641</f>
        <v>4269</v>
      </c>
      <c r="N641" s="9">
        <f t="shared" ref="N641" si="1143">H641+L641</f>
        <v>0</v>
      </c>
      <c r="O641" s="9"/>
      <c r="P641" s="9"/>
      <c r="Q641" s="9"/>
      <c r="R641" s="9"/>
      <c r="S641" s="9">
        <f t="shared" ref="S641" si="1144">M641+O641+P641+Q641+R641</f>
        <v>4269</v>
      </c>
      <c r="T641" s="9">
        <f t="shared" ref="T641" si="1145">N641+R641</f>
        <v>0</v>
      </c>
      <c r="U641" s="9"/>
      <c r="V641" s="9"/>
      <c r="W641" s="9"/>
      <c r="X641" s="9"/>
      <c r="Y641" s="9">
        <f t="shared" ref="Y641" si="1146">S641+U641+V641+W641+X641</f>
        <v>4269</v>
      </c>
      <c r="Z641" s="9">
        <f t="shared" ref="Z641" si="1147">T641+X641</f>
        <v>0</v>
      </c>
      <c r="AA641" s="9"/>
      <c r="AB641" s="9"/>
      <c r="AC641" s="9"/>
      <c r="AD641" s="9"/>
      <c r="AE641" s="87">
        <f t="shared" ref="AE641" si="1148">Y641+AA641+AB641+AC641+AD641</f>
        <v>4269</v>
      </c>
      <c r="AF641" s="87">
        <f t="shared" ref="AF641" si="1149">Z641+AD641</f>
        <v>0</v>
      </c>
      <c r="AG641" s="87">
        <v>333</v>
      </c>
      <c r="AH641" s="87"/>
      <c r="AI641" s="101">
        <f t="shared" si="1017"/>
        <v>7.8004216444132117</v>
      </c>
      <c r="AJ641" s="101"/>
    </row>
    <row r="642" spans="1:36" ht="19.5" hidden="1" customHeight="1" x14ac:dyDescent="0.25">
      <c r="A642" s="26"/>
      <c r="B642" s="27"/>
      <c r="C642" s="27"/>
      <c r="D642" s="27"/>
      <c r="E642" s="27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87"/>
      <c r="AF642" s="87"/>
      <c r="AG642" s="87"/>
      <c r="AH642" s="87"/>
      <c r="AI642" s="101"/>
      <c r="AJ642" s="101"/>
    </row>
    <row r="643" spans="1:36" ht="18.75" hidden="1" x14ac:dyDescent="0.3">
      <c r="A643" s="24" t="s">
        <v>216</v>
      </c>
      <c r="B643" s="25">
        <v>913</v>
      </c>
      <c r="C643" s="25" t="s">
        <v>7</v>
      </c>
      <c r="D643" s="25" t="s">
        <v>118</v>
      </c>
      <c r="E643" s="25"/>
      <c r="F643" s="25"/>
      <c r="G643" s="7">
        <f t="shared" ref="G643:AH643" si="1150">G644</f>
        <v>67758</v>
      </c>
      <c r="H643" s="7">
        <f t="shared" si="1150"/>
        <v>0</v>
      </c>
      <c r="I643" s="7">
        <f t="shared" si="1150"/>
        <v>0</v>
      </c>
      <c r="J643" s="7">
        <f t="shared" si="1150"/>
        <v>2204</v>
      </c>
      <c r="K643" s="7">
        <f t="shared" si="1150"/>
        <v>0</v>
      </c>
      <c r="L643" s="7">
        <f t="shared" si="1150"/>
        <v>0</v>
      </c>
      <c r="M643" s="7">
        <f t="shared" si="1150"/>
        <v>69962</v>
      </c>
      <c r="N643" s="7">
        <f t="shared" si="1150"/>
        <v>0</v>
      </c>
      <c r="O643" s="7">
        <f t="shared" si="1150"/>
        <v>0</v>
      </c>
      <c r="P643" s="7">
        <f t="shared" si="1150"/>
        <v>0</v>
      </c>
      <c r="Q643" s="7">
        <f t="shared" si="1150"/>
        <v>0</v>
      </c>
      <c r="R643" s="7">
        <f t="shared" si="1150"/>
        <v>0</v>
      </c>
      <c r="S643" s="7">
        <f t="shared" si="1150"/>
        <v>69962</v>
      </c>
      <c r="T643" s="7">
        <f t="shared" si="1150"/>
        <v>0</v>
      </c>
      <c r="U643" s="7">
        <f t="shared" si="1150"/>
        <v>0</v>
      </c>
      <c r="V643" s="7">
        <f t="shared" si="1150"/>
        <v>685</v>
      </c>
      <c r="W643" s="7">
        <f t="shared" si="1150"/>
        <v>0</v>
      </c>
      <c r="X643" s="7">
        <f t="shared" si="1150"/>
        <v>0</v>
      </c>
      <c r="Y643" s="7">
        <f t="shared" si="1150"/>
        <v>70647</v>
      </c>
      <c r="Z643" s="7">
        <f t="shared" si="1150"/>
        <v>0</v>
      </c>
      <c r="AA643" s="7">
        <f t="shared" si="1150"/>
        <v>0</v>
      </c>
      <c r="AB643" s="7">
        <f t="shared" si="1150"/>
        <v>2566</v>
      </c>
      <c r="AC643" s="7">
        <f t="shared" si="1150"/>
        <v>0</v>
      </c>
      <c r="AD643" s="7">
        <f t="shared" si="1150"/>
        <v>3012</v>
      </c>
      <c r="AE643" s="85">
        <f t="shared" si="1150"/>
        <v>76225</v>
      </c>
      <c r="AF643" s="85">
        <f t="shared" si="1150"/>
        <v>3012</v>
      </c>
      <c r="AG643" s="85">
        <f t="shared" si="1150"/>
        <v>13651</v>
      </c>
      <c r="AH643" s="85">
        <f t="shared" si="1150"/>
        <v>0</v>
      </c>
      <c r="AI643" s="101">
        <f t="shared" si="1017"/>
        <v>17.908822564775338</v>
      </c>
      <c r="AJ643" s="101">
        <f t="shared" si="1018"/>
        <v>0</v>
      </c>
    </row>
    <row r="644" spans="1:36" ht="34.5" hidden="1" customHeight="1" x14ac:dyDescent="0.25">
      <c r="A644" s="29" t="s">
        <v>598</v>
      </c>
      <c r="B644" s="27">
        <v>913</v>
      </c>
      <c r="C644" s="27" t="s">
        <v>7</v>
      </c>
      <c r="D644" s="27" t="s">
        <v>118</v>
      </c>
      <c r="E644" s="27" t="s">
        <v>186</v>
      </c>
      <c r="F644" s="27"/>
      <c r="G644" s="11">
        <f>G645+G649+G653</f>
        <v>67758</v>
      </c>
      <c r="H644" s="11">
        <f>H645+H649+H653</f>
        <v>0</v>
      </c>
      <c r="I644" s="11">
        <f t="shared" ref="I644:N644" si="1151">I645+I649+I653</f>
        <v>0</v>
      </c>
      <c r="J644" s="11">
        <f t="shared" si="1151"/>
        <v>2204</v>
      </c>
      <c r="K644" s="11">
        <f t="shared" si="1151"/>
        <v>0</v>
      </c>
      <c r="L644" s="11">
        <f t="shared" si="1151"/>
        <v>0</v>
      </c>
      <c r="M644" s="11">
        <f t="shared" si="1151"/>
        <v>69962</v>
      </c>
      <c r="N644" s="11">
        <f t="shared" si="1151"/>
        <v>0</v>
      </c>
      <c r="O644" s="11">
        <f t="shared" ref="O644:T644" si="1152">O645+O649+O653</f>
        <v>0</v>
      </c>
      <c r="P644" s="11">
        <f t="shared" si="1152"/>
        <v>0</v>
      </c>
      <c r="Q644" s="11">
        <f t="shared" si="1152"/>
        <v>0</v>
      </c>
      <c r="R644" s="11">
        <f t="shared" si="1152"/>
        <v>0</v>
      </c>
      <c r="S644" s="11">
        <f t="shared" si="1152"/>
        <v>69962</v>
      </c>
      <c r="T644" s="11">
        <f t="shared" si="1152"/>
        <v>0</v>
      </c>
      <c r="U644" s="11">
        <f t="shared" ref="U644:Z644" si="1153">U645+U649+U653</f>
        <v>0</v>
      </c>
      <c r="V644" s="11">
        <f t="shared" si="1153"/>
        <v>685</v>
      </c>
      <c r="W644" s="11">
        <f t="shared" si="1153"/>
        <v>0</v>
      </c>
      <c r="X644" s="11">
        <f t="shared" si="1153"/>
        <v>0</v>
      </c>
      <c r="Y644" s="11">
        <f t="shared" si="1153"/>
        <v>70647</v>
      </c>
      <c r="Z644" s="11">
        <f t="shared" si="1153"/>
        <v>0</v>
      </c>
      <c r="AA644" s="11">
        <f>AA645+AA649+AA653+AA663+AA666</f>
        <v>0</v>
      </c>
      <c r="AB644" s="11">
        <f t="shared" ref="AB644:AF644" si="1154">AB645+AB649+AB653+AB663+AB666</f>
        <v>2566</v>
      </c>
      <c r="AC644" s="11">
        <f t="shared" si="1154"/>
        <v>0</v>
      </c>
      <c r="AD644" s="11">
        <f t="shared" si="1154"/>
        <v>3012</v>
      </c>
      <c r="AE644" s="89">
        <f t="shared" si="1154"/>
        <v>76225</v>
      </c>
      <c r="AF644" s="89">
        <f t="shared" si="1154"/>
        <v>3012</v>
      </c>
      <c r="AG644" s="89">
        <f t="shared" ref="AG644:AH644" si="1155">AG645+AG649+AG653+AG663+AG666</f>
        <v>13651</v>
      </c>
      <c r="AH644" s="89">
        <f t="shared" si="1155"/>
        <v>0</v>
      </c>
      <c r="AI644" s="101">
        <f t="shared" si="1017"/>
        <v>17.908822564775338</v>
      </c>
      <c r="AJ644" s="101">
        <f t="shared" si="1018"/>
        <v>0</v>
      </c>
    </row>
    <row r="645" spans="1:36" ht="33" hidden="1" x14ac:dyDescent="0.25">
      <c r="A645" s="26" t="s">
        <v>10</v>
      </c>
      <c r="B645" s="27">
        <v>913</v>
      </c>
      <c r="C645" s="27" t="s">
        <v>7</v>
      </c>
      <c r="D645" s="27" t="s">
        <v>118</v>
      </c>
      <c r="E645" s="27" t="s">
        <v>197</v>
      </c>
      <c r="F645" s="27"/>
      <c r="G645" s="11">
        <f t="shared" ref="G645:V647" si="1156">G646</f>
        <v>52300</v>
      </c>
      <c r="H645" s="11">
        <f t="shared" si="1156"/>
        <v>0</v>
      </c>
      <c r="I645" s="11">
        <f t="shared" si="1156"/>
        <v>0</v>
      </c>
      <c r="J645" s="11">
        <f t="shared" si="1156"/>
        <v>1620</v>
      </c>
      <c r="K645" s="11">
        <f t="shared" si="1156"/>
        <v>0</v>
      </c>
      <c r="L645" s="11">
        <f t="shared" si="1156"/>
        <v>0</v>
      </c>
      <c r="M645" s="11">
        <f t="shared" si="1156"/>
        <v>53920</v>
      </c>
      <c r="N645" s="11">
        <f t="shared" si="1156"/>
        <v>0</v>
      </c>
      <c r="O645" s="11">
        <f t="shared" si="1156"/>
        <v>0</v>
      </c>
      <c r="P645" s="11">
        <f t="shared" si="1156"/>
        <v>0</v>
      </c>
      <c r="Q645" s="11">
        <f t="shared" si="1156"/>
        <v>0</v>
      </c>
      <c r="R645" s="11">
        <f t="shared" si="1156"/>
        <v>0</v>
      </c>
      <c r="S645" s="11">
        <f t="shared" si="1156"/>
        <v>53920</v>
      </c>
      <c r="T645" s="11">
        <f t="shared" si="1156"/>
        <v>0</v>
      </c>
      <c r="U645" s="11">
        <f t="shared" si="1156"/>
        <v>0</v>
      </c>
      <c r="V645" s="11">
        <f t="shared" si="1156"/>
        <v>640</v>
      </c>
      <c r="W645" s="11">
        <f t="shared" ref="U645:AH647" si="1157">W646</f>
        <v>0</v>
      </c>
      <c r="X645" s="11">
        <f t="shared" si="1157"/>
        <v>0</v>
      </c>
      <c r="Y645" s="11">
        <f t="shared" si="1157"/>
        <v>54560</v>
      </c>
      <c r="Z645" s="11">
        <f t="shared" si="1157"/>
        <v>0</v>
      </c>
      <c r="AA645" s="11">
        <f t="shared" si="1157"/>
        <v>0</v>
      </c>
      <c r="AB645" s="11">
        <f t="shared" si="1157"/>
        <v>0</v>
      </c>
      <c r="AC645" s="11">
        <f t="shared" si="1157"/>
        <v>0</v>
      </c>
      <c r="AD645" s="11">
        <f t="shared" si="1157"/>
        <v>0</v>
      </c>
      <c r="AE645" s="89">
        <f t="shared" si="1157"/>
        <v>54560</v>
      </c>
      <c r="AF645" s="89">
        <f t="shared" si="1157"/>
        <v>0</v>
      </c>
      <c r="AG645" s="89">
        <f t="shared" si="1157"/>
        <v>10295</v>
      </c>
      <c r="AH645" s="89">
        <f t="shared" si="1157"/>
        <v>0</v>
      </c>
      <c r="AI645" s="101">
        <f t="shared" si="1017"/>
        <v>18.869134897360702</v>
      </c>
      <c r="AJ645" s="101"/>
    </row>
    <row r="646" spans="1:36" ht="33" hidden="1" x14ac:dyDescent="0.25">
      <c r="A646" s="26" t="s">
        <v>217</v>
      </c>
      <c r="B646" s="27">
        <v>913</v>
      </c>
      <c r="C646" s="27" t="s">
        <v>7</v>
      </c>
      <c r="D646" s="27" t="s">
        <v>118</v>
      </c>
      <c r="E646" s="27" t="s">
        <v>218</v>
      </c>
      <c r="F646" s="27"/>
      <c r="G646" s="11">
        <f t="shared" si="1156"/>
        <v>52300</v>
      </c>
      <c r="H646" s="11">
        <f t="shared" si="1156"/>
        <v>0</v>
      </c>
      <c r="I646" s="11">
        <f t="shared" si="1156"/>
        <v>0</v>
      </c>
      <c r="J646" s="11">
        <f t="shared" si="1156"/>
        <v>1620</v>
      </c>
      <c r="K646" s="11">
        <f t="shared" si="1156"/>
        <v>0</v>
      </c>
      <c r="L646" s="11">
        <f t="shared" si="1156"/>
        <v>0</v>
      </c>
      <c r="M646" s="11">
        <f t="shared" si="1156"/>
        <v>53920</v>
      </c>
      <c r="N646" s="11">
        <f t="shared" si="1156"/>
        <v>0</v>
      </c>
      <c r="O646" s="11">
        <f t="shared" si="1156"/>
        <v>0</v>
      </c>
      <c r="P646" s="11">
        <f t="shared" si="1156"/>
        <v>0</v>
      </c>
      <c r="Q646" s="11">
        <f t="shared" si="1156"/>
        <v>0</v>
      </c>
      <c r="R646" s="11">
        <f t="shared" si="1156"/>
        <v>0</v>
      </c>
      <c r="S646" s="11">
        <f t="shared" si="1156"/>
        <v>53920</v>
      </c>
      <c r="T646" s="11">
        <f t="shared" si="1156"/>
        <v>0</v>
      </c>
      <c r="U646" s="11">
        <f t="shared" si="1157"/>
        <v>0</v>
      </c>
      <c r="V646" s="11">
        <f t="shared" si="1157"/>
        <v>640</v>
      </c>
      <c r="W646" s="11">
        <f t="shared" si="1157"/>
        <v>0</v>
      </c>
      <c r="X646" s="11">
        <f t="shared" si="1157"/>
        <v>0</v>
      </c>
      <c r="Y646" s="11">
        <f t="shared" si="1157"/>
        <v>54560</v>
      </c>
      <c r="Z646" s="11">
        <f t="shared" si="1157"/>
        <v>0</v>
      </c>
      <c r="AA646" s="11">
        <f t="shared" si="1157"/>
        <v>0</v>
      </c>
      <c r="AB646" s="11">
        <f t="shared" si="1157"/>
        <v>0</v>
      </c>
      <c r="AC646" s="11">
        <f t="shared" si="1157"/>
        <v>0</v>
      </c>
      <c r="AD646" s="11">
        <f t="shared" si="1157"/>
        <v>0</v>
      </c>
      <c r="AE646" s="89">
        <f t="shared" si="1157"/>
        <v>54560</v>
      </c>
      <c r="AF646" s="89">
        <f t="shared" si="1157"/>
        <v>0</v>
      </c>
      <c r="AG646" s="89">
        <f t="shared" si="1157"/>
        <v>10295</v>
      </c>
      <c r="AH646" s="89">
        <f t="shared" si="1157"/>
        <v>0</v>
      </c>
      <c r="AI646" s="101">
        <f t="shared" si="1017"/>
        <v>18.869134897360702</v>
      </c>
      <c r="AJ646" s="101"/>
    </row>
    <row r="647" spans="1:36" ht="33" hidden="1" x14ac:dyDescent="0.25">
      <c r="A647" s="26" t="s">
        <v>12</v>
      </c>
      <c r="B647" s="27">
        <v>913</v>
      </c>
      <c r="C647" s="27" t="s">
        <v>7</v>
      </c>
      <c r="D647" s="27" t="s">
        <v>118</v>
      </c>
      <c r="E647" s="27" t="s">
        <v>218</v>
      </c>
      <c r="F647" s="27" t="s">
        <v>13</v>
      </c>
      <c r="G647" s="8">
        <f t="shared" si="1156"/>
        <v>52300</v>
      </c>
      <c r="H647" s="8">
        <f t="shared" si="1156"/>
        <v>0</v>
      </c>
      <c r="I647" s="8">
        <f t="shared" si="1156"/>
        <v>0</v>
      </c>
      <c r="J647" s="8">
        <f t="shared" si="1156"/>
        <v>1620</v>
      </c>
      <c r="K647" s="8">
        <f t="shared" si="1156"/>
        <v>0</v>
      </c>
      <c r="L647" s="8">
        <f t="shared" si="1156"/>
        <v>0</v>
      </c>
      <c r="M647" s="8">
        <f t="shared" si="1156"/>
        <v>53920</v>
      </c>
      <c r="N647" s="8">
        <f t="shared" si="1156"/>
        <v>0</v>
      </c>
      <c r="O647" s="8">
        <f t="shared" si="1156"/>
        <v>0</v>
      </c>
      <c r="P647" s="8">
        <f t="shared" si="1156"/>
        <v>0</v>
      </c>
      <c r="Q647" s="8">
        <f t="shared" si="1156"/>
        <v>0</v>
      </c>
      <c r="R647" s="8">
        <f t="shared" si="1156"/>
        <v>0</v>
      </c>
      <c r="S647" s="8">
        <f t="shared" si="1156"/>
        <v>53920</v>
      </c>
      <c r="T647" s="8">
        <f t="shared" si="1156"/>
        <v>0</v>
      </c>
      <c r="U647" s="8">
        <f t="shared" si="1157"/>
        <v>0</v>
      </c>
      <c r="V647" s="8">
        <f t="shared" si="1157"/>
        <v>640</v>
      </c>
      <c r="W647" s="8">
        <f t="shared" si="1157"/>
        <v>0</v>
      </c>
      <c r="X647" s="8">
        <f t="shared" si="1157"/>
        <v>0</v>
      </c>
      <c r="Y647" s="8">
        <f t="shared" si="1157"/>
        <v>54560</v>
      </c>
      <c r="Z647" s="8">
        <f t="shared" si="1157"/>
        <v>0</v>
      </c>
      <c r="AA647" s="8">
        <f t="shared" si="1157"/>
        <v>0</v>
      </c>
      <c r="AB647" s="8">
        <f t="shared" si="1157"/>
        <v>0</v>
      </c>
      <c r="AC647" s="8">
        <f t="shared" si="1157"/>
        <v>0</v>
      </c>
      <c r="AD647" s="8">
        <f t="shared" si="1157"/>
        <v>0</v>
      </c>
      <c r="AE647" s="86">
        <f t="shared" si="1157"/>
        <v>54560</v>
      </c>
      <c r="AF647" s="86">
        <f t="shared" si="1157"/>
        <v>0</v>
      </c>
      <c r="AG647" s="86">
        <f t="shared" si="1157"/>
        <v>10295</v>
      </c>
      <c r="AH647" s="86">
        <f t="shared" si="1157"/>
        <v>0</v>
      </c>
      <c r="AI647" s="101">
        <f t="shared" si="1017"/>
        <v>18.869134897360702</v>
      </c>
      <c r="AJ647" s="101"/>
    </row>
    <row r="648" spans="1:36" ht="18.75" hidden="1" customHeight="1" x14ac:dyDescent="0.25">
      <c r="A648" s="39" t="s">
        <v>24</v>
      </c>
      <c r="B648" s="27">
        <v>913</v>
      </c>
      <c r="C648" s="27" t="s">
        <v>7</v>
      </c>
      <c r="D648" s="27" t="s">
        <v>118</v>
      </c>
      <c r="E648" s="27" t="s">
        <v>218</v>
      </c>
      <c r="F648" s="9">
        <v>620</v>
      </c>
      <c r="G648" s="9">
        <v>52300</v>
      </c>
      <c r="H648" s="9"/>
      <c r="I648" s="9"/>
      <c r="J648" s="9">
        <v>1620</v>
      </c>
      <c r="K648" s="9"/>
      <c r="L648" s="9"/>
      <c r="M648" s="9">
        <f t="shared" ref="M648" si="1158">G648+I648+J648+K648+L648</f>
        <v>53920</v>
      </c>
      <c r="N648" s="9">
        <f t="shared" ref="N648" si="1159">H648+L648</f>
        <v>0</v>
      </c>
      <c r="O648" s="9"/>
      <c r="P648" s="9"/>
      <c r="Q648" s="9"/>
      <c r="R648" s="9"/>
      <c r="S648" s="9">
        <f t="shared" ref="S648" si="1160">M648+O648+P648+Q648+R648</f>
        <v>53920</v>
      </c>
      <c r="T648" s="9">
        <f t="shared" ref="T648" si="1161">N648+R648</f>
        <v>0</v>
      </c>
      <c r="U648" s="9"/>
      <c r="V648" s="9">
        <v>640</v>
      </c>
      <c r="W648" s="9"/>
      <c r="X648" s="9"/>
      <c r="Y648" s="9">
        <f t="shared" ref="Y648" si="1162">S648+U648+V648+W648+X648</f>
        <v>54560</v>
      </c>
      <c r="Z648" s="9">
        <f t="shared" ref="Z648" si="1163">T648+X648</f>
        <v>0</v>
      </c>
      <c r="AA648" s="9"/>
      <c r="AB648" s="9"/>
      <c r="AC648" s="9"/>
      <c r="AD648" s="9"/>
      <c r="AE648" s="87">
        <f t="shared" ref="AE648" si="1164">Y648+AA648+AB648+AC648+AD648</f>
        <v>54560</v>
      </c>
      <c r="AF648" s="87">
        <f t="shared" ref="AF648" si="1165">Z648+AD648</f>
        <v>0</v>
      </c>
      <c r="AG648" s="87">
        <v>10295</v>
      </c>
      <c r="AH648" s="87"/>
      <c r="AI648" s="101">
        <f t="shared" ref="AI648:AI711" si="1166">AG648/AE648*100</f>
        <v>18.869134897360702</v>
      </c>
      <c r="AJ648" s="101"/>
    </row>
    <row r="649" spans="1:36" ht="21.75" hidden="1" customHeight="1" x14ac:dyDescent="0.25">
      <c r="A649" s="26" t="s">
        <v>15</v>
      </c>
      <c r="B649" s="27">
        <v>913</v>
      </c>
      <c r="C649" s="27" t="s">
        <v>7</v>
      </c>
      <c r="D649" s="27" t="s">
        <v>118</v>
      </c>
      <c r="E649" s="27" t="s">
        <v>187</v>
      </c>
      <c r="F649" s="27"/>
      <c r="G649" s="11">
        <f t="shared" ref="G649:V651" si="1167">G650</f>
        <v>938</v>
      </c>
      <c r="H649" s="11">
        <f t="shared" si="1167"/>
        <v>0</v>
      </c>
      <c r="I649" s="11">
        <f t="shared" si="1167"/>
        <v>0</v>
      </c>
      <c r="J649" s="11">
        <f t="shared" si="1167"/>
        <v>0</v>
      </c>
      <c r="K649" s="11">
        <f t="shared" si="1167"/>
        <v>0</v>
      </c>
      <c r="L649" s="11">
        <f t="shared" si="1167"/>
        <v>0</v>
      </c>
      <c r="M649" s="11">
        <f t="shared" si="1167"/>
        <v>938</v>
      </c>
      <c r="N649" s="11">
        <f t="shared" si="1167"/>
        <v>0</v>
      </c>
      <c r="O649" s="11">
        <f t="shared" si="1167"/>
        <v>0</v>
      </c>
      <c r="P649" s="11">
        <f t="shared" si="1167"/>
        <v>0</v>
      </c>
      <c r="Q649" s="11">
        <f t="shared" si="1167"/>
        <v>0</v>
      </c>
      <c r="R649" s="11">
        <f t="shared" si="1167"/>
        <v>0</v>
      </c>
      <c r="S649" s="11">
        <f t="shared" si="1167"/>
        <v>938</v>
      </c>
      <c r="T649" s="11">
        <f t="shared" si="1167"/>
        <v>0</v>
      </c>
      <c r="U649" s="11">
        <f t="shared" si="1167"/>
        <v>0</v>
      </c>
      <c r="V649" s="11">
        <f t="shared" si="1167"/>
        <v>0</v>
      </c>
      <c r="W649" s="11">
        <f t="shared" ref="U649:AH651" si="1168">W650</f>
        <v>0</v>
      </c>
      <c r="X649" s="11">
        <f t="shared" si="1168"/>
        <v>0</v>
      </c>
      <c r="Y649" s="11">
        <f t="shared" si="1168"/>
        <v>938</v>
      </c>
      <c r="Z649" s="11">
        <f t="shared" si="1168"/>
        <v>0</v>
      </c>
      <c r="AA649" s="11">
        <f t="shared" si="1168"/>
        <v>-159</v>
      </c>
      <c r="AB649" s="11">
        <f t="shared" si="1168"/>
        <v>2566</v>
      </c>
      <c r="AC649" s="11">
        <f t="shared" si="1168"/>
        <v>0</v>
      </c>
      <c r="AD649" s="11">
        <f t="shared" si="1168"/>
        <v>0</v>
      </c>
      <c r="AE649" s="89">
        <f t="shared" si="1168"/>
        <v>3345</v>
      </c>
      <c r="AF649" s="89">
        <f t="shared" si="1168"/>
        <v>0</v>
      </c>
      <c r="AG649" s="89">
        <f t="shared" si="1168"/>
        <v>282</v>
      </c>
      <c r="AH649" s="89">
        <f t="shared" si="1168"/>
        <v>0</v>
      </c>
      <c r="AI649" s="101">
        <f t="shared" si="1166"/>
        <v>8.4304932735426004</v>
      </c>
      <c r="AJ649" s="101"/>
    </row>
    <row r="650" spans="1:36" ht="33" hidden="1" x14ac:dyDescent="0.25">
      <c r="A650" s="26" t="s">
        <v>219</v>
      </c>
      <c r="B650" s="27">
        <v>913</v>
      </c>
      <c r="C650" s="27" t="s">
        <v>7</v>
      </c>
      <c r="D650" s="27" t="s">
        <v>118</v>
      </c>
      <c r="E650" s="27" t="s">
        <v>220</v>
      </c>
      <c r="F650" s="27"/>
      <c r="G650" s="11">
        <f t="shared" si="1167"/>
        <v>938</v>
      </c>
      <c r="H650" s="11">
        <f t="shared" si="1167"/>
        <v>0</v>
      </c>
      <c r="I650" s="11">
        <f t="shared" si="1167"/>
        <v>0</v>
      </c>
      <c r="J650" s="11">
        <f t="shared" si="1167"/>
        <v>0</v>
      </c>
      <c r="K650" s="11">
        <f t="shared" si="1167"/>
        <v>0</v>
      </c>
      <c r="L650" s="11">
        <f t="shared" si="1167"/>
        <v>0</v>
      </c>
      <c r="M650" s="11">
        <f t="shared" si="1167"/>
        <v>938</v>
      </c>
      <c r="N650" s="11">
        <f t="shared" si="1167"/>
        <v>0</v>
      </c>
      <c r="O650" s="11">
        <f t="shared" si="1167"/>
        <v>0</v>
      </c>
      <c r="P650" s="11">
        <f t="shared" si="1167"/>
        <v>0</v>
      </c>
      <c r="Q650" s="11">
        <f t="shared" si="1167"/>
        <v>0</v>
      </c>
      <c r="R650" s="11">
        <f t="shared" si="1167"/>
        <v>0</v>
      </c>
      <c r="S650" s="11">
        <f t="shared" si="1167"/>
        <v>938</v>
      </c>
      <c r="T650" s="11">
        <f t="shared" si="1167"/>
        <v>0</v>
      </c>
      <c r="U650" s="11">
        <f t="shared" si="1168"/>
        <v>0</v>
      </c>
      <c r="V650" s="11">
        <f t="shared" si="1168"/>
        <v>0</v>
      </c>
      <c r="W650" s="11">
        <f t="shared" si="1168"/>
        <v>0</v>
      </c>
      <c r="X650" s="11">
        <f t="shared" si="1168"/>
        <v>0</v>
      </c>
      <c r="Y650" s="11">
        <f t="shared" si="1168"/>
        <v>938</v>
      </c>
      <c r="Z650" s="11">
        <f t="shared" si="1168"/>
        <v>0</v>
      </c>
      <c r="AA650" s="11">
        <f t="shared" si="1168"/>
        <v>-159</v>
      </c>
      <c r="AB650" s="11">
        <f t="shared" si="1168"/>
        <v>2566</v>
      </c>
      <c r="AC650" s="11">
        <f t="shared" si="1168"/>
        <v>0</v>
      </c>
      <c r="AD650" s="11">
        <f t="shared" si="1168"/>
        <v>0</v>
      </c>
      <c r="AE650" s="89">
        <f t="shared" si="1168"/>
        <v>3345</v>
      </c>
      <c r="AF650" s="89">
        <f t="shared" si="1168"/>
        <v>0</v>
      </c>
      <c r="AG650" s="89">
        <f t="shared" si="1168"/>
        <v>282</v>
      </c>
      <c r="AH650" s="89">
        <f t="shared" si="1168"/>
        <v>0</v>
      </c>
      <c r="AI650" s="101">
        <f t="shared" si="1166"/>
        <v>8.4304932735426004</v>
      </c>
      <c r="AJ650" s="101"/>
    </row>
    <row r="651" spans="1:36" ht="33" hidden="1" x14ac:dyDescent="0.25">
      <c r="A651" s="26" t="s">
        <v>12</v>
      </c>
      <c r="B651" s="27">
        <v>913</v>
      </c>
      <c r="C651" s="27" t="s">
        <v>7</v>
      </c>
      <c r="D651" s="27" t="s">
        <v>118</v>
      </c>
      <c r="E651" s="27" t="s">
        <v>220</v>
      </c>
      <c r="F651" s="27" t="s">
        <v>13</v>
      </c>
      <c r="G651" s="8">
        <f t="shared" si="1167"/>
        <v>938</v>
      </c>
      <c r="H651" s="8">
        <f t="shared" si="1167"/>
        <v>0</v>
      </c>
      <c r="I651" s="8">
        <f t="shared" si="1167"/>
        <v>0</v>
      </c>
      <c r="J651" s="8">
        <f t="shared" si="1167"/>
        <v>0</v>
      </c>
      <c r="K651" s="8">
        <f t="shared" si="1167"/>
        <v>0</v>
      </c>
      <c r="L651" s="8">
        <f t="shared" si="1167"/>
        <v>0</v>
      </c>
      <c r="M651" s="8">
        <f t="shared" si="1167"/>
        <v>938</v>
      </c>
      <c r="N651" s="8">
        <f t="shared" si="1167"/>
        <v>0</v>
      </c>
      <c r="O651" s="8">
        <f t="shared" si="1167"/>
        <v>0</v>
      </c>
      <c r="P651" s="8">
        <f t="shared" si="1167"/>
        <v>0</v>
      </c>
      <c r="Q651" s="8">
        <f t="shared" si="1167"/>
        <v>0</v>
      </c>
      <c r="R651" s="8">
        <f t="shared" si="1167"/>
        <v>0</v>
      </c>
      <c r="S651" s="8">
        <f t="shared" si="1167"/>
        <v>938</v>
      </c>
      <c r="T651" s="8">
        <f t="shared" si="1167"/>
        <v>0</v>
      </c>
      <c r="U651" s="8">
        <f t="shared" si="1168"/>
        <v>0</v>
      </c>
      <c r="V651" s="8">
        <f t="shared" si="1168"/>
        <v>0</v>
      </c>
      <c r="W651" s="8">
        <f t="shared" si="1168"/>
        <v>0</v>
      </c>
      <c r="X651" s="8">
        <f t="shared" si="1168"/>
        <v>0</v>
      </c>
      <c r="Y651" s="8">
        <f t="shared" si="1168"/>
        <v>938</v>
      </c>
      <c r="Z651" s="8">
        <f t="shared" si="1168"/>
        <v>0</v>
      </c>
      <c r="AA651" s="8">
        <f t="shared" si="1168"/>
        <v>-159</v>
      </c>
      <c r="AB651" s="8">
        <f t="shared" si="1168"/>
        <v>2566</v>
      </c>
      <c r="AC651" s="8">
        <f t="shared" si="1168"/>
        <v>0</v>
      </c>
      <c r="AD651" s="8">
        <f t="shared" si="1168"/>
        <v>0</v>
      </c>
      <c r="AE651" s="86">
        <f t="shared" si="1168"/>
        <v>3345</v>
      </c>
      <c r="AF651" s="86">
        <f t="shared" si="1168"/>
        <v>0</v>
      </c>
      <c r="AG651" s="86">
        <f t="shared" si="1168"/>
        <v>282</v>
      </c>
      <c r="AH651" s="86">
        <f t="shared" si="1168"/>
        <v>0</v>
      </c>
      <c r="AI651" s="101">
        <f t="shared" si="1166"/>
        <v>8.4304932735426004</v>
      </c>
      <c r="AJ651" s="101"/>
    </row>
    <row r="652" spans="1:36" ht="22.5" hidden="1" customHeight="1" x14ac:dyDescent="0.25">
      <c r="A652" s="39" t="s">
        <v>24</v>
      </c>
      <c r="B652" s="27">
        <v>913</v>
      </c>
      <c r="C652" s="27" t="s">
        <v>7</v>
      </c>
      <c r="D652" s="27" t="s">
        <v>118</v>
      </c>
      <c r="E652" s="27" t="s">
        <v>220</v>
      </c>
      <c r="F652" s="9">
        <v>620</v>
      </c>
      <c r="G652" s="9">
        <v>938</v>
      </c>
      <c r="H652" s="9"/>
      <c r="I652" s="9"/>
      <c r="J652" s="9"/>
      <c r="K652" s="9"/>
      <c r="L652" s="9"/>
      <c r="M652" s="9">
        <f t="shared" ref="M652" si="1169">G652+I652+J652+K652+L652</f>
        <v>938</v>
      </c>
      <c r="N652" s="9">
        <f t="shared" ref="N652" si="1170">H652+L652</f>
        <v>0</v>
      </c>
      <c r="O652" s="9"/>
      <c r="P652" s="9"/>
      <c r="Q652" s="9"/>
      <c r="R652" s="9"/>
      <c r="S652" s="9">
        <f t="shared" ref="S652" si="1171">M652+O652+P652+Q652+R652</f>
        <v>938</v>
      </c>
      <c r="T652" s="9">
        <f t="shared" ref="T652" si="1172">N652+R652</f>
        <v>0</v>
      </c>
      <c r="U652" s="9"/>
      <c r="V652" s="9"/>
      <c r="W652" s="9"/>
      <c r="X652" s="9"/>
      <c r="Y652" s="9">
        <f t="shared" ref="Y652" si="1173">S652+U652+V652+W652+X652</f>
        <v>938</v>
      </c>
      <c r="Z652" s="9">
        <f t="shared" ref="Z652" si="1174">T652+X652</f>
        <v>0</v>
      </c>
      <c r="AA652" s="9">
        <f>-109-50</f>
        <v>-159</v>
      </c>
      <c r="AB652" s="9">
        <v>2566</v>
      </c>
      <c r="AC652" s="9"/>
      <c r="AD652" s="9"/>
      <c r="AE652" s="87">
        <f t="shared" ref="AE652" si="1175">Y652+AA652+AB652+AC652+AD652</f>
        <v>3345</v>
      </c>
      <c r="AF652" s="87">
        <f t="shared" ref="AF652" si="1176">Z652+AD652</f>
        <v>0</v>
      </c>
      <c r="AG652" s="87">
        <v>282</v>
      </c>
      <c r="AH652" s="87"/>
      <c r="AI652" s="101">
        <f t="shared" si="1166"/>
        <v>8.4304932735426004</v>
      </c>
      <c r="AJ652" s="101"/>
    </row>
    <row r="653" spans="1:36" ht="20.25" hidden="1" customHeight="1" x14ac:dyDescent="0.25">
      <c r="A653" s="26" t="s">
        <v>121</v>
      </c>
      <c r="B653" s="27">
        <v>913</v>
      </c>
      <c r="C653" s="27" t="s">
        <v>7</v>
      </c>
      <c r="D653" s="27" t="s">
        <v>118</v>
      </c>
      <c r="E653" s="27" t="s">
        <v>221</v>
      </c>
      <c r="F653" s="9"/>
      <c r="G653" s="8">
        <f t="shared" ref="G653:AH653" si="1177">G654</f>
        <v>14520</v>
      </c>
      <c r="H653" s="8">
        <f t="shared" si="1177"/>
        <v>0</v>
      </c>
      <c r="I653" s="8">
        <f t="shared" si="1177"/>
        <v>0</v>
      </c>
      <c r="J653" s="8">
        <f t="shared" si="1177"/>
        <v>584</v>
      </c>
      <c r="K653" s="8">
        <f t="shared" si="1177"/>
        <v>0</v>
      </c>
      <c r="L653" s="8">
        <f t="shared" si="1177"/>
        <v>0</v>
      </c>
      <c r="M653" s="8">
        <f t="shared" si="1177"/>
        <v>15104</v>
      </c>
      <c r="N653" s="8">
        <f t="shared" si="1177"/>
        <v>0</v>
      </c>
      <c r="O653" s="8">
        <f t="shared" si="1177"/>
        <v>0</v>
      </c>
      <c r="P653" s="8">
        <f t="shared" si="1177"/>
        <v>0</v>
      </c>
      <c r="Q653" s="8">
        <f t="shared" si="1177"/>
        <v>0</v>
      </c>
      <c r="R653" s="8">
        <f t="shared" si="1177"/>
        <v>0</v>
      </c>
      <c r="S653" s="8">
        <f t="shared" si="1177"/>
        <v>15104</v>
      </c>
      <c r="T653" s="8">
        <f t="shared" si="1177"/>
        <v>0</v>
      </c>
      <c r="U653" s="8">
        <f t="shared" si="1177"/>
        <v>0</v>
      </c>
      <c r="V653" s="8">
        <f t="shared" si="1177"/>
        <v>45</v>
      </c>
      <c r="W653" s="8">
        <f t="shared" si="1177"/>
        <v>0</v>
      </c>
      <c r="X653" s="8">
        <f t="shared" si="1177"/>
        <v>0</v>
      </c>
      <c r="Y653" s="8">
        <f t="shared" si="1177"/>
        <v>15149</v>
      </c>
      <c r="Z653" s="8">
        <f t="shared" si="1177"/>
        <v>0</v>
      </c>
      <c r="AA653" s="8">
        <f t="shared" si="1177"/>
        <v>0</v>
      </c>
      <c r="AB653" s="8">
        <f t="shared" si="1177"/>
        <v>0</v>
      </c>
      <c r="AC653" s="8">
        <f t="shared" si="1177"/>
        <v>0</v>
      </c>
      <c r="AD653" s="8">
        <f t="shared" si="1177"/>
        <v>0</v>
      </c>
      <c r="AE653" s="86">
        <f t="shared" si="1177"/>
        <v>15149</v>
      </c>
      <c r="AF653" s="86">
        <f t="shared" si="1177"/>
        <v>0</v>
      </c>
      <c r="AG653" s="86">
        <f t="shared" si="1177"/>
        <v>3074</v>
      </c>
      <c r="AH653" s="86">
        <f t="shared" si="1177"/>
        <v>0</v>
      </c>
      <c r="AI653" s="101">
        <f t="shared" si="1166"/>
        <v>20.29176843355997</v>
      </c>
      <c r="AJ653" s="101"/>
    </row>
    <row r="654" spans="1:36" ht="33" hidden="1" x14ac:dyDescent="0.25">
      <c r="A654" s="26" t="s">
        <v>217</v>
      </c>
      <c r="B654" s="27">
        <v>913</v>
      </c>
      <c r="C654" s="27" t="s">
        <v>7</v>
      </c>
      <c r="D654" s="27" t="s">
        <v>118</v>
      </c>
      <c r="E654" s="27" t="s">
        <v>222</v>
      </c>
      <c r="F654" s="9"/>
      <c r="G654" s="8">
        <f>G655+G657+G661+G659</f>
        <v>14520</v>
      </c>
      <c r="H654" s="8">
        <f>H655+H657+H661+H659</f>
        <v>0</v>
      </c>
      <c r="I654" s="8">
        <f t="shared" ref="I654:N654" si="1178">I655+I657+I661+I659</f>
        <v>0</v>
      </c>
      <c r="J654" s="8">
        <f t="shared" si="1178"/>
        <v>584</v>
      </c>
      <c r="K654" s="8">
        <f t="shared" si="1178"/>
        <v>0</v>
      </c>
      <c r="L654" s="8">
        <f t="shared" si="1178"/>
        <v>0</v>
      </c>
      <c r="M654" s="8">
        <f t="shared" si="1178"/>
        <v>15104</v>
      </c>
      <c r="N654" s="8">
        <f t="shared" si="1178"/>
        <v>0</v>
      </c>
      <c r="O654" s="8">
        <f t="shared" ref="O654:T654" si="1179">O655+O657+O661+O659</f>
        <v>0</v>
      </c>
      <c r="P654" s="8">
        <f t="shared" si="1179"/>
        <v>0</v>
      </c>
      <c r="Q654" s="8">
        <f t="shared" si="1179"/>
        <v>0</v>
      </c>
      <c r="R654" s="8">
        <f t="shared" si="1179"/>
        <v>0</v>
      </c>
      <c r="S654" s="8">
        <f t="shared" si="1179"/>
        <v>15104</v>
      </c>
      <c r="T654" s="8">
        <f t="shared" si="1179"/>
        <v>0</v>
      </c>
      <c r="U654" s="8">
        <f t="shared" ref="U654:Z654" si="1180">U655+U657+U661+U659</f>
        <v>0</v>
      </c>
      <c r="V654" s="8">
        <f t="shared" si="1180"/>
        <v>45</v>
      </c>
      <c r="W654" s="8">
        <f t="shared" si="1180"/>
        <v>0</v>
      </c>
      <c r="X654" s="8">
        <f t="shared" si="1180"/>
        <v>0</v>
      </c>
      <c r="Y654" s="8">
        <f t="shared" si="1180"/>
        <v>15149</v>
      </c>
      <c r="Z654" s="8">
        <f t="shared" si="1180"/>
        <v>0</v>
      </c>
      <c r="AA654" s="8">
        <f t="shared" ref="AA654:AF654" si="1181">AA655+AA657+AA661+AA659</f>
        <v>0</v>
      </c>
      <c r="AB654" s="8">
        <f t="shared" si="1181"/>
        <v>0</v>
      </c>
      <c r="AC654" s="8">
        <f t="shared" si="1181"/>
        <v>0</v>
      </c>
      <c r="AD654" s="8">
        <f t="shared" si="1181"/>
        <v>0</v>
      </c>
      <c r="AE654" s="86">
        <f t="shared" si="1181"/>
        <v>15149</v>
      </c>
      <c r="AF654" s="86">
        <f t="shared" si="1181"/>
        <v>0</v>
      </c>
      <c r="AG654" s="86">
        <f t="shared" ref="AG654:AH654" si="1182">AG655+AG657+AG661+AG659</f>
        <v>3074</v>
      </c>
      <c r="AH654" s="86">
        <f t="shared" si="1182"/>
        <v>0</v>
      </c>
      <c r="AI654" s="101">
        <f t="shared" si="1166"/>
        <v>20.29176843355997</v>
      </c>
      <c r="AJ654" s="101"/>
    </row>
    <row r="655" spans="1:36" ht="90.75" hidden="1" customHeight="1" x14ac:dyDescent="0.25">
      <c r="A655" s="26" t="s">
        <v>456</v>
      </c>
      <c r="B655" s="27">
        <v>913</v>
      </c>
      <c r="C655" s="27" t="s">
        <v>7</v>
      </c>
      <c r="D655" s="27" t="s">
        <v>118</v>
      </c>
      <c r="E655" s="27" t="s">
        <v>222</v>
      </c>
      <c r="F655" s="9">
        <v>100</v>
      </c>
      <c r="G655" s="8">
        <f t="shared" ref="G655:AH655" si="1183">G656</f>
        <v>12082</v>
      </c>
      <c r="H655" s="8">
        <f t="shared" si="1183"/>
        <v>0</v>
      </c>
      <c r="I655" s="8">
        <f t="shared" si="1183"/>
        <v>0</v>
      </c>
      <c r="J655" s="8">
        <f t="shared" si="1183"/>
        <v>584</v>
      </c>
      <c r="K655" s="8">
        <f t="shared" si="1183"/>
        <v>0</v>
      </c>
      <c r="L655" s="8">
        <f t="shared" si="1183"/>
        <v>0</v>
      </c>
      <c r="M655" s="8">
        <f t="shared" si="1183"/>
        <v>12666</v>
      </c>
      <c r="N655" s="8">
        <f t="shared" si="1183"/>
        <v>0</v>
      </c>
      <c r="O655" s="8">
        <f t="shared" si="1183"/>
        <v>0</v>
      </c>
      <c r="P655" s="8">
        <f t="shared" si="1183"/>
        <v>0</v>
      </c>
      <c r="Q655" s="8">
        <f t="shared" si="1183"/>
        <v>0</v>
      </c>
      <c r="R655" s="8">
        <f t="shared" si="1183"/>
        <v>0</v>
      </c>
      <c r="S655" s="8">
        <f t="shared" si="1183"/>
        <v>12666</v>
      </c>
      <c r="T655" s="8">
        <f t="shared" si="1183"/>
        <v>0</v>
      </c>
      <c r="U655" s="8">
        <f t="shared" si="1183"/>
        <v>0</v>
      </c>
      <c r="V655" s="8">
        <f t="shared" si="1183"/>
        <v>45</v>
      </c>
      <c r="W655" s="8">
        <f t="shared" si="1183"/>
        <v>0</v>
      </c>
      <c r="X655" s="8">
        <f t="shared" si="1183"/>
        <v>0</v>
      </c>
      <c r="Y655" s="8">
        <f t="shared" si="1183"/>
        <v>12711</v>
      </c>
      <c r="Z655" s="8">
        <f t="shared" si="1183"/>
        <v>0</v>
      </c>
      <c r="AA655" s="8">
        <f t="shared" si="1183"/>
        <v>0</v>
      </c>
      <c r="AB655" s="8">
        <f t="shared" si="1183"/>
        <v>0</v>
      </c>
      <c r="AC655" s="8">
        <f t="shared" si="1183"/>
        <v>0</v>
      </c>
      <c r="AD655" s="8">
        <f t="shared" si="1183"/>
        <v>0</v>
      </c>
      <c r="AE655" s="86">
        <f t="shared" si="1183"/>
        <v>12711</v>
      </c>
      <c r="AF655" s="86">
        <f t="shared" si="1183"/>
        <v>0</v>
      </c>
      <c r="AG655" s="86">
        <f t="shared" si="1183"/>
        <v>2797</v>
      </c>
      <c r="AH655" s="86">
        <f t="shared" si="1183"/>
        <v>0</v>
      </c>
      <c r="AI655" s="101">
        <f t="shared" si="1166"/>
        <v>22.004562976949099</v>
      </c>
      <c r="AJ655" s="101"/>
    </row>
    <row r="656" spans="1:36" ht="21" hidden="1" customHeight="1" x14ac:dyDescent="0.25">
      <c r="A656" s="26" t="s">
        <v>107</v>
      </c>
      <c r="B656" s="27">
        <v>913</v>
      </c>
      <c r="C656" s="27" t="s">
        <v>7</v>
      </c>
      <c r="D656" s="27" t="s">
        <v>118</v>
      </c>
      <c r="E656" s="27" t="s">
        <v>222</v>
      </c>
      <c r="F656" s="9">
        <v>110</v>
      </c>
      <c r="G656" s="9">
        <v>12082</v>
      </c>
      <c r="H656" s="9"/>
      <c r="I656" s="9"/>
      <c r="J656" s="9">
        <f>449+135</f>
        <v>584</v>
      </c>
      <c r="K656" s="9"/>
      <c r="L656" s="9"/>
      <c r="M656" s="9">
        <f t="shared" ref="M656" si="1184">G656+I656+J656+K656+L656</f>
        <v>12666</v>
      </c>
      <c r="N656" s="9">
        <f t="shared" ref="N656" si="1185">H656+L656</f>
        <v>0</v>
      </c>
      <c r="O656" s="9"/>
      <c r="P656" s="9"/>
      <c r="Q656" s="9"/>
      <c r="R656" s="9"/>
      <c r="S656" s="9">
        <f t="shared" ref="S656" si="1186">M656+O656+P656+Q656+R656</f>
        <v>12666</v>
      </c>
      <c r="T656" s="9">
        <f t="shared" ref="T656" si="1187">N656+R656</f>
        <v>0</v>
      </c>
      <c r="U656" s="9"/>
      <c r="V656" s="9">
        <v>45</v>
      </c>
      <c r="W656" s="9"/>
      <c r="X656" s="9"/>
      <c r="Y656" s="9">
        <f t="shared" ref="Y656" si="1188">S656+U656+V656+W656+X656</f>
        <v>12711</v>
      </c>
      <c r="Z656" s="9">
        <f t="shared" ref="Z656" si="1189">T656+X656</f>
        <v>0</v>
      </c>
      <c r="AA656" s="9"/>
      <c r="AB656" s="9"/>
      <c r="AC656" s="9"/>
      <c r="AD656" s="9"/>
      <c r="AE656" s="87">
        <f t="shared" ref="AE656" si="1190">Y656+AA656+AB656+AC656+AD656</f>
        <v>12711</v>
      </c>
      <c r="AF656" s="87">
        <f t="shared" ref="AF656" si="1191">Z656+AD656</f>
        <v>0</v>
      </c>
      <c r="AG656" s="87">
        <v>2797</v>
      </c>
      <c r="AH656" s="87">
        <f t="shared" ref="AH656" si="1192">AB656+AF656</f>
        <v>0</v>
      </c>
      <c r="AI656" s="101">
        <f t="shared" si="1166"/>
        <v>22.004562976949099</v>
      </c>
      <c r="AJ656" s="101"/>
    </row>
    <row r="657" spans="1:36" ht="33" hidden="1" x14ac:dyDescent="0.25">
      <c r="A657" s="26" t="s">
        <v>244</v>
      </c>
      <c r="B657" s="27">
        <v>913</v>
      </c>
      <c r="C657" s="27" t="s">
        <v>7</v>
      </c>
      <c r="D657" s="27" t="s">
        <v>118</v>
      </c>
      <c r="E657" s="27" t="s">
        <v>222</v>
      </c>
      <c r="F657" s="9">
        <v>200</v>
      </c>
      <c r="G657" s="8">
        <f t="shared" ref="G657:AH657" si="1193">G658</f>
        <v>349</v>
      </c>
      <c r="H657" s="8">
        <f t="shared" si="1193"/>
        <v>0</v>
      </c>
      <c r="I657" s="8">
        <f t="shared" si="1193"/>
        <v>0</v>
      </c>
      <c r="J657" s="8">
        <f t="shared" si="1193"/>
        <v>0</v>
      </c>
      <c r="K657" s="8">
        <f t="shared" si="1193"/>
        <v>0</v>
      </c>
      <c r="L657" s="8">
        <f t="shared" si="1193"/>
        <v>0</v>
      </c>
      <c r="M657" s="8">
        <f t="shared" si="1193"/>
        <v>349</v>
      </c>
      <c r="N657" s="8">
        <f t="shared" si="1193"/>
        <v>0</v>
      </c>
      <c r="O657" s="8">
        <f t="shared" si="1193"/>
        <v>0</v>
      </c>
      <c r="P657" s="8">
        <f t="shared" si="1193"/>
        <v>0</v>
      </c>
      <c r="Q657" s="8">
        <f t="shared" si="1193"/>
        <v>0</v>
      </c>
      <c r="R657" s="8">
        <f t="shared" si="1193"/>
        <v>0</v>
      </c>
      <c r="S657" s="8">
        <f t="shared" si="1193"/>
        <v>349</v>
      </c>
      <c r="T657" s="8">
        <f t="shared" si="1193"/>
        <v>0</v>
      </c>
      <c r="U657" s="8">
        <f t="shared" si="1193"/>
        <v>0</v>
      </c>
      <c r="V657" s="8">
        <f t="shared" si="1193"/>
        <v>0</v>
      </c>
      <c r="W657" s="8">
        <f t="shared" si="1193"/>
        <v>0</v>
      </c>
      <c r="X657" s="8">
        <f t="shared" si="1193"/>
        <v>0</v>
      </c>
      <c r="Y657" s="8">
        <f t="shared" si="1193"/>
        <v>349</v>
      </c>
      <c r="Z657" s="8">
        <f t="shared" si="1193"/>
        <v>0</v>
      </c>
      <c r="AA657" s="8">
        <f t="shared" si="1193"/>
        <v>0</v>
      </c>
      <c r="AB657" s="8">
        <f t="shared" si="1193"/>
        <v>0</v>
      </c>
      <c r="AC657" s="8">
        <f t="shared" si="1193"/>
        <v>0</v>
      </c>
      <c r="AD657" s="8">
        <f t="shared" si="1193"/>
        <v>0</v>
      </c>
      <c r="AE657" s="86">
        <f t="shared" si="1193"/>
        <v>349</v>
      </c>
      <c r="AF657" s="86">
        <f t="shared" si="1193"/>
        <v>0</v>
      </c>
      <c r="AG657" s="86">
        <f t="shared" si="1193"/>
        <v>91</v>
      </c>
      <c r="AH657" s="86">
        <f t="shared" si="1193"/>
        <v>0</v>
      </c>
      <c r="AI657" s="101">
        <f t="shared" si="1166"/>
        <v>26.07449856733524</v>
      </c>
      <c r="AJ657" s="101"/>
    </row>
    <row r="658" spans="1:36" ht="33" hidden="1" x14ac:dyDescent="0.25">
      <c r="A658" s="26" t="s">
        <v>177</v>
      </c>
      <c r="B658" s="27">
        <v>913</v>
      </c>
      <c r="C658" s="27" t="s">
        <v>7</v>
      </c>
      <c r="D658" s="27" t="s">
        <v>118</v>
      </c>
      <c r="E658" s="27" t="s">
        <v>222</v>
      </c>
      <c r="F658" s="9">
        <v>240</v>
      </c>
      <c r="G658" s="9">
        <v>349</v>
      </c>
      <c r="H658" s="9"/>
      <c r="I658" s="9"/>
      <c r="J658" s="9"/>
      <c r="K658" s="9"/>
      <c r="L658" s="9"/>
      <c r="M658" s="9">
        <f t="shared" ref="M658" si="1194">G658+I658+J658+K658+L658</f>
        <v>349</v>
      </c>
      <c r="N658" s="9">
        <f t="shared" ref="N658" si="1195">H658+L658</f>
        <v>0</v>
      </c>
      <c r="O658" s="9"/>
      <c r="P658" s="9"/>
      <c r="Q658" s="9"/>
      <c r="R658" s="9"/>
      <c r="S658" s="9">
        <f t="shared" ref="S658" si="1196">M658+O658+P658+Q658+R658</f>
        <v>349</v>
      </c>
      <c r="T658" s="9">
        <f t="shared" ref="T658" si="1197">N658+R658</f>
        <v>0</v>
      </c>
      <c r="U658" s="9"/>
      <c r="V658" s="9"/>
      <c r="W658" s="9"/>
      <c r="X658" s="9"/>
      <c r="Y658" s="9">
        <f t="shared" ref="Y658" si="1198">S658+U658+V658+W658+X658</f>
        <v>349</v>
      </c>
      <c r="Z658" s="9">
        <f t="shared" ref="Z658" si="1199">T658+X658</f>
        <v>0</v>
      </c>
      <c r="AA658" s="9"/>
      <c r="AB658" s="9"/>
      <c r="AC658" s="9"/>
      <c r="AD658" s="9"/>
      <c r="AE658" s="87">
        <f t="shared" ref="AE658" si="1200">Y658+AA658+AB658+AC658+AD658</f>
        <v>349</v>
      </c>
      <c r="AF658" s="87">
        <f t="shared" ref="AF658" si="1201">Z658+AD658</f>
        <v>0</v>
      </c>
      <c r="AG658" s="87">
        <v>91</v>
      </c>
      <c r="AH658" s="87"/>
      <c r="AI658" s="101">
        <f t="shared" si="1166"/>
        <v>26.07449856733524</v>
      </c>
      <c r="AJ658" s="101"/>
    </row>
    <row r="659" spans="1:36" ht="20.25" hidden="1" customHeight="1" x14ac:dyDescent="0.25">
      <c r="A659" s="29" t="s">
        <v>101</v>
      </c>
      <c r="B659" s="27">
        <v>913</v>
      </c>
      <c r="C659" s="27" t="s">
        <v>7</v>
      </c>
      <c r="D659" s="27" t="s">
        <v>118</v>
      </c>
      <c r="E659" s="27" t="s">
        <v>222</v>
      </c>
      <c r="F659" s="9">
        <v>300</v>
      </c>
      <c r="G659" s="9">
        <f>G660</f>
        <v>2081</v>
      </c>
      <c r="H659" s="9">
        <f>H660</f>
        <v>0</v>
      </c>
      <c r="I659" s="9">
        <f t="shared" ref="I659:AH659" si="1202">I660</f>
        <v>0</v>
      </c>
      <c r="J659" s="9">
        <f t="shared" si="1202"/>
        <v>0</v>
      </c>
      <c r="K659" s="9">
        <f t="shared" si="1202"/>
        <v>0</v>
      </c>
      <c r="L659" s="9">
        <f t="shared" si="1202"/>
        <v>0</v>
      </c>
      <c r="M659" s="9">
        <f t="shared" si="1202"/>
        <v>2081</v>
      </c>
      <c r="N659" s="9">
        <f t="shared" si="1202"/>
        <v>0</v>
      </c>
      <c r="O659" s="9">
        <f t="shared" si="1202"/>
        <v>0</v>
      </c>
      <c r="P659" s="9">
        <f t="shared" si="1202"/>
        <v>0</v>
      </c>
      <c r="Q659" s="9">
        <f t="shared" si="1202"/>
        <v>0</v>
      </c>
      <c r="R659" s="9">
        <f t="shared" si="1202"/>
        <v>0</v>
      </c>
      <c r="S659" s="9">
        <f t="shared" si="1202"/>
        <v>2081</v>
      </c>
      <c r="T659" s="9">
        <f t="shared" si="1202"/>
        <v>0</v>
      </c>
      <c r="U659" s="9">
        <f t="shared" si="1202"/>
        <v>0</v>
      </c>
      <c r="V659" s="9">
        <f t="shared" si="1202"/>
        <v>0</v>
      </c>
      <c r="W659" s="9">
        <f t="shared" si="1202"/>
        <v>0</v>
      </c>
      <c r="X659" s="9">
        <f t="shared" si="1202"/>
        <v>0</v>
      </c>
      <c r="Y659" s="9">
        <f t="shared" si="1202"/>
        <v>2081</v>
      </c>
      <c r="Z659" s="9">
        <f t="shared" si="1202"/>
        <v>0</v>
      </c>
      <c r="AA659" s="9">
        <f t="shared" si="1202"/>
        <v>0</v>
      </c>
      <c r="AB659" s="9">
        <f t="shared" si="1202"/>
        <v>0</v>
      </c>
      <c r="AC659" s="9">
        <f t="shared" si="1202"/>
        <v>0</v>
      </c>
      <c r="AD659" s="9">
        <f t="shared" si="1202"/>
        <v>0</v>
      </c>
      <c r="AE659" s="87">
        <f t="shared" si="1202"/>
        <v>2081</v>
      </c>
      <c r="AF659" s="87">
        <f t="shared" si="1202"/>
        <v>0</v>
      </c>
      <c r="AG659" s="87">
        <f t="shared" si="1202"/>
        <v>185</v>
      </c>
      <c r="AH659" s="87">
        <f t="shared" si="1202"/>
        <v>0</v>
      </c>
      <c r="AI659" s="101">
        <f t="shared" si="1166"/>
        <v>8.8899567515617495</v>
      </c>
      <c r="AJ659" s="101"/>
    </row>
    <row r="660" spans="1:36" ht="33" hidden="1" x14ac:dyDescent="0.25">
      <c r="A660" s="29" t="s">
        <v>548</v>
      </c>
      <c r="B660" s="27">
        <v>913</v>
      </c>
      <c r="C660" s="27" t="s">
        <v>7</v>
      </c>
      <c r="D660" s="27" t="s">
        <v>118</v>
      </c>
      <c r="E660" s="27" t="s">
        <v>222</v>
      </c>
      <c r="F660" s="9">
        <v>320</v>
      </c>
      <c r="G660" s="9">
        <v>2081</v>
      </c>
      <c r="H660" s="9"/>
      <c r="I660" s="9"/>
      <c r="J660" s="9"/>
      <c r="K660" s="9"/>
      <c r="L660" s="9"/>
      <c r="M660" s="9">
        <f t="shared" ref="M660" si="1203">G660+I660+J660+K660+L660</f>
        <v>2081</v>
      </c>
      <c r="N660" s="9">
        <f t="shared" ref="N660" si="1204">H660+L660</f>
        <v>0</v>
      </c>
      <c r="O660" s="9"/>
      <c r="P660" s="9"/>
      <c r="Q660" s="9"/>
      <c r="R660" s="9"/>
      <c r="S660" s="9">
        <f t="shared" ref="S660" si="1205">M660+O660+P660+Q660+R660</f>
        <v>2081</v>
      </c>
      <c r="T660" s="9">
        <f t="shared" ref="T660" si="1206">N660+R660</f>
        <v>0</v>
      </c>
      <c r="U660" s="9"/>
      <c r="V660" s="9"/>
      <c r="W660" s="9"/>
      <c r="X660" s="9"/>
      <c r="Y660" s="9">
        <f t="shared" ref="Y660" si="1207">S660+U660+V660+W660+X660</f>
        <v>2081</v>
      </c>
      <c r="Z660" s="9">
        <f t="shared" ref="Z660" si="1208">T660+X660</f>
        <v>0</v>
      </c>
      <c r="AA660" s="9"/>
      <c r="AB660" s="9"/>
      <c r="AC660" s="9"/>
      <c r="AD660" s="9"/>
      <c r="AE660" s="87">
        <f t="shared" ref="AE660" si="1209">Y660+AA660+AB660+AC660+AD660</f>
        <v>2081</v>
      </c>
      <c r="AF660" s="87">
        <f t="shared" ref="AF660" si="1210">Z660+AD660</f>
        <v>0</v>
      </c>
      <c r="AG660" s="87">
        <v>185</v>
      </c>
      <c r="AH660" s="87"/>
      <c r="AI660" s="101">
        <f t="shared" si="1166"/>
        <v>8.8899567515617495</v>
      </c>
      <c r="AJ660" s="101"/>
    </row>
    <row r="661" spans="1:36" ht="18.75" hidden="1" customHeight="1" x14ac:dyDescent="0.25">
      <c r="A661" s="26" t="s">
        <v>66</v>
      </c>
      <c r="B661" s="27">
        <v>913</v>
      </c>
      <c r="C661" s="27" t="s">
        <v>7</v>
      </c>
      <c r="D661" s="27" t="s">
        <v>118</v>
      </c>
      <c r="E661" s="27" t="s">
        <v>222</v>
      </c>
      <c r="F661" s="9">
        <v>800</v>
      </c>
      <c r="G661" s="8">
        <f t="shared" ref="G661:AH661" si="1211">G662</f>
        <v>8</v>
      </c>
      <c r="H661" s="8">
        <f t="shared" si="1211"/>
        <v>0</v>
      </c>
      <c r="I661" s="8">
        <f t="shared" si="1211"/>
        <v>0</v>
      </c>
      <c r="J661" s="8">
        <f t="shared" si="1211"/>
        <v>0</v>
      </c>
      <c r="K661" s="8">
        <f t="shared" si="1211"/>
        <v>0</v>
      </c>
      <c r="L661" s="8">
        <f t="shared" si="1211"/>
        <v>0</v>
      </c>
      <c r="M661" s="8">
        <f t="shared" si="1211"/>
        <v>8</v>
      </c>
      <c r="N661" s="8">
        <f t="shared" si="1211"/>
        <v>0</v>
      </c>
      <c r="O661" s="8">
        <f t="shared" si="1211"/>
        <v>0</v>
      </c>
      <c r="P661" s="8">
        <f t="shared" si="1211"/>
        <v>0</v>
      </c>
      <c r="Q661" s="8">
        <f t="shared" si="1211"/>
        <v>0</v>
      </c>
      <c r="R661" s="8">
        <f t="shared" si="1211"/>
        <v>0</v>
      </c>
      <c r="S661" s="8">
        <f t="shared" si="1211"/>
        <v>8</v>
      </c>
      <c r="T661" s="8">
        <f t="shared" si="1211"/>
        <v>0</v>
      </c>
      <c r="U661" s="8">
        <f t="shared" si="1211"/>
        <v>0</v>
      </c>
      <c r="V661" s="8">
        <f t="shared" si="1211"/>
        <v>0</v>
      </c>
      <c r="W661" s="8">
        <f t="shared" si="1211"/>
        <v>0</v>
      </c>
      <c r="X661" s="8">
        <f t="shared" si="1211"/>
        <v>0</v>
      </c>
      <c r="Y661" s="8">
        <f t="shared" si="1211"/>
        <v>8</v>
      </c>
      <c r="Z661" s="8">
        <f t="shared" si="1211"/>
        <v>0</v>
      </c>
      <c r="AA661" s="8">
        <f t="shared" si="1211"/>
        <v>0</v>
      </c>
      <c r="AB661" s="8">
        <f t="shared" si="1211"/>
        <v>0</v>
      </c>
      <c r="AC661" s="8">
        <f t="shared" si="1211"/>
        <v>0</v>
      </c>
      <c r="AD661" s="8">
        <f t="shared" si="1211"/>
        <v>0</v>
      </c>
      <c r="AE661" s="86">
        <f t="shared" si="1211"/>
        <v>8</v>
      </c>
      <c r="AF661" s="86">
        <f t="shared" si="1211"/>
        <v>0</v>
      </c>
      <c r="AG661" s="86">
        <f t="shared" si="1211"/>
        <v>1</v>
      </c>
      <c r="AH661" s="86">
        <f t="shared" si="1211"/>
        <v>0</v>
      </c>
      <c r="AI661" s="101">
        <f t="shared" si="1166"/>
        <v>12.5</v>
      </c>
      <c r="AJ661" s="101"/>
    </row>
    <row r="662" spans="1:36" ht="19.5" hidden="1" customHeight="1" x14ac:dyDescent="0.25">
      <c r="A662" s="26" t="s">
        <v>92</v>
      </c>
      <c r="B662" s="27">
        <v>913</v>
      </c>
      <c r="C662" s="27" t="s">
        <v>7</v>
      </c>
      <c r="D662" s="27" t="s">
        <v>118</v>
      </c>
      <c r="E662" s="27" t="s">
        <v>222</v>
      </c>
      <c r="F662" s="9">
        <v>850</v>
      </c>
      <c r="G662" s="9">
        <v>8</v>
      </c>
      <c r="H662" s="9"/>
      <c r="I662" s="9"/>
      <c r="J662" s="9"/>
      <c r="K662" s="9"/>
      <c r="L662" s="9"/>
      <c r="M662" s="9">
        <f t="shared" ref="M662" si="1212">G662+I662+J662+K662+L662</f>
        <v>8</v>
      </c>
      <c r="N662" s="9">
        <f t="shared" ref="N662" si="1213">H662+L662</f>
        <v>0</v>
      </c>
      <c r="O662" s="9"/>
      <c r="P662" s="9"/>
      <c r="Q662" s="9"/>
      <c r="R662" s="9"/>
      <c r="S662" s="9">
        <f t="shared" ref="S662" si="1214">M662+O662+P662+Q662+R662</f>
        <v>8</v>
      </c>
      <c r="T662" s="9">
        <f t="shared" ref="T662" si="1215">N662+R662</f>
        <v>0</v>
      </c>
      <c r="U662" s="9"/>
      <c r="V662" s="9"/>
      <c r="W662" s="9"/>
      <c r="X662" s="9"/>
      <c r="Y662" s="9">
        <f t="shared" ref="Y662" si="1216">S662+U662+V662+W662+X662</f>
        <v>8</v>
      </c>
      <c r="Z662" s="9">
        <f t="shared" ref="Z662" si="1217">T662+X662</f>
        <v>0</v>
      </c>
      <c r="AA662" s="9"/>
      <c r="AB662" s="9"/>
      <c r="AC662" s="9"/>
      <c r="AD662" s="9"/>
      <c r="AE662" s="87">
        <f t="shared" ref="AE662" si="1218">Y662+AA662+AB662+AC662+AD662</f>
        <v>8</v>
      </c>
      <c r="AF662" s="87">
        <f t="shared" ref="AF662" si="1219">Z662+AD662</f>
        <v>0</v>
      </c>
      <c r="AG662" s="87">
        <v>1</v>
      </c>
      <c r="AH662" s="87"/>
      <c r="AI662" s="101">
        <f t="shared" si="1166"/>
        <v>12.5</v>
      </c>
      <c r="AJ662" s="101"/>
    </row>
    <row r="663" spans="1:36" ht="51" hidden="1" x14ac:dyDescent="0.3">
      <c r="A663" s="76" t="s">
        <v>679</v>
      </c>
      <c r="B663" s="63" t="s">
        <v>202</v>
      </c>
      <c r="C663" s="63" t="s">
        <v>7</v>
      </c>
      <c r="D663" s="63" t="s">
        <v>118</v>
      </c>
      <c r="E663" s="63" t="s">
        <v>680</v>
      </c>
      <c r="F663" s="27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>
        <f>AA664</f>
        <v>109</v>
      </c>
      <c r="AB663" s="9">
        <f t="shared" ref="AB663:AH664" si="1220">AB664</f>
        <v>0</v>
      </c>
      <c r="AC663" s="9">
        <f t="shared" si="1220"/>
        <v>0</v>
      </c>
      <c r="AD663" s="9">
        <f t="shared" si="1220"/>
        <v>2069</v>
      </c>
      <c r="AE663" s="87">
        <f t="shared" si="1220"/>
        <v>2178</v>
      </c>
      <c r="AF663" s="87">
        <f t="shared" si="1220"/>
        <v>2069</v>
      </c>
      <c r="AG663" s="87">
        <f t="shared" si="1220"/>
        <v>0</v>
      </c>
      <c r="AH663" s="87">
        <f t="shared" si="1220"/>
        <v>0</v>
      </c>
      <c r="AI663" s="101">
        <f t="shared" si="1166"/>
        <v>0</v>
      </c>
      <c r="AJ663" s="101">
        <f t="shared" ref="AJ663:AJ684" si="1221">AH663/AF663*100</f>
        <v>0</v>
      </c>
    </row>
    <row r="664" spans="1:36" ht="33" hidden="1" x14ac:dyDescent="0.25">
      <c r="A664" s="39" t="s">
        <v>12</v>
      </c>
      <c r="B664" s="63" t="s">
        <v>202</v>
      </c>
      <c r="C664" s="63" t="s">
        <v>7</v>
      </c>
      <c r="D664" s="63" t="s">
        <v>118</v>
      </c>
      <c r="E664" s="63" t="s">
        <v>680</v>
      </c>
      <c r="F664" s="63" t="s">
        <v>13</v>
      </c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>
        <f>AA665</f>
        <v>109</v>
      </c>
      <c r="AB664" s="9">
        <f t="shared" si="1220"/>
        <v>0</v>
      </c>
      <c r="AC664" s="9">
        <f t="shared" si="1220"/>
        <v>0</v>
      </c>
      <c r="AD664" s="9">
        <f t="shared" si="1220"/>
        <v>2069</v>
      </c>
      <c r="AE664" s="87">
        <f t="shared" si="1220"/>
        <v>2178</v>
      </c>
      <c r="AF664" s="87">
        <f t="shared" si="1220"/>
        <v>2069</v>
      </c>
      <c r="AG664" s="87">
        <f t="shared" si="1220"/>
        <v>0</v>
      </c>
      <c r="AH664" s="87">
        <f t="shared" si="1220"/>
        <v>0</v>
      </c>
      <c r="AI664" s="101">
        <f t="shared" si="1166"/>
        <v>0</v>
      </c>
      <c r="AJ664" s="101">
        <f t="shared" si="1221"/>
        <v>0</v>
      </c>
    </row>
    <row r="665" spans="1:36" ht="19.5" hidden="1" customHeight="1" x14ac:dyDescent="0.25">
      <c r="A665" s="39" t="s">
        <v>24</v>
      </c>
      <c r="B665" s="63" t="s">
        <v>202</v>
      </c>
      <c r="C665" s="63" t="s">
        <v>7</v>
      </c>
      <c r="D665" s="63" t="s">
        <v>118</v>
      </c>
      <c r="E665" s="63" t="s">
        <v>680</v>
      </c>
      <c r="F665" s="27" t="s">
        <v>36</v>
      </c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>
        <v>109</v>
      </c>
      <c r="AB665" s="9"/>
      <c r="AC665" s="9"/>
      <c r="AD665" s="9">
        <v>2069</v>
      </c>
      <c r="AE665" s="87">
        <f t="shared" ref="AE665" si="1222">Y665+AA665+AB665+AC665+AD665</f>
        <v>2178</v>
      </c>
      <c r="AF665" s="87">
        <f t="shared" ref="AF665" si="1223">Z665+AD665</f>
        <v>2069</v>
      </c>
      <c r="AG665" s="87"/>
      <c r="AH665" s="87"/>
      <c r="AI665" s="101">
        <f t="shared" si="1166"/>
        <v>0</v>
      </c>
      <c r="AJ665" s="101">
        <f t="shared" si="1221"/>
        <v>0</v>
      </c>
    </row>
    <row r="666" spans="1:36" ht="54" hidden="1" customHeight="1" x14ac:dyDescent="0.25">
      <c r="A666" s="76" t="s">
        <v>682</v>
      </c>
      <c r="B666" s="63" t="s">
        <v>202</v>
      </c>
      <c r="C666" s="63" t="s">
        <v>7</v>
      </c>
      <c r="D666" s="63" t="s">
        <v>118</v>
      </c>
      <c r="E666" s="63" t="s">
        <v>681</v>
      </c>
      <c r="F666" s="27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>
        <f>AA667</f>
        <v>50</v>
      </c>
      <c r="AB666" s="9">
        <f t="shared" ref="AB666:AH667" si="1224">AB667</f>
        <v>0</v>
      </c>
      <c r="AC666" s="9">
        <f t="shared" si="1224"/>
        <v>0</v>
      </c>
      <c r="AD666" s="9">
        <f t="shared" si="1224"/>
        <v>943</v>
      </c>
      <c r="AE666" s="87">
        <f t="shared" si="1224"/>
        <v>993</v>
      </c>
      <c r="AF666" s="87">
        <f t="shared" si="1224"/>
        <v>943</v>
      </c>
      <c r="AG666" s="87">
        <f t="shared" si="1224"/>
        <v>0</v>
      </c>
      <c r="AH666" s="87">
        <f t="shared" si="1224"/>
        <v>0</v>
      </c>
      <c r="AI666" s="101">
        <f t="shared" si="1166"/>
        <v>0</v>
      </c>
      <c r="AJ666" s="101">
        <f t="shared" si="1221"/>
        <v>0</v>
      </c>
    </row>
    <row r="667" spans="1:36" ht="33" hidden="1" x14ac:dyDescent="0.25">
      <c r="A667" s="39" t="s">
        <v>12</v>
      </c>
      <c r="B667" s="63" t="s">
        <v>202</v>
      </c>
      <c r="C667" s="63" t="s">
        <v>7</v>
      </c>
      <c r="D667" s="63" t="s">
        <v>118</v>
      </c>
      <c r="E667" s="63" t="s">
        <v>681</v>
      </c>
      <c r="F667" s="63" t="s">
        <v>13</v>
      </c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>
        <f>AA668</f>
        <v>50</v>
      </c>
      <c r="AB667" s="9">
        <f t="shared" si="1224"/>
        <v>0</v>
      </c>
      <c r="AC667" s="9">
        <f t="shared" si="1224"/>
        <v>0</v>
      </c>
      <c r="AD667" s="9">
        <f t="shared" si="1224"/>
        <v>943</v>
      </c>
      <c r="AE667" s="87">
        <f t="shared" si="1224"/>
        <v>993</v>
      </c>
      <c r="AF667" s="87">
        <f t="shared" si="1224"/>
        <v>943</v>
      </c>
      <c r="AG667" s="87">
        <f t="shared" si="1224"/>
        <v>0</v>
      </c>
      <c r="AH667" s="87">
        <f t="shared" si="1224"/>
        <v>0</v>
      </c>
      <c r="AI667" s="101">
        <f t="shared" si="1166"/>
        <v>0</v>
      </c>
      <c r="AJ667" s="101">
        <f t="shared" si="1221"/>
        <v>0</v>
      </c>
    </row>
    <row r="668" spans="1:36" ht="19.5" hidden="1" customHeight="1" x14ac:dyDescent="0.25">
      <c r="A668" s="39" t="s">
        <v>24</v>
      </c>
      <c r="B668" s="63" t="s">
        <v>202</v>
      </c>
      <c r="C668" s="63" t="s">
        <v>7</v>
      </c>
      <c r="D668" s="63" t="s">
        <v>118</v>
      </c>
      <c r="E668" s="63" t="s">
        <v>681</v>
      </c>
      <c r="F668" s="27" t="s">
        <v>36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>
        <v>50</v>
      </c>
      <c r="AB668" s="9"/>
      <c r="AC668" s="9"/>
      <c r="AD668" s="9">
        <v>943</v>
      </c>
      <c r="AE668" s="87">
        <f t="shared" ref="AE668" si="1225">Y668+AA668+AB668+AC668+AD668</f>
        <v>993</v>
      </c>
      <c r="AF668" s="87">
        <f t="shared" ref="AF668" si="1226">Z668+AD668</f>
        <v>943</v>
      </c>
      <c r="AG668" s="87"/>
      <c r="AH668" s="87"/>
      <c r="AI668" s="101">
        <f t="shared" si="1166"/>
        <v>0</v>
      </c>
      <c r="AJ668" s="101">
        <f t="shared" si="1221"/>
        <v>0</v>
      </c>
    </row>
    <row r="669" spans="1:36" ht="19.5" hidden="1" customHeight="1" x14ac:dyDescent="0.25">
      <c r="A669" s="26"/>
      <c r="B669" s="27"/>
      <c r="C669" s="27"/>
      <c r="D669" s="27"/>
      <c r="E669" s="27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87"/>
      <c r="AF669" s="87"/>
      <c r="AG669" s="87"/>
      <c r="AH669" s="87"/>
      <c r="AI669" s="101"/>
      <c r="AJ669" s="101"/>
    </row>
    <row r="670" spans="1:36" ht="18" hidden="1" customHeight="1" x14ac:dyDescent="0.3">
      <c r="A670" s="24" t="s">
        <v>32</v>
      </c>
      <c r="B670" s="25">
        <v>913</v>
      </c>
      <c r="C670" s="25" t="s">
        <v>33</v>
      </c>
      <c r="D670" s="25" t="s">
        <v>17</v>
      </c>
      <c r="E670" s="25"/>
      <c r="F670" s="25"/>
      <c r="G670" s="15">
        <f t="shared" ref="G670:AH670" si="1227">G671</f>
        <v>76997</v>
      </c>
      <c r="H670" s="15">
        <f t="shared" si="1227"/>
        <v>0</v>
      </c>
      <c r="I670" s="15">
        <f t="shared" si="1227"/>
        <v>0</v>
      </c>
      <c r="J670" s="15">
        <f t="shared" si="1227"/>
        <v>0</v>
      </c>
      <c r="K670" s="15">
        <f t="shared" si="1227"/>
        <v>0</v>
      </c>
      <c r="L670" s="15">
        <f t="shared" si="1227"/>
        <v>0</v>
      </c>
      <c r="M670" s="15">
        <f t="shared" si="1227"/>
        <v>76997</v>
      </c>
      <c r="N670" s="15">
        <f t="shared" si="1227"/>
        <v>0</v>
      </c>
      <c r="O670" s="15">
        <f t="shared" si="1227"/>
        <v>0</v>
      </c>
      <c r="P670" s="15">
        <f t="shared" si="1227"/>
        <v>0</v>
      </c>
      <c r="Q670" s="15">
        <f t="shared" si="1227"/>
        <v>0</v>
      </c>
      <c r="R670" s="15">
        <f t="shared" si="1227"/>
        <v>0</v>
      </c>
      <c r="S670" s="15">
        <f t="shared" si="1227"/>
        <v>76997</v>
      </c>
      <c r="T670" s="15">
        <f t="shared" si="1227"/>
        <v>0</v>
      </c>
      <c r="U670" s="15">
        <f t="shared" si="1227"/>
        <v>0</v>
      </c>
      <c r="V670" s="15">
        <f t="shared" si="1227"/>
        <v>0</v>
      </c>
      <c r="W670" s="15">
        <f t="shared" si="1227"/>
        <v>0</v>
      </c>
      <c r="X670" s="15">
        <f t="shared" si="1227"/>
        <v>0</v>
      </c>
      <c r="Y670" s="15">
        <f t="shared" si="1227"/>
        <v>76997</v>
      </c>
      <c r="Z670" s="15">
        <f t="shared" si="1227"/>
        <v>0</v>
      </c>
      <c r="AA670" s="15">
        <f t="shared" si="1227"/>
        <v>0</v>
      </c>
      <c r="AB670" s="15">
        <f t="shared" si="1227"/>
        <v>0</v>
      </c>
      <c r="AC670" s="15">
        <f t="shared" si="1227"/>
        <v>0</v>
      </c>
      <c r="AD670" s="15">
        <f t="shared" si="1227"/>
        <v>0</v>
      </c>
      <c r="AE670" s="93">
        <f t="shared" si="1227"/>
        <v>76997</v>
      </c>
      <c r="AF670" s="93">
        <f t="shared" si="1227"/>
        <v>0</v>
      </c>
      <c r="AG670" s="93">
        <f t="shared" si="1227"/>
        <v>13712</v>
      </c>
      <c r="AH670" s="93">
        <f t="shared" si="1227"/>
        <v>0</v>
      </c>
      <c r="AI670" s="101">
        <f t="shared" si="1166"/>
        <v>17.80848604491084</v>
      </c>
      <c r="AJ670" s="101"/>
    </row>
    <row r="671" spans="1:36" ht="69.75" hidden="1" customHeight="1" x14ac:dyDescent="0.25">
      <c r="A671" s="26" t="s">
        <v>433</v>
      </c>
      <c r="B671" s="27">
        <v>913</v>
      </c>
      <c r="C671" s="27" t="s">
        <v>33</v>
      </c>
      <c r="D671" s="27" t="s">
        <v>17</v>
      </c>
      <c r="E671" s="27" t="s">
        <v>223</v>
      </c>
      <c r="F671" s="27"/>
      <c r="G671" s="9">
        <f>G672+G679</f>
        <v>76997</v>
      </c>
      <c r="H671" s="9">
        <f>H672+H679</f>
        <v>0</v>
      </c>
      <c r="I671" s="9">
        <f t="shared" ref="I671:N671" si="1228">I672+I679</f>
        <v>0</v>
      </c>
      <c r="J671" s="9">
        <f t="shared" si="1228"/>
        <v>0</v>
      </c>
      <c r="K671" s="9">
        <f t="shared" si="1228"/>
        <v>0</v>
      </c>
      <c r="L671" s="9">
        <f t="shared" si="1228"/>
        <v>0</v>
      </c>
      <c r="M671" s="9">
        <f t="shared" si="1228"/>
        <v>76997</v>
      </c>
      <c r="N671" s="9">
        <f t="shared" si="1228"/>
        <v>0</v>
      </c>
      <c r="O671" s="9">
        <f t="shared" ref="O671:T671" si="1229">O672+O679</f>
        <v>0</v>
      </c>
      <c r="P671" s="9">
        <f t="shared" si="1229"/>
        <v>0</v>
      </c>
      <c r="Q671" s="9">
        <f t="shared" si="1229"/>
        <v>0</v>
      </c>
      <c r="R671" s="9">
        <f t="shared" si="1229"/>
        <v>0</v>
      </c>
      <c r="S671" s="9">
        <f t="shared" si="1229"/>
        <v>76997</v>
      </c>
      <c r="T671" s="9">
        <f t="shared" si="1229"/>
        <v>0</v>
      </c>
      <c r="U671" s="9">
        <f t="shared" ref="U671:Z671" si="1230">U672+U679</f>
        <v>0</v>
      </c>
      <c r="V671" s="9">
        <f t="shared" si="1230"/>
        <v>0</v>
      </c>
      <c r="W671" s="9">
        <f t="shared" si="1230"/>
        <v>0</v>
      </c>
      <c r="X671" s="9">
        <f t="shared" si="1230"/>
        <v>0</v>
      </c>
      <c r="Y671" s="9">
        <f t="shared" si="1230"/>
        <v>76997</v>
      </c>
      <c r="Z671" s="9">
        <f t="shared" si="1230"/>
        <v>0</v>
      </c>
      <c r="AA671" s="9">
        <f t="shared" ref="AA671:AF671" si="1231">AA672+AA679</f>
        <v>0</v>
      </c>
      <c r="AB671" s="9">
        <f t="shared" si="1231"/>
        <v>0</v>
      </c>
      <c r="AC671" s="9">
        <f t="shared" si="1231"/>
        <v>0</v>
      </c>
      <c r="AD671" s="9">
        <f t="shared" si="1231"/>
        <v>0</v>
      </c>
      <c r="AE671" s="87">
        <f t="shared" si="1231"/>
        <v>76997</v>
      </c>
      <c r="AF671" s="87">
        <f t="shared" si="1231"/>
        <v>0</v>
      </c>
      <c r="AG671" s="87">
        <f t="shared" ref="AG671:AH671" si="1232">AG672+AG679</f>
        <v>13712</v>
      </c>
      <c r="AH671" s="87">
        <f t="shared" si="1232"/>
        <v>0</v>
      </c>
      <c r="AI671" s="101">
        <f t="shared" si="1166"/>
        <v>17.80848604491084</v>
      </c>
      <c r="AJ671" s="101"/>
    </row>
    <row r="672" spans="1:36" ht="18" hidden="1" customHeight="1" x14ac:dyDescent="0.25">
      <c r="A672" s="26" t="s">
        <v>15</v>
      </c>
      <c r="B672" s="27">
        <v>913</v>
      </c>
      <c r="C672" s="27" t="s">
        <v>33</v>
      </c>
      <c r="D672" s="27" t="s">
        <v>17</v>
      </c>
      <c r="E672" s="27" t="s">
        <v>224</v>
      </c>
      <c r="F672" s="27"/>
      <c r="G672" s="9">
        <f t="shared" ref="G672:H672" si="1233">G673+G676</f>
        <v>25583</v>
      </c>
      <c r="H672" s="9">
        <f t="shared" si="1233"/>
        <v>0</v>
      </c>
      <c r="I672" s="9">
        <f t="shared" ref="I672:N672" si="1234">I673+I676</f>
        <v>0</v>
      </c>
      <c r="J672" s="9">
        <f t="shared" si="1234"/>
        <v>0</v>
      </c>
      <c r="K672" s="9">
        <f t="shared" si="1234"/>
        <v>0</v>
      </c>
      <c r="L672" s="9">
        <f t="shared" si="1234"/>
        <v>0</v>
      </c>
      <c r="M672" s="9">
        <f t="shared" si="1234"/>
        <v>25583</v>
      </c>
      <c r="N672" s="9">
        <f t="shared" si="1234"/>
        <v>0</v>
      </c>
      <c r="O672" s="9">
        <f t="shared" ref="O672:T672" si="1235">O673+O676</f>
        <v>0</v>
      </c>
      <c r="P672" s="9">
        <f t="shared" si="1235"/>
        <v>0</v>
      </c>
      <c r="Q672" s="9">
        <f t="shared" si="1235"/>
        <v>0</v>
      </c>
      <c r="R672" s="9">
        <f t="shared" si="1235"/>
        <v>0</v>
      </c>
      <c r="S672" s="9">
        <f t="shared" si="1235"/>
        <v>25583</v>
      </c>
      <c r="T672" s="9">
        <f t="shared" si="1235"/>
        <v>0</v>
      </c>
      <c r="U672" s="9">
        <f t="shared" ref="U672:Z672" si="1236">U673+U676</f>
        <v>0</v>
      </c>
      <c r="V672" s="9">
        <f t="shared" si="1236"/>
        <v>0</v>
      </c>
      <c r="W672" s="9">
        <f t="shared" si="1236"/>
        <v>0</v>
      </c>
      <c r="X672" s="9">
        <f t="shared" si="1236"/>
        <v>0</v>
      </c>
      <c r="Y672" s="9">
        <f t="shared" si="1236"/>
        <v>25583</v>
      </c>
      <c r="Z672" s="9">
        <f t="shared" si="1236"/>
        <v>0</v>
      </c>
      <c r="AA672" s="9">
        <f t="shared" ref="AA672:AF672" si="1237">AA673+AA676</f>
        <v>0</v>
      </c>
      <c r="AB672" s="9">
        <f t="shared" si="1237"/>
        <v>0</v>
      </c>
      <c r="AC672" s="9">
        <f t="shared" si="1237"/>
        <v>0</v>
      </c>
      <c r="AD672" s="9">
        <f t="shared" si="1237"/>
        <v>0</v>
      </c>
      <c r="AE672" s="87">
        <f t="shared" si="1237"/>
        <v>25583</v>
      </c>
      <c r="AF672" s="87">
        <f t="shared" si="1237"/>
        <v>0</v>
      </c>
      <c r="AG672" s="87">
        <f t="shared" ref="AG672:AH672" si="1238">AG673+AG676</f>
        <v>4029</v>
      </c>
      <c r="AH672" s="87">
        <f t="shared" si="1238"/>
        <v>0</v>
      </c>
      <c r="AI672" s="101">
        <f t="shared" si="1166"/>
        <v>15.74873939725599</v>
      </c>
      <c r="AJ672" s="101"/>
    </row>
    <row r="673" spans="1:36" ht="21" hidden="1" customHeight="1" x14ac:dyDescent="0.25">
      <c r="A673" s="26" t="s">
        <v>209</v>
      </c>
      <c r="B673" s="27">
        <v>913</v>
      </c>
      <c r="C673" s="27" t="s">
        <v>33</v>
      </c>
      <c r="D673" s="27" t="s">
        <v>17</v>
      </c>
      <c r="E673" s="27" t="s">
        <v>225</v>
      </c>
      <c r="F673" s="27"/>
      <c r="G673" s="11">
        <f t="shared" ref="G673:V674" si="1239">G674</f>
        <v>23171</v>
      </c>
      <c r="H673" s="11">
        <f t="shared" si="1239"/>
        <v>0</v>
      </c>
      <c r="I673" s="11">
        <f t="shared" si="1239"/>
        <v>0</v>
      </c>
      <c r="J673" s="11">
        <f t="shared" si="1239"/>
        <v>0</v>
      </c>
      <c r="K673" s="11">
        <f t="shared" si="1239"/>
        <v>0</v>
      </c>
      <c r="L673" s="11">
        <f t="shared" si="1239"/>
        <v>0</v>
      </c>
      <c r="M673" s="11">
        <f t="shared" si="1239"/>
        <v>23171</v>
      </c>
      <c r="N673" s="11">
        <f t="shared" si="1239"/>
        <v>0</v>
      </c>
      <c r="O673" s="11">
        <f t="shared" si="1239"/>
        <v>0</v>
      </c>
      <c r="P673" s="11">
        <f t="shared" si="1239"/>
        <v>0</v>
      </c>
      <c r="Q673" s="11">
        <f t="shared" si="1239"/>
        <v>0</v>
      </c>
      <c r="R673" s="11">
        <f t="shared" si="1239"/>
        <v>0</v>
      </c>
      <c r="S673" s="11">
        <f t="shared" si="1239"/>
        <v>23171</v>
      </c>
      <c r="T673" s="11">
        <f t="shared" si="1239"/>
        <v>0</v>
      </c>
      <c r="U673" s="11">
        <f t="shared" si="1239"/>
        <v>0</v>
      </c>
      <c r="V673" s="11">
        <f t="shared" si="1239"/>
        <v>0</v>
      </c>
      <c r="W673" s="11">
        <f t="shared" ref="U673:AH674" si="1240">W674</f>
        <v>0</v>
      </c>
      <c r="X673" s="11">
        <f t="shared" si="1240"/>
        <v>0</v>
      </c>
      <c r="Y673" s="11">
        <f t="shared" si="1240"/>
        <v>23171</v>
      </c>
      <c r="Z673" s="11">
        <f t="shared" si="1240"/>
        <v>0</v>
      </c>
      <c r="AA673" s="11">
        <f t="shared" si="1240"/>
        <v>0</v>
      </c>
      <c r="AB673" s="11">
        <f t="shared" si="1240"/>
        <v>0</v>
      </c>
      <c r="AC673" s="11">
        <f t="shared" si="1240"/>
        <v>0</v>
      </c>
      <c r="AD673" s="11">
        <f t="shared" si="1240"/>
        <v>0</v>
      </c>
      <c r="AE673" s="89">
        <f t="shared" si="1240"/>
        <v>23171</v>
      </c>
      <c r="AF673" s="89">
        <f t="shared" si="1240"/>
        <v>0</v>
      </c>
      <c r="AG673" s="89">
        <f t="shared" si="1240"/>
        <v>4029</v>
      </c>
      <c r="AH673" s="89">
        <f t="shared" si="1240"/>
        <v>0</v>
      </c>
      <c r="AI673" s="101">
        <f t="shared" si="1166"/>
        <v>17.388114453411593</v>
      </c>
      <c r="AJ673" s="101"/>
    </row>
    <row r="674" spans="1:36" ht="38.25" hidden="1" customHeight="1" x14ac:dyDescent="0.25">
      <c r="A674" s="26" t="s">
        <v>12</v>
      </c>
      <c r="B674" s="27">
        <v>913</v>
      </c>
      <c r="C674" s="27" t="s">
        <v>33</v>
      </c>
      <c r="D674" s="27" t="s">
        <v>17</v>
      </c>
      <c r="E674" s="27" t="s">
        <v>225</v>
      </c>
      <c r="F674" s="27" t="s">
        <v>13</v>
      </c>
      <c r="G674" s="8">
        <f t="shared" si="1239"/>
        <v>23171</v>
      </c>
      <c r="H674" s="8">
        <f t="shared" si="1239"/>
        <v>0</v>
      </c>
      <c r="I674" s="8">
        <f t="shared" si="1239"/>
        <v>0</v>
      </c>
      <c r="J674" s="8">
        <f t="shared" si="1239"/>
        <v>0</v>
      </c>
      <c r="K674" s="8">
        <f t="shared" si="1239"/>
        <v>0</v>
      </c>
      <c r="L674" s="8">
        <f t="shared" si="1239"/>
        <v>0</v>
      </c>
      <c r="M674" s="8">
        <f t="shared" si="1239"/>
        <v>23171</v>
      </c>
      <c r="N674" s="8">
        <f t="shared" si="1239"/>
        <v>0</v>
      </c>
      <c r="O674" s="8">
        <f t="shared" si="1239"/>
        <v>0</v>
      </c>
      <c r="P674" s="8">
        <f t="shared" si="1239"/>
        <v>0</v>
      </c>
      <c r="Q674" s="8">
        <f t="shared" si="1239"/>
        <v>0</v>
      </c>
      <c r="R674" s="8">
        <f t="shared" si="1239"/>
        <v>0</v>
      </c>
      <c r="S674" s="8">
        <f t="shared" si="1239"/>
        <v>23171</v>
      </c>
      <c r="T674" s="8">
        <f t="shared" si="1239"/>
        <v>0</v>
      </c>
      <c r="U674" s="8">
        <f t="shared" si="1240"/>
        <v>0</v>
      </c>
      <c r="V674" s="8">
        <f t="shared" si="1240"/>
        <v>0</v>
      </c>
      <c r="W674" s="8">
        <f t="shared" si="1240"/>
        <v>0</v>
      </c>
      <c r="X674" s="8">
        <f t="shared" si="1240"/>
        <v>0</v>
      </c>
      <c r="Y674" s="8">
        <f t="shared" si="1240"/>
        <v>23171</v>
      </c>
      <c r="Z674" s="8">
        <f t="shared" si="1240"/>
        <v>0</v>
      </c>
      <c r="AA674" s="8">
        <f t="shared" si="1240"/>
        <v>0</v>
      </c>
      <c r="AB674" s="8">
        <f t="shared" si="1240"/>
        <v>0</v>
      </c>
      <c r="AC674" s="8">
        <f t="shared" si="1240"/>
        <v>0</v>
      </c>
      <c r="AD674" s="8">
        <f t="shared" si="1240"/>
        <v>0</v>
      </c>
      <c r="AE674" s="86">
        <f t="shared" si="1240"/>
        <v>23171</v>
      </c>
      <c r="AF674" s="86">
        <f t="shared" si="1240"/>
        <v>0</v>
      </c>
      <c r="AG674" s="86">
        <f t="shared" si="1240"/>
        <v>4029</v>
      </c>
      <c r="AH674" s="86">
        <f t="shared" si="1240"/>
        <v>0</v>
      </c>
      <c r="AI674" s="101">
        <f t="shared" si="1166"/>
        <v>17.388114453411593</v>
      </c>
      <c r="AJ674" s="101"/>
    </row>
    <row r="675" spans="1:36" ht="21" hidden="1" customHeight="1" x14ac:dyDescent="0.25">
      <c r="A675" s="39" t="s">
        <v>14</v>
      </c>
      <c r="B675" s="27">
        <v>913</v>
      </c>
      <c r="C675" s="27" t="s">
        <v>33</v>
      </c>
      <c r="D675" s="27" t="s">
        <v>17</v>
      </c>
      <c r="E675" s="27" t="s">
        <v>225</v>
      </c>
      <c r="F675" s="9">
        <v>610</v>
      </c>
      <c r="G675" s="9">
        <v>23171</v>
      </c>
      <c r="H675" s="9"/>
      <c r="I675" s="9"/>
      <c r="J675" s="9"/>
      <c r="K675" s="9"/>
      <c r="L675" s="9"/>
      <c r="M675" s="9">
        <f t="shared" ref="M675" si="1241">G675+I675+J675+K675+L675</f>
        <v>23171</v>
      </c>
      <c r="N675" s="9">
        <f t="shared" ref="N675" si="1242">H675+L675</f>
        <v>0</v>
      </c>
      <c r="O675" s="9"/>
      <c r="P675" s="9"/>
      <c r="Q675" s="9"/>
      <c r="R675" s="9"/>
      <c r="S675" s="9">
        <f t="shared" ref="S675" si="1243">M675+O675+P675+Q675+R675</f>
        <v>23171</v>
      </c>
      <c r="T675" s="9">
        <f t="shared" ref="T675" si="1244">N675+R675</f>
        <v>0</v>
      </c>
      <c r="U675" s="9"/>
      <c r="V675" s="9"/>
      <c r="W675" s="9"/>
      <c r="X675" s="9"/>
      <c r="Y675" s="9">
        <f t="shared" ref="Y675" si="1245">S675+U675+V675+W675+X675</f>
        <v>23171</v>
      </c>
      <c r="Z675" s="9">
        <f t="shared" ref="Z675" si="1246">T675+X675</f>
        <v>0</v>
      </c>
      <c r="AA675" s="9"/>
      <c r="AB675" s="9"/>
      <c r="AC675" s="9"/>
      <c r="AD675" s="9"/>
      <c r="AE675" s="87">
        <f t="shared" ref="AE675" si="1247">Y675+AA675+AB675+AC675+AD675</f>
        <v>23171</v>
      </c>
      <c r="AF675" s="87">
        <f t="shared" ref="AF675" si="1248">Z675+AD675</f>
        <v>0</v>
      </c>
      <c r="AG675" s="87">
        <v>4029</v>
      </c>
      <c r="AH675" s="87"/>
      <c r="AI675" s="101">
        <f t="shared" si="1166"/>
        <v>17.388114453411593</v>
      </c>
      <c r="AJ675" s="101"/>
    </row>
    <row r="676" spans="1:36" ht="20.25" hidden="1" customHeight="1" x14ac:dyDescent="0.25">
      <c r="A676" s="26" t="s">
        <v>16</v>
      </c>
      <c r="B676" s="27">
        <v>913</v>
      </c>
      <c r="C676" s="27" t="s">
        <v>33</v>
      </c>
      <c r="D676" s="27" t="s">
        <v>17</v>
      </c>
      <c r="E676" s="27" t="s">
        <v>501</v>
      </c>
      <c r="F676" s="27"/>
      <c r="G676" s="9">
        <f t="shared" ref="G676:V677" si="1249">G677</f>
        <v>2412</v>
      </c>
      <c r="H676" s="9">
        <f t="shared" si="1249"/>
        <v>0</v>
      </c>
      <c r="I676" s="9">
        <f t="shared" si="1249"/>
        <v>0</v>
      </c>
      <c r="J676" s="9">
        <f t="shared" si="1249"/>
        <v>0</v>
      </c>
      <c r="K676" s="9">
        <f t="shared" si="1249"/>
        <v>0</v>
      </c>
      <c r="L676" s="9">
        <f t="shared" si="1249"/>
        <v>0</v>
      </c>
      <c r="M676" s="9">
        <f t="shared" si="1249"/>
        <v>2412</v>
      </c>
      <c r="N676" s="9">
        <f t="shared" si="1249"/>
        <v>0</v>
      </c>
      <c r="O676" s="9">
        <f t="shared" si="1249"/>
        <v>0</v>
      </c>
      <c r="P676" s="9">
        <f t="shared" si="1249"/>
        <v>0</v>
      </c>
      <c r="Q676" s="9">
        <f t="shared" si="1249"/>
        <v>0</v>
      </c>
      <c r="R676" s="9">
        <f t="shared" si="1249"/>
        <v>0</v>
      </c>
      <c r="S676" s="9">
        <f t="shared" si="1249"/>
        <v>2412</v>
      </c>
      <c r="T676" s="9">
        <f t="shared" si="1249"/>
        <v>0</v>
      </c>
      <c r="U676" s="9">
        <f t="shared" si="1249"/>
        <v>0</v>
      </c>
      <c r="V676" s="9">
        <f t="shared" si="1249"/>
        <v>0</v>
      </c>
      <c r="W676" s="9">
        <f t="shared" ref="U676:AH677" si="1250">W677</f>
        <v>0</v>
      </c>
      <c r="X676" s="9">
        <f t="shared" si="1250"/>
        <v>0</v>
      </c>
      <c r="Y676" s="9">
        <f t="shared" si="1250"/>
        <v>2412</v>
      </c>
      <c r="Z676" s="9">
        <f t="shared" si="1250"/>
        <v>0</v>
      </c>
      <c r="AA676" s="9">
        <f t="shared" si="1250"/>
        <v>0</v>
      </c>
      <c r="AB676" s="9">
        <f t="shared" si="1250"/>
        <v>0</v>
      </c>
      <c r="AC676" s="9">
        <f t="shared" si="1250"/>
        <v>0</v>
      </c>
      <c r="AD676" s="9">
        <f t="shared" si="1250"/>
        <v>0</v>
      </c>
      <c r="AE676" s="87">
        <f t="shared" si="1250"/>
        <v>2412</v>
      </c>
      <c r="AF676" s="87">
        <f t="shared" si="1250"/>
        <v>0</v>
      </c>
      <c r="AG676" s="87">
        <f t="shared" si="1250"/>
        <v>0</v>
      </c>
      <c r="AH676" s="87">
        <f t="shared" si="1250"/>
        <v>0</v>
      </c>
      <c r="AI676" s="101">
        <f t="shared" si="1166"/>
        <v>0</v>
      </c>
      <c r="AJ676" s="101"/>
    </row>
    <row r="677" spans="1:36" ht="33" hidden="1" x14ac:dyDescent="0.25">
      <c r="A677" s="26" t="s">
        <v>12</v>
      </c>
      <c r="B677" s="27">
        <v>913</v>
      </c>
      <c r="C677" s="27" t="s">
        <v>33</v>
      </c>
      <c r="D677" s="27" t="s">
        <v>17</v>
      </c>
      <c r="E677" s="27" t="s">
        <v>501</v>
      </c>
      <c r="F677" s="27" t="s">
        <v>13</v>
      </c>
      <c r="G677" s="9">
        <f t="shared" si="1249"/>
        <v>2412</v>
      </c>
      <c r="H677" s="9">
        <f t="shared" si="1249"/>
        <v>0</v>
      </c>
      <c r="I677" s="9">
        <f t="shared" si="1249"/>
        <v>0</v>
      </c>
      <c r="J677" s="9">
        <f t="shared" si="1249"/>
        <v>0</v>
      </c>
      <c r="K677" s="9">
        <f t="shared" si="1249"/>
        <v>0</v>
      </c>
      <c r="L677" s="9">
        <f t="shared" si="1249"/>
        <v>0</v>
      </c>
      <c r="M677" s="9">
        <f t="shared" si="1249"/>
        <v>2412</v>
      </c>
      <c r="N677" s="9">
        <f t="shared" si="1249"/>
        <v>0</v>
      </c>
      <c r="O677" s="9">
        <f t="shared" si="1249"/>
        <v>0</v>
      </c>
      <c r="P677" s="9">
        <f t="shared" si="1249"/>
        <v>0</v>
      </c>
      <c r="Q677" s="9">
        <f t="shared" si="1249"/>
        <v>0</v>
      </c>
      <c r="R677" s="9">
        <f t="shared" si="1249"/>
        <v>0</v>
      </c>
      <c r="S677" s="9">
        <f t="shared" si="1249"/>
        <v>2412</v>
      </c>
      <c r="T677" s="9">
        <f t="shared" si="1249"/>
        <v>0</v>
      </c>
      <c r="U677" s="9">
        <f t="shared" si="1250"/>
        <v>0</v>
      </c>
      <c r="V677" s="9">
        <f t="shared" si="1250"/>
        <v>0</v>
      </c>
      <c r="W677" s="9">
        <f t="shared" si="1250"/>
        <v>0</v>
      </c>
      <c r="X677" s="9">
        <f t="shared" si="1250"/>
        <v>0</v>
      </c>
      <c r="Y677" s="9">
        <f t="shared" si="1250"/>
        <v>2412</v>
      </c>
      <c r="Z677" s="9">
        <f t="shared" si="1250"/>
        <v>0</v>
      </c>
      <c r="AA677" s="9">
        <f t="shared" si="1250"/>
        <v>0</v>
      </c>
      <c r="AB677" s="9">
        <f t="shared" si="1250"/>
        <v>0</v>
      </c>
      <c r="AC677" s="9">
        <f t="shared" si="1250"/>
        <v>0</v>
      </c>
      <c r="AD677" s="9">
        <f t="shared" si="1250"/>
        <v>0</v>
      </c>
      <c r="AE677" s="87">
        <f t="shared" si="1250"/>
        <v>2412</v>
      </c>
      <c r="AF677" s="87">
        <f t="shared" si="1250"/>
        <v>0</v>
      </c>
      <c r="AG677" s="87">
        <f t="shared" si="1250"/>
        <v>0</v>
      </c>
      <c r="AH677" s="87">
        <f t="shared" si="1250"/>
        <v>0</v>
      </c>
      <c r="AI677" s="101">
        <f t="shared" si="1166"/>
        <v>0</v>
      </c>
      <c r="AJ677" s="101"/>
    </row>
    <row r="678" spans="1:36" ht="20.25" hidden="1" customHeight="1" x14ac:dyDescent="0.25">
      <c r="A678" s="39" t="s">
        <v>14</v>
      </c>
      <c r="B678" s="27">
        <v>913</v>
      </c>
      <c r="C678" s="27" t="s">
        <v>33</v>
      </c>
      <c r="D678" s="27" t="s">
        <v>17</v>
      </c>
      <c r="E678" s="27" t="s">
        <v>501</v>
      </c>
      <c r="F678" s="9">
        <v>610</v>
      </c>
      <c r="G678" s="9">
        <v>2412</v>
      </c>
      <c r="H678" s="9"/>
      <c r="I678" s="9"/>
      <c r="J678" s="9"/>
      <c r="K678" s="9"/>
      <c r="L678" s="9"/>
      <c r="M678" s="9">
        <f t="shared" ref="M678" si="1251">G678+I678+J678+K678+L678</f>
        <v>2412</v>
      </c>
      <c r="N678" s="9">
        <f t="shared" ref="N678" si="1252">H678+L678</f>
        <v>0</v>
      </c>
      <c r="O678" s="9"/>
      <c r="P678" s="9"/>
      <c r="Q678" s="9"/>
      <c r="R678" s="9"/>
      <c r="S678" s="9">
        <f t="shared" ref="S678" si="1253">M678+O678+P678+Q678+R678</f>
        <v>2412</v>
      </c>
      <c r="T678" s="9">
        <f t="shared" ref="T678" si="1254">N678+R678</f>
        <v>0</v>
      </c>
      <c r="U678" s="9"/>
      <c r="V678" s="9"/>
      <c r="W678" s="9"/>
      <c r="X678" s="9"/>
      <c r="Y678" s="9">
        <f t="shared" ref="Y678" si="1255">S678+U678+V678+W678+X678</f>
        <v>2412</v>
      </c>
      <c r="Z678" s="9">
        <f t="shared" ref="Z678" si="1256">T678+X678</f>
        <v>0</v>
      </c>
      <c r="AA678" s="9"/>
      <c r="AB678" s="9"/>
      <c r="AC678" s="9"/>
      <c r="AD678" s="9"/>
      <c r="AE678" s="87">
        <f t="shared" ref="AE678" si="1257">Y678+AA678+AB678+AC678+AD678</f>
        <v>2412</v>
      </c>
      <c r="AF678" s="87">
        <f t="shared" ref="AF678" si="1258">Z678+AD678</f>
        <v>0</v>
      </c>
      <c r="AG678" s="87"/>
      <c r="AH678" s="87"/>
      <c r="AI678" s="101">
        <f t="shared" si="1166"/>
        <v>0</v>
      </c>
      <c r="AJ678" s="101"/>
    </row>
    <row r="679" spans="1:36" ht="53.25" hidden="1" customHeight="1" x14ac:dyDescent="0.25">
      <c r="A679" s="26" t="s">
        <v>212</v>
      </c>
      <c r="B679" s="27">
        <v>913</v>
      </c>
      <c r="C679" s="27" t="s">
        <v>33</v>
      </c>
      <c r="D679" s="27" t="s">
        <v>17</v>
      </c>
      <c r="E679" s="27" t="s">
        <v>226</v>
      </c>
      <c r="F679" s="27"/>
      <c r="G679" s="8">
        <f t="shared" ref="G679:V681" si="1259">G680</f>
        <v>51414</v>
      </c>
      <c r="H679" s="8">
        <f t="shared" si="1259"/>
        <v>0</v>
      </c>
      <c r="I679" s="8">
        <f t="shared" si="1259"/>
        <v>0</v>
      </c>
      <c r="J679" s="8">
        <f t="shared" si="1259"/>
        <v>0</v>
      </c>
      <c r="K679" s="8">
        <f t="shared" si="1259"/>
        <v>0</v>
      </c>
      <c r="L679" s="8">
        <f t="shared" si="1259"/>
        <v>0</v>
      </c>
      <c r="M679" s="8">
        <f t="shared" si="1259"/>
        <v>51414</v>
      </c>
      <c r="N679" s="8">
        <f t="shared" si="1259"/>
        <v>0</v>
      </c>
      <c r="O679" s="8">
        <f t="shared" si="1259"/>
        <v>0</v>
      </c>
      <c r="P679" s="8">
        <f t="shared" si="1259"/>
        <v>0</v>
      </c>
      <c r="Q679" s="8">
        <f t="shared" si="1259"/>
        <v>0</v>
      </c>
      <c r="R679" s="8">
        <f t="shared" si="1259"/>
        <v>0</v>
      </c>
      <c r="S679" s="8">
        <f t="shared" si="1259"/>
        <v>51414</v>
      </c>
      <c r="T679" s="8">
        <f t="shared" si="1259"/>
        <v>0</v>
      </c>
      <c r="U679" s="8">
        <f t="shared" si="1259"/>
        <v>0</v>
      </c>
      <c r="V679" s="8">
        <f t="shared" si="1259"/>
        <v>0</v>
      </c>
      <c r="W679" s="8">
        <f t="shared" ref="U679:AH681" si="1260">W680</f>
        <v>0</v>
      </c>
      <c r="X679" s="8">
        <f t="shared" si="1260"/>
        <v>0</v>
      </c>
      <c r="Y679" s="8">
        <f t="shared" si="1260"/>
        <v>51414</v>
      </c>
      <c r="Z679" s="8">
        <f t="shared" si="1260"/>
        <v>0</v>
      </c>
      <c r="AA679" s="8">
        <f t="shared" si="1260"/>
        <v>0</v>
      </c>
      <c r="AB679" s="8">
        <f t="shared" si="1260"/>
        <v>0</v>
      </c>
      <c r="AC679" s="8">
        <f t="shared" si="1260"/>
        <v>0</v>
      </c>
      <c r="AD679" s="8">
        <f t="shared" si="1260"/>
        <v>0</v>
      </c>
      <c r="AE679" s="86">
        <f t="shared" si="1260"/>
        <v>51414</v>
      </c>
      <c r="AF679" s="86">
        <f t="shared" si="1260"/>
        <v>0</v>
      </c>
      <c r="AG679" s="86">
        <f t="shared" si="1260"/>
        <v>9683</v>
      </c>
      <c r="AH679" s="86">
        <f t="shared" si="1260"/>
        <v>0</v>
      </c>
      <c r="AI679" s="101">
        <f t="shared" si="1166"/>
        <v>18.833391683199132</v>
      </c>
      <c r="AJ679" s="101"/>
    </row>
    <row r="680" spans="1:36" ht="21" hidden="1" customHeight="1" x14ac:dyDescent="0.25">
      <c r="A680" s="39" t="s">
        <v>214</v>
      </c>
      <c r="B680" s="27">
        <v>913</v>
      </c>
      <c r="C680" s="27" t="s">
        <v>33</v>
      </c>
      <c r="D680" s="27" t="s">
        <v>17</v>
      </c>
      <c r="E680" s="27" t="s">
        <v>227</v>
      </c>
      <c r="F680" s="27"/>
      <c r="G680" s="8">
        <f t="shared" si="1259"/>
        <v>51414</v>
      </c>
      <c r="H680" s="8">
        <f t="shared" si="1259"/>
        <v>0</v>
      </c>
      <c r="I680" s="8">
        <f t="shared" si="1259"/>
        <v>0</v>
      </c>
      <c r="J680" s="8">
        <f t="shared" si="1259"/>
        <v>0</v>
      </c>
      <c r="K680" s="8">
        <f t="shared" si="1259"/>
        <v>0</v>
      </c>
      <c r="L680" s="8">
        <f t="shared" si="1259"/>
        <v>0</v>
      </c>
      <c r="M680" s="8">
        <f t="shared" si="1259"/>
        <v>51414</v>
      </c>
      <c r="N680" s="8">
        <f t="shared" si="1259"/>
        <v>0</v>
      </c>
      <c r="O680" s="8">
        <f t="shared" si="1259"/>
        <v>0</v>
      </c>
      <c r="P680" s="8">
        <f t="shared" si="1259"/>
        <v>0</v>
      </c>
      <c r="Q680" s="8">
        <f t="shared" si="1259"/>
        <v>0</v>
      </c>
      <c r="R680" s="8">
        <f t="shared" si="1259"/>
        <v>0</v>
      </c>
      <c r="S680" s="8">
        <f t="shared" si="1259"/>
        <v>51414</v>
      </c>
      <c r="T680" s="8">
        <f t="shared" si="1259"/>
        <v>0</v>
      </c>
      <c r="U680" s="8">
        <f t="shared" si="1260"/>
        <v>0</v>
      </c>
      <c r="V680" s="8">
        <f t="shared" si="1260"/>
        <v>0</v>
      </c>
      <c r="W680" s="8">
        <f t="shared" si="1260"/>
        <v>0</v>
      </c>
      <c r="X680" s="8">
        <f t="shared" si="1260"/>
        <v>0</v>
      </c>
      <c r="Y680" s="8">
        <f t="shared" si="1260"/>
        <v>51414</v>
      </c>
      <c r="Z680" s="8">
        <f t="shared" si="1260"/>
        <v>0</v>
      </c>
      <c r="AA680" s="8">
        <f t="shared" si="1260"/>
        <v>0</v>
      </c>
      <c r="AB680" s="8">
        <f t="shared" si="1260"/>
        <v>0</v>
      </c>
      <c r="AC680" s="8">
        <f t="shared" si="1260"/>
        <v>0</v>
      </c>
      <c r="AD680" s="8">
        <f t="shared" si="1260"/>
        <v>0</v>
      </c>
      <c r="AE680" s="86">
        <f t="shared" si="1260"/>
        <v>51414</v>
      </c>
      <c r="AF680" s="86">
        <f t="shared" si="1260"/>
        <v>0</v>
      </c>
      <c r="AG680" s="86">
        <f t="shared" si="1260"/>
        <v>9683</v>
      </c>
      <c r="AH680" s="86">
        <f t="shared" si="1260"/>
        <v>0</v>
      </c>
      <c r="AI680" s="101">
        <f t="shared" si="1166"/>
        <v>18.833391683199132</v>
      </c>
      <c r="AJ680" s="101"/>
    </row>
    <row r="681" spans="1:36" ht="20.25" hidden="1" customHeight="1" x14ac:dyDescent="0.25">
      <c r="A681" s="26" t="s">
        <v>66</v>
      </c>
      <c r="B681" s="27">
        <v>913</v>
      </c>
      <c r="C681" s="27" t="s">
        <v>33</v>
      </c>
      <c r="D681" s="27" t="s">
        <v>17</v>
      </c>
      <c r="E681" s="27" t="s">
        <v>227</v>
      </c>
      <c r="F681" s="27" t="s">
        <v>67</v>
      </c>
      <c r="G681" s="8">
        <f t="shared" si="1259"/>
        <v>51414</v>
      </c>
      <c r="H681" s="8">
        <f t="shared" si="1259"/>
        <v>0</v>
      </c>
      <c r="I681" s="8">
        <f t="shared" si="1259"/>
        <v>0</v>
      </c>
      <c r="J681" s="8">
        <f t="shared" si="1259"/>
        <v>0</v>
      </c>
      <c r="K681" s="8">
        <f t="shared" si="1259"/>
        <v>0</v>
      </c>
      <c r="L681" s="8">
        <f t="shared" si="1259"/>
        <v>0</v>
      </c>
      <c r="M681" s="8">
        <f t="shared" si="1259"/>
        <v>51414</v>
      </c>
      <c r="N681" s="8">
        <f t="shared" si="1259"/>
        <v>0</v>
      </c>
      <c r="O681" s="8">
        <f t="shared" si="1259"/>
        <v>0</v>
      </c>
      <c r="P681" s="8">
        <f t="shared" si="1259"/>
        <v>0</v>
      </c>
      <c r="Q681" s="8">
        <f t="shared" si="1259"/>
        <v>0</v>
      </c>
      <c r="R681" s="8">
        <f t="shared" si="1259"/>
        <v>0</v>
      </c>
      <c r="S681" s="8">
        <f t="shared" si="1259"/>
        <v>51414</v>
      </c>
      <c r="T681" s="8">
        <f t="shared" si="1259"/>
        <v>0</v>
      </c>
      <c r="U681" s="8">
        <f t="shared" si="1260"/>
        <v>0</v>
      </c>
      <c r="V681" s="8">
        <f t="shared" si="1260"/>
        <v>0</v>
      </c>
      <c r="W681" s="8">
        <f t="shared" si="1260"/>
        <v>0</v>
      </c>
      <c r="X681" s="8">
        <f t="shared" si="1260"/>
        <v>0</v>
      </c>
      <c r="Y681" s="8">
        <f t="shared" si="1260"/>
        <v>51414</v>
      </c>
      <c r="Z681" s="8">
        <f t="shared" si="1260"/>
        <v>0</v>
      </c>
      <c r="AA681" s="8">
        <f t="shared" si="1260"/>
        <v>0</v>
      </c>
      <c r="AB681" s="8">
        <f t="shared" si="1260"/>
        <v>0</v>
      </c>
      <c r="AC681" s="8">
        <f t="shared" si="1260"/>
        <v>0</v>
      </c>
      <c r="AD681" s="8">
        <f t="shared" si="1260"/>
        <v>0</v>
      </c>
      <c r="AE681" s="86">
        <f t="shared" si="1260"/>
        <v>51414</v>
      </c>
      <c r="AF681" s="86">
        <f t="shared" si="1260"/>
        <v>0</v>
      </c>
      <c r="AG681" s="86">
        <f t="shared" si="1260"/>
        <v>9683</v>
      </c>
      <c r="AH681" s="86">
        <f t="shared" si="1260"/>
        <v>0</v>
      </c>
      <c r="AI681" s="101">
        <f t="shared" si="1166"/>
        <v>18.833391683199132</v>
      </c>
      <c r="AJ681" s="101"/>
    </row>
    <row r="682" spans="1:36" ht="49.5" hidden="1" x14ac:dyDescent="0.25">
      <c r="A682" s="26" t="s">
        <v>413</v>
      </c>
      <c r="B682" s="27">
        <v>913</v>
      </c>
      <c r="C682" s="27" t="s">
        <v>33</v>
      </c>
      <c r="D682" s="27" t="s">
        <v>17</v>
      </c>
      <c r="E682" s="27" t="s">
        <v>227</v>
      </c>
      <c r="F682" s="9">
        <v>810</v>
      </c>
      <c r="G682" s="9">
        <v>51414</v>
      </c>
      <c r="H682" s="9"/>
      <c r="I682" s="9"/>
      <c r="J682" s="9"/>
      <c r="K682" s="9"/>
      <c r="L682" s="9"/>
      <c r="M682" s="9">
        <f t="shared" ref="M682" si="1261">G682+I682+J682+K682+L682</f>
        <v>51414</v>
      </c>
      <c r="N682" s="9">
        <f t="shared" ref="N682" si="1262">H682+L682</f>
        <v>0</v>
      </c>
      <c r="O682" s="9"/>
      <c r="P682" s="9"/>
      <c r="Q682" s="9"/>
      <c r="R682" s="9"/>
      <c r="S682" s="9">
        <f t="shared" ref="S682" si="1263">M682+O682+P682+Q682+R682</f>
        <v>51414</v>
      </c>
      <c r="T682" s="9">
        <f t="shared" ref="T682" si="1264">N682+R682</f>
        <v>0</v>
      </c>
      <c r="U682" s="9"/>
      <c r="V682" s="9"/>
      <c r="W682" s="9"/>
      <c r="X682" s="9"/>
      <c r="Y682" s="9">
        <f t="shared" ref="Y682" si="1265">S682+U682+V682+W682+X682</f>
        <v>51414</v>
      </c>
      <c r="Z682" s="9">
        <f t="shared" ref="Z682" si="1266">T682+X682</f>
        <v>0</v>
      </c>
      <c r="AA682" s="9"/>
      <c r="AB682" s="9"/>
      <c r="AC682" s="9"/>
      <c r="AD682" s="9"/>
      <c r="AE682" s="87">
        <f t="shared" ref="AE682" si="1267">Y682+AA682+AB682+AC682+AD682</f>
        <v>51414</v>
      </c>
      <c r="AF682" s="87">
        <f t="shared" ref="AF682" si="1268">Z682+AD682</f>
        <v>0</v>
      </c>
      <c r="AG682" s="87">
        <v>9683</v>
      </c>
      <c r="AH682" s="87"/>
      <c r="AI682" s="101">
        <f t="shared" si="1166"/>
        <v>18.833391683199132</v>
      </c>
      <c r="AJ682" s="101"/>
    </row>
    <row r="683" spans="1:36" hidden="1" x14ac:dyDescent="0.25">
      <c r="A683" s="26"/>
      <c r="B683" s="27"/>
      <c r="C683" s="27"/>
      <c r="D683" s="27"/>
      <c r="E683" s="27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87"/>
      <c r="AF683" s="87"/>
      <c r="AG683" s="87"/>
      <c r="AH683" s="87"/>
      <c r="AI683" s="101"/>
      <c r="AJ683" s="101"/>
    </row>
    <row r="684" spans="1:36" ht="43.5" hidden="1" customHeight="1" x14ac:dyDescent="0.3">
      <c r="A684" s="21" t="s">
        <v>489</v>
      </c>
      <c r="B684" s="47">
        <v>914</v>
      </c>
      <c r="C684" s="22"/>
      <c r="D684" s="22"/>
      <c r="E684" s="22"/>
      <c r="F684" s="22"/>
      <c r="G684" s="6">
        <f>G686+G715+G746+G722+G753+G740</f>
        <v>68156</v>
      </c>
      <c r="H684" s="6">
        <f>H686+H715+H746+H722+H753+H740</f>
        <v>0</v>
      </c>
      <c r="I684" s="6">
        <f t="shared" ref="I684:N684" si="1269">I686+I715+I746+I722+I753+I740</f>
        <v>-875</v>
      </c>
      <c r="J684" s="6">
        <f t="shared" si="1269"/>
        <v>394</v>
      </c>
      <c r="K684" s="6">
        <f t="shared" si="1269"/>
        <v>0</v>
      </c>
      <c r="L684" s="6">
        <f t="shared" si="1269"/>
        <v>0</v>
      </c>
      <c r="M684" s="6">
        <f t="shared" si="1269"/>
        <v>67675</v>
      </c>
      <c r="N684" s="6">
        <f t="shared" si="1269"/>
        <v>0</v>
      </c>
      <c r="O684" s="6">
        <f t="shared" ref="O684:T684" si="1270">O686+O715+O746+O722+O753+O740</f>
        <v>-5500</v>
      </c>
      <c r="P684" s="6">
        <f t="shared" si="1270"/>
        <v>4732</v>
      </c>
      <c r="Q684" s="6">
        <f t="shared" si="1270"/>
        <v>0</v>
      </c>
      <c r="R684" s="6">
        <f t="shared" si="1270"/>
        <v>105664</v>
      </c>
      <c r="S684" s="6">
        <f t="shared" si="1270"/>
        <v>172571</v>
      </c>
      <c r="T684" s="6">
        <f t="shared" si="1270"/>
        <v>105664</v>
      </c>
      <c r="U684" s="6">
        <f t="shared" ref="U684:Z684" si="1271">U686+U715+U746+U722+U753+U740</f>
        <v>0</v>
      </c>
      <c r="V684" s="6">
        <f t="shared" si="1271"/>
        <v>16</v>
      </c>
      <c r="W684" s="6">
        <f t="shared" si="1271"/>
        <v>0</v>
      </c>
      <c r="X684" s="6">
        <f t="shared" si="1271"/>
        <v>0</v>
      </c>
      <c r="Y684" s="6">
        <f t="shared" si="1271"/>
        <v>172587</v>
      </c>
      <c r="Z684" s="6">
        <f t="shared" si="1271"/>
        <v>105664</v>
      </c>
      <c r="AA684" s="6">
        <f t="shared" ref="AA684:AF684" si="1272">AA686+AA715+AA746+AA722+AA753+AA740</f>
        <v>-7980</v>
      </c>
      <c r="AB684" s="6">
        <f t="shared" si="1272"/>
        <v>29711</v>
      </c>
      <c r="AC684" s="6">
        <f t="shared" si="1272"/>
        <v>0</v>
      </c>
      <c r="AD684" s="6">
        <f t="shared" si="1272"/>
        <v>0</v>
      </c>
      <c r="AE684" s="84">
        <f t="shared" si="1272"/>
        <v>194318</v>
      </c>
      <c r="AF684" s="84">
        <f t="shared" si="1272"/>
        <v>105664</v>
      </c>
      <c r="AG684" s="84">
        <f t="shared" ref="AG684:AH684" si="1273">AG686+AG715+AG746+AG722+AG753+AG740</f>
        <v>15280</v>
      </c>
      <c r="AH684" s="84">
        <f t="shared" si="1273"/>
        <v>12846</v>
      </c>
      <c r="AI684" s="101">
        <f t="shared" si="1166"/>
        <v>7.8633991704319728</v>
      </c>
      <c r="AJ684" s="101">
        <f t="shared" si="1221"/>
        <v>12.157404603270745</v>
      </c>
    </row>
    <row r="685" spans="1:36" ht="19.5" hidden="1" customHeight="1" x14ac:dyDescent="0.3">
      <c r="A685" s="21"/>
      <c r="B685" s="47"/>
      <c r="C685" s="22"/>
      <c r="D685" s="22"/>
      <c r="E685" s="22"/>
      <c r="F685" s="22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84"/>
      <c r="AF685" s="84"/>
      <c r="AG685" s="84"/>
      <c r="AH685" s="84"/>
      <c r="AI685" s="101"/>
      <c r="AJ685" s="101"/>
    </row>
    <row r="686" spans="1:36" ht="24.75" hidden="1" customHeight="1" x14ac:dyDescent="0.3">
      <c r="A686" s="24" t="s">
        <v>75</v>
      </c>
      <c r="B686" s="56">
        <v>914</v>
      </c>
      <c r="C686" s="25" t="s">
        <v>29</v>
      </c>
      <c r="D686" s="25" t="s">
        <v>76</v>
      </c>
      <c r="E686" s="25"/>
      <c r="F686" s="7"/>
      <c r="G686" s="15">
        <f>G687+G709</f>
        <v>25438</v>
      </c>
      <c r="H686" s="15">
        <f>H687+H709</f>
        <v>0</v>
      </c>
      <c r="I686" s="15">
        <f t="shared" ref="I686:N686" si="1274">I687+I709</f>
        <v>0</v>
      </c>
      <c r="J686" s="15">
        <f t="shared" si="1274"/>
        <v>394</v>
      </c>
      <c r="K686" s="15">
        <f t="shared" si="1274"/>
        <v>0</v>
      </c>
      <c r="L686" s="15">
        <f t="shared" si="1274"/>
        <v>0</v>
      </c>
      <c r="M686" s="15">
        <f t="shared" si="1274"/>
        <v>25832</v>
      </c>
      <c r="N686" s="15">
        <f t="shared" si="1274"/>
        <v>0</v>
      </c>
      <c r="O686" s="15">
        <f t="shared" ref="O686:T686" si="1275">O687+O709</f>
        <v>-5500</v>
      </c>
      <c r="P686" s="15">
        <f t="shared" si="1275"/>
        <v>3679</v>
      </c>
      <c r="Q686" s="15">
        <f t="shared" si="1275"/>
        <v>0</v>
      </c>
      <c r="R686" s="15">
        <f t="shared" si="1275"/>
        <v>0</v>
      </c>
      <c r="S686" s="15">
        <f t="shared" si="1275"/>
        <v>24011</v>
      </c>
      <c r="T686" s="15">
        <f t="shared" si="1275"/>
        <v>0</v>
      </c>
      <c r="U686" s="15">
        <f t="shared" ref="U686:Z686" si="1276">U687+U709</f>
        <v>0</v>
      </c>
      <c r="V686" s="15">
        <f t="shared" si="1276"/>
        <v>16</v>
      </c>
      <c r="W686" s="15">
        <f t="shared" si="1276"/>
        <v>0</v>
      </c>
      <c r="X686" s="15">
        <f t="shared" si="1276"/>
        <v>0</v>
      </c>
      <c r="Y686" s="15">
        <f t="shared" si="1276"/>
        <v>24027</v>
      </c>
      <c r="Z686" s="15">
        <f t="shared" si="1276"/>
        <v>0</v>
      </c>
      <c r="AA686" s="15">
        <f t="shared" ref="AA686:AF686" si="1277">AA687+AA709</f>
        <v>0</v>
      </c>
      <c r="AB686" s="15">
        <f t="shared" si="1277"/>
        <v>0</v>
      </c>
      <c r="AC686" s="15">
        <f t="shared" si="1277"/>
        <v>0</v>
      </c>
      <c r="AD686" s="15">
        <f t="shared" si="1277"/>
        <v>0</v>
      </c>
      <c r="AE686" s="93">
        <f t="shared" si="1277"/>
        <v>24027</v>
      </c>
      <c r="AF686" s="93">
        <f t="shared" si="1277"/>
        <v>0</v>
      </c>
      <c r="AG686" s="93">
        <f t="shared" ref="AG686:AH686" si="1278">AG687+AG709</f>
        <v>1264</v>
      </c>
      <c r="AH686" s="93">
        <f t="shared" si="1278"/>
        <v>0</v>
      </c>
      <c r="AI686" s="101">
        <f t="shared" si="1166"/>
        <v>5.2607483248012654</v>
      </c>
      <c r="AJ686" s="101"/>
    </row>
    <row r="687" spans="1:36" ht="49.5" hidden="1" x14ac:dyDescent="0.25">
      <c r="A687" s="26" t="s">
        <v>448</v>
      </c>
      <c r="B687" s="27">
        <v>914</v>
      </c>
      <c r="C687" s="27" t="s">
        <v>29</v>
      </c>
      <c r="D687" s="27" t="s">
        <v>76</v>
      </c>
      <c r="E687" s="27" t="s">
        <v>449</v>
      </c>
      <c r="F687" s="27"/>
      <c r="G687" s="8">
        <f t="shared" ref="G687:H687" si="1279">G688+G702</f>
        <v>24124</v>
      </c>
      <c r="H687" s="8">
        <f t="shared" si="1279"/>
        <v>0</v>
      </c>
      <c r="I687" s="8">
        <f t="shared" ref="I687:N687" si="1280">I688+I702</f>
        <v>0</v>
      </c>
      <c r="J687" s="8">
        <f t="shared" si="1280"/>
        <v>394</v>
      </c>
      <c r="K687" s="8">
        <f t="shared" si="1280"/>
        <v>0</v>
      </c>
      <c r="L687" s="8">
        <f t="shared" si="1280"/>
        <v>0</v>
      </c>
      <c r="M687" s="8">
        <f t="shared" si="1280"/>
        <v>24518</v>
      </c>
      <c r="N687" s="8">
        <f t="shared" si="1280"/>
        <v>0</v>
      </c>
      <c r="O687" s="8">
        <f>O688+O702+O698</f>
        <v>-5500</v>
      </c>
      <c r="P687" s="8">
        <f t="shared" ref="P687:T687" si="1281">P688+P702+P698</f>
        <v>3679</v>
      </c>
      <c r="Q687" s="8">
        <f t="shared" si="1281"/>
        <v>0</v>
      </c>
      <c r="R687" s="8">
        <f t="shared" si="1281"/>
        <v>0</v>
      </c>
      <c r="S687" s="8">
        <f t="shared" si="1281"/>
        <v>22697</v>
      </c>
      <c r="T687" s="8">
        <f t="shared" si="1281"/>
        <v>0</v>
      </c>
      <c r="U687" s="8">
        <f>U688+U702+U698</f>
        <v>0</v>
      </c>
      <c r="V687" s="8">
        <f t="shared" ref="V687:Z687" si="1282">V688+V702+V698</f>
        <v>16</v>
      </c>
      <c r="W687" s="8">
        <f t="shared" si="1282"/>
        <v>0</v>
      </c>
      <c r="X687" s="8">
        <f t="shared" si="1282"/>
        <v>0</v>
      </c>
      <c r="Y687" s="8">
        <f t="shared" si="1282"/>
        <v>22713</v>
      </c>
      <c r="Z687" s="8">
        <f t="shared" si="1282"/>
        <v>0</v>
      </c>
      <c r="AA687" s="8">
        <f>AA688+AA702+AA698</f>
        <v>0</v>
      </c>
      <c r="AB687" s="8">
        <f t="shared" ref="AB687:AF687" si="1283">AB688+AB702+AB698</f>
        <v>0</v>
      </c>
      <c r="AC687" s="8">
        <f t="shared" si="1283"/>
        <v>0</v>
      </c>
      <c r="AD687" s="8">
        <f t="shared" si="1283"/>
        <v>0</v>
      </c>
      <c r="AE687" s="86">
        <f t="shared" si="1283"/>
        <v>22713</v>
      </c>
      <c r="AF687" s="86">
        <f t="shared" si="1283"/>
        <v>0</v>
      </c>
      <c r="AG687" s="86">
        <f t="shared" ref="AG687:AH687" si="1284">AG688+AG702+AG698</f>
        <v>1120</v>
      </c>
      <c r="AH687" s="86">
        <f t="shared" si="1284"/>
        <v>0</v>
      </c>
      <c r="AI687" s="101">
        <f t="shared" si="1166"/>
        <v>4.9310967287456524</v>
      </c>
      <c r="AJ687" s="101"/>
    </row>
    <row r="688" spans="1:36" ht="19.5" hidden="1" customHeight="1" x14ac:dyDescent="0.25">
      <c r="A688" s="29" t="s">
        <v>121</v>
      </c>
      <c r="B688" s="27">
        <v>914</v>
      </c>
      <c r="C688" s="27" t="s">
        <v>29</v>
      </c>
      <c r="D688" s="27" t="s">
        <v>178</v>
      </c>
      <c r="E688" s="27" t="s">
        <v>539</v>
      </c>
      <c r="F688" s="27"/>
      <c r="G688" s="8">
        <f t="shared" ref="G688:V690" si="1285">G689</f>
        <v>14948</v>
      </c>
      <c r="H688" s="8">
        <f t="shared" si="1285"/>
        <v>0</v>
      </c>
      <c r="I688" s="8">
        <f t="shared" si="1285"/>
        <v>0</v>
      </c>
      <c r="J688" s="8">
        <f t="shared" si="1285"/>
        <v>394</v>
      </c>
      <c r="K688" s="8">
        <f t="shared" si="1285"/>
        <v>0</v>
      </c>
      <c r="L688" s="8">
        <f t="shared" si="1285"/>
        <v>0</v>
      </c>
      <c r="M688" s="8">
        <f t="shared" si="1285"/>
        <v>15342</v>
      </c>
      <c r="N688" s="8">
        <f t="shared" si="1285"/>
        <v>0</v>
      </c>
      <c r="O688" s="8">
        <f t="shared" si="1285"/>
        <v>-15342</v>
      </c>
      <c r="P688" s="8">
        <f t="shared" si="1285"/>
        <v>0</v>
      </c>
      <c r="Q688" s="8">
        <f t="shared" si="1285"/>
        <v>0</v>
      </c>
      <c r="R688" s="8">
        <f t="shared" si="1285"/>
        <v>0</v>
      </c>
      <c r="S688" s="8">
        <f t="shared" si="1285"/>
        <v>0</v>
      </c>
      <c r="T688" s="8">
        <f t="shared" si="1285"/>
        <v>0</v>
      </c>
      <c r="U688" s="8">
        <f t="shared" si="1285"/>
        <v>0</v>
      </c>
      <c r="V688" s="8">
        <f t="shared" si="1285"/>
        <v>0</v>
      </c>
      <c r="W688" s="8">
        <f t="shared" ref="U688:AH690" si="1286">W689</f>
        <v>0</v>
      </c>
      <c r="X688" s="8">
        <f t="shared" si="1286"/>
        <v>0</v>
      </c>
      <c r="Y688" s="8">
        <f t="shared" si="1286"/>
        <v>0</v>
      </c>
      <c r="Z688" s="8">
        <f t="shared" si="1286"/>
        <v>0</v>
      </c>
      <c r="AA688" s="8">
        <f t="shared" si="1286"/>
        <v>0</v>
      </c>
      <c r="AB688" s="8">
        <f t="shared" si="1286"/>
        <v>0</v>
      </c>
      <c r="AC688" s="8">
        <f t="shared" si="1286"/>
        <v>0</v>
      </c>
      <c r="AD688" s="8">
        <f t="shared" si="1286"/>
        <v>0</v>
      </c>
      <c r="AE688" s="86">
        <f t="shared" si="1286"/>
        <v>0</v>
      </c>
      <c r="AF688" s="86">
        <f t="shared" si="1286"/>
        <v>0</v>
      </c>
      <c r="AG688" s="86">
        <f t="shared" si="1286"/>
        <v>0</v>
      </c>
      <c r="AH688" s="86">
        <f t="shared" si="1286"/>
        <v>0</v>
      </c>
      <c r="AI688" s="101" t="e">
        <f t="shared" si="1166"/>
        <v>#DIV/0!</v>
      </c>
      <c r="AJ688" s="101"/>
    </row>
    <row r="689" spans="1:36" ht="33" hidden="1" x14ac:dyDescent="0.25">
      <c r="A689" s="26" t="s">
        <v>179</v>
      </c>
      <c r="B689" s="27">
        <v>914</v>
      </c>
      <c r="C689" s="27" t="s">
        <v>29</v>
      </c>
      <c r="D689" s="27" t="s">
        <v>178</v>
      </c>
      <c r="E689" s="27" t="s">
        <v>540</v>
      </c>
      <c r="F689" s="27"/>
      <c r="G689" s="8">
        <f>G690+G692+G696+G694</f>
        <v>14948</v>
      </c>
      <c r="H689" s="8">
        <f t="shared" si="1285"/>
        <v>0</v>
      </c>
      <c r="I689" s="8">
        <f t="shared" ref="I689" si="1287">I690+I692+I696+I694</f>
        <v>0</v>
      </c>
      <c r="J689" s="8">
        <f t="shared" si="1285"/>
        <v>394</v>
      </c>
      <c r="K689" s="8">
        <f t="shared" ref="K689" si="1288">K690+K692+K696+K694</f>
        <v>0</v>
      </c>
      <c r="L689" s="8">
        <f t="shared" si="1285"/>
        <v>0</v>
      </c>
      <c r="M689" s="8">
        <f t="shared" ref="M689" si="1289">M690+M692+M696+M694</f>
        <v>15342</v>
      </c>
      <c r="N689" s="8">
        <f t="shared" si="1285"/>
        <v>0</v>
      </c>
      <c r="O689" s="8">
        <f t="shared" ref="O689" si="1290">O690+O692+O696+O694</f>
        <v>-15342</v>
      </c>
      <c r="P689" s="8">
        <f t="shared" si="1285"/>
        <v>0</v>
      </c>
      <c r="Q689" s="8">
        <f t="shared" ref="Q689" si="1291">Q690+Q692+Q696+Q694</f>
        <v>0</v>
      </c>
      <c r="R689" s="8">
        <f t="shared" si="1285"/>
        <v>0</v>
      </c>
      <c r="S689" s="8">
        <f t="shared" ref="S689" si="1292">S690+S692+S696+S694</f>
        <v>0</v>
      </c>
      <c r="T689" s="8">
        <f t="shared" si="1285"/>
        <v>0</v>
      </c>
      <c r="U689" s="8">
        <f t="shared" ref="U689" si="1293">U690+U692+U696+U694</f>
        <v>0</v>
      </c>
      <c r="V689" s="8">
        <f t="shared" si="1286"/>
        <v>0</v>
      </c>
      <c r="W689" s="8">
        <f t="shared" ref="W689" si="1294">W690+W692+W696+W694</f>
        <v>0</v>
      </c>
      <c r="X689" s="8">
        <f t="shared" si="1286"/>
        <v>0</v>
      </c>
      <c r="Y689" s="8">
        <f t="shared" ref="Y689" si="1295">Y690+Y692+Y696+Y694</f>
        <v>0</v>
      </c>
      <c r="Z689" s="8">
        <f t="shared" si="1286"/>
        <v>0</v>
      </c>
      <c r="AA689" s="8">
        <f t="shared" ref="AA689" si="1296">AA690+AA692+AA696+AA694</f>
        <v>0</v>
      </c>
      <c r="AB689" s="8">
        <f t="shared" si="1286"/>
        <v>0</v>
      </c>
      <c r="AC689" s="8">
        <f t="shared" ref="AC689" si="1297">AC690+AC692+AC696+AC694</f>
        <v>0</v>
      </c>
      <c r="AD689" s="8">
        <f t="shared" si="1286"/>
        <v>0</v>
      </c>
      <c r="AE689" s="86">
        <f t="shared" ref="AE689:AG689" si="1298">AE690+AE692+AE696+AE694</f>
        <v>0</v>
      </c>
      <c r="AF689" s="86">
        <f t="shared" si="1286"/>
        <v>0</v>
      </c>
      <c r="AG689" s="86">
        <f t="shared" si="1298"/>
        <v>0</v>
      </c>
      <c r="AH689" s="86">
        <f t="shared" si="1286"/>
        <v>0</v>
      </c>
      <c r="AI689" s="101" t="e">
        <f t="shared" si="1166"/>
        <v>#DIV/0!</v>
      </c>
      <c r="AJ689" s="101"/>
    </row>
    <row r="690" spans="1:36" ht="66" hidden="1" x14ac:dyDescent="0.25">
      <c r="A690" s="29" t="s">
        <v>440</v>
      </c>
      <c r="B690" s="27">
        <v>914</v>
      </c>
      <c r="C690" s="27" t="s">
        <v>29</v>
      </c>
      <c r="D690" s="27" t="s">
        <v>178</v>
      </c>
      <c r="E690" s="27" t="s">
        <v>540</v>
      </c>
      <c r="F690" s="27" t="s">
        <v>85</v>
      </c>
      <c r="G690" s="8">
        <f t="shared" si="1285"/>
        <v>9831</v>
      </c>
      <c r="H690" s="8">
        <f t="shared" si="1285"/>
        <v>0</v>
      </c>
      <c r="I690" s="8">
        <f t="shared" si="1285"/>
        <v>0</v>
      </c>
      <c r="J690" s="8">
        <f t="shared" si="1285"/>
        <v>394</v>
      </c>
      <c r="K690" s="8">
        <f t="shared" si="1285"/>
        <v>0</v>
      </c>
      <c r="L690" s="8">
        <f t="shared" si="1285"/>
        <v>0</v>
      </c>
      <c r="M690" s="8">
        <f t="shared" si="1285"/>
        <v>10225</v>
      </c>
      <c r="N690" s="8">
        <f t="shared" si="1285"/>
        <v>0</v>
      </c>
      <c r="O690" s="8">
        <f t="shared" si="1285"/>
        <v>-10225</v>
      </c>
      <c r="P690" s="8">
        <f t="shared" si="1285"/>
        <v>0</v>
      </c>
      <c r="Q690" s="8">
        <f t="shared" si="1285"/>
        <v>0</v>
      </c>
      <c r="R690" s="8">
        <f t="shared" si="1285"/>
        <v>0</v>
      </c>
      <c r="S690" s="8">
        <f t="shared" si="1285"/>
        <v>0</v>
      </c>
      <c r="T690" s="8">
        <f t="shared" si="1285"/>
        <v>0</v>
      </c>
      <c r="U690" s="8">
        <f t="shared" si="1286"/>
        <v>0</v>
      </c>
      <c r="V690" s="8">
        <f t="shared" si="1286"/>
        <v>0</v>
      </c>
      <c r="W690" s="8">
        <f t="shared" si="1286"/>
        <v>0</v>
      </c>
      <c r="X690" s="8">
        <f t="shared" si="1286"/>
        <v>0</v>
      </c>
      <c r="Y690" s="8">
        <f t="shared" si="1286"/>
        <v>0</v>
      </c>
      <c r="Z690" s="8">
        <f t="shared" si="1286"/>
        <v>0</v>
      </c>
      <c r="AA690" s="8">
        <f t="shared" si="1286"/>
        <v>0</v>
      </c>
      <c r="AB690" s="8">
        <f t="shared" si="1286"/>
        <v>0</v>
      </c>
      <c r="AC690" s="8">
        <f t="shared" si="1286"/>
        <v>0</v>
      </c>
      <c r="AD690" s="8">
        <f t="shared" si="1286"/>
        <v>0</v>
      </c>
      <c r="AE690" s="86">
        <f t="shared" si="1286"/>
        <v>0</v>
      </c>
      <c r="AF690" s="86">
        <f t="shared" si="1286"/>
        <v>0</v>
      </c>
      <c r="AG690" s="86">
        <f t="shared" si="1286"/>
        <v>0</v>
      </c>
      <c r="AH690" s="86">
        <f t="shared" si="1286"/>
        <v>0</v>
      </c>
      <c r="AI690" s="101" t="e">
        <f t="shared" si="1166"/>
        <v>#DIV/0!</v>
      </c>
      <c r="AJ690" s="101"/>
    </row>
    <row r="691" spans="1:36" ht="20.25" hidden="1" customHeight="1" x14ac:dyDescent="0.25">
      <c r="A691" s="57" t="s">
        <v>107</v>
      </c>
      <c r="B691" s="27">
        <v>914</v>
      </c>
      <c r="C691" s="27" t="s">
        <v>29</v>
      </c>
      <c r="D691" s="27" t="s">
        <v>178</v>
      </c>
      <c r="E691" s="27" t="s">
        <v>540</v>
      </c>
      <c r="F691" s="27" t="s">
        <v>108</v>
      </c>
      <c r="G691" s="9">
        <f>7036+2795</f>
        <v>9831</v>
      </c>
      <c r="H691" s="9"/>
      <c r="I691" s="9"/>
      <c r="J691" s="9">
        <v>394</v>
      </c>
      <c r="K691" s="9"/>
      <c r="L691" s="9"/>
      <c r="M691" s="9">
        <f t="shared" ref="M691" si="1299">G691+I691+J691+K691+L691</f>
        <v>10225</v>
      </c>
      <c r="N691" s="9">
        <f t="shared" ref="N691" si="1300">H691+L691</f>
        <v>0</v>
      </c>
      <c r="O691" s="9">
        <v>-10225</v>
      </c>
      <c r="P691" s="9"/>
      <c r="Q691" s="9"/>
      <c r="R691" s="9"/>
      <c r="S691" s="9">
        <f t="shared" ref="S691" si="1301">M691+O691+P691+Q691+R691</f>
        <v>0</v>
      </c>
      <c r="T691" s="9">
        <f t="shared" ref="T691" si="1302">N691+R691</f>
        <v>0</v>
      </c>
      <c r="U691" s="9"/>
      <c r="V691" s="9"/>
      <c r="W691" s="9"/>
      <c r="X691" s="9"/>
      <c r="Y691" s="9">
        <f t="shared" ref="Y691" si="1303">S691+U691+V691+W691+X691</f>
        <v>0</v>
      </c>
      <c r="Z691" s="9">
        <f t="shared" ref="Z691" si="1304">T691+X691</f>
        <v>0</v>
      </c>
      <c r="AA691" s="9"/>
      <c r="AB691" s="9"/>
      <c r="AC691" s="9"/>
      <c r="AD691" s="9"/>
      <c r="AE691" s="87">
        <f t="shared" ref="AE691" si="1305">Y691+AA691+AB691+AC691+AD691</f>
        <v>0</v>
      </c>
      <c r="AF691" s="87">
        <f t="shared" ref="AF691" si="1306">Z691+AD691</f>
        <v>0</v>
      </c>
      <c r="AG691" s="87"/>
      <c r="AH691" s="87">
        <f t="shared" ref="AH691" si="1307">AB691+AF691</f>
        <v>0</v>
      </c>
      <c r="AI691" s="101" t="e">
        <f t="shared" si="1166"/>
        <v>#DIV/0!</v>
      </c>
      <c r="AJ691" s="101"/>
    </row>
    <row r="692" spans="1:36" ht="33" hidden="1" x14ac:dyDescent="0.25">
      <c r="A692" s="81" t="s">
        <v>244</v>
      </c>
      <c r="B692" s="27">
        <v>914</v>
      </c>
      <c r="C692" s="27" t="s">
        <v>29</v>
      </c>
      <c r="D692" s="27" t="s">
        <v>76</v>
      </c>
      <c r="E692" s="27" t="s">
        <v>540</v>
      </c>
      <c r="F692" s="27" t="s">
        <v>31</v>
      </c>
      <c r="G692" s="11">
        <f>G693</f>
        <v>4618</v>
      </c>
      <c r="H692" s="9"/>
      <c r="I692" s="11">
        <f t="shared" ref="I692" si="1308">I693</f>
        <v>0</v>
      </c>
      <c r="J692" s="9"/>
      <c r="K692" s="11">
        <f t="shared" ref="K692" si="1309">K693</f>
        <v>0</v>
      </c>
      <c r="L692" s="9"/>
      <c r="M692" s="11">
        <f t="shared" ref="M692" si="1310">M693</f>
        <v>4618</v>
      </c>
      <c r="N692" s="9"/>
      <c r="O692" s="11">
        <f t="shared" ref="O692" si="1311">O693</f>
        <v>-4618</v>
      </c>
      <c r="P692" s="9"/>
      <c r="Q692" s="11">
        <f t="shared" ref="Q692" si="1312">Q693</f>
        <v>0</v>
      </c>
      <c r="R692" s="9"/>
      <c r="S692" s="11">
        <f t="shared" ref="S692" si="1313">S693</f>
        <v>0</v>
      </c>
      <c r="T692" s="9"/>
      <c r="U692" s="11">
        <f t="shared" ref="U692" si="1314">U693</f>
        <v>0</v>
      </c>
      <c r="V692" s="9"/>
      <c r="W692" s="11">
        <f t="shared" ref="W692" si="1315">W693</f>
        <v>0</v>
      </c>
      <c r="X692" s="9"/>
      <c r="Y692" s="11">
        <f t="shared" ref="Y692" si="1316">Y693</f>
        <v>0</v>
      </c>
      <c r="Z692" s="9"/>
      <c r="AA692" s="11">
        <f t="shared" ref="AA692" si="1317">AA693</f>
        <v>0</v>
      </c>
      <c r="AB692" s="9"/>
      <c r="AC692" s="11">
        <f t="shared" ref="AC692" si="1318">AC693</f>
        <v>0</v>
      </c>
      <c r="AD692" s="9"/>
      <c r="AE692" s="89">
        <f t="shared" ref="AE692:AG692" si="1319">AE693</f>
        <v>0</v>
      </c>
      <c r="AF692" s="87"/>
      <c r="AG692" s="89">
        <f t="shared" si="1319"/>
        <v>0</v>
      </c>
      <c r="AH692" s="87"/>
      <c r="AI692" s="101" t="e">
        <f t="shared" si="1166"/>
        <v>#DIV/0!</v>
      </c>
      <c r="AJ692" s="101"/>
    </row>
    <row r="693" spans="1:36" ht="33" hidden="1" x14ac:dyDescent="0.25">
      <c r="A693" s="50" t="s">
        <v>37</v>
      </c>
      <c r="B693" s="27">
        <v>914</v>
      </c>
      <c r="C693" s="27" t="s">
        <v>29</v>
      </c>
      <c r="D693" s="27" t="s">
        <v>76</v>
      </c>
      <c r="E693" s="27" t="s">
        <v>540</v>
      </c>
      <c r="F693" s="27" t="s">
        <v>38</v>
      </c>
      <c r="G693" s="11">
        <f>2355+2263</f>
        <v>4618</v>
      </c>
      <c r="H693" s="9"/>
      <c r="I693" s="11"/>
      <c r="J693" s="9"/>
      <c r="K693" s="11"/>
      <c r="L693" s="9"/>
      <c r="M693" s="9">
        <f t="shared" ref="M693" si="1320">G693+I693+J693+K693+L693</f>
        <v>4618</v>
      </c>
      <c r="N693" s="9">
        <f t="shared" ref="N693" si="1321">H693+L693</f>
        <v>0</v>
      </c>
      <c r="O693" s="11">
        <v>-4618</v>
      </c>
      <c r="P693" s="9"/>
      <c r="Q693" s="11"/>
      <c r="R693" s="9"/>
      <c r="S693" s="9">
        <f t="shared" ref="S693" si="1322">M693+O693+P693+Q693+R693</f>
        <v>0</v>
      </c>
      <c r="T693" s="9">
        <f t="shared" ref="T693" si="1323">N693+R693</f>
        <v>0</v>
      </c>
      <c r="U693" s="11"/>
      <c r="V693" s="9"/>
      <c r="W693" s="11"/>
      <c r="X693" s="9"/>
      <c r="Y693" s="9">
        <f t="shared" ref="Y693" si="1324">S693+U693+V693+W693+X693</f>
        <v>0</v>
      </c>
      <c r="Z693" s="9">
        <f t="shared" ref="Z693" si="1325">T693+X693</f>
        <v>0</v>
      </c>
      <c r="AA693" s="11"/>
      <c r="AB693" s="9"/>
      <c r="AC693" s="11"/>
      <c r="AD693" s="9"/>
      <c r="AE693" s="87">
        <f t="shared" ref="AE693" si="1326">Y693+AA693+AB693+AC693+AD693</f>
        <v>0</v>
      </c>
      <c r="AF693" s="87">
        <f t="shared" ref="AF693" si="1327">Z693+AD693</f>
        <v>0</v>
      </c>
      <c r="AG693" s="87"/>
      <c r="AH693" s="87"/>
      <c r="AI693" s="101" t="e">
        <f t="shared" si="1166"/>
        <v>#DIV/0!</v>
      </c>
      <c r="AJ693" s="101"/>
    </row>
    <row r="694" spans="1:36" ht="20.25" hidden="1" customHeight="1" x14ac:dyDescent="0.25">
      <c r="A694" s="29" t="s">
        <v>101</v>
      </c>
      <c r="B694" s="82" t="s">
        <v>447</v>
      </c>
      <c r="C694" s="82" t="s">
        <v>29</v>
      </c>
      <c r="D694" s="82" t="s">
        <v>76</v>
      </c>
      <c r="E694" s="83" t="s">
        <v>540</v>
      </c>
      <c r="F694" s="82" t="s">
        <v>102</v>
      </c>
      <c r="G694" s="79">
        <f>G695</f>
        <v>287</v>
      </c>
      <c r="H694" s="78"/>
      <c r="I694" s="79">
        <f t="shared" ref="I694" si="1328">I695</f>
        <v>0</v>
      </c>
      <c r="J694" s="78"/>
      <c r="K694" s="79">
        <f t="shared" ref="K694" si="1329">K695</f>
        <v>0</v>
      </c>
      <c r="L694" s="78"/>
      <c r="M694" s="79">
        <f t="shared" ref="M694" si="1330">M695</f>
        <v>287</v>
      </c>
      <c r="N694" s="78"/>
      <c r="O694" s="79">
        <f t="shared" ref="O694" si="1331">O695</f>
        <v>-287</v>
      </c>
      <c r="P694" s="78"/>
      <c r="Q694" s="79">
        <f t="shared" ref="Q694" si="1332">Q695</f>
        <v>0</v>
      </c>
      <c r="R694" s="78"/>
      <c r="S694" s="79">
        <f t="shared" ref="S694" si="1333">S695</f>
        <v>0</v>
      </c>
      <c r="T694" s="78"/>
      <c r="U694" s="79">
        <f t="shared" ref="U694" si="1334">U695</f>
        <v>0</v>
      </c>
      <c r="V694" s="78"/>
      <c r="W694" s="79">
        <f t="shared" ref="W694" si="1335">W695</f>
        <v>0</v>
      </c>
      <c r="X694" s="78"/>
      <c r="Y694" s="79">
        <f t="shared" ref="Y694" si="1336">Y695</f>
        <v>0</v>
      </c>
      <c r="Z694" s="78"/>
      <c r="AA694" s="79">
        <f t="shared" ref="AA694" si="1337">AA695</f>
        <v>0</v>
      </c>
      <c r="AB694" s="78"/>
      <c r="AC694" s="79">
        <f t="shared" ref="AC694" si="1338">AC695</f>
        <v>0</v>
      </c>
      <c r="AD694" s="78"/>
      <c r="AE694" s="97">
        <f t="shared" ref="AE694:AG694" si="1339">AE695</f>
        <v>0</v>
      </c>
      <c r="AF694" s="98"/>
      <c r="AG694" s="97">
        <f t="shared" si="1339"/>
        <v>0</v>
      </c>
      <c r="AH694" s="98"/>
      <c r="AI694" s="101" t="e">
        <f t="shared" si="1166"/>
        <v>#DIV/0!</v>
      </c>
      <c r="AJ694" s="101"/>
    </row>
    <row r="695" spans="1:36" ht="36" hidden="1" customHeight="1" x14ac:dyDescent="0.25">
      <c r="A695" s="29" t="s">
        <v>548</v>
      </c>
      <c r="B695" s="82" t="s">
        <v>447</v>
      </c>
      <c r="C695" s="82" t="s">
        <v>29</v>
      </c>
      <c r="D695" s="82" t="s">
        <v>76</v>
      </c>
      <c r="E695" s="83" t="s">
        <v>540</v>
      </c>
      <c r="F695" s="82" t="s">
        <v>172</v>
      </c>
      <c r="G695" s="79">
        <v>287</v>
      </c>
      <c r="H695" s="78"/>
      <c r="I695" s="79"/>
      <c r="J695" s="78"/>
      <c r="K695" s="79"/>
      <c r="L695" s="78"/>
      <c r="M695" s="9">
        <f t="shared" ref="M695" si="1340">G695+I695+J695+K695+L695</f>
        <v>287</v>
      </c>
      <c r="N695" s="9">
        <f t="shared" ref="N695" si="1341">H695+L695</f>
        <v>0</v>
      </c>
      <c r="O695" s="79">
        <v>-287</v>
      </c>
      <c r="P695" s="78"/>
      <c r="Q695" s="79"/>
      <c r="R695" s="78"/>
      <c r="S695" s="9">
        <f t="shared" ref="S695" si="1342">M695+O695+P695+Q695+R695</f>
        <v>0</v>
      </c>
      <c r="T695" s="9">
        <f t="shared" ref="T695" si="1343">N695+R695</f>
        <v>0</v>
      </c>
      <c r="U695" s="79"/>
      <c r="V695" s="78"/>
      <c r="W695" s="79"/>
      <c r="X695" s="78"/>
      <c r="Y695" s="9">
        <f t="shared" ref="Y695" si="1344">S695+U695+V695+W695+X695</f>
        <v>0</v>
      </c>
      <c r="Z695" s="9">
        <f t="shared" ref="Z695" si="1345">T695+X695</f>
        <v>0</v>
      </c>
      <c r="AA695" s="79"/>
      <c r="AB695" s="78"/>
      <c r="AC695" s="79"/>
      <c r="AD695" s="78"/>
      <c r="AE695" s="87">
        <f t="shared" ref="AE695" si="1346">Y695+AA695+AB695+AC695+AD695</f>
        <v>0</v>
      </c>
      <c r="AF695" s="87">
        <f t="shared" ref="AF695" si="1347">Z695+AD695</f>
        <v>0</v>
      </c>
      <c r="AG695" s="87"/>
      <c r="AH695" s="87"/>
      <c r="AI695" s="101" t="e">
        <f t="shared" si="1166"/>
        <v>#DIV/0!</v>
      </c>
      <c r="AJ695" s="101"/>
    </row>
    <row r="696" spans="1:36" ht="19.5" hidden="1" customHeight="1" x14ac:dyDescent="0.25">
      <c r="A696" s="57" t="s">
        <v>66</v>
      </c>
      <c r="B696" s="27">
        <v>914</v>
      </c>
      <c r="C696" s="27" t="s">
        <v>29</v>
      </c>
      <c r="D696" s="27" t="s">
        <v>76</v>
      </c>
      <c r="E696" s="27" t="s">
        <v>540</v>
      </c>
      <c r="F696" s="27" t="s">
        <v>67</v>
      </c>
      <c r="G696" s="11">
        <f>G697</f>
        <v>212</v>
      </c>
      <c r="H696" s="9"/>
      <c r="I696" s="11">
        <f t="shared" ref="I696" si="1348">I697</f>
        <v>0</v>
      </c>
      <c r="J696" s="9"/>
      <c r="K696" s="11">
        <f t="shared" ref="K696" si="1349">K697</f>
        <v>0</v>
      </c>
      <c r="L696" s="9"/>
      <c r="M696" s="11">
        <f t="shared" ref="M696" si="1350">M697</f>
        <v>212</v>
      </c>
      <c r="N696" s="9"/>
      <c r="O696" s="11">
        <f t="shared" ref="O696" si="1351">O697</f>
        <v>-212</v>
      </c>
      <c r="P696" s="9"/>
      <c r="Q696" s="11">
        <f t="shared" ref="Q696" si="1352">Q697</f>
        <v>0</v>
      </c>
      <c r="R696" s="9"/>
      <c r="S696" s="11">
        <f t="shared" ref="S696" si="1353">S697</f>
        <v>0</v>
      </c>
      <c r="T696" s="9"/>
      <c r="U696" s="11">
        <f t="shared" ref="U696" si="1354">U697</f>
        <v>0</v>
      </c>
      <c r="V696" s="9"/>
      <c r="W696" s="11">
        <f t="shared" ref="W696" si="1355">W697</f>
        <v>0</v>
      </c>
      <c r="X696" s="9"/>
      <c r="Y696" s="11">
        <f t="shared" ref="Y696" si="1356">Y697</f>
        <v>0</v>
      </c>
      <c r="Z696" s="9"/>
      <c r="AA696" s="11">
        <f t="shared" ref="AA696" si="1357">AA697</f>
        <v>0</v>
      </c>
      <c r="AB696" s="9"/>
      <c r="AC696" s="11">
        <f t="shared" ref="AC696" si="1358">AC697</f>
        <v>0</v>
      </c>
      <c r="AD696" s="9"/>
      <c r="AE696" s="89">
        <f t="shared" ref="AE696:AG696" si="1359">AE697</f>
        <v>0</v>
      </c>
      <c r="AF696" s="87"/>
      <c r="AG696" s="89">
        <f t="shared" si="1359"/>
        <v>0</v>
      </c>
      <c r="AH696" s="87"/>
      <c r="AI696" s="101" t="e">
        <f t="shared" si="1166"/>
        <v>#DIV/0!</v>
      </c>
      <c r="AJ696" s="101"/>
    </row>
    <row r="697" spans="1:36" ht="19.5" hidden="1" customHeight="1" x14ac:dyDescent="0.25">
      <c r="A697" s="29" t="s">
        <v>541</v>
      </c>
      <c r="B697" s="27">
        <v>914</v>
      </c>
      <c r="C697" s="27" t="s">
        <v>29</v>
      </c>
      <c r="D697" s="27" t="s">
        <v>76</v>
      </c>
      <c r="E697" s="27" t="s">
        <v>540</v>
      </c>
      <c r="F697" s="27" t="s">
        <v>69</v>
      </c>
      <c r="G697" s="11">
        <f>57+155</f>
        <v>212</v>
      </c>
      <c r="H697" s="9"/>
      <c r="I697" s="11"/>
      <c r="J697" s="9"/>
      <c r="K697" s="11"/>
      <c r="L697" s="9"/>
      <c r="M697" s="9">
        <f t="shared" ref="M697" si="1360">G697+I697+J697+K697+L697</f>
        <v>212</v>
      </c>
      <c r="N697" s="9">
        <f t="shared" ref="N697" si="1361">H697+L697</f>
        <v>0</v>
      </c>
      <c r="O697" s="11">
        <v>-212</v>
      </c>
      <c r="P697" s="9"/>
      <c r="Q697" s="11"/>
      <c r="R697" s="9"/>
      <c r="S697" s="9">
        <f t="shared" ref="S697" si="1362">M697+O697+P697+Q697+R697</f>
        <v>0</v>
      </c>
      <c r="T697" s="9">
        <f t="shared" ref="T697" si="1363">N697+R697</f>
        <v>0</v>
      </c>
      <c r="U697" s="11"/>
      <c r="V697" s="9"/>
      <c r="W697" s="11"/>
      <c r="X697" s="9"/>
      <c r="Y697" s="9">
        <f t="shared" ref="Y697" si="1364">S697+U697+V697+W697+X697</f>
        <v>0</v>
      </c>
      <c r="Z697" s="9">
        <f t="shared" ref="Z697" si="1365">T697+X697</f>
        <v>0</v>
      </c>
      <c r="AA697" s="11"/>
      <c r="AB697" s="9"/>
      <c r="AC697" s="11"/>
      <c r="AD697" s="9"/>
      <c r="AE697" s="87">
        <f t="shared" ref="AE697" si="1366">Y697+AA697+AB697+AC697+AD697</f>
        <v>0</v>
      </c>
      <c r="AF697" s="87">
        <f t="shared" ref="AF697" si="1367">Z697+AD697</f>
        <v>0</v>
      </c>
      <c r="AG697" s="87"/>
      <c r="AH697" s="87"/>
      <c r="AI697" s="101" t="e">
        <f t="shared" si="1166"/>
        <v>#DIV/0!</v>
      </c>
      <c r="AJ697" s="101"/>
    </row>
    <row r="698" spans="1:36" ht="33" hidden="1" x14ac:dyDescent="0.25">
      <c r="A698" s="26" t="s">
        <v>77</v>
      </c>
      <c r="B698" s="27">
        <v>914</v>
      </c>
      <c r="C698" s="27" t="s">
        <v>29</v>
      </c>
      <c r="D698" s="27" t="s">
        <v>178</v>
      </c>
      <c r="E698" s="27" t="s">
        <v>664</v>
      </c>
      <c r="F698" s="27"/>
      <c r="G698" s="11"/>
      <c r="H698" s="9"/>
      <c r="I698" s="11"/>
      <c r="J698" s="9"/>
      <c r="K698" s="11"/>
      <c r="L698" s="9"/>
      <c r="M698" s="9"/>
      <c r="N698" s="9"/>
      <c r="O698" s="11">
        <f>O699</f>
        <v>8129</v>
      </c>
      <c r="P698" s="11">
        <f t="shared" ref="P698:AG700" si="1368">P699</f>
        <v>0</v>
      </c>
      <c r="Q698" s="11">
        <f t="shared" si="1368"/>
        <v>0</v>
      </c>
      <c r="R698" s="11">
        <f t="shared" si="1368"/>
        <v>0</v>
      </c>
      <c r="S698" s="11">
        <f t="shared" si="1368"/>
        <v>8129</v>
      </c>
      <c r="T698" s="11">
        <f t="shared" si="1368"/>
        <v>0</v>
      </c>
      <c r="U698" s="11">
        <f>U699</f>
        <v>0</v>
      </c>
      <c r="V698" s="11">
        <f t="shared" si="1368"/>
        <v>16</v>
      </c>
      <c r="W698" s="11">
        <f t="shared" si="1368"/>
        <v>0</v>
      </c>
      <c r="X698" s="11">
        <f t="shared" si="1368"/>
        <v>0</v>
      </c>
      <c r="Y698" s="11">
        <f t="shared" si="1368"/>
        <v>8145</v>
      </c>
      <c r="Z698" s="11">
        <f t="shared" si="1368"/>
        <v>0</v>
      </c>
      <c r="AA698" s="11">
        <f>AA699</f>
        <v>0</v>
      </c>
      <c r="AB698" s="11">
        <f t="shared" si="1368"/>
        <v>0</v>
      </c>
      <c r="AC698" s="11">
        <f t="shared" si="1368"/>
        <v>0</v>
      </c>
      <c r="AD698" s="11">
        <f t="shared" si="1368"/>
        <v>0</v>
      </c>
      <c r="AE698" s="89">
        <f t="shared" si="1368"/>
        <v>8145</v>
      </c>
      <c r="AF698" s="89">
        <f t="shared" ref="AB698:AH700" si="1369">AF699</f>
        <v>0</v>
      </c>
      <c r="AG698" s="89">
        <f t="shared" si="1368"/>
        <v>1118</v>
      </c>
      <c r="AH698" s="89">
        <f t="shared" si="1369"/>
        <v>0</v>
      </c>
      <c r="AI698" s="101">
        <f t="shared" si="1166"/>
        <v>13.726212400245549</v>
      </c>
      <c r="AJ698" s="101"/>
    </row>
    <row r="699" spans="1:36" ht="33" hidden="1" x14ac:dyDescent="0.25">
      <c r="A699" s="26" t="s">
        <v>179</v>
      </c>
      <c r="B699" s="27">
        <v>914</v>
      </c>
      <c r="C699" s="27" t="s">
        <v>29</v>
      </c>
      <c r="D699" s="27" t="s">
        <v>178</v>
      </c>
      <c r="E699" s="27" t="s">
        <v>665</v>
      </c>
      <c r="F699" s="27"/>
      <c r="G699" s="11"/>
      <c r="H699" s="9"/>
      <c r="I699" s="11"/>
      <c r="J699" s="9"/>
      <c r="K699" s="11"/>
      <c r="L699" s="9"/>
      <c r="M699" s="9"/>
      <c r="N699" s="9"/>
      <c r="O699" s="11">
        <f>O700</f>
        <v>8129</v>
      </c>
      <c r="P699" s="11">
        <f t="shared" si="1368"/>
        <v>0</v>
      </c>
      <c r="Q699" s="11">
        <f t="shared" si="1368"/>
        <v>0</v>
      </c>
      <c r="R699" s="11">
        <f t="shared" si="1368"/>
        <v>0</v>
      </c>
      <c r="S699" s="11">
        <f t="shared" si="1368"/>
        <v>8129</v>
      </c>
      <c r="T699" s="11">
        <f t="shared" si="1368"/>
        <v>0</v>
      </c>
      <c r="U699" s="11">
        <f>U700</f>
        <v>0</v>
      </c>
      <c r="V699" s="11">
        <f t="shared" si="1368"/>
        <v>16</v>
      </c>
      <c r="W699" s="11">
        <f t="shared" si="1368"/>
        <v>0</v>
      </c>
      <c r="X699" s="11">
        <f t="shared" si="1368"/>
        <v>0</v>
      </c>
      <c r="Y699" s="11">
        <f t="shared" si="1368"/>
        <v>8145</v>
      </c>
      <c r="Z699" s="11">
        <f t="shared" si="1368"/>
        <v>0</v>
      </c>
      <c r="AA699" s="11">
        <f>AA700</f>
        <v>0</v>
      </c>
      <c r="AB699" s="11">
        <f t="shared" si="1369"/>
        <v>0</v>
      </c>
      <c r="AC699" s="11">
        <f t="shared" si="1369"/>
        <v>0</v>
      </c>
      <c r="AD699" s="11">
        <f t="shared" si="1369"/>
        <v>0</v>
      </c>
      <c r="AE699" s="89">
        <f t="shared" si="1369"/>
        <v>8145</v>
      </c>
      <c r="AF699" s="89">
        <f t="shared" si="1369"/>
        <v>0</v>
      </c>
      <c r="AG699" s="89">
        <f t="shared" si="1369"/>
        <v>1118</v>
      </c>
      <c r="AH699" s="89">
        <f t="shared" si="1369"/>
        <v>0</v>
      </c>
      <c r="AI699" s="101">
        <f t="shared" si="1166"/>
        <v>13.726212400245549</v>
      </c>
      <c r="AJ699" s="101"/>
    </row>
    <row r="700" spans="1:36" ht="33" hidden="1" x14ac:dyDescent="0.25">
      <c r="A700" s="26" t="s">
        <v>12</v>
      </c>
      <c r="B700" s="27">
        <v>914</v>
      </c>
      <c r="C700" s="27" t="s">
        <v>29</v>
      </c>
      <c r="D700" s="27" t="s">
        <v>178</v>
      </c>
      <c r="E700" s="27" t="s">
        <v>665</v>
      </c>
      <c r="F700" s="27" t="s">
        <v>13</v>
      </c>
      <c r="G700" s="11"/>
      <c r="H700" s="9"/>
      <c r="I700" s="11"/>
      <c r="J700" s="9"/>
      <c r="K700" s="11"/>
      <c r="L700" s="9"/>
      <c r="M700" s="9"/>
      <c r="N700" s="9"/>
      <c r="O700" s="11">
        <f>O701</f>
        <v>8129</v>
      </c>
      <c r="P700" s="11">
        <f t="shared" si="1368"/>
        <v>0</v>
      </c>
      <c r="Q700" s="11">
        <f t="shared" si="1368"/>
        <v>0</v>
      </c>
      <c r="R700" s="11">
        <f t="shared" si="1368"/>
        <v>0</v>
      </c>
      <c r="S700" s="11">
        <f t="shared" si="1368"/>
        <v>8129</v>
      </c>
      <c r="T700" s="11">
        <f t="shared" si="1368"/>
        <v>0</v>
      </c>
      <c r="U700" s="11">
        <f>U701</f>
        <v>0</v>
      </c>
      <c r="V700" s="11">
        <f t="shared" si="1368"/>
        <v>16</v>
      </c>
      <c r="W700" s="11">
        <f t="shared" si="1368"/>
        <v>0</v>
      </c>
      <c r="X700" s="11">
        <f t="shared" si="1368"/>
        <v>0</v>
      </c>
      <c r="Y700" s="11">
        <f t="shared" si="1368"/>
        <v>8145</v>
      </c>
      <c r="Z700" s="11">
        <f t="shared" si="1368"/>
        <v>0</v>
      </c>
      <c r="AA700" s="11">
        <f>AA701</f>
        <v>0</v>
      </c>
      <c r="AB700" s="11">
        <f t="shared" si="1369"/>
        <v>0</v>
      </c>
      <c r="AC700" s="11">
        <f t="shared" si="1369"/>
        <v>0</v>
      </c>
      <c r="AD700" s="11">
        <f t="shared" si="1369"/>
        <v>0</v>
      </c>
      <c r="AE700" s="89">
        <f t="shared" si="1369"/>
        <v>8145</v>
      </c>
      <c r="AF700" s="89">
        <f t="shared" si="1369"/>
        <v>0</v>
      </c>
      <c r="AG700" s="89">
        <f t="shared" si="1369"/>
        <v>1118</v>
      </c>
      <c r="AH700" s="89">
        <f t="shared" si="1369"/>
        <v>0</v>
      </c>
      <c r="AI700" s="101">
        <f t="shared" si="1166"/>
        <v>13.726212400245549</v>
      </c>
      <c r="AJ700" s="101"/>
    </row>
    <row r="701" spans="1:36" ht="19.5" hidden="1" customHeight="1" x14ac:dyDescent="0.25">
      <c r="A701" s="26" t="s">
        <v>14</v>
      </c>
      <c r="B701" s="27">
        <v>914</v>
      </c>
      <c r="C701" s="27" t="s">
        <v>29</v>
      </c>
      <c r="D701" s="27" t="s">
        <v>178</v>
      </c>
      <c r="E701" s="27" t="s">
        <v>665</v>
      </c>
      <c r="F701" s="27" t="s">
        <v>35</v>
      </c>
      <c r="G701" s="11"/>
      <c r="H701" s="9"/>
      <c r="I701" s="11"/>
      <c r="J701" s="9"/>
      <c r="K701" s="11"/>
      <c r="L701" s="9"/>
      <c r="M701" s="9"/>
      <c r="N701" s="9"/>
      <c r="O701" s="11">
        <v>8129</v>
      </c>
      <c r="P701" s="9"/>
      <c r="Q701" s="11"/>
      <c r="R701" s="9"/>
      <c r="S701" s="9">
        <f t="shared" ref="S701" si="1370">M701+O701+P701+Q701+R701</f>
        <v>8129</v>
      </c>
      <c r="T701" s="9">
        <f t="shared" ref="T701" si="1371">N701+R701</f>
        <v>0</v>
      </c>
      <c r="U701" s="11"/>
      <c r="V701" s="9">
        <v>16</v>
      </c>
      <c r="W701" s="11"/>
      <c r="X701" s="9"/>
      <c r="Y701" s="9">
        <f t="shared" ref="Y701" si="1372">S701+U701+V701+W701+X701</f>
        <v>8145</v>
      </c>
      <c r="Z701" s="9">
        <f t="shared" ref="Z701" si="1373">T701+X701</f>
        <v>0</v>
      </c>
      <c r="AA701" s="11"/>
      <c r="AB701" s="9"/>
      <c r="AC701" s="11"/>
      <c r="AD701" s="9"/>
      <c r="AE701" s="87">
        <f t="shared" ref="AE701" si="1374">Y701+AA701+AB701+AC701+AD701</f>
        <v>8145</v>
      </c>
      <c r="AF701" s="87">
        <f t="shared" ref="AF701" si="1375">Z701+AD701</f>
        <v>0</v>
      </c>
      <c r="AG701" s="87">
        <v>1118</v>
      </c>
      <c r="AH701" s="87"/>
      <c r="AI701" s="101">
        <f t="shared" si="1166"/>
        <v>13.726212400245549</v>
      </c>
      <c r="AJ701" s="101"/>
    </row>
    <row r="702" spans="1:36" ht="20.25" hidden="1" customHeight="1" x14ac:dyDescent="0.25">
      <c r="A702" s="26" t="s">
        <v>15</v>
      </c>
      <c r="B702" s="27">
        <v>914</v>
      </c>
      <c r="C702" s="27" t="s">
        <v>29</v>
      </c>
      <c r="D702" s="27" t="s">
        <v>76</v>
      </c>
      <c r="E702" s="27" t="s">
        <v>450</v>
      </c>
      <c r="F702" s="27"/>
      <c r="G702" s="11">
        <f t="shared" ref="G702:V704" si="1376">G703</f>
        <v>9176</v>
      </c>
      <c r="H702" s="11">
        <f t="shared" si="1376"/>
        <v>0</v>
      </c>
      <c r="I702" s="11">
        <f t="shared" si="1376"/>
        <v>0</v>
      </c>
      <c r="J702" s="11">
        <f t="shared" si="1376"/>
        <v>0</v>
      </c>
      <c r="K702" s="11">
        <f t="shared" si="1376"/>
        <v>0</v>
      </c>
      <c r="L702" s="11">
        <f t="shared" si="1376"/>
        <v>0</v>
      </c>
      <c r="M702" s="11">
        <f t="shared" si="1376"/>
        <v>9176</v>
      </c>
      <c r="N702" s="11">
        <f t="shared" si="1376"/>
        <v>0</v>
      </c>
      <c r="O702" s="11">
        <f>O703+O706</f>
        <v>1713</v>
      </c>
      <c r="P702" s="11">
        <f t="shared" ref="P702:T702" si="1377">P703+P706</f>
        <v>3679</v>
      </c>
      <c r="Q702" s="11">
        <f t="shared" si="1377"/>
        <v>0</v>
      </c>
      <c r="R702" s="11">
        <f t="shared" si="1377"/>
        <v>0</v>
      </c>
      <c r="S702" s="11">
        <f t="shared" si="1377"/>
        <v>14568</v>
      </c>
      <c r="T702" s="11">
        <f t="shared" si="1377"/>
        <v>0</v>
      </c>
      <c r="U702" s="11">
        <f>U703+U706</f>
        <v>0</v>
      </c>
      <c r="V702" s="11">
        <f t="shared" ref="V702:Z702" si="1378">V703+V706</f>
        <v>0</v>
      </c>
      <c r="W702" s="11">
        <f t="shared" si="1378"/>
        <v>0</v>
      </c>
      <c r="X702" s="11">
        <f t="shared" si="1378"/>
        <v>0</v>
      </c>
      <c r="Y702" s="11">
        <f t="shared" si="1378"/>
        <v>14568</v>
      </c>
      <c r="Z702" s="11">
        <f t="shared" si="1378"/>
        <v>0</v>
      </c>
      <c r="AA702" s="11">
        <f>AA703+AA706</f>
        <v>0</v>
      </c>
      <c r="AB702" s="11">
        <f t="shared" ref="AB702:AF702" si="1379">AB703+AB706</f>
        <v>0</v>
      </c>
      <c r="AC702" s="11">
        <f t="shared" si="1379"/>
        <v>0</v>
      </c>
      <c r="AD702" s="11">
        <f t="shared" si="1379"/>
        <v>0</v>
      </c>
      <c r="AE702" s="89">
        <f t="shared" si="1379"/>
        <v>14568</v>
      </c>
      <c r="AF702" s="89">
        <f t="shared" si="1379"/>
        <v>0</v>
      </c>
      <c r="AG702" s="89">
        <f t="shared" ref="AG702:AH702" si="1380">AG703+AG706</f>
        <v>2</v>
      </c>
      <c r="AH702" s="89">
        <f t="shared" si="1380"/>
        <v>0</v>
      </c>
      <c r="AI702" s="101">
        <f t="shared" si="1166"/>
        <v>1.3728720483250962E-2</v>
      </c>
      <c r="AJ702" s="101"/>
    </row>
    <row r="703" spans="1:36" ht="19.5" hidden="1" customHeight="1" x14ac:dyDescent="0.25">
      <c r="A703" s="26" t="s">
        <v>176</v>
      </c>
      <c r="B703" s="27">
        <v>914</v>
      </c>
      <c r="C703" s="27" t="s">
        <v>29</v>
      </c>
      <c r="D703" s="27" t="s">
        <v>178</v>
      </c>
      <c r="E703" s="27" t="s">
        <v>451</v>
      </c>
      <c r="F703" s="27"/>
      <c r="G703" s="11">
        <f t="shared" si="1376"/>
        <v>9176</v>
      </c>
      <c r="H703" s="11">
        <f t="shared" si="1376"/>
        <v>0</v>
      </c>
      <c r="I703" s="11">
        <f t="shared" si="1376"/>
        <v>0</v>
      </c>
      <c r="J703" s="11">
        <f t="shared" si="1376"/>
        <v>0</v>
      </c>
      <c r="K703" s="11">
        <f t="shared" si="1376"/>
        <v>0</v>
      </c>
      <c r="L703" s="11">
        <f t="shared" si="1376"/>
        <v>0</v>
      </c>
      <c r="M703" s="11">
        <f t="shared" si="1376"/>
        <v>9176</v>
      </c>
      <c r="N703" s="11">
        <f t="shared" si="1376"/>
        <v>0</v>
      </c>
      <c r="O703" s="11">
        <f t="shared" si="1376"/>
        <v>0</v>
      </c>
      <c r="P703" s="11">
        <f t="shared" si="1376"/>
        <v>3679</v>
      </c>
      <c r="Q703" s="11">
        <f t="shared" si="1376"/>
        <v>0</v>
      </c>
      <c r="R703" s="11">
        <f t="shared" si="1376"/>
        <v>0</v>
      </c>
      <c r="S703" s="11">
        <f t="shared" si="1376"/>
        <v>12855</v>
      </c>
      <c r="T703" s="11">
        <f t="shared" si="1376"/>
        <v>0</v>
      </c>
      <c r="U703" s="11">
        <f t="shared" si="1376"/>
        <v>0</v>
      </c>
      <c r="V703" s="11">
        <f t="shared" si="1376"/>
        <v>0</v>
      </c>
      <c r="W703" s="11">
        <f t="shared" ref="U703:AH704" si="1381">W704</f>
        <v>0</v>
      </c>
      <c r="X703" s="11">
        <f t="shared" si="1381"/>
        <v>0</v>
      </c>
      <c r="Y703" s="11">
        <f t="shared" si="1381"/>
        <v>12855</v>
      </c>
      <c r="Z703" s="11">
        <f t="shared" si="1381"/>
        <v>0</v>
      </c>
      <c r="AA703" s="11">
        <f t="shared" si="1381"/>
        <v>0</v>
      </c>
      <c r="AB703" s="11">
        <f t="shared" si="1381"/>
        <v>0</v>
      </c>
      <c r="AC703" s="11">
        <f t="shared" si="1381"/>
        <v>0</v>
      </c>
      <c r="AD703" s="11">
        <f t="shared" si="1381"/>
        <v>0</v>
      </c>
      <c r="AE703" s="89">
        <f t="shared" si="1381"/>
        <v>12855</v>
      </c>
      <c r="AF703" s="89">
        <f t="shared" si="1381"/>
        <v>0</v>
      </c>
      <c r="AG703" s="89">
        <f t="shared" si="1381"/>
        <v>0</v>
      </c>
      <c r="AH703" s="89">
        <f t="shared" si="1381"/>
        <v>0</v>
      </c>
      <c r="AI703" s="101">
        <f t="shared" si="1166"/>
        <v>0</v>
      </c>
      <c r="AJ703" s="101"/>
    </row>
    <row r="704" spans="1:36" ht="33" hidden="1" x14ac:dyDescent="0.25">
      <c r="A704" s="26" t="s">
        <v>244</v>
      </c>
      <c r="B704" s="27">
        <v>914</v>
      </c>
      <c r="C704" s="27" t="s">
        <v>29</v>
      </c>
      <c r="D704" s="27" t="s">
        <v>178</v>
      </c>
      <c r="E704" s="27" t="s">
        <v>451</v>
      </c>
      <c r="F704" s="27" t="s">
        <v>31</v>
      </c>
      <c r="G704" s="8">
        <f t="shared" si="1376"/>
        <v>9176</v>
      </c>
      <c r="H704" s="8">
        <f t="shared" si="1376"/>
        <v>0</v>
      </c>
      <c r="I704" s="8">
        <f t="shared" si="1376"/>
        <v>0</v>
      </c>
      <c r="J704" s="8">
        <f t="shared" si="1376"/>
        <v>0</v>
      </c>
      <c r="K704" s="8">
        <f t="shared" si="1376"/>
        <v>0</v>
      </c>
      <c r="L704" s="8">
        <f t="shared" si="1376"/>
        <v>0</v>
      </c>
      <c r="M704" s="8">
        <f t="shared" si="1376"/>
        <v>9176</v>
      </c>
      <c r="N704" s="8">
        <f t="shared" si="1376"/>
        <v>0</v>
      </c>
      <c r="O704" s="8">
        <f t="shared" si="1376"/>
        <v>0</v>
      </c>
      <c r="P704" s="8">
        <f t="shared" si="1376"/>
        <v>3679</v>
      </c>
      <c r="Q704" s="8">
        <f t="shared" si="1376"/>
        <v>0</v>
      </c>
      <c r="R704" s="8">
        <f t="shared" si="1376"/>
        <v>0</v>
      </c>
      <c r="S704" s="8">
        <f t="shared" si="1376"/>
        <v>12855</v>
      </c>
      <c r="T704" s="8">
        <f t="shared" si="1376"/>
        <v>0</v>
      </c>
      <c r="U704" s="8">
        <f t="shared" si="1381"/>
        <v>0</v>
      </c>
      <c r="V704" s="8">
        <f t="shared" si="1381"/>
        <v>0</v>
      </c>
      <c r="W704" s="8">
        <f t="shared" si="1381"/>
        <v>0</v>
      </c>
      <c r="X704" s="8">
        <f t="shared" si="1381"/>
        <v>0</v>
      </c>
      <c r="Y704" s="8">
        <f t="shared" si="1381"/>
        <v>12855</v>
      </c>
      <c r="Z704" s="8">
        <f t="shared" si="1381"/>
        <v>0</v>
      </c>
      <c r="AA704" s="8">
        <f t="shared" si="1381"/>
        <v>0</v>
      </c>
      <c r="AB704" s="8">
        <f t="shared" si="1381"/>
        <v>0</v>
      </c>
      <c r="AC704" s="8">
        <f t="shared" si="1381"/>
        <v>0</v>
      </c>
      <c r="AD704" s="8">
        <f t="shared" si="1381"/>
        <v>0</v>
      </c>
      <c r="AE704" s="86">
        <f t="shared" si="1381"/>
        <v>12855</v>
      </c>
      <c r="AF704" s="86">
        <f t="shared" si="1381"/>
        <v>0</v>
      </c>
      <c r="AG704" s="86">
        <f t="shared" si="1381"/>
        <v>0</v>
      </c>
      <c r="AH704" s="86">
        <f t="shared" si="1381"/>
        <v>0</v>
      </c>
      <c r="AI704" s="101">
        <f t="shared" si="1166"/>
        <v>0</v>
      </c>
      <c r="AJ704" s="101"/>
    </row>
    <row r="705" spans="1:36" ht="33" hidden="1" x14ac:dyDescent="0.25">
      <c r="A705" s="26" t="s">
        <v>37</v>
      </c>
      <c r="B705" s="27">
        <v>914</v>
      </c>
      <c r="C705" s="27" t="s">
        <v>29</v>
      </c>
      <c r="D705" s="27" t="s">
        <v>178</v>
      </c>
      <c r="E705" s="27" t="s">
        <v>451</v>
      </c>
      <c r="F705" s="27" t="s">
        <v>38</v>
      </c>
      <c r="G705" s="9">
        <v>9176</v>
      </c>
      <c r="H705" s="9"/>
      <c r="I705" s="9"/>
      <c r="J705" s="9"/>
      <c r="K705" s="9"/>
      <c r="L705" s="9"/>
      <c r="M705" s="9">
        <f t="shared" ref="M705" si="1382">G705+I705+J705+K705+L705</f>
        <v>9176</v>
      </c>
      <c r="N705" s="9">
        <f t="shared" ref="N705" si="1383">H705+L705</f>
        <v>0</v>
      </c>
      <c r="O705" s="9"/>
      <c r="P705" s="9">
        <v>3679</v>
      </c>
      <c r="Q705" s="9"/>
      <c r="R705" s="9"/>
      <c r="S705" s="9">
        <f t="shared" ref="S705" si="1384">M705+O705+P705+Q705+R705</f>
        <v>12855</v>
      </c>
      <c r="T705" s="9">
        <f t="shared" ref="T705" si="1385">N705+R705</f>
        <v>0</v>
      </c>
      <c r="U705" s="9"/>
      <c r="V705" s="9"/>
      <c r="W705" s="9"/>
      <c r="X705" s="9"/>
      <c r="Y705" s="9">
        <f t="shared" ref="Y705" si="1386">S705+U705+V705+W705+X705</f>
        <v>12855</v>
      </c>
      <c r="Z705" s="9">
        <f t="shared" ref="Z705" si="1387">T705+X705</f>
        <v>0</v>
      </c>
      <c r="AA705" s="9"/>
      <c r="AB705" s="9"/>
      <c r="AC705" s="9"/>
      <c r="AD705" s="9"/>
      <c r="AE705" s="87">
        <f t="shared" ref="AE705" si="1388">Y705+AA705+AB705+AC705+AD705</f>
        <v>12855</v>
      </c>
      <c r="AF705" s="87">
        <f t="shared" ref="AF705" si="1389">Z705+AD705</f>
        <v>0</v>
      </c>
      <c r="AG705" s="87"/>
      <c r="AH705" s="87"/>
      <c r="AI705" s="101">
        <f t="shared" si="1166"/>
        <v>0</v>
      </c>
      <c r="AJ705" s="101"/>
    </row>
    <row r="706" spans="1:36" ht="33" hidden="1" x14ac:dyDescent="0.25">
      <c r="A706" s="26" t="s">
        <v>667</v>
      </c>
      <c r="B706" s="27">
        <v>914</v>
      </c>
      <c r="C706" s="27" t="s">
        <v>29</v>
      </c>
      <c r="D706" s="27" t="s">
        <v>178</v>
      </c>
      <c r="E706" s="27" t="s">
        <v>666</v>
      </c>
      <c r="F706" s="27"/>
      <c r="G706" s="9"/>
      <c r="H706" s="9"/>
      <c r="I706" s="9"/>
      <c r="J706" s="9"/>
      <c r="K706" s="9"/>
      <c r="L706" s="9"/>
      <c r="M706" s="9"/>
      <c r="N706" s="9"/>
      <c r="O706" s="9">
        <f>O707</f>
        <v>1713</v>
      </c>
      <c r="P706" s="9">
        <f t="shared" ref="P706:AG707" si="1390">P707</f>
        <v>0</v>
      </c>
      <c r="Q706" s="9">
        <f t="shared" si="1390"/>
        <v>0</v>
      </c>
      <c r="R706" s="9">
        <f t="shared" si="1390"/>
        <v>0</v>
      </c>
      <c r="S706" s="9">
        <f t="shared" si="1390"/>
        <v>1713</v>
      </c>
      <c r="T706" s="9">
        <f t="shared" si="1390"/>
        <v>0</v>
      </c>
      <c r="U706" s="9">
        <f>U707</f>
        <v>0</v>
      </c>
      <c r="V706" s="9">
        <f t="shared" si="1390"/>
        <v>0</v>
      </c>
      <c r="W706" s="9">
        <f t="shared" si="1390"/>
        <v>0</v>
      </c>
      <c r="X706" s="9">
        <f t="shared" si="1390"/>
        <v>0</v>
      </c>
      <c r="Y706" s="9">
        <f t="shared" si="1390"/>
        <v>1713</v>
      </c>
      <c r="Z706" s="9">
        <f t="shared" si="1390"/>
        <v>0</v>
      </c>
      <c r="AA706" s="9">
        <f>AA707</f>
        <v>0</v>
      </c>
      <c r="AB706" s="9">
        <f t="shared" si="1390"/>
        <v>0</v>
      </c>
      <c r="AC706" s="9">
        <f t="shared" si="1390"/>
        <v>0</v>
      </c>
      <c r="AD706" s="9">
        <f t="shared" si="1390"/>
        <v>0</v>
      </c>
      <c r="AE706" s="87">
        <f t="shared" si="1390"/>
        <v>1713</v>
      </c>
      <c r="AF706" s="87">
        <f t="shared" ref="AB706:AH707" si="1391">AF707</f>
        <v>0</v>
      </c>
      <c r="AG706" s="87">
        <f t="shared" si="1390"/>
        <v>2</v>
      </c>
      <c r="AH706" s="87">
        <f t="shared" si="1391"/>
        <v>0</v>
      </c>
      <c r="AI706" s="101">
        <f t="shared" si="1166"/>
        <v>0.11675423234092236</v>
      </c>
      <c r="AJ706" s="101"/>
    </row>
    <row r="707" spans="1:36" ht="33" hidden="1" x14ac:dyDescent="0.25">
      <c r="A707" s="26" t="s">
        <v>12</v>
      </c>
      <c r="B707" s="27">
        <v>914</v>
      </c>
      <c r="C707" s="27" t="s">
        <v>29</v>
      </c>
      <c r="D707" s="27" t="s">
        <v>178</v>
      </c>
      <c r="E707" s="27" t="s">
        <v>666</v>
      </c>
      <c r="F707" s="27" t="s">
        <v>13</v>
      </c>
      <c r="G707" s="9"/>
      <c r="H707" s="9"/>
      <c r="I707" s="9"/>
      <c r="J707" s="9"/>
      <c r="K707" s="9"/>
      <c r="L707" s="9"/>
      <c r="M707" s="9"/>
      <c r="N707" s="9"/>
      <c r="O707" s="9">
        <f>O708</f>
        <v>1713</v>
      </c>
      <c r="P707" s="9">
        <f t="shared" si="1390"/>
        <v>0</v>
      </c>
      <c r="Q707" s="9">
        <f t="shared" si="1390"/>
        <v>0</v>
      </c>
      <c r="R707" s="9">
        <f t="shared" si="1390"/>
        <v>0</v>
      </c>
      <c r="S707" s="9">
        <f t="shared" si="1390"/>
        <v>1713</v>
      </c>
      <c r="T707" s="9">
        <f t="shared" si="1390"/>
        <v>0</v>
      </c>
      <c r="U707" s="9">
        <f>U708</f>
        <v>0</v>
      </c>
      <c r="V707" s="9">
        <f t="shared" si="1390"/>
        <v>0</v>
      </c>
      <c r="W707" s="9">
        <f t="shared" si="1390"/>
        <v>0</v>
      </c>
      <c r="X707" s="9">
        <f t="shared" si="1390"/>
        <v>0</v>
      </c>
      <c r="Y707" s="9">
        <f t="shared" si="1390"/>
        <v>1713</v>
      </c>
      <c r="Z707" s="9">
        <f t="shared" si="1390"/>
        <v>0</v>
      </c>
      <c r="AA707" s="9">
        <f>AA708</f>
        <v>0</v>
      </c>
      <c r="AB707" s="9">
        <f t="shared" si="1391"/>
        <v>0</v>
      </c>
      <c r="AC707" s="9">
        <f t="shared" si="1391"/>
        <v>0</v>
      </c>
      <c r="AD707" s="9">
        <f t="shared" si="1391"/>
        <v>0</v>
      </c>
      <c r="AE707" s="87">
        <f t="shared" si="1391"/>
        <v>1713</v>
      </c>
      <c r="AF707" s="87">
        <f t="shared" si="1391"/>
        <v>0</v>
      </c>
      <c r="AG707" s="87">
        <f t="shared" si="1391"/>
        <v>2</v>
      </c>
      <c r="AH707" s="87">
        <f t="shared" si="1391"/>
        <v>0</v>
      </c>
      <c r="AI707" s="101">
        <f t="shared" si="1166"/>
        <v>0.11675423234092236</v>
      </c>
      <c r="AJ707" s="101"/>
    </row>
    <row r="708" spans="1:36" ht="21.75" hidden="1" customHeight="1" x14ac:dyDescent="0.25">
      <c r="A708" s="26" t="s">
        <v>14</v>
      </c>
      <c r="B708" s="27">
        <v>914</v>
      </c>
      <c r="C708" s="27" t="s">
        <v>29</v>
      </c>
      <c r="D708" s="27" t="s">
        <v>178</v>
      </c>
      <c r="E708" s="27" t="s">
        <v>666</v>
      </c>
      <c r="F708" s="27" t="s">
        <v>35</v>
      </c>
      <c r="G708" s="9"/>
      <c r="H708" s="9"/>
      <c r="I708" s="9"/>
      <c r="J708" s="9"/>
      <c r="K708" s="9"/>
      <c r="L708" s="9"/>
      <c r="M708" s="9"/>
      <c r="N708" s="9"/>
      <c r="O708" s="9">
        <v>1713</v>
      </c>
      <c r="P708" s="9"/>
      <c r="Q708" s="9"/>
      <c r="R708" s="9"/>
      <c r="S708" s="9">
        <f t="shared" ref="S708" si="1392">M708+O708+P708+Q708+R708</f>
        <v>1713</v>
      </c>
      <c r="T708" s="9">
        <f t="shared" ref="T708" si="1393">N708+R708</f>
        <v>0</v>
      </c>
      <c r="U708" s="9"/>
      <c r="V708" s="9"/>
      <c r="W708" s="9"/>
      <c r="X708" s="9"/>
      <c r="Y708" s="9">
        <f t="shared" ref="Y708" si="1394">S708+U708+V708+W708+X708</f>
        <v>1713</v>
      </c>
      <c r="Z708" s="9">
        <f t="shared" ref="Z708" si="1395">T708+X708</f>
        <v>0</v>
      </c>
      <c r="AA708" s="9"/>
      <c r="AB708" s="9"/>
      <c r="AC708" s="9"/>
      <c r="AD708" s="9"/>
      <c r="AE708" s="87">
        <f t="shared" ref="AE708" si="1396">Y708+AA708+AB708+AC708+AD708</f>
        <v>1713</v>
      </c>
      <c r="AF708" s="87">
        <f t="shared" ref="AF708" si="1397">Z708+AD708</f>
        <v>0</v>
      </c>
      <c r="AG708" s="87">
        <v>2</v>
      </c>
      <c r="AH708" s="87"/>
      <c r="AI708" s="101">
        <f t="shared" si="1166"/>
        <v>0.11675423234092236</v>
      </c>
      <c r="AJ708" s="101"/>
    </row>
    <row r="709" spans="1:36" ht="17.25" hidden="1" customHeight="1" x14ac:dyDescent="0.25">
      <c r="A709" s="26" t="s">
        <v>62</v>
      </c>
      <c r="B709" s="27">
        <v>914</v>
      </c>
      <c r="C709" s="27" t="s">
        <v>29</v>
      </c>
      <c r="D709" s="27" t="s">
        <v>76</v>
      </c>
      <c r="E709" s="27" t="s">
        <v>63</v>
      </c>
      <c r="F709" s="27"/>
      <c r="G709" s="8">
        <f t="shared" ref="G709:V712" si="1398">G710</f>
        <v>1314</v>
      </c>
      <c r="H709" s="8">
        <f t="shared" si="1398"/>
        <v>0</v>
      </c>
      <c r="I709" s="8">
        <f t="shared" si="1398"/>
        <v>0</v>
      </c>
      <c r="J709" s="8">
        <f t="shared" si="1398"/>
        <v>0</v>
      </c>
      <c r="K709" s="8">
        <f t="shared" si="1398"/>
        <v>0</v>
      </c>
      <c r="L709" s="8">
        <f t="shared" si="1398"/>
        <v>0</v>
      </c>
      <c r="M709" s="8">
        <f t="shared" si="1398"/>
        <v>1314</v>
      </c>
      <c r="N709" s="8">
        <f t="shared" si="1398"/>
        <v>0</v>
      </c>
      <c r="O709" s="8">
        <f t="shared" si="1398"/>
        <v>0</v>
      </c>
      <c r="P709" s="8">
        <f t="shared" si="1398"/>
        <v>0</v>
      </c>
      <c r="Q709" s="8">
        <f t="shared" si="1398"/>
        <v>0</v>
      </c>
      <c r="R709" s="8">
        <f t="shared" si="1398"/>
        <v>0</v>
      </c>
      <c r="S709" s="8">
        <f t="shared" si="1398"/>
        <v>1314</v>
      </c>
      <c r="T709" s="8">
        <f t="shared" si="1398"/>
        <v>0</v>
      </c>
      <c r="U709" s="8">
        <f t="shared" si="1398"/>
        <v>0</v>
      </c>
      <c r="V709" s="8">
        <f t="shared" si="1398"/>
        <v>0</v>
      </c>
      <c r="W709" s="8">
        <f t="shared" ref="U709:AH712" si="1399">W710</f>
        <v>0</v>
      </c>
      <c r="X709" s="8">
        <f t="shared" si="1399"/>
        <v>0</v>
      </c>
      <c r="Y709" s="8">
        <f t="shared" si="1399"/>
        <v>1314</v>
      </c>
      <c r="Z709" s="8">
        <f t="shared" si="1399"/>
        <v>0</v>
      </c>
      <c r="AA709" s="8">
        <f t="shared" si="1399"/>
        <v>0</v>
      </c>
      <c r="AB709" s="8">
        <f t="shared" si="1399"/>
        <v>0</v>
      </c>
      <c r="AC709" s="8">
        <f t="shared" si="1399"/>
        <v>0</v>
      </c>
      <c r="AD709" s="8">
        <f t="shared" si="1399"/>
        <v>0</v>
      </c>
      <c r="AE709" s="86">
        <f t="shared" si="1399"/>
        <v>1314</v>
      </c>
      <c r="AF709" s="86">
        <f t="shared" si="1399"/>
        <v>0</v>
      </c>
      <c r="AG709" s="86">
        <f t="shared" si="1399"/>
        <v>144</v>
      </c>
      <c r="AH709" s="86">
        <f t="shared" si="1399"/>
        <v>0</v>
      </c>
      <c r="AI709" s="101">
        <f t="shared" si="1166"/>
        <v>10.95890410958904</v>
      </c>
      <c r="AJ709" s="101"/>
    </row>
    <row r="710" spans="1:36" ht="18.75" hidden="1" customHeight="1" x14ac:dyDescent="0.25">
      <c r="A710" s="26" t="s">
        <v>15</v>
      </c>
      <c r="B710" s="27">
        <v>914</v>
      </c>
      <c r="C710" s="27" t="s">
        <v>29</v>
      </c>
      <c r="D710" s="27" t="s">
        <v>76</v>
      </c>
      <c r="E710" s="27" t="s">
        <v>64</v>
      </c>
      <c r="F710" s="27"/>
      <c r="G710" s="11">
        <f t="shared" si="1398"/>
        <v>1314</v>
      </c>
      <c r="H710" s="11">
        <f t="shared" si="1398"/>
        <v>0</v>
      </c>
      <c r="I710" s="11">
        <f t="shared" si="1398"/>
        <v>0</v>
      </c>
      <c r="J710" s="11">
        <f t="shared" si="1398"/>
        <v>0</v>
      </c>
      <c r="K710" s="11">
        <f t="shared" si="1398"/>
        <v>0</v>
      </c>
      <c r="L710" s="11">
        <f t="shared" si="1398"/>
        <v>0</v>
      </c>
      <c r="M710" s="11">
        <f t="shared" si="1398"/>
        <v>1314</v>
      </c>
      <c r="N710" s="11">
        <f t="shared" si="1398"/>
        <v>0</v>
      </c>
      <c r="O710" s="11">
        <f t="shared" si="1398"/>
        <v>0</v>
      </c>
      <c r="P710" s="11">
        <f t="shared" si="1398"/>
        <v>0</v>
      </c>
      <c r="Q710" s="11">
        <f t="shared" si="1398"/>
        <v>0</v>
      </c>
      <c r="R710" s="11">
        <f t="shared" si="1398"/>
        <v>0</v>
      </c>
      <c r="S710" s="11">
        <f t="shared" si="1398"/>
        <v>1314</v>
      </c>
      <c r="T710" s="11">
        <f t="shared" si="1398"/>
        <v>0</v>
      </c>
      <c r="U710" s="11">
        <f t="shared" si="1399"/>
        <v>0</v>
      </c>
      <c r="V710" s="11">
        <f t="shared" si="1399"/>
        <v>0</v>
      </c>
      <c r="W710" s="11">
        <f t="shared" si="1399"/>
        <v>0</v>
      </c>
      <c r="X710" s="11">
        <f t="shared" si="1399"/>
        <v>0</v>
      </c>
      <c r="Y710" s="11">
        <f t="shared" si="1399"/>
        <v>1314</v>
      </c>
      <c r="Z710" s="11">
        <f t="shared" si="1399"/>
        <v>0</v>
      </c>
      <c r="AA710" s="11">
        <f t="shared" si="1399"/>
        <v>0</v>
      </c>
      <c r="AB710" s="11">
        <f t="shared" si="1399"/>
        <v>0</v>
      </c>
      <c r="AC710" s="11">
        <f t="shared" si="1399"/>
        <v>0</v>
      </c>
      <c r="AD710" s="11">
        <f t="shared" si="1399"/>
        <v>0</v>
      </c>
      <c r="AE710" s="89">
        <f t="shared" si="1399"/>
        <v>1314</v>
      </c>
      <c r="AF710" s="89">
        <f t="shared" si="1399"/>
        <v>0</v>
      </c>
      <c r="AG710" s="89">
        <f t="shared" si="1399"/>
        <v>144</v>
      </c>
      <c r="AH710" s="89">
        <f t="shared" si="1399"/>
        <v>0</v>
      </c>
      <c r="AI710" s="101">
        <f t="shared" si="1166"/>
        <v>10.95890410958904</v>
      </c>
      <c r="AJ710" s="101"/>
    </row>
    <row r="711" spans="1:36" ht="18.75" hidden="1" customHeight="1" x14ac:dyDescent="0.25">
      <c r="A711" s="26" t="s">
        <v>427</v>
      </c>
      <c r="B711" s="27" t="s">
        <v>447</v>
      </c>
      <c r="C711" s="27" t="s">
        <v>29</v>
      </c>
      <c r="D711" s="27" t="s">
        <v>76</v>
      </c>
      <c r="E711" s="27" t="s">
        <v>426</v>
      </c>
      <c r="F711" s="27"/>
      <c r="G711" s="8">
        <f t="shared" si="1398"/>
        <v>1314</v>
      </c>
      <c r="H711" s="8">
        <f t="shared" si="1398"/>
        <v>0</v>
      </c>
      <c r="I711" s="8">
        <f t="shared" si="1398"/>
        <v>0</v>
      </c>
      <c r="J711" s="8">
        <f t="shared" si="1398"/>
        <v>0</v>
      </c>
      <c r="K711" s="8">
        <f t="shared" si="1398"/>
        <v>0</v>
      </c>
      <c r="L711" s="8">
        <f t="shared" si="1398"/>
        <v>0</v>
      </c>
      <c r="M711" s="8">
        <f t="shared" si="1398"/>
        <v>1314</v>
      </c>
      <c r="N711" s="8">
        <f t="shared" si="1398"/>
        <v>0</v>
      </c>
      <c r="O711" s="8">
        <f t="shared" si="1398"/>
        <v>0</v>
      </c>
      <c r="P711" s="8">
        <f t="shared" si="1398"/>
        <v>0</v>
      </c>
      <c r="Q711" s="8">
        <f t="shared" si="1398"/>
        <v>0</v>
      </c>
      <c r="R711" s="8">
        <f t="shared" si="1398"/>
        <v>0</v>
      </c>
      <c r="S711" s="8">
        <f t="shared" si="1398"/>
        <v>1314</v>
      </c>
      <c r="T711" s="8">
        <f t="shared" si="1398"/>
        <v>0</v>
      </c>
      <c r="U711" s="8">
        <f t="shared" si="1399"/>
        <v>0</v>
      </c>
      <c r="V711" s="8">
        <f t="shared" si="1399"/>
        <v>0</v>
      </c>
      <c r="W711" s="8">
        <f t="shared" si="1399"/>
        <v>0</v>
      </c>
      <c r="X711" s="8">
        <f t="shared" si="1399"/>
        <v>0</v>
      </c>
      <c r="Y711" s="8">
        <f t="shared" si="1399"/>
        <v>1314</v>
      </c>
      <c r="Z711" s="8">
        <f t="shared" si="1399"/>
        <v>0</v>
      </c>
      <c r="AA711" s="8">
        <f t="shared" si="1399"/>
        <v>0</v>
      </c>
      <c r="AB711" s="8">
        <f t="shared" si="1399"/>
        <v>0</v>
      </c>
      <c r="AC711" s="8">
        <f t="shared" si="1399"/>
        <v>0</v>
      </c>
      <c r="AD711" s="8">
        <f t="shared" si="1399"/>
        <v>0</v>
      </c>
      <c r="AE711" s="86">
        <f t="shared" si="1399"/>
        <v>1314</v>
      </c>
      <c r="AF711" s="86">
        <f t="shared" si="1399"/>
        <v>0</v>
      </c>
      <c r="AG711" s="86">
        <f t="shared" si="1399"/>
        <v>144</v>
      </c>
      <c r="AH711" s="86">
        <f t="shared" si="1399"/>
        <v>0</v>
      </c>
      <c r="AI711" s="101">
        <f t="shared" si="1166"/>
        <v>10.95890410958904</v>
      </c>
      <c r="AJ711" s="101"/>
    </row>
    <row r="712" spans="1:36" ht="33" hidden="1" x14ac:dyDescent="0.25">
      <c r="A712" s="26" t="s">
        <v>244</v>
      </c>
      <c r="B712" s="27" t="s">
        <v>447</v>
      </c>
      <c r="C712" s="27" t="s">
        <v>29</v>
      </c>
      <c r="D712" s="27" t="s">
        <v>76</v>
      </c>
      <c r="E712" s="27" t="s">
        <v>426</v>
      </c>
      <c r="F712" s="27" t="s">
        <v>31</v>
      </c>
      <c r="G712" s="8">
        <f t="shared" si="1398"/>
        <v>1314</v>
      </c>
      <c r="H712" s="8">
        <f t="shared" si="1398"/>
        <v>0</v>
      </c>
      <c r="I712" s="8">
        <f t="shared" si="1398"/>
        <v>0</v>
      </c>
      <c r="J712" s="8">
        <f t="shared" si="1398"/>
        <v>0</v>
      </c>
      <c r="K712" s="8">
        <f t="shared" si="1398"/>
        <v>0</v>
      </c>
      <c r="L712" s="8">
        <f t="shared" si="1398"/>
        <v>0</v>
      </c>
      <c r="M712" s="8">
        <f t="shared" si="1398"/>
        <v>1314</v>
      </c>
      <c r="N712" s="8">
        <f t="shared" si="1398"/>
        <v>0</v>
      </c>
      <c r="O712" s="8">
        <f t="shared" si="1398"/>
        <v>0</v>
      </c>
      <c r="P712" s="8">
        <f t="shared" si="1398"/>
        <v>0</v>
      </c>
      <c r="Q712" s="8">
        <f t="shared" si="1398"/>
        <v>0</v>
      </c>
      <c r="R712" s="8">
        <f t="shared" si="1398"/>
        <v>0</v>
      </c>
      <c r="S712" s="8">
        <f t="shared" si="1398"/>
        <v>1314</v>
      </c>
      <c r="T712" s="8">
        <f t="shared" si="1398"/>
        <v>0</v>
      </c>
      <c r="U712" s="8">
        <f t="shared" si="1399"/>
        <v>0</v>
      </c>
      <c r="V712" s="8">
        <f t="shared" si="1399"/>
        <v>0</v>
      </c>
      <c r="W712" s="8">
        <f t="shared" si="1399"/>
        <v>0</v>
      </c>
      <c r="X712" s="8">
        <f t="shared" si="1399"/>
        <v>0</v>
      </c>
      <c r="Y712" s="8">
        <f t="shared" si="1399"/>
        <v>1314</v>
      </c>
      <c r="Z712" s="8">
        <f t="shared" si="1399"/>
        <v>0</v>
      </c>
      <c r="AA712" s="8">
        <f t="shared" si="1399"/>
        <v>0</v>
      </c>
      <c r="AB712" s="8">
        <f t="shared" si="1399"/>
        <v>0</v>
      </c>
      <c r="AC712" s="8">
        <f t="shared" si="1399"/>
        <v>0</v>
      </c>
      <c r="AD712" s="8">
        <f t="shared" si="1399"/>
        <v>0</v>
      </c>
      <c r="AE712" s="86">
        <f t="shared" si="1399"/>
        <v>1314</v>
      </c>
      <c r="AF712" s="86">
        <f t="shared" si="1399"/>
        <v>0</v>
      </c>
      <c r="AG712" s="86">
        <f t="shared" si="1399"/>
        <v>144</v>
      </c>
      <c r="AH712" s="86">
        <f t="shared" si="1399"/>
        <v>0</v>
      </c>
      <c r="AI712" s="101">
        <f t="shared" ref="AI712:AI775" si="1400">AG712/AE712*100</f>
        <v>10.95890410958904</v>
      </c>
      <c r="AJ712" s="101"/>
    </row>
    <row r="713" spans="1:36" ht="33" hidden="1" x14ac:dyDescent="0.25">
      <c r="A713" s="26" t="s">
        <v>177</v>
      </c>
      <c r="B713" s="27" t="s">
        <v>447</v>
      </c>
      <c r="C713" s="27" t="s">
        <v>29</v>
      </c>
      <c r="D713" s="27" t="s">
        <v>76</v>
      </c>
      <c r="E713" s="27" t="s">
        <v>426</v>
      </c>
      <c r="F713" s="27" t="s">
        <v>38</v>
      </c>
      <c r="G713" s="9">
        <v>1314</v>
      </c>
      <c r="H713" s="9"/>
      <c r="I713" s="9"/>
      <c r="J713" s="9"/>
      <c r="K713" s="9"/>
      <c r="L713" s="9"/>
      <c r="M713" s="9">
        <f t="shared" ref="M713" si="1401">G713+I713+J713+K713+L713</f>
        <v>1314</v>
      </c>
      <c r="N713" s="9">
        <f t="shared" ref="N713" si="1402">H713+L713</f>
        <v>0</v>
      </c>
      <c r="O713" s="9"/>
      <c r="P713" s="9"/>
      <c r="Q713" s="9"/>
      <c r="R713" s="9"/>
      <c r="S713" s="9">
        <f t="shared" ref="S713" si="1403">M713+O713+P713+Q713+R713</f>
        <v>1314</v>
      </c>
      <c r="T713" s="9">
        <f t="shared" ref="T713" si="1404">N713+R713</f>
        <v>0</v>
      </c>
      <c r="U713" s="9"/>
      <c r="V713" s="9"/>
      <c r="W713" s="9"/>
      <c r="X713" s="9"/>
      <c r="Y713" s="9">
        <f t="shared" ref="Y713" si="1405">S713+U713+V713+W713+X713</f>
        <v>1314</v>
      </c>
      <c r="Z713" s="9">
        <f t="shared" ref="Z713" si="1406">T713+X713</f>
        <v>0</v>
      </c>
      <c r="AA713" s="9"/>
      <c r="AB713" s="9"/>
      <c r="AC713" s="9"/>
      <c r="AD713" s="9"/>
      <c r="AE713" s="87">
        <f t="shared" ref="AE713" si="1407">Y713+AA713+AB713+AC713+AD713</f>
        <v>1314</v>
      </c>
      <c r="AF713" s="87">
        <f t="shared" ref="AF713" si="1408">Z713+AD713</f>
        <v>0</v>
      </c>
      <c r="AG713" s="87">
        <v>144</v>
      </c>
      <c r="AH713" s="87"/>
      <c r="AI713" s="101">
        <f t="shared" si="1400"/>
        <v>10.95890410958904</v>
      </c>
      <c r="AJ713" s="101"/>
    </row>
    <row r="714" spans="1:36" hidden="1" x14ac:dyDescent="0.25">
      <c r="A714" s="26"/>
      <c r="B714" s="27"/>
      <c r="C714" s="27"/>
      <c r="D714" s="27"/>
      <c r="E714" s="27"/>
      <c r="F714" s="27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87"/>
      <c r="AF714" s="87"/>
      <c r="AG714" s="87"/>
      <c r="AH714" s="87"/>
      <c r="AI714" s="101"/>
      <c r="AJ714" s="101"/>
    </row>
    <row r="715" spans="1:36" ht="18.75" hidden="1" x14ac:dyDescent="0.3">
      <c r="A715" s="24" t="s">
        <v>166</v>
      </c>
      <c r="B715" s="25">
        <v>914</v>
      </c>
      <c r="C715" s="25" t="s">
        <v>147</v>
      </c>
      <c r="D715" s="25" t="s">
        <v>22</v>
      </c>
      <c r="E715" s="25"/>
      <c r="F715" s="25"/>
      <c r="G715" s="7">
        <f t="shared" ref="G715:V719" si="1409">G716</f>
        <v>9943</v>
      </c>
      <c r="H715" s="7">
        <f t="shared" si="1409"/>
        <v>0</v>
      </c>
      <c r="I715" s="7">
        <f t="shared" si="1409"/>
        <v>0</v>
      </c>
      <c r="J715" s="7">
        <f t="shared" si="1409"/>
        <v>0</v>
      </c>
      <c r="K715" s="7">
        <f t="shared" si="1409"/>
        <v>0</v>
      </c>
      <c r="L715" s="7">
        <f t="shared" si="1409"/>
        <v>0</v>
      </c>
      <c r="M715" s="7">
        <f t="shared" si="1409"/>
        <v>9943</v>
      </c>
      <c r="N715" s="7">
        <f t="shared" si="1409"/>
        <v>0</v>
      </c>
      <c r="O715" s="7">
        <f t="shared" si="1409"/>
        <v>0</v>
      </c>
      <c r="P715" s="7">
        <f t="shared" si="1409"/>
        <v>0</v>
      </c>
      <c r="Q715" s="7">
        <f t="shared" si="1409"/>
        <v>0</v>
      </c>
      <c r="R715" s="7">
        <f t="shared" si="1409"/>
        <v>0</v>
      </c>
      <c r="S715" s="7">
        <f t="shared" si="1409"/>
        <v>9943</v>
      </c>
      <c r="T715" s="7">
        <f t="shared" si="1409"/>
        <v>0</v>
      </c>
      <c r="U715" s="7">
        <f t="shared" si="1409"/>
        <v>0</v>
      </c>
      <c r="V715" s="7">
        <f t="shared" si="1409"/>
        <v>0</v>
      </c>
      <c r="W715" s="7">
        <f t="shared" ref="U715:AH719" si="1410">W716</f>
        <v>0</v>
      </c>
      <c r="X715" s="7">
        <f t="shared" si="1410"/>
        <v>0</v>
      </c>
      <c r="Y715" s="7">
        <f t="shared" si="1410"/>
        <v>9943</v>
      </c>
      <c r="Z715" s="7">
        <f t="shared" si="1410"/>
        <v>0</v>
      </c>
      <c r="AA715" s="7">
        <f t="shared" si="1410"/>
        <v>0</v>
      </c>
      <c r="AB715" s="7">
        <f t="shared" si="1410"/>
        <v>0</v>
      </c>
      <c r="AC715" s="7">
        <f t="shared" si="1410"/>
        <v>0</v>
      </c>
      <c r="AD715" s="7">
        <f t="shared" si="1410"/>
        <v>0</v>
      </c>
      <c r="AE715" s="85">
        <f t="shared" si="1410"/>
        <v>9943</v>
      </c>
      <c r="AF715" s="85">
        <f t="shared" si="1410"/>
        <v>0</v>
      </c>
      <c r="AG715" s="85">
        <f t="shared" si="1410"/>
        <v>0</v>
      </c>
      <c r="AH715" s="85">
        <f t="shared" si="1410"/>
        <v>0</v>
      </c>
      <c r="AI715" s="101">
        <f t="shared" si="1400"/>
        <v>0</v>
      </c>
      <c r="AJ715" s="101"/>
    </row>
    <row r="716" spans="1:36" ht="18.75" hidden="1" customHeight="1" x14ac:dyDescent="0.25">
      <c r="A716" s="26" t="s">
        <v>62</v>
      </c>
      <c r="B716" s="27">
        <v>914</v>
      </c>
      <c r="C716" s="27" t="s">
        <v>147</v>
      </c>
      <c r="D716" s="27" t="s">
        <v>22</v>
      </c>
      <c r="E716" s="27" t="s">
        <v>63</v>
      </c>
      <c r="F716" s="27"/>
      <c r="G716" s="11">
        <f t="shared" si="1409"/>
        <v>9943</v>
      </c>
      <c r="H716" s="11">
        <f t="shared" si="1409"/>
        <v>0</v>
      </c>
      <c r="I716" s="11">
        <f t="shared" si="1409"/>
        <v>0</v>
      </c>
      <c r="J716" s="11">
        <f t="shared" si="1409"/>
        <v>0</v>
      </c>
      <c r="K716" s="11">
        <f t="shared" si="1409"/>
        <v>0</v>
      </c>
      <c r="L716" s="11">
        <f t="shared" si="1409"/>
        <v>0</v>
      </c>
      <c r="M716" s="11">
        <f t="shared" si="1409"/>
        <v>9943</v>
      </c>
      <c r="N716" s="11">
        <f t="shared" si="1409"/>
        <v>0</v>
      </c>
      <c r="O716" s="11">
        <f t="shared" si="1409"/>
        <v>0</v>
      </c>
      <c r="P716" s="11">
        <f t="shared" si="1409"/>
        <v>0</v>
      </c>
      <c r="Q716" s="11">
        <f t="shared" si="1409"/>
        <v>0</v>
      </c>
      <c r="R716" s="11">
        <f t="shared" si="1409"/>
        <v>0</v>
      </c>
      <c r="S716" s="11">
        <f t="shared" si="1409"/>
        <v>9943</v>
      </c>
      <c r="T716" s="11">
        <f t="shared" si="1409"/>
        <v>0</v>
      </c>
      <c r="U716" s="11">
        <f t="shared" si="1410"/>
        <v>0</v>
      </c>
      <c r="V716" s="11">
        <f t="shared" si="1410"/>
        <v>0</v>
      </c>
      <c r="W716" s="11">
        <f t="shared" si="1410"/>
        <v>0</v>
      </c>
      <c r="X716" s="11">
        <f t="shared" si="1410"/>
        <v>0</v>
      </c>
      <c r="Y716" s="11">
        <f t="shared" si="1410"/>
        <v>9943</v>
      </c>
      <c r="Z716" s="11">
        <f t="shared" si="1410"/>
        <v>0</v>
      </c>
      <c r="AA716" s="11">
        <f t="shared" si="1410"/>
        <v>0</v>
      </c>
      <c r="AB716" s="11">
        <f t="shared" si="1410"/>
        <v>0</v>
      </c>
      <c r="AC716" s="11">
        <f t="shared" si="1410"/>
        <v>0</v>
      </c>
      <c r="AD716" s="11">
        <f t="shared" si="1410"/>
        <v>0</v>
      </c>
      <c r="AE716" s="89">
        <f t="shared" si="1410"/>
        <v>9943</v>
      </c>
      <c r="AF716" s="89">
        <f t="shared" si="1410"/>
        <v>0</v>
      </c>
      <c r="AG716" s="89">
        <f t="shared" si="1410"/>
        <v>0</v>
      </c>
      <c r="AH716" s="89">
        <f t="shared" si="1410"/>
        <v>0</v>
      </c>
      <c r="AI716" s="101">
        <f t="shared" si="1400"/>
        <v>0</v>
      </c>
      <c r="AJ716" s="101"/>
    </row>
    <row r="717" spans="1:36" ht="18.75" hidden="1" customHeight="1" x14ac:dyDescent="0.25">
      <c r="A717" s="26" t="s">
        <v>15</v>
      </c>
      <c r="B717" s="27">
        <f>B716</f>
        <v>914</v>
      </c>
      <c r="C717" s="27" t="s">
        <v>147</v>
      </c>
      <c r="D717" s="27" t="s">
        <v>22</v>
      </c>
      <c r="E717" s="27" t="s">
        <v>64</v>
      </c>
      <c r="F717" s="27"/>
      <c r="G717" s="11">
        <f t="shared" si="1409"/>
        <v>9943</v>
      </c>
      <c r="H717" s="11">
        <f t="shared" si="1409"/>
        <v>0</v>
      </c>
      <c r="I717" s="11">
        <f t="shared" si="1409"/>
        <v>0</v>
      </c>
      <c r="J717" s="11">
        <f t="shared" si="1409"/>
        <v>0</v>
      </c>
      <c r="K717" s="11">
        <f t="shared" si="1409"/>
        <v>0</v>
      </c>
      <c r="L717" s="11">
        <f t="shared" si="1409"/>
        <v>0</v>
      </c>
      <c r="M717" s="11">
        <f t="shared" si="1409"/>
        <v>9943</v>
      </c>
      <c r="N717" s="11">
        <f t="shared" si="1409"/>
        <v>0</v>
      </c>
      <c r="O717" s="11">
        <f t="shared" si="1409"/>
        <v>0</v>
      </c>
      <c r="P717" s="11">
        <f t="shared" si="1409"/>
        <v>0</v>
      </c>
      <c r="Q717" s="11">
        <f t="shared" si="1409"/>
        <v>0</v>
      </c>
      <c r="R717" s="11">
        <f t="shared" si="1409"/>
        <v>0</v>
      </c>
      <c r="S717" s="11">
        <f t="shared" si="1409"/>
        <v>9943</v>
      </c>
      <c r="T717" s="11">
        <f t="shared" si="1409"/>
        <v>0</v>
      </c>
      <c r="U717" s="11">
        <f t="shared" si="1410"/>
        <v>0</v>
      </c>
      <c r="V717" s="11">
        <f t="shared" si="1410"/>
        <v>0</v>
      </c>
      <c r="W717" s="11">
        <f t="shared" si="1410"/>
        <v>0</v>
      </c>
      <c r="X717" s="11">
        <f t="shared" si="1410"/>
        <v>0</v>
      </c>
      <c r="Y717" s="11">
        <f t="shared" si="1410"/>
        <v>9943</v>
      </c>
      <c r="Z717" s="11">
        <f t="shared" si="1410"/>
        <v>0</v>
      </c>
      <c r="AA717" s="11">
        <f t="shared" si="1410"/>
        <v>0</v>
      </c>
      <c r="AB717" s="11">
        <f t="shared" si="1410"/>
        <v>0</v>
      </c>
      <c r="AC717" s="11">
        <f t="shared" si="1410"/>
        <v>0</v>
      </c>
      <c r="AD717" s="11">
        <f t="shared" si="1410"/>
        <v>0</v>
      </c>
      <c r="AE717" s="89">
        <f t="shared" si="1410"/>
        <v>9943</v>
      </c>
      <c r="AF717" s="89">
        <f t="shared" si="1410"/>
        <v>0</v>
      </c>
      <c r="AG717" s="89">
        <f t="shared" si="1410"/>
        <v>0</v>
      </c>
      <c r="AH717" s="89">
        <f t="shared" si="1410"/>
        <v>0</v>
      </c>
      <c r="AI717" s="101">
        <f t="shared" si="1400"/>
        <v>0</v>
      </c>
      <c r="AJ717" s="101"/>
    </row>
    <row r="718" spans="1:36" ht="18" hidden="1" customHeight="1" x14ac:dyDescent="0.25">
      <c r="A718" s="26" t="s">
        <v>167</v>
      </c>
      <c r="B718" s="27">
        <f>B717</f>
        <v>914</v>
      </c>
      <c r="C718" s="27" t="s">
        <v>147</v>
      </c>
      <c r="D718" s="27" t="s">
        <v>22</v>
      </c>
      <c r="E718" s="27" t="s">
        <v>184</v>
      </c>
      <c r="F718" s="27"/>
      <c r="G718" s="11">
        <f t="shared" si="1409"/>
        <v>9943</v>
      </c>
      <c r="H718" s="11">
        <f t="shared" si="1409"/>
        <v>0</v>
      </c>
      <c r="I718" s="11">
        <f t="shared" si="1409"/>
        <v>0</v>
      </c>
      <c r="J718" s="11">
        <f t="shared" si="1409"/>
        <v>0</v>
      </c>
      <c r="K718" s="11">
        <f t="shared" si="1409"/>
        <v>0</v>
      </c>
      <c r="L718" s="11">
        <f t="shared" si="1409"/>
        <v>0</v>
      </c>
      <c r="M718" s="11">
        <f t="shared" si="1409"/>
        <v>9943</v>
      </c>
      <c r="N718" s="11">
        <f t="shared" si="1409"/>
        <v>0</v>
      </c>
      <c r="O718" s="11">
        <f t="shared" si="1409"/>
        <v>0</v>
      </c>
      <c r="P718" s="11">
        <f t="shared" si="1409"/>
        <v>0</v>
      </c>
      <c r="Q718" s="11">
        <f t="shared" si="1409"/>
        <v>0</v>
      </c>
      <c r="R718" s="11">
        <f t="shared" si="1409"/>
        <v>0</v>
      </c>
      <c r="S718" s="11">
        <f t="shared" si="1409"/>
        <v>9943</v>
      </c>
      <c r="T718" s="11">
        <f t="shared" si="1409"/>
        <v>0</v>
      </c>
      <c r="U718" s="11">
        <f t="shared" si="1410"/>
        <v>0</v>
      </c>
      <c r="V718" s="11">
        <f t="shared" si="1410"/>
        <v>0</v>
      </c>
      <c r="W718" s="11">
        <f t="shared" si="1410"/>
        <v>0</v>
      </c>
      <c r="X718" s="11">
        <f t="shared" si="1410"/>
        <v>0</v>
      </c>
      <c r="Y718" s="11">
        <f t="shared" si="1410"/>
        <v>9943</v>
      </c>
      <c r="Z718" s="11">
        <f t="shared" si="1410"/>
        <v>0</v>
      </c>
      <c r="AA718" s="11">
        <f t="shared" si="1410"/>
        <v>0</v>
      </c>
      <c r="AB718" s="11">
        <f t="shared" si="1410"/>
        <v>0</v>
      </c>
      <c r="AC718" s="11">
        <f t="shared" si="1410"/>
        <v>0</v>
      </c>
      <c r="AD718" s="11">
        <f t="shared" si="1410"/>
        <v>0</v>
      </c>
      <c r="AE718" s="89">
        <f t="shared" si="1410"/>
        <v>9943</v>
      </c>
      <c r="AF718" s="89">
        <f t="shared" si="1410"/>
        <v>0</v>
      </c>
      <c r="AG718" s="89">
        <f t="shared" si="1410"/>
        <v>0</v>
      </c>
      <c r="AH718" s="89">
        <f t="shared" si="1410"/>
        <v>0</v>
      </c>
      <c r="AI718" s="101">
        <f t="shared" si="1400"/>
        <v>0</v>
      </c>
      <c r="AJ718" s="101"/>
    </row>
    <row r="719" spans="1:36" ht="33" hidden="1" x14ac:dyDescent="0.25">
      <c r="A719" s="26" t="s">
        <v>244</v>
      </c>
      <c r="B719" s="27">
        <f>B718</f>
        <v>914</v>
      </c>
      <c r="C719" s="27" t="s">
        <v>147</v>
      </c>
      <c r="D719" s="27" t="s">
        <v>22</v>
      </c>
      <c r="E719" s="27" t="s">
        <v>184</v>
      </c>
      <c r="F719" s="27" t="s">
        <v>31</v>
      </c>
      <c r="G719" s="11">
        <f t="shared" si="1409"/>
        <v>9943</v>
      </c>
      <c r="H719" s="11">
        <f t="shared" si="1409"/>
        <v>0</v>
      </c>
      <c r="I719" s="11">
        <f t="shared" si="1409"/>
        <v>0</v>
      </c>
      <c r="J719" s="11">
        <f t="shared" si="1409"/>
        <v>0</v>
      </c>
      <c r="K719" s="11">
        <f t="shared" si="1409"/>
        <v>0</v>
      </c>
      <c r="L719" s="11">
        <f t="shared" si="1409"/>
        <v>0</v>
      </c>
      <c r="M719" s="11">
        <f t="shared" si="1409"/>
        <v>9943</v>
      </c>
      <c r="N719" s="11">
        <f t="shared" si="1409"/>
        <v>0</v>
      </c>
      <c r="O719" s="11">
        <f t="shared" si="1409"/>
        <v>0</v>
      </c>
      <c r="P719" s="11">
        <f t="shared" si="1409"/>
        <v>0</v>
      </c>
      <c r="Q719" s="11">
        <f t="shared" si="1409"/>
        <v>0</v>
      </c>
      <c r="R719" s="11">
        <f t="shared" si="1409"/>
        <v>0</v>
      </c>
      <c r="S719" s="11">
        <f t="shared" si="1409"/>
        <v>9943</v>
      </c>
      <c r="T719" s="11">
        <f t="shared" si="1409"/>
        <v>0</v>
      </c>
      <c r="U719" s="11">
        <f t="shared" si="1410"/>
        <v>0</v>
      </c>
      <c r="V719" s="11">
        <f t="shared" si="1410"/>
        <v>0</v>
      </c>
      <c r="W719" s="11">
        <f t="shared" si="1410"/>
        <v>0</v>
      </c>
      <c r="X719" s="11">
        <f t="shared" si="1410"/>
        <v>0</v>
      </c>
      <c r="Y719" s="11">
        <f t="shared" si="1410"/>
        <v>9943</v>
      </c>
      <c r="Z719" s="11">
        <f t="shared" si="1410"/>
        <v>0</v>
      </c>
      <c r="AA719" s="11">
        <f t="shared" si="1410"/>
        <v>0</v>
      </c>
      <c r="AB719" s="11">
        <f t="shared" si="1410"/>
        <v>0</v>
      </c>
      <c r="AC719" s="11">
        <f t="shared" si="1410"/>
        <v>0</v>
      </c>
      <c r="AD719" s="11">
        <f t="shared" si="1410"/>
        <v>0</v>
      </c>
      <c r="AE719" s="89">
        <f t="shared" si="1410"/>
        <v>9943</v>
      </c>
      <c r="AF719" s="89">
        <f t="shared" si="1410"/>
        <v>0</v>
      </c>
      <c r="AG719" s="89">
        <f t="shared" si="1410"/>
        <v>0</v>
      </c>
      <c r="AH719" s="89">
        <f t="shared" si="1410"/>
        <v>0</v>
      </c>
      <c r="AI719" s="101">
        <f t="shared" si="1400"/>
        <v>0</v>
      </c>
      <c r="AJ719" s="101"/>
    </row>
    <row r="720" spans="1:36" ht="33" hidden="1" x14ac:dyDescent="0.25">
      <c r="A720" s="26" t="s">
        <v>177</v>
      </c>
      <c r="B720" s="27">
        <f>B719</f>
        <v>914</v>
      </c>
      <c r="C720" s="27" t="s">
        <v>147</v>
      </c>
      <c r="D720" s="27" t="s">
        <v>22</v>
      </c>
      <c r="E720" s="27" t="s">
        <v>184</v>
      </c>
      <c r="F720" s="27" t="s">
        <v>38</v>
      </c>
      <c r="G720" s="9">
        <v>9943</v>
      </c>
      <c r="H720" s="9"/>
      <c r="I720" s="9"/>
      <c r="J720" s="9"/>
      <c r="K720" s="9"/>
      <c r="L720" s="9"/>
      <c r="M720" s="9">
        <f t="shared" ref="M720" si="1411">G720+I720+J720+K720+L720</f>
        <v>9943</v>
      </c>
      <c r="N720" s="9">
        <f t="shared" ref="N720" si="1412">H720+L720</f>
        <v>0</v>
      </c>
      <c r="O720" s="9"/>
      <c r="P720" s="9"/>
      <c r="Q720" s="9"/>
      <c r="R720" s="9"/>
      <c r="S720" s="9">
        <f t="shared" ref="S720" si="1413">M720+O720+P720+Q720+R720</f>
        <v>9943</v>
      </c>
      <c r="T720" s="9">
        <f t="shared" ref="T720" si="1414">N720+R720</f>
        <v>0</v>
      </c>
      <c r="U720" s="9"/>
      <c r="V720" s="9"/>
      <c r="W720" s="9"/>
      <c r="X720" s="9"/>
      <c r="Y720" s="9">
        <f t="shared" ref="Y720" si="1415">S720+U720+V720+W720+X720</f>
        <v>9943</v>
      </c>
      <c r="Z720" s="9">
        <f t="shared" ref="Z720" si="1416">T720+X720</f>
        <v>0</v>
      </c>
      <c r="AA720" s="9"/>
      <c r="AB720" s="9"/>
      <c r="AC720" s="9"/>
      <c r="AD720" s="9"/>
      <c r="AE720" s="87">
        <f t="shared" ref="AE720" si="1417">Y720+AA720+AB720+AC720+AD720</f>
        <v>9943</v>
      </c>
      <c r="AF720" s="87">
        <f t="shared" ref="AF720" si="1418">Z720+AD720</f>
        <v>0</v>
      </c>
      <c r="AG720" s="87"/>
      <c r="AH720" s="87"/>
      <c r="AI720" s="101">
        <f t="shared" si="1400"/>
        <v>0</v>
      </c>
      <c r="AJ720" s="101"/>
    </row>
    <row r="721" spans="1:36" hidden="1" x14ac:dyDescent="0.25">
      <c r="A721" s="26"/>
      <c r="B721" s="27"/>
      <c r="C721" s="27"/>
      <c r="D721" s="27"/>
      <c r="E721" s="27"/>
      <c r="F721" s="27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87"/>
      <c r="AF721" s="87"/>
      <c r="AG721" s="87"/>
      <c r="AH721" s="87"/>
      <c r="AI721" s="101"/>
      <c r="AJ721" s="101"/>
    </row>
    <row r="722" spans="1:36" ht="18.75" hidden="1" x14ac:dyDescent="0.3">
      <c r="A722" s="34" t="s">
        <v>168</v>
      </c>
      <c r="B722" s="25">
        <v>914</v>
      </c>
      <c r="C722" s="25" t="s">
        <v>147</v>
      </c>
      <c r="D722" s="25" t="s">
        <v>80</v>
      </c>
      <c r="E722" s="25"/>
      <c r="F722" s="25"/>
      <c r="G722" s="7">
        <f>G734+G723</f>
        <v>11683</v>
      </c>
      <c r="H722" s="7">
        <f>H734+H723</f>
        <v>0</v>
      </c>
      <c r="I722" s="7">
        <f t="shared" ref="I722:N722" si="1419">I734+I723</f>
        <v>0</v>
      </c>
      <c r="J722" s="7">
        <f t="shared" si="1419"/>
        <v>0</v>
      </c>
      <c r="K722" s="7">
        <f t="shared" si="1419"/>
        <v>0</v>
      </c>
      <c r="L722" s="7">
        <f t="shared" si="1419"/>
        <v>0</v>
      </c>
      <c r="M722" s="7">
        <f t="shared" si="1419"/>
        <v>11683</v>
      </c>
      <c r="N722" s="7">
        <f t="shared" si="1419"/>
        <v>0</v>
      </c>
      <c r="O722" s="7">
        <f t="shared" ref="O722:T722" si="1420">O734+O723</f>
        <v>0</v>
      </c>
      <c r="P722" s="7">
        <f t="shared" si="1420"/>
        <v>1053</v>
      </c>
      <c r="Q722" s="7">
        <f t="shared" si="1420"/>
        <v>0</v>
      </c>
      <c r="R722" s="7">
        <f t="shared" si="1420"/>
        <v>20000</v>
      </c>
      <c r="S722" s="7">
        <f t="shared" si="1420"/>
        <v>32736</v>
      </c>
      <c r="T722" s="7">
        <f t="shared" si="1420"/>
        <v>20000</v>
      </c>
      <c r="U722" s="7">
        <f t="shared" ref="U722:Z722" si="1421">U734+U723</f>
        <v>0</v>
      </c>
      <c r="V722" s="7">
        <f t="shared" si="1421"/>
        <v>0</v>
      </c>
      <c r="W722" s="7">
        <f t="shared" si="1421"/>
        <v>0</v>
      </c>
      <c r="X722" s="7">
        <f t="shared" si="1421"/>
        <v>0</v>
      </c>
      <c r="Y722" s="7">
        <f t="shared" si="1421"/>
        <v>32736</v>
      </c>
      <c r="Z722" s="7">
        <f t="shared" si="1421"/>
        <v>20000</v>
      </c>
      <c r="AA722" s="7">
        <f t="shared" ref="AA722:AF722" si="1422">AA734+AA723</f>
        <v>0</v>
      </c>
      <c r="AB722" s="7">
        <f t="shared" si="1422"/>
        <v>0</v>
      </c>
      <c r="AC722" s="7">
        <f t="shared" si="1422"/>
        <v>0</v>
      </c>
      <c r="AD722" s="7">
        <f t="shared" si="1422"/>
        <v>0</v>
      </c>
      <c r="AE722" s="85">
        <f t="shared" si="1422"/>
        <v>32736</v>
      </c>
      <c r="AF722" s="85">
        <f t="shared" si="1422"/>
        <v>20000</v>
      </c>
      <c r="AG722" s="85">
        <f t="shared" ref="AG722:AH722" si="1423">AG734+AG723</f>
        <v>38</v>
      </c>
      <c r="AH722" s="85">
        <f t="shared" si="1423"/>
        <v>0</v>
      </c>
      <c r="AI722" s="101">
        <f t="shared" si="1400"/>
        <v>0.11608015640273706</v>
      </c>
      <c r="AJ722" s="101">
        <f t="shared" ref="AJ722:AJ760" si="1424">AH722/AF722*100</f>
        <v>0</v>
      </c>
    </row>
    <row r="723" spans="1:36" ht="33.75" hidden="1" x14ac:dyDescent="0.3">
      <c r="A723" s="26" t="s">
        <v>327</v>
      </c>
      <c r="B723" s="27">
        <v>914</v>
      </c>
      <c r="C723" s="27" t="s">
        <v>147</v>
      </c>
      <c r="D723" s="27" t="s">
        <v>80</v>
      </c>
      <c r="E723" s="27" t="s">
        <v>397</v>
      </c>
      <c r="F723" s="25"/>
      <c r="G723" s="9">
        <f t="shared" ref="G723:N723" si="1425">G728</f>
        <v>8704</v>
      </c>
      <c r="H723" s="9">
        <f t="shared" si="1425"/>
        <v>0</v>
      </c>
      <c r="I723" s="9">
        <f t="shared" si="1425"/>
        <v>0</v>
      </c>
      <c r="J723" s="9">
        <f t="shared" si="1425"/>
        <v>0</v>
      </c>
      <c r="K723" s="9">
        <f t="shared" si="1425"/>
        <v>0</v>
      </c>
      <c r="L723" s="9">
        <f t="shared" si="1425"/>
        <v>0</v>
      </c>
      <c r="M723" s="9">
        <f t="shared" si="1425"/>
        <v>8704</v>
      </c>
      <c r="N723" s="9">
        <f t="shared" si="1425"/>
        <v>0</v>
      </c>
      <c r="O723" s="9">
        <f>O724+O728+O731</f>
        <v>0</v>
      </c>
      <c r="P723" s="9">
        <f t="shared" ref="P723:T723" si="1426">P724+P728+P731</f>
        <v>1053</v>
      </c>
      <c r="Q723" s="9">
        <f t="shared" si="1426"/>
        <v>0</v>
      </c>
      <c r="R723" s="9">
        <f t="shared" si="1426"/>
        <v>20000</v>
      </c>
      <c r="S723" s="9">
        <f t="shared" si="1426"/>
        <v>29757</v>
      </c>
      <c r="T723" s="9">
        <f t="shared" si="1426"/>
        <v>20000</v>
      </c>
      <c r="U723" s="9">
        <f>U724+U728+U731</f>
        <v>0</v>
      </c>
      <c r="V723" s="9">
        <f t="shared" ref="V723:Z723" si="1427">V724+V728+V731</f>
        <v>0</v>
      </c>
      <c r="W723" s="9">
        <f t="shared" si="1427"/>
        <v>0</v>
      </c>
      <c r="X723" s="9">
        <f t="shared" si="1427"/>
        <v>0</v>
      </c>
      <c r="Y723" s="9">
        <f t="shared" si="1427"/>
        <v>29757</v>
      </c>
      <c r="Z723" s="9">
        <f t="shared" si="1427"/>
        <v>20000</v>
      </c>
      <c r="AA723" s="9">
        <f>AA724+AA728+AA731</f>
        <v>0</v>
      </c>
      <c r="AB723" s="9">
        <f t="shared" ref="AB723:AF723" si="1428">AB724+AB728+AB731</f>
        <v>0</v>
      </c>
      <c r="AC723" s="9">
        <f t="shared" si="1428"/>
        <v>0</v>
      </c>
      <c r="AD723" s="9">
        <f t="shared" si="1428"/>
        <v>0</v>
      </c>
      <c r="AE723" s="87">
        <f t="shared" si="1428"/>
        <v>29757</v>
      </c>
      <c r="AF723" s="87">
        <f t="shared" si="1428"/>
        <v>20000</v>
      </c>
      <c r="AG723" s="87">
        <f t="shared" ref="AG723:AH723" si="1429">AG724+AG728+AG731</f>
        <v>38</v>
      </c>
      <c r="AH723" s="87">
        <f t="shared" si="1429"/>
        <v>0</v>
      </c>
      <c r="AI723" s="101">
        <f t="shared" si="1400"/>
        <v>0.12770104513223779</v>
      </c>
      <c r="AJ723" s="101">
        <f t="shared" si="1424"/>
        <v>0</v>
      </c>
    </row>
    <row r="724" spans="1:36" ht="23.25" hidden="1" customHeight="1" x14ac:dyDescent="0.3">
      <c r="A724" s="26" t="s">
        <v>15</v>
      </c>
      <c r="B724" s="27">
        <v>914</v>
      </c>
      <c r="C724" s="27" t="s">
        <v>147</v>
      </c>
      <c r="D724" s="27" t="s">
        <v>80</v>
      </c>
      <c r="E724" s="27" t="s">
        <v>668</v>
      </c>
      <c r="F724" s="25"/>
      <c r="G724" s="9"/>
      <c r="H724" s="9"/>
      <c r="I724" s="9"/>
      <c r="J724" s="9"/>
      <c r="K724" s="9"/>
      <c r="L724" s="9"/>
      <c r="M724" s="9"/>
      <c r="N724" s="9"/>
      <c r="O724" s="9">
        <f>O725</f>
        <v>0</v>
      </c>
      <c r="P724" s="9">
        <f t="shared" ref="P724:AH724" si="1430">P725</f>
        <v>0</v>
      </c>
      <c r="Q724" s="9">
        <f t="shared" si="1430"/>
        <v>0</v>
      </c>
      <c r="R724" s="9">
        <f t="shared" si="1430"/>
        <v>0</v>
      </c>
      <c r="S724" s="9">
        <f t="shared" si="1430"/>
        <v>0</v>
      </c>
      <c r="T724" s="9">
        <f t="shared" si="1430"/>
        <v>0</v>
      </c>
      <c r="U724" s="9">
        <f>U725</f>
        <v>0</v>
      </c>
      <c r="V724" s="9">
        <f t="shared" si="1430"/>
        <v>0</v>
      </c>
      <c r="W724" s="9">
        <f t="shared" si="1430"/>
        <v>0</v>
      </c>
      <c r="X724" s="9">
        <f t="shared" si="1430"/>
        <v>0</v>
      </c>
      <c r="Y724" s="9">
        <f t="shared" si="1430"/>
        <v>0</v>
      </c>
      <c r="Z724" s="9">
        <f t="shared" si="1430"/>
        <v>0</v>
      </c>
      <c r="AA724" s="9">
        <f>AA725</f>
        <v>0</v>
      </c>
      <c r="AB724" s="9">
        <f t="shared" si="1430"/>
        <v>0</v>
      </c>
      <c r="AC724" s="9">
        <f t="shared" si="1430"/>
        <v>0</v>
      </c>
      <c r="AD724" s="9">
        <f t="shared" si="1430"/>
        <v>0</v>
      </c>
      <c r="AE724" s="87">
        <f t="shared" si="1430"/>
        <v>0</v>
      </c>
      <c r="AF724" s="87">
        <f t="shared" si="1430"/>
        <v>0</v>
      </c>
      <c r="AG724" s="87">
        <f t="shared" si="1430"/>
        <v>0</v>
      </c>
      <c r="AH724" s="87">
        <f t="shared" si="1430"/>
        <v>0</v>
      </c>
      <c r="AI724" s="101" t="e">
        <f t="shared" si="1400"/>
        <v>#DIV/0!</v>
      </c>
      <c r="AJ724" s="101" t="e">
        <f t="shared" si="1424"/>
        <v>#DIV/0!</v>
      </c>
    </row>
    <row r="725" spans="1:36" ht="25.5" hidden="1" customHeight="1" x14ac:dyDescent="0.3">
      <c r="A725" s="26" t="s">
        <v>169</v>
      </c>
      <c r="B725" s="27">
        <v>914</v>
      </c>
      <c r="C725" s="27" t="s">
        <v>147</v>
      </c>
      <c r="D725" s="27" t="s">
        <v>80</v>
      </c>
      <c r="E725" s="27" t="s">
        <v>668</v>
      </c>
      <c r="F725" s="25"/>
      <c r="G725" s="9"/>
      <c r="H725" s="9"/>
      <c r="I725" s="9"/>
      <c r="J725" s="9"/>
      <c r="K725" s="9"/>
      <c r="L725" s="9"/>
      <c r="M725" s="9"/>
      <c r="N725" s="9"/>
      <c r="O725" s="9">
        <f>O726</f>
        <v>0</v>
      </c>
      <c r="P725" s="9">
        <f t="shared" ref="P725:AH725" si="1431">P726</f>
        <v>0</v>
      </c>
      <c r="Q725" s="9">
        <f t="shared" si="1431"/>
        <v>0</v>
      </c>
      <c r="R725" s="9">
        <f t="shared" si="1431"/>
        <v>0</v>
      </c>
      <c r="S725" s="9">
        <f t="shared" si="1431"/>
        <v>0</v>
      </c>
      <c r="T725" s="9">
        <f t="shared" si="1431"/>
        <v>0</v>
      </c>
      <c r="U725" s="9">
        <f>U726</f>
        <v>0</v>
      </c>
      <c r="V725" s="9">
        <f t="shared" si="1431"/>
        <v>0</v>
      </c>
      <c r="W725" s="9">
        <f t="shared" si="1431"/>
        <v>0</v>
      </c>
      <c r="X725" s="9">
        <f t="shared" si="1431"/>
        <v>0</v>
      </c>
      <c r="Y725" s="9">
        <f t="shared" si="1431"/>
        <v>0</v>
      </c>
      <c r="Z725" s="9">
        <f t="shared" si="1431"/>
        <v>0</v>
      </c>
      <c r="AA725" s="9">
        <f>AA726</f>
        <v>0</v>
      </c>
      <c r="AB725" s="9">
        <f t="shared" si="1431"/>
        <v>0</v>
      </c>
      <c r="AC725" s="9">
        <f t="shared" si="1431"/>
        <v>0</v>
      </c>
      <c r="AD725" s="9">
        <f t="shared" si="1431"/>
        <v>0</v>
      </c>
      <c r="AE725" s="87">
        <f t="shared" si="1431"/>
        <v>0</v>
      </c>
      <c r="AF725" s="87">
        <f t="shared" si="1431"/>
        <v>0</v>
      </c>
      <c r="AG725" s="87">
        <f t="shared" si="1431"/>
        <v>0</v>
      </c>
      <c r="AH725" s="87">
        <f t="shared" si="1431"/>
        <v>0</v>
      </c>
      <c r="AI725" s="101" t="e">
        <f t="shared" si="1400"/>
        <v>#DIV/0!</v>
      </c>
      <c r="AJ725" s="101" t="e">
        <f t="shared" si="1424"/>
        <v>#DIV/0!</v>
      </c>
    </row>
    <row r="726" spans="1:36" ht="33" hidden="1" x14ac:dyDescent="0.25">
      <c r="A726" s="26" t="s">
        <v>181</v>
      </c>
      <c r="B726" s="27">
        <v>914</v>
      </c>
      <c r="C726" s="27" t="s">
        <v>147</v>
      </c>
      <c r="D726" s="27" t="s">
        <v>80</v>
      </c>
      <c r="E726" s="27" t="s">
        <v>668</v>
      </c>
      <c r="F726" s="27" t="s">
        <v>182</v>
      </c>
      <c r="G726" s="9"/>
      <c r="H726" s="9"/>
      <c r="I726" s="9"/>
      <c r="J726" s="9"/>
      <c r="K726" s="9"/>
      <c r="L726" s="9"/>
      <c r="M726" s="9"/>
      <c r="N726" s="9"/>
      <c r="O726" s="9">
        <f>O727</f>
        <v>0</v>
      </c>
      <c r="P726" s="9">
        <f t="shared" ref="P726:AH726" si="1432">P727</f>
        <v>0</v>
      </c>
      <c r="Q726" s="9">
        <f t="shared" si="1432"/>
        <v>0</v>
      </c>
      <c r="R726" s="9">
        <f t="shared" si="1432"/>
        <v>0</v>
      </c>
      <c r="S726" s="9">
        <f t="shared" si="1432"/>
        <v>0</v>
      </c>
      <c r="T726" s="9">
        <f t="shared" si="1432"/>
        <v>0</v>
      </c>
      <c r="U726" s="9">
        <f>U727</f>
        <v>0</v>
      </c>
      <c r="V726" s="9">
        <f t="shared" si="1432"/>
        <v>0</v>
      </c>
      <c r="W726" s="9">
        <f t="shared" si="1432"/>
        <v>0</v>
      </c>
      <c r="X726" s="9">
        <f t="shared" si="1432"/>
        <v>0</v>
      </c>
      <c r="Y726" s="9">
        <f t="shared" si="1432"/>
        <v>0</v>
      </c>
      <c r="Z726" s="9">
        <f t="shared" si="1432"/>
        <v>0</v>
      </c>
      <c r="AA726" s="9">
        <f>AA727</f>
        <v>0</v>
      </c>
      <c r="AB726" s="9">
        <f t="shared" si="1432"/>
        <v>0</v>
      </c>
      <c r="AC726" s="9">
        <f t="shared" si="1432"/>
        <v>0</v>
      </c>
      <c r="AD726" s="9">
        <f t="shared" si="1432"/>
        <v>0</v>
      </c>
      <c r="AE726" s="87">
        <f t="shared" si="1432"/>
        <v>0</v>
      </c>
      <c r="AF726" s="87">
        <f t="shared" si="1432"/>
        <v>0</v>
      </c>
      <c r="AG726" s="87">
        <f t="shared" si="1432"/>
        <v>0</v>
      </c>
      <c r="AH726" s="87">
        <f t="shared" si="1432"/>
        <v>0</v>
      </c>
      <c r="AI726" s="101" t="e">
        <f t="shared" si="1400"/>
        <v>#DIV/0!</v>
      </c>
      <c r="AJ726" s="101" t="e">
        <f t="shared" si="1424"/>
        <v>#DIV/0!</v>
      </c>
    </row>
    <row r="727" spans="1:36" ht="22.5" hidden="1" customHeight="1" x14ac:dyDescent="0.25">
      <c r="A727" s="26" t="s">
        <v>169</v>
      </c>
      <c r="B727" s="27">
        <v>914</v>
      </c>
      <c r="C727" s="27" t="s">
        <v>147</v>
      </c>
      <c r="D727" s="27" t="s">
        <v>80</v>
      </c>
      <c r="E727" s="27" t="s">
        <v>668</v>
      </c>
      <c r="F727" s="27" t="s">
        <v>183</v>
      </c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>
        <f t="shared" ref="S727" si="1433">M727+O727+P727+Q727+R727</f>
        <v>0</v>
      </c>
      <c r="T727" s="9">
        <f t="shared" ref="T727" si="1434">N727+R727</f>
        <v>0</v>
      </c>
      <c r="U727" s="9"/>
      <c r="V727" s="9"/>
      <c r="W727" s="9"/>
      <c r="X727" s="9"/>
      <c r="Y727" s="9">
        <f t="shared" ref="Y727" si="1435">S727+U727+V727+W727+X727</f>
        <v>0</v>
      </c>
      <c r="Z727" s="9">
        <f t="shared" ref="Z727" si="1436">T727+X727</f>
        <v>0</v>
      </c>
      <c r="AA727" s="9"/>
      <c r="AB727" s="9"/>
      <c r="AC727" s="9"/>
      <c r="AD727" s="9"/>
      <c r="AE727" s="87">
        <f t="shared" ref="AE727" si="1437">Y727+AA727+AB727+AC727+AD727</f>
        <v>0</v>
      </c>
      <c r="AF727" s="87">
        <f t="shared" ref="AF727" si="1438">Z727+AD727</f>
        <v>0</v>
      </c>
      <c r="AG727" s="87"/>
      <c r="AH727" s="87"/>
      <c r="AI727" s="101" t="e">
        <f t="shared" si="1400"/>
        <v>#DIV/0!</v>
      </c>
      <c r="AJ727" s="101" t="e">
        <f t="shared" si="1424"/>
        <v>#DIV/0!</v>
      </c>
    </row>
    <row r="728" spans="1:36" ht="49.5" hidden="1" x14ac:dyDescent="0.25">
      <c r="A728" s="26" t="s">
        <v>508</v>
      </c>
      <c r="B728" s="27">
        <v>914</v>
      </c>
      <c r="C728" s="27" t="s">
        <v>147</v>
      </c>
      <c r="D728" s="27" t="s">
        <v>80</v>
      </c>
      <c r="E728" s="27" t="s">
        <v>509</v>
      </c>
      <c r="F728" s="27"/>
      <c r="G728" s="9">
        <f t="shared" ref="G728:V729" si="1439">G729</f>
        <v>8704</v>
      </c>
      <c r="H728" s="9">
        <f t="shared" si="1439"/>
        <v>0</v>
      </c>
      <c r="I728" s="9">
        <f t="shared" si="1439"/>
        <v>0</v>
      </c>
      <c r="J728" s="9">
        <f t="shared" si="1439"/>
        <v>0</v>
      </c>
      <c r="K728" s="9">
        <f t="shared" si="1439"/>
        <v>0</v>
      </c>
      <c r="L728" s="9">
        <f t="shared" si="1439"/>
        <v>0</v>
      </c>
      <c r="M728" s="9">
        <f t="shared" si="1439"/>
        <v>8704</v>
      </c>
      <c r="N728" s="9">
        <f t="shared" si="1439"/>
        <v>0</v>
      </c>
      <c r="O728" s="9">
        <f t="shared" si="1439"/>
        <v>-8704</v>
      </c>
      <c r="P728" s="9">
        <f t="shared" si="1439"/>
        <v>0</v>
      </c>
      <c r="Q728" s="9">
        <f t="shared" si="1439"/>
        <v>0</v>
      </c>
      <c r="R728" s="9">
        <f t="shared" si="1439"/>
        <v>0</v>
      </c>
      <c r="S728" s="9">
        <f t="shared" si="1439"/>
        <v>0</v>
      </c>
      <c r="T728" s="9">
        <f t="shared" si="1439"/>
        <v>0</v>
      </c>
      <c r="U728" s="9">
        <f t="shared" si="1439"/>
        <v>0</v>
      </c>
      <c r="V728" s="9">
        <f t="shared" si="1439"/>
        <v>0</v>
      </c>
      <c r="W728" s="9">
        <f t="shared" ref="U728:AH729" si="1440">W729</f>
        <v>0</v>
      </c>
      <c r="X728" s="9">
        <f t="shared" si="1440"/>
        <v>0</v>
      </c>
      <c r="Y728" s="9">
        <f t="shared" si="1440"/>
        <v>0</v>
      </c>
      <c r="Z728" s="9">
        <f t="shared" si="1440"/>
        <v>0</v>
      </c>
      <c r="AA728" s="9">
        <f t="shared" si="1440"/>
        <v>0</v>
      </c>
      <c r="AB728" s="9">
        <f t="shared" si="1440"/>
        <v>0</v>
      </c>
      <c r="AC728" s="9">
        <f t="shared" si="1440"/>
        <v>0</v>
      </c>
      <c r="AD728" s="9">
        <f t="shared" si="1440"/>
        <v>0</v>
      </c>
      <c r="AE728" s="87">
        <f t="shared" si="1440"/>
        <v>0</v>
      </c>
      <c r="AF728" s="87">
        <f t="shared" si="1440"/>
        <v>0</v>
      </c>
      <c r="AG728" s="87">
        <f t="shared" si="1440"/>
        <v>0</v>
      </c>
      <c r="AH728" s="87">
        <f t="shared" si="1440"/>
        <v>0</v>
      </c>
      <c r="AI728" s="101" t="e">
        <f t="shared" si="1400"/>
        <v>#DIV/0!</v>
      </c>
      <c r="AJ728" s="101" t="e">
        <f t="shared" si="1424"/>
        <v>#DIV/0!</v>
      </c>
    </row>
    <row r="729" spans="1:36" ht="33" hidden="1" x14ac:dyDescent="0.25">
      <c r="A729" s="26" t="s">
        <v>181</v>
      </c>
      <c r="B729" s="27">
        <v>914</v>
      </c>
      <c r="C729" s="27" t="s">
        <v>147</v>
      </c>
      <c r="D729" s="27" t="s">
        <v>80</v>
      </c>
      <c r="E729" s="27" t="s">
        <v>509</v>
      </c>
      <c r="F729" s="27" t="s">
        <v>182</v>
      </c>
      <c r="G729" s="9">
        <f t="shared" si="1439"/>
        <v>8704</v>
      </c>
      <c r="H729" s="9">
        <f t="shared" si="1439"/>
        <v>0</v>
      </c>
      <c r="I729" s="9">
        <f t="shared" si="1439"/>
        <v>0</v>
      </c>
      <c r="J729" s="9">
        <f t="shared" si="1439"/>
        <v>0</v>
      </c>
      <c r="K729" s="9">
        <f t="shared" si="1439"/>
        <v>0</v>
      </c>
      <c r="L729" s="9">
        <f t="shared" si="1439"/>
        <v>0</v>
      </c>
      <c r="M729" s="9">
        <f t="shared" si="1439"/>
        <v>8704</v>
      </c>
      <c r="N729" s="9">
        <f t="shared" si="1439"/>
        <v>0</v>
      </c>
      <c r="O729" s="9">
        <f t="shared" si="1439"/>
        <v>-8704</v>
      </c>
      <c r="P729" s="9">
        <f t="shared" si="1439"/>
        <v>0</v>
      </c>
      <c r="Q729" s="9">
        <f t="shared" si="1439"/>
        <v>0</v>
      </c>
      <c r="R729" s="9">
        <f t="shared" si="1439"/>
        <v>0</v>
      </c>
      <c r="S729" s="9">
        <f t="shared" si="1439"/>
        <v>0</v>
      </c>
      <c r="T729" s="9">
        <f t="shared" si="1439"/>
        <v>0</v>
      </c>
      <c r="U729" s="9">
        <f t="shared" si="1440"/>
        <v>0</v>
      </c>
      <c r="V729" s="9">
        <f t="shared" si="1440"/>
        <v>0</v>
      </c>
      <c r="W729" s="9">
        <f t="shared" si="1440"/>
        <v>0</v>
      </c>
      <c r="X729" s="9">
        <f t="shared" si="1440"/>
        <v>0</v>
      </c>
      <c r="Y729" s="9">
        <f t="shared" si="1440"/>
        <v>0</v>
      </c>
      <c r="Z729" s="9">
        <f t="shared" si="1440"/>
        <v>0</v>
      </c>
      <c r="AA729" s="9">
        <f t="shared" si="1440"/>
        <v>0</v>
      </c>
      <c r="AB729" s="9">
        <f t="shared" si="1440"/>
        <v>0</v>
      </c>
      <c r="AC729" s="9">
        <f t="shared" si="1440"/>
        <v>0</v>
      </c>
      <c r="AD729" s="9">
        <f t="shared" si="1440"/>
        <v>0</v>
      </c>
      <c r="AE729" s="87">
        <f t="shared" si="1440"/>
        <v>0</v>
      </c>
      <c r="AF729" s="87">
        <f t="shared" si="1440"/>
        <v>0</v>
      </c>
      <c r="AG729" s="87">
        <f t="shared" si="1440"/>
        <v>0</v>
      </c>
      <c r="AH729" s="87">
        <f t="shared" si="1440"/>
        <v>0</v>
      </c>
      <c r="AI729" s="101" t="e">
        <f t="shared" si="1400"/>
        <v>#DIV/0!</v>
      </c>
      <c r="AJ729" s="101" t="e">
        <f t="shared" si="1424"/>
        <v>#DIV/0!</v>
      </c>
    </row>
    <row r="730" spans="1:36" ht="18.75" hidden="1" customHeight="1" x14ac:dyDescent="0.25">
      <c r="A730" s="26" t="s">
        <v>169</v>
      </c>
      <c r="B730" s="27">
        <v>914</v>
      </c>
      <c r="C730" s="27" t="s">
        <v>147</v>
      </c>
      <c r="D730" s="27" t="s">
        <v>80</v>
      </c>
      <c r="E730" s="27" t="s">
        <v>509</v>
      </c>
      <c r="F730" s="27" t="s">
        <v>183</v>
      </c>
      <c r="G730" s="9">
        <v>8704</v>
      </c>
      <c r="H730" s="9"/>
      <c r="I730" s="9"/>
      <c r="J730" s="9"/>
      <c r="K730" s="9"/>
      <c r="L730" s="9"/>
      <c r="M730" s="9">
        <f t="shared" ref="M730" si="1441">G730+I730+J730+K730+L730</f>
        <v>8704</v>
      </c>
      <c r="N730" s="9">
        <f t="shared" ref="N730" si="1442">H730+L730</f>
        <v>0</v>
      </c>
      <c r="O730" s="9">
        <v>-8704</v>
      </c>
      <c r="P730" s="9"/>
      <c r="Q730" s="9"/>
      <c r="R730" s="9"/>
      <c r="S730" s="9">
        <f t="shared" ref="S730" si="1443">M730+O730+P730+Q730+R730</f>
        <v>0</v>
      </c>
      <c r="T730" s="9">
        <f t="shared" ref="T730" si="1444">N730+R730</f>
        <v>0</v>
      </c>
      <c r="U730" s="9"/>
      <c r="V730" s="9"/>
      <c r="W730" s="9"/>
      <c r="X730" s="9"/>
      <c r="Y730" s="9">
        <f t="shared" ref="Y730" si="1445">S730+U730+V730+W730+X730</f>
        <v>0</v>
      </c>
      <c r="Z730" s="9">
        <f t="shared" ref="Z730" si="1446">T730+X730</f>
        <v>0</v>
      </c>
      <c r="AA730" s="9"/>
      <c r="AB730" s="9"/>
      <c r="AC730" s="9"/>
      <c r="AD730" s="9"/>
      <c r="AE730" s="87">
        <f t="shared" ref="AE730" si="1447">Y730+AA730+AB730+AC730+AD730</f>
        <v>0</v>
      </c>
      <c r="AF730" s="87">
        <f t="shared" ref="AF730" si="1448">Z730+AD730</f>
        <v>0</v>
      </c>
      <c r="AG730" s="87"/>
      <c r="AH730" s="87"/>
      <c r="AI730" s="101" t="e">
        <f t="shared" si="1400"/>
        <v>#DIV/0!</v>
      </c>
      <c r="AJ730" s="101" t="e">
        <f t="shared" si="1424"/>
        <v>#DIV/0!</v>
      </c>
    </row>
    <row r="731" spans="1:36" ht="66" hidden="1" x14ac:dyDescent="0.25">
      <c r="A731" s="26" t="s">
        <v>512</v>
      </c>
      <c r="B731" s="27">
        <v>914</v>
      </c>
      <c r="C731" s="27" t="s">
        <v>147</v>
      </c>
      <c r="D731" s="27" t="s">
        <v>80</v>
      </c>
      <c r="E731" s="27" t="s">
        <v>649</v>
      </c>
      <c r="F731" s="27"/>
      <c r="G731" s="9"/>
      <c r="H731" s="9"/>
      <c r="I731" s="9"/>
      <c r="J731" s="9"/>
      <c r="K731" s="9"/>
      <c r="L731" s="9"/>
      <c r="M731" s="9"/>
      <c r="N731" s="9"/>
      <c r="O731" s="9">
        <f>O732</f>
        <v>8704</v>
      </c>
      <c r="P731" s="9">
        <f t="shared" ref="P731:AH731" si="1449">P732</f>
        <v>1053</v>
      </c>
      <c r="Q731" s="9">
        <f t="shared" si="1449"/>
        <v>0</v>
      </c>
      <c r="R731" s="9">
        <f t="shared" si="1449"/>
        <v>20000</v>
      </c>
      <c r="S731" s="9">
        <f t="shared" si="1449"/>
        <v>29757</v>
      </c>
      <c r="T731" s="9">
        <f t="shared" si="1449"/>
        <v>20000</v>
      </c>
      <c r="U731" s="9">
        <f>U732</f>
        <v>0</v>
      </c>
      <c r="V731" s="9">
        <f t="shared" si="1449"/>
        <v>0</v>
      </c>
      <c r="W731" s="9">
        <f t="shared" si="1449"/>
        <v>0</v>
      </c>
      <c r="X731" s="9">
        <f t="shared" si="1449"/>
        <v>0</v>
      </c>
      <c r="Y731" s="9">
        <f t="shared" si="1449"/>
        <v>29757</v>
      </c>
      <c r="Z731" s="9">
        <f t="shared" si="1449"/>
        <v>20000</v>
      </c>
      <c r="AA731" s="9">
        <f>AA732</f>
        <v>0</v>
      </c>
      <c r="AB731" s="9">
        <f t="shared" si="1449"/>
        <v>0</v>
      </c>
      <c r="AC731" s="9">
        <f t="shared" si="1449"/>
        <v>0</v>
      </c>
      <c r="AD731" s="9">
        <f t="shared" si="1449"/>
        <v>0</v>
      </c>
      <c r="AE731" s="87">
        <f t="shared" si="1449"/>
        <v>29757</v>
      </c>
      <c r="AF731" s="87">
        <f t="shared" si="1449"/>
        <v>20000</v>
      </c>
      <c r="AG731" s="87">
        <f t="shared" si="1449"/>
        <v>38</v>
      </c>
      <c r="AH731" s="87">
        <f t="shared" si="1449"/>
        <v>0</v>
      </c>
      <c r="AI731" s="101">
        <f t="shared" si="1400"/>
        <v>0.12770104513223779</v>
      </c>
      <c r="AJ731" s="101">
        <f t="shared" si="1424"/>
        <v>0</v>
      </c>
    </row>
    <row r="732" spans="1:36" ht="34.5" hidden="1" customHeight="1" x14ac:dyDescent="0.25">
      <c r="A732" s="26" t="s">
        <v>181</v>
      </c>
      <c r="B732" s="27">
        <v>914</v>
      </c>
      <c r="C732" s="27" t="s">
        <v>147</v>
      </c>
      <c r="D732" s="27" t="s">
        <v>80</v>
      </c>
      <c r="E732" s="27" t="s">
        <v>649</v>
      </c>
      <c r="F732" s="27" t="s">
        <v>182</v>
      </c>
      <c r="G732" s="9"/>
      <c r="H732" s="9"/>
      <c r="I732" s="9"/>
      <c r="J732" s="9"/>
      <c r="K732" s="9"/>
      <c r="L732" s="9"/>
      <c r="M732" s="9"/>
      <c r="N732" s="9"/>
      <c r="O732" s="9">
        <f>O733</f>
        <v>8704</v>
      </c>
      <c r="P732" s="9">
        <f t="shared" ref="P732:AH732" si="1450">P733</f>
        <v>1053</v>
      </c>
      <c r="Q732" s="9">
        <f t="shared" si="1450"/>
        <v>0</v>
      </c>
      <c r="R732" s="9">
        <f t="shared" si="1450"/>
        <v>20000</v>
      </c>
      <c r="S732" s="9">
        <f t="shared" si="1450"/>
        <v>29757</v>
      </c>
      <c r="T732" s="9">
        <f t="shared" si="1450"/>
        <v>20000</v>
      </c>
      <c r="U732" s="9">
        <f>U733</f>
        <v>0</v>
      </c>
      <c r="V732" s="9">
        <f t="shared" si="1450"/>
        <v>0</v>
      </c>
      <c r="W732" s="9">
        <f t="shared" si="1450"/>
        <v>0</v>
      </c>
      <c r="X732" s="9">
        <f t="shared" si="1450"/>
        <v>0</v>
      </c>
      <c r="Y732" s="9">
        <f t="shared" si="1450"/>
        <v>29757</v>
      </c>
      <c r="Z732" s="9">
        <f t="shared" si="1450"/>
        <v>20000</v>
      </c>
      <c r="AA732" s="9">
        <f>AA733</f>
        <v>0</v>
      </c>
      <c r="AB732" s="9">
        <f t="shared" si="1450"/>
        <v>0</v>
      </c>
      <c r="AC732" s="9">
        <f t="shared" si="1450"/>
        <v>0</v>
      </c>
      <c r="AD732" s="9">
        <f t="shared" si="1450"/>
        <v>0</v>
      </c>
      <c r="AE732" s="87">
        <f t="shared" si="1450"/>
        <v>29757</v>
      </c>
      <c r="AF732" s="87">
        <f t="shared" si="1450"/>
        <v>20000</v>
      </c>
      <c r="AG732" s="87">
        <f t="shared" si="1450"/>
        <v>38</v>
      </c>
      <c r="AH732" s="87">
        <f t="shared" si="1450"/>
        <v>0</v>
      </c>
      <c r="AI732" s="101">
        <f t="shared" si="1400"/>
        <v>0.12770104513223779</v>
      </c>
      <c r="AJ732" s="101">
        <f t="shared" si="1424"/>
        <v>0</v>
      </c>
    </row>
    <row r="733" spans="1:36" ht="18.75" hidden="1" customHeight="1" x14ac:dyDescent="0.25">
      <c r="A733" s="26" t="s">
        <v>169</v>
      </c>
      <c r="B733" s="27">
        <v>914</v>
      </c>
      <c r="C733" s="27" t="s">
        <v>147</v>
      </c>
      <c r="D733" s="27" t="s">
        <v>80</v>
      </c>
      <c r="E733" s="27" t="s">
        <v>649</v>
      </c>
      <c r="F733" s="27" t="s">
        <v>183</v>
      </c>
      <c r="G733" s="9"/>
      <c r="H733" s="9"/>
      <c r="I733" s="9"/>
      <c r="J733" s="9"/>
      <c r="K733" s="9"/>
      <c r="L733" s="9"/>
      <c r="M733" s="9"/>
      <c r="N733" s="9"/>
      <c r="O733" s="9">
        <v>8704</v>
      </c>
      <c r="P733" s="9">
        <v>1053</v>
      </c>
      <c r="Q733" s="9"/>
      <c r="R733" s="9">
        <v>20000</v>
      </c>
      <c r="S733" s="9">
        <f t="shared" ref="S733" si="1451">M733+O733+P733+Q733+R733</f>
        <v>29757</v>
      </c>
      <c r="T733" s="9">
        <f t="shared" ref="T733" si="1452">N733+R733</f>
        <v>20000</v>
      </c>
      <c r="U733" s="9"/>
      <c r="V733" s="9"/>
      <c r="W733" s="9"/>
      <c r="X733" s="9"/>
      <c r="Y733" s="9">
        <f t="shared" ref="Y733" si="1453">S733+U733+V733+W733+X733</f>
        <v>29757</v>
      </c>
      <c r="Z733" s="9">
        <f t="shared" ref="Z733" si="1454">T733+X733</f>
        <v>20000</v>
      </c>
      <c r="AA733" s="9"/>
      <c r="AB733" s="9"/>
      <c r="AC733" s="9"/>
      <c r="AD733" s="9"/>
      <c r="AE733" s="87">
        <f t="shared" ref="AE733" si="1455">Y733+AA733+AB733+AC733+AD733</f>
        <v>29757</v>
      </c>
      <c r="AF733" s="87">
        <f t="shared" ref="AF733" si="1456">Z733+AD733</f>
        <v>20000</v>
      </c>
      <c r="AG733" s="9">
        <v>38</v>
      </c>
      <c r="AH733" s="87"/>
      <c r="AI733" s="101">
        <f t="shared" si="1400"/>
        <v>0.12770104513223779</v>
      </c>
      <c r="AJ733" s="101">
        <f t="shared" si="1424"/>
        <v>0</v>
      </c>
    </row>
    <row r="734" spans="1:36" ht="17.25" hidden="1" customHeight="1" x14ac:dyDescent="0.25">
      <c r="A734" s="26" t="s">
        <v>62</v>
      </c>
      <c r="B734" s="27">
        <v>914</v>
      </c>
      <c r="C734" s="27" t="s">
        <v>147</v>
      </c>
      <c r="D734" s="27" t="s">
        <v>80</v>
      </c>
      <c r="E734" s="27" t="s">
        <v>63</v>
      </c>
      <c r="F734" s="27"/>
      <c r="G734" s="11">
        <f t="shared" ref="G734:V737" si="1457">G735</f>
        <v>2979</v>
      </c>
      <c r="H734" s="11">
        <f t="shared" si="1457"/>
        <v>0</v>
      </c>
      <c r="I734" s="11">
        <f t="shared" si="1457"/>
        <v>0</v>
      </c>
      <c r="J734" s="11">
        <f t="shared" si="1457"/>
        <v>0</v>
      </c>
      <c r="K734" s="11">
        <f t="shared" si="1457"/>
        <v>0</v>
      </c>
      <c r="L734" s="11">
        <f t="shared" si="1457"/>
        <v>0</v>
      </c>
      <c r="M734" s="11">
        <f t="shared" si="1457"/>
        <v>2979</v>
      </c>
      <c r="N734" s="11">
        <f t="shared" si="1457"/>
        <v>0</v>
      </c>
      <c r="O734" s="11">
        <f t="shared" si="1457"/>
        <v>0</v>
      </c>
      <c r="P734" s="11">
        <f t="shared" si="1457"/>
        <v>0</v>
      </c>
      <c r="Q734" s="11">
        <f t="shared" si="1457"/>
        <v>0</v>
      </c>
      <c r="R734" s="11">
        <f t="shared" si="1457"/>
        <v>0</v>
      </c>
      <c r="S734" s="11">
        <f t="shared" si="1457"/>
        <v>2979</v>
      </c>
      <c r="T734" s="11">
        <f t="shared" si="1457"/>
        <v>0</v>
      </c>
      <c r="U734" s="11">
        <f t="shared" si="1457"/>
        <v>0</v>
      </c>
      <c r="V734" s="11">
        <f t="shared" si="1457"/>
        <v>0</v>
      </c>
      <c r="W734" s="11">
        <f t="shared" ref="U734:AH737" si="1458">W735</f>
        <v>0</v>
      </c>
      <c r="X734" s="11">
        <f t="shared" si="1458"/>
        <v>0</v>
      </c>
      <c r="Y734" s="11">
        <f t="shared" si="1458"/>
        <v>2979</v>
      </c>
      <c r="Z734" s="11">
        <f t="shared" si="1458"/>
        <v>0</v>
      </c>
      <c r="AA734" s="11">
        <f t="shared" si="1458"/>
        <v>0</v>
      </c>
      <c r="AB734" s="11">
        <f t="shared" si="1458"/>
        <v>0</v>
      </c>
      <c r="AC734" s="11">
        <f t="shared" si="1458"/>
        <v>0</v>
      </c>
      <c r="AD734" s="11">
        <f t="shared" si="1458"/>
        <v>0</v>
      </c>
      <c r="AE734" s="89">
        <f t="shared" si="1458"/>
        <v>2979</v>
      </c>
      <c r="AF734" s="89">
        <f t="shared" si="1458"/>
        <v>0</v>
      </c>
      <c r="AG734" s="89">
        <f t="shared" si="1458"/>
        <v>0</v>
      </c>
      <c r="AH734" s="89">
        <f t="shared" si="1458"/>
        <v>0</v>
      </c>
      <c r="AI734" s="101">
        <f t="shared" si="1400"/>
        <v>0</v>
      </c>
      <c r="AJ734" s="101"/>
    </row>
    <row r="735" spans="1:36" ht="18.75" hidden="1" customHeight="1" x14ac:dyDescent="0.25">
      <c r="A735" s="26" t="s">
        <v>15</v>
      </c>
      <c r="B735" s="27">
        <v>914</v>
      </c>
      <c r="C735" s="27" t="s">
        <v>147</v>
      </c>
      <c r="D735" s="27" t="s">
        <v>80</v>
      </c>
      <c r="E735" s="27" t="s">
        <v>64</v>
      </c>
      <c r="F735" s="27"/>
      <c r="G735" s="11">
        <f t="shared" si="1457"/>
        <v>2979</v>
      </c>
      <c r="H735" s="11">
        <f t="shared" si="1457"/>
        <v>0</v>
      </c>
      <c r="I735" s="11">
        <f t="shared" si="1457"/>
        <v>0</v>
      </c>
      <c r="J735" s="11">
        <f t="shared" si="1457"/>
        <v>0</v>
      </c>
      <c r="K735" s="11">
        <f t="shared" si="1457"/>
        <v>0</v>
      </c>
      <c r="L735" s="11">
        <f t="shared" si="1457"/>
        <v>0</v>
      </c>
      <c r="M735" s="11">
        <f t="shared" si="1457"/>
        <v>2979</v>
      </c>
      <c r="N735" s="11">
        <f t="shared" si="1457"/>
        <v>0</v>
      </c>
      <c r="O735" s="11">
        <f t="shared" si="1457"/>
        <v>0</v>
      </c>
      <c r="P735" s="11">
        <f t="shared" si="1457"/>
        <v>0</v>
      </c>
      <c r="Q735" s="11">
        <f t="shared" si="1457"/>
        <v>0</v>
      </c>
      <c r="R735" s="11">
        <f t="shared" si="1457"/>
        <v>0</v>
      </c>
      <c r="S735" s="11">
        <f t="shared" si="1457"/>
        <v>2979</v>
      </c>
      <c r="T735" s="11">
        <f t="shared" si="1457"/>
        <v>0</v>
      </c>
      <c r="U735" s="11">
        <f t="shared" si="1458"/>
        <v>0</v>
      </c>
      <c r="V735" s="11">
        <f t="shared" si="1458"/>
        <v>0</v>
      </c>
      <c r="W735" s="11">
        <f t="shared" si="1458"/>
        <v>0</v>
      </c>
      <c r="X735" s="11">
        <f t="shared" si="1458"/>
        <v>0</v>
      </c>
      <c r="Y735" s="11">
        <f t="shared" si="1458"/>
        <v>2979</v>
      </c>
      <c r="Z735" s="11">
        <f t="shared" si="1458"/>
        <v>0</v>
      </c>
      <c r="AA735" s="11">
        <f t="shared" si="1458"/>
        <v>0</v>
      </c>
      <c r="AB735" s="11">
        <f t="shared" si="1458"/>
        <v>0</v>
      </c>
      <c r="AC735" s="11">
        <f t="shared" si="1458"/>
        <v>0</v>
      </c>
      <c r="AD735" s="11">
        <f t="shared" si="1458"/>
        <v>0</v>
      </c>
      <c r="AE735" s="89">
        <f t="shared" si="1458"/>
        <v>2979</v>
      </c>
      <c r="AF735" s="89">
        <f t="shared" si="1458"/>
        <v>0</v>
      </c>
      <c r="AG735" s="89">
        <f t="shared" si="1458"/>
        <v>0</v>
      </c>
      <c r="AH735" s="89">
        <f t="shared" si="1458"/>
        <v>0</v>
      </c>
      <c r="AI735" s="101">
        <f t="shared" si="1400"/>
        <v>0</v>
      </c>
      <c r="AJ735" s="101"/>
    </row>
    <row r="736" spans="1:36" ht="17.25" hidden="1" customHeight="1" x14ac:dyDescent="0.25">
      <c r="A736" s="26" t="s">
        <v>169</v>
      </c>
      <c r="B736" s="27">
        <v>914</v>
      </c>
      <c r="C736" s="27" t="s">
        <v>147</v>
      </c>
      <c r="D736" s="27" t="s">
        <v>80</v>
      </c>
      <c r="E736" s="27" t="s">
        <v>180</v>
      </c>
      <c r="F736" s="27"/>
      <c r="G736" s="11">
        <f t="shared" si="1457"/>
        <v>2979</v>
      </c>
      <c r="H736" s="11">
        <f t="shared" si="1457"/>
        <v>0</v>
      </c>
      <c r="I736" s="11">
        <f t="shared" si="1457"/>
        <v>0</v>
      </c>
      <c r="J736" s="11">
        <f t="shared" si="1457"/>
        <v>0</v>
      </c>
      <c r="K736" s="11">
        <f t="shared" si="1457"/>
        <v>0</v>
      </c>
      <c r="L736" s="11">
        <f t="shared" si="1457"/>
        <v>0</v>
      </c>
      <c r="M736" s="11">
        <f t="shared" si="1457"/>
        <v>2979</v>
      </c>
      <c r="N736" s="11">
        <f t="shared" si="1457"/>
        <v>0</v>
      </c>
      <c r="O736" s="11">
        <f t="shared" si="1457"/>
        <v>0</v>
      </c>
      <c r="P736" s="11">
        <f t="shared" si="1457"/>
        <v>0</v>
      </c>
      <c r="Q736" s="11">
        <f t="shared" si="1457"/>
        <v>0</v>
      </c>
      <c r="R736" s="11">
        <f t="shared" si="1457"/>
        <v>0</v>
      </c>
      <c r="S736" s="11">
        <f t="shared" si="1457"/>
        <v>2979</v>
      </c>
      <c r="T736" s="11">
        <f t="shared" si="1457"/>
        <v>0</v>
      </c>
      <c r="U736" s="11">
        <f t="shared" si="1458"/>
        <v>0</v>
      </c>
      <c r="V736" s="11">
        <f t="shared" si="1458"/>
        <v>0</v>
      </c>
      <c r="W736" s="11">
        <f t="shared" si="1458"/>
        <v>0</v>
      </c>
      <c r="X736" s="11">
        <f t="shared" si="1458"/>
        <v>0</v>
      </c>
      <c r="Y736" s="11">
        <f t="shared" si="1458"/>
        <v>2979</v>
      </c>
      <c r="Z736" s="11">
        <f t="shared" si="1458"/>
        <v>0</v>
      </c>
      <c r="AA736" s="11">
        <f t="shared" si="1458"/>
        <v>0</v>
      </c>
      <c r="AB736" s="11">
        <f t="shared" si="1458"/>
        <v>0</v>
      </c>
      <c r="AC736" s="11">
        <f t="shared" si="1458"/>
        <v>0</v>
      </c>
      <c r="AD736" s="11">
        <f t="shared" si="1458"/>
        <v>0</v>
      </c>
      <c r="AE736" s="89">
        <f t="shared" si="1458"/>
        <v>2979</v>
      </c>
      <c r="AF736" s="89">
        <f t="shared" si="1458"/>
        <v>0</v>
      </c>
      <c r="AG736" s="89">
        <f t="shared" si="1458"/>
        <v>0</v>
      </c>
      <c r="AH736" s="89">
        <f t="shared" si="1458"/>
        <v>0</v>
      </c>
      <c r="AI736" s="101">
        <f t="shared" si="1400"/>
        <v>0</v>
      </c>
      <c r="AJ736" s="101"/>
    </row>
    <row r="737" spans="1:36" ht="33" hidden="1" x14ac:dyDescent="0.25">
      <c r="A737" s="26" t="s">
        <v>181</v>
      </c>
      <c r="B737" s="27">
        <v>914</v>
      </c>
      <c r="C737" s="27" t="s">
        <v>147</v>
      </c>
      <c r="D737" s="27" t="s">
        <v>80</v>
      </c>
      <c r="E737" s="27" t="s">
        <v>180</v>
      </c>
      <c r="F737" s="27" t="s">
        <v>182</v>
      </c>
      <c r="G737" s="11">
        <f t="shared" si="1457"/>
        <v>2979</v>
      </c>
      <c r="H737" s="11">
        <f t="shared" si="1457"/>
        <v>0</v>
      </c>
      <c r="I737" s="11">
        <f t="shared" si="1457"/>
        <v>0</v>
      </c>
      <c r="J737" s="11">
        <f t="shared" si="1457"/>
        <v>0</v>
      </c>
      <c r="K737" s="11">
        <f t="shared" si="1457"/>
        <v>0</v>
      </c>
      <c r="L737" s="11">
        <f t="shared" si="1457"/>
        <v>0</v>
      </c>
      <c r="M737" s="11">
        <f t="shared" si="1457"/>
        <v>2979</v>
      </c>
      <c r="N737" s="11">
        <f t="shared" si="1457"/>
        <v>0</v>
      </c>
      <c r="O737" s="11">
        <f t="shared" si="1457"/>
        <v>0</v>
      </c>
      <c r="P737" s="11">
        <f t="shared" si="1457"/>
        <v>0</v>
      </c>
      <c r="Q737" s="11">
        <f t="shared" si="1457"/>
        <v>0</v>
      </c>
      <c r="R737" s="11">
        <f t="shared" si="1457"/>
        <v>0</v>
      </c>
      <c r="S737" s="11">
        <f t="shared" si="1457"/>
        <v>2979</v>
      </c>
      <c r="T737" s="11">
        <f t="shared" si="1457"/>
        <v>0</v>
      </c>
      <c r="U737" s="11">
        <f t="shared" si="1458"/>
        <v>0</v>
      </c>
      <c r="V737" s="11">
        <f t="shared" si="1458"/>
        <v>0</v>
      </c>
      <c r="W737" s="11">
        <f t="shared" si="1458"/>
        <v>0</v>
      </c>
      <c r="X737" s="11">
        <f t="shared" si="1458"/>
        <v>0</v>
      </c>
      <c r="Y737" s="11">
        <f t="shared" si="1458"/>
        <v>2979</v>
      </c>
      <c r="Z737" s="11">
        <f t="shared" si="1458"/>
        <v>0</v>
      </c>
      <c r="AA737" s="11">
        <f t="shared" si="1458"/>
        <v>0</v>
      </c>
      <c r="AB737" s="11">
        <f t="shared" si="1458"/>
        <v>0</v>
      </c>
      <c r="AC737" s="11">
        <f t="shared" si="1458"/>
        <v>0</v>
      </c>
      <c r="AD737" s="11">
        <f t="shared" si="1458"/>
        <v>0</v>
      </c>
      <c r="AE737" s="89">
        <f t="shared" si="1458"/>
        <v>2979</v>
      </c>
      <c r="AF737" s="89">
        <f t="shared" si="1458"/>
        <v>0</v>
      </c>
      <c r="AG737" s="89">
        <f t="shared" si="1458"/>
        <v>0</v>
      </c>
      <c r="AH737" s="89">
        <f t="shared" si="1458"/>
        <v>0</v>
      </c>
      <c r="AI737" s="101">
        <f t="shared" si="1400"/>
        <v>0</v>
      </c>
      <c r="AJ737" s="101"/>
    </row>
    <row r="738" spans="1:36" ht="17.25" hidden="1" customHeight="1" x14ac:dyDescent="0.25">
      <c r="A738" s="26" t="s">
        <v>169</v>
      </c>
      <c r="B738" s="27">
        <v>914</v>
      </c>
      <c r="C738" s="27" t="s">
        <v>147</v>
      </c>
      <c r="D738" s="27" t="s">
        <v>80</v>
      </c>
      <c r="E738" s="27" t="s">
        <v>180</v>
      </c>
      <c r="F738" s="27" t="s">
        <v>183</v>
      </c>
      <c r="G738" s="9">
        <v>2979</v>
      </c>
      <c r="H738" s="9"/>
      <c r="I738" s="9"/>
      <c r="J738" s="9"/>
      <c r="K738" s="9"/>
      <c r="L738" s="9"/>
      <c r="M738" s="9">
        <f t="shared" ref="M738" si="1459">G738+I738+J738+K738+L738</f>
        <v>2979</v>
      </c>
      <c r="N738" s="9">
        <f t="shared" ref="N738" si="1460">H738+L738</f>
        <v>0</v>
      </c>
      <c r="O738" s="9"/>
      <c r="P738" s="9"/>
      <c r="Q738" s="9"/>
      <c r="R738" s="9"/>
      <c r="S738" s="9">
        <f t="shared" ref="S738" si="1461">M738+O738+P738+Q738+R738</f>
        <v>2979</v>
      </c>
      <c r="T738" s="9">
        <f t="shared" ref="T738" si="1462">N738+R738</f>
        <v>0</v>
      </c>
      <c r="U738" s="9"/>
      <c r="V738" s="9"/>
      <c r="W738" s="9"/>
      <c r="X738" s="9"/>
      <c r="Y738" s="9">
        <f t="shared" ref="Y738" si="1463">S738+U738+V738+W738+X738</f>
        <v>2979</v>
      </c>
      <c r="Z738" s="9">
        <f t="shared" ref="Z738" si="1464">T738+X738</f>
        <v>0</v>
      </c>
      <c r="AA738" s="9"/>
      <c r="AB738" s="9"/>
      <c r="AC738" s="9"/>
      <c r="AD738" s="9"/>
      <c r="AE738" s="87">
        <f t="shared" ref="AE738" si="1465">Y738+AA738+AB738+AC738+AD738</f>
        <v>2979</v>
      </c>
      <c r="AF738" s="87">
        <f t="shared" ref="AF738" si="1466">Z738+AD738</f>
        <v>0</v>
      </c>
      <c r="AG738" s="87"/>
      <c r="AH738" s="87"/>
      <c r="AI738" s="101">
        <f t="shared" si="1400"/>
        <v>0</v>
      </c>
      <c r="AJ738" s="101"/>
    </row>
    <row r="739" spans="1:36" hidden="1" x14ac:dyDescent="0.25">
      <c r="A739" s="26"/>
      <c r="B739" s="27"/>
      <c r="C739" s="27"/>
      <c r="D739" s="27"/>
      <c r="E739" s="27"/>
      <c r="F739" s="27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87"/>
      <c r="AF739" s="87"/>
      <c r="AG739" s="87"/>
      <c r="AH739" s="87"/>
      <c r="AI739" s="101"/>
      <c r="AJ739" s="101"/>
    </row>
    <row r="740" spans="1:36" ht="18.75" hidden="1" x14ac:dyDescent="0.3">
      <c r="A740" s="24" t="s">
        <v>185</v>
      </c>
      <c r="B740" s="59" t="s">
        <v>447</v>
      </c>
      <c r="C740" s="59" t="s">
        <v>7</v>
      </c>
      <c r="D740" s="59" t="s">
        <v>22</v>
      </c>
      <c r="E740" s="28"/>
      <c r="F740" s="28"/>
      <c r="G740" s="15">
        <f t="shared" ref="G740:U741" si="1467">G741</f>
        <v>6083</v>
      </c>
      <c r="H740" s="15">
        <f t="shared" ref="H740:W741" si="1468">H741</f>
        <v>0</v>
      </c>
      <c r="I740" s="15">
        <f t="shared" si="1467"/>
        <v>0</v>
      </c>
      <c r="J740" s="15">
        <f t="shared" si="1468"/>
        <v>0</v>
      </c>
      <c r="K740" s="15">
        <f t="shared" si="1467"/>
        <v>0</v>
      </c>
      <c r="L740" s="15">
        <f t="shared" si="1468"/>
        <v>0</v>
      </c>
      <c r="M740" s="15">
        <f t="shared" si="1467"/>
        <v>6083</v>
      </c>
      <c r="N740" s="15">
        <f t="shared" si="1468"/>
        <v>0</v>
      </c>
      <c r="O740" s="15">
        <f t="shared" si="1467"/>
        <v>0</v>
      </c>
      <c r="P740" s="15">
        <f t="shared" si="1468"/>
        <v>0</v>
      </c>
      <c r="Q740" s="15">
        <f t="shared" si="1467"/>
        <v>0</v>
      </c>
      <c r="R740" s="15">
        <f t="shared" si="1468"/>
        <v>85664</v>
      </c>
      <c r="S740" s="15">
        <f t="shared" si="1467"/>
        <v>91747</v>
      </c>
      <c r="T740" s="15">
        <f t="shared" si="1468"/>
        <v>85664</v>
      </c>
      <c r="U740" s="15">
        <f t="shared" si="1467"/>
        <v>0</v>
      </c>
      <c r="V740" s="15">
        <f t="shared" si="1468"/>
        <v>0</v>
      </c>
      <c r="W740" s="15">
        <f t="shared" si="1468"/>
        <v>0</v>
      </c>
      <c r="X740" s="15">
        <f t="shared" ref="U740:AH743" si="1469">X741</f>
        <v>0</v>
      </c>
      <c r="Y740" s="15">
        <f t="shared" si="1469"/>
        <v>91747</v>
      </c>
      <c r="Z740" s="15">
        <f t="shared" si="1469"/>
        <v>85664</v>
      </c>
      <c r="AA740" s="15">
        <f t="shared" si="1469"/>
        <v>0</v>
      </c>
      <c r="AB740" s="15">
        <f t="shared" si="1469"/>
        <v>0</v>
      </c>
      <c r="AC740" s="15">
        <f t="shared" si="1469"/>
        <v>0</v>
      </c>
      <c r="AD740" s="15">
        <f t="shared" si="1469"/>
        <v>0</v>
      </c>
      <c r="AE740" s="93">
        <f t="shared" si="1469"/>
        <v>91747</v>
      </c>
      <c r="AF740" s="93">
        <f t="shared" si="1469"/>
        <v>85664</v>
      </c>
      <c r="AG740" s="93">
        <f t="shared" si="1469"/>
        <v>13978</v>
      </c>
      <c r="AH740" s="93">
        <f t="shared" si="1469"/>
        <v>12846</v>
      </c>
      <c r="AI740" s="101">
        <f t="shared" si="1400"/>
        <v>15.235375543614504</v>
      </c>
      <c r="AJ740" s="101">
        <f t="shared" si="1424"/>
        <v>14.995797534553605</v>
      </c>
    </row>
    <row r="741" spans="1:36" ht="34.5" hidden="1" customHeight="1" x14ac:dyDescent="0.25">
      <c r="A741" s="29" t="s">
        <v>458</v>
      </c>
      <c r="B741" s="27" t="s">
        <v>447</v>
      </c>
      <c r="C741" s="27" t="s">
        <v>7</v>
      </c>
      <c r="D741" s="27" t="s">
        <v>22</v>
      </c>
      <c r="E741" s="27" t="s">
        <v>186</v>
      </c>
      <c r="F741" s="27"/>
      <c r="G741" s="9">
        <f>G742</f>
        <v>6083</v>
      </c>
      <c r="H741" s="9">
        <f>H742</f>
        <v>0</v>
      </c>
      <c r="I741" s="9">
        <f t="shared" si="1467"/>
        <v>0</v>
      </c>
      <c r="J741" s="9">
        <f t="shared" si="1468"/>
        <v>0</v>
      </c>
      <c r="K741" s="9">
        <f t="shared" si="1467"/>
        <v>0</v>
      </c>
      <c r="L741" s="9">
        <f t="shared" si="1468"/>
        <v>0</v>
      </c>
      <c r="M741" s="9">
        <f t="shared" si="1467"/>
        <v>6083</v>
      </c>
      <c r="N741" s="9">
        <f t="shared" si="1468"/>
        <v>0</v>
      </c>
      <c r="O741" s="9">
        <f t="shared" si="1467"/>
        <v>0</v>
      </c>
      <c r="P741" s="9">
        <f t="shared" si="1468"/>
        <v>0</v>
      </c>
      <c r="Q741" s="9">
        <f t="shared" si="1467"/>
        <v>0</v>
      </c>
      <c r="R741" s="9">
        <f t="shared" si="1468"/>
        <v>85664</v>
      </c>
      <c r="S741" s="9">
        <f t="shared" si="1467"/>
        <v>91747</v>
      </c>
      <c r="T741" s="9">
        <f t="shared" si="1468"/>
        <v>85664</v>
      </c>
      <c r="U741" s="9">
        <f t="shared" si="1469"/>
        <v>0</v>
      </c>
      <c r="V741" s="9">
        <f t="shared" si="1469"/>
        <v>0</v>
      </c>
      <c r="W741" s="9">
        <f t="shared" si="1469"/>
        <v>0</v>
      </c>
      <c r="X741" s="9">
        <f t="shared" si="1469"/>
        <v>0</v>
      </c>
      <c r="Y741" s="9">
        <f t="shared" si="1469"/>
        <v>91747</v>
      </c>
      <c r="Z741" s="9">
        <f t="shared" si="1469"/>
        <v>85664</v>
      </c>
      <c r="AA741" s="9">
        <f t="shared" si="1469"/>
        <v>0</v>
      </c>
      <c r="AB741" s="9">
        <f t="shared" si="1469"/>
        <v>0</v>
      </c>
      <c r="AC741" s="9">
        <f t="shared" si="1469"/>
        <v>0</v>
      </c>
      <c r="AD741" s="9">
        <f t="shared" si="1469"/>
        <v>0</v>
      </c>
      <c r="AE741" s="87">
        <f t="shared" si="1469"/>
        <v>91747</v>
      </c>
      <c r="AF741" s="87">
        <f t="shared" si="1469"/>
        <v>85664</v>
      </c>
      <c r="AG741" s="87">
        <f t="shared" si="1469"/>
        <v>13978</v>
      </c>
      <c r="AH741" s="87">
        <f t="shared" si="1469"/>
        <v>12846</v>
      </c>
      <c r="AI741" s="101">
        <f t="shared" si="1400"/>
        <v>15.235375543614504</v>
      </c>
      <c r="AJ741" s="101">
        <f t="shared" si="1424"/>
        <v>14.995797534553605</v>
      </c>
    </row>
    <row r="742" spans="1:36" ht="18" hidden="1" customHeight="1" x14ac:dyDescent="0.25">
      <c r="A742" s="26" t="s">
        <v>476</v>
      </c>
      <c r="B742" s="27" t="s">
        <v>447</v>
      </c>
      <c r="C742" s="27" t="s">
        <v>7</v>
      </c>
      <c r="D742" s="27" t="s">
        <v>22</v>
      </c>
      <c r="E742" s="27" t="s">
        <v>477</v>
      </c>
      <c r="F742" s="27"/>
      <c r="G742" s="9">
        <f t="shared" ref="G742:V743" si="1470">G743</f>
        <v>6083</v>
      </c>
      <c r="H742" s="9">
        <f t="shared" si="1470"/>
        <v>0</v>
      </c>
      <c r="I742" s="9">
        <f t="shared" si="1470"/>
        <v>0</v>
      </c>
      <c r="J742" s="9">
        <f t="shared" si="1470"/>
        <v>0</v>
      </c>
      <c r="K742" s="9">
        <f t="shared" si="1470"/>
        <v>0</v>
      </c>
      <c r="L742" s="9">
        <f t="shared" si="1470"/>
        <v>0</v>
      </c>
      <c r="M742" s="9">
        <f t="shared" si="1470"/>
        <v>6083</v>
      </c>
      <c r="N742" s="9">
        <f t="shared" si="1470"/>
        <v>0</v>
      </c>
      <c r="O742" s="9">
        <f t="shared" si="1470"/>
        <v>0</v>
      </c>
      <c r="P742" s="9">
        <f t="shared" si="1470"/>
        <v>0</v>
      </c>
      <c r="Q742" s="9">
        <f t="shared" si="1470"/>
        <v>0</v>
      </c>
      <c r="R742" s="9">
        <f t="shared" si="1470"/>
        <v>85664</v>
      </c>
      <c r="S742" s="9">
        <f t="shared" si="1470"/>
        <v>91747</v>
      </c>
      <c r="T742" s="9">
        <f t="shared" si="1470"/>
        <v>85664</v>
      </c>
      <c r="U742" s="9">
        <f t="shared" si="1470"/>
        <v>0</v>
      </c>
      <c r="V742" s="9">
        <f t="shared" si="1470"/>
        <v>0</v>
      </c>
      <c r="W742" s="9">
        <f t="shared" si="1469"/>
        <v>0</v>
      </c>
      <c r="X742" s="9">
        <f t="shared" si="1469"/>
        <v>0</v>
      </c>
      <c r="Y742" s="9">
        <f t="shared" si="1469"/>
        <v>91747</v>
      </c>
      <c r="Z742" s="9">
        <f t="shared" si="1469"/>
        <v>85664</v>
      </c>
      <c r="AA742" s="9">
        <f t="shared" si="1469"/>
        <v>0</v>
      </c>
      <c r="AB742" s="9">
        <f t="shared" si="1469"/>
        <v>0</v>
      </c>
      <c r="AC742" s="9">
        <f t="shared" si="1469"/>
        <v>0</v>
      </c>
      <c r="AD742" s="9">
        <f t="shared" si="1469"/>
        <v>0</v>
      </c>
      <c r="AE742" s="87">
        <f t="shared" si="1469"/>
        <v>91747</v>
      </c>
      <c r="AF742" s="87">
        <f t="shared" si="1469"/>
        <v>85664</v>
      </c>
      <c r="AG742" s="87">
        <f t="shared" si="1469"/>
        <v>13978</v>
      </c>
      <c r="AH742" s="87">
        <f t="shared" si="1469"/>
        <v>12846</v>
      </c>
      <c r="AI742" s="101">
        <f t="shared" si="1400"/>
        <v>15.235375543614504</v>
      </c>
      <c r="AJ742" s="101">
        <f t="shared" si="1424"/>
        <v>14.995797534553605</v>
      </c>
    </row>
    <row r="743" spans="1:36" ht="33" hidden="1" x14ac:dyDescent="0.25">
      <c r="A743" s="26" t="s">
        <v>181</v>
      </c>
      <c r="B743" s="27" t="s">
        <v>447</v>
      </c>
      <c r="C743" s="27" t="s">
        <v>7</v>
      </c>
      <c r="D743" s="27" t="s">
        <v>22</v>
      </c>
      <c r="E743" s="27" t="s">
        <v>477</v>
      </c>
      <c r="F743" s="27" t="s">
        <v>182</v>
      </c>
      <c r="G743" s="9">
        <f t="shared" si="1470"/>
        <v>6083</v>
      </c>
      <c r="H743" s="9">
        <f t="shared" si="1470"/>
        <v>0</v>
      </c>
      <c r="I743" s="9">
        <f t="shared" si="1470"/>
        <v>0</v>
      </c>
      <c r="J743" s="9">
        <f t="shared" si="1470"/>
        <v>0</v>
      </c>
      <c r="K743" s="9">
        <f t="shared" si="1470"/>
        <v>0</v>
      </c>
      <c r="L743" s="9">
        <f t="shared" si="1470"/>
        <v>0</v>
      </c>
      <c r="M743" s="9">
        <f t="shared" si="1470"/>
        <v>6083</v>
      </c>
      <c r="N743" s="9">
        <f t="shared" si="1470"/>
        <v>0</v>
      </c>
      <c r="O743" s="9">
        <f t="shared" si="1470"/>
        <v>0</v>
      </c>
      <c r="P743" s="9">
        <f t="shared" si="1470"/>
        <v>0</v>
      </c>
      <c r="Q743" s="9">
        <f t="shared" si="1470"/>
        <v>0</v>
      </c>
      <c r="R743" s="9">
        <f t="shared" si="1470"/>
        <v>85664</v>
      </c>
      <c r="S743" s="9">
        <f t="shared" si="1470"/>
        <v>91747</v>
      </c>
      <c r="T743" s="9">
        <f t="shared" si="1470"/>
        <v>85664</v>
      </c>
      <c r="U743" s="9">
        <f t="shared" si="1469"/>
        <v>0</v>
      </c>
      <c r="V743" s="9">
        <f t="shared" si="1469"/>
        <v>0</v>
      </c>
      <c r="W743" s="9">
        <f t="shared" si="1469"/>
        <v>0</v>
      </c>
      <c r="X743" s="9">
        <f t="shared" si="1469"/>
        <v>0</v>
      </c>
      <c r="Y743" s="9">
        <f t="shared" si="1469"/>
        <v>91747</v>
      </c>
      <c r="Z743" s="9">
        <f t="shared" si="1469"/>
        <v>85664</v>
      </c>
      <c r="AA743" s="9">
        <f t="shared" si="1469"/>
        <v>0</v>
      </c>
      <c r="AB743" s="9">
        <f t="shared" si="1469"/>
        <v>0</v>
      </c>
      <c r="AC743" s="9">
        <f t="shared" si="1469"/>
        <v>0</v>
      </c>
      <c r="AD743" s="9">
        <f t="shared" si="1469"/>
        <v>0</v>
      </c>
      <c r="AE743" s="87">
        <f t="shared" si="1469"/>
        <v>91747</v>
      </c>
      <c r="AF743" s="87">
        <f t="shared" si="1469"/>
        <v>85664</v>
      </c>
      <c r="AG743" s="87">
        <f t="shared" si="1469"/>
        <v>13978</v>
      </c>
      <c r="AH743" s="87">
        <f t="shared" si="1469"/>
        <v>12846</v>
      </c>
      <c r="AI743" s="101">
        <f t="shared" si="1400"/>
        <v>15.235375543614504</v>
      </c>
      <c r="AJ743" s="101">
        <f t="shared" si="1424"/>
        <v>14.995797534553605</v>
      </c>
    </row>
    <row r="744" spans="1:36" ht="19.5" hidden="1" customHeight="1" x14ac:dyDescent="0.25">
      <c r="A744" s="26" t="s">
        <v>169</v>
      </c>
      <c r="B744" s="27" t="s">
        <v>447</v>
      </c>
      <c r="C744" s="27" t="s">
        <v>7</v>
      </c>
      <c r="D744" s="27" t="s">
        <v>22</v>
      </c>
      <c r="E744" s="27" t="s">
        <v>477</v>
      </c>
      <c r="F744" s="27" t="s">
        <v>183</v>
      </c>
      <c r="G744" s="9">
        <v>6083</v>
      </c>
      <c r="H744" s="9"/>
      <c r="I744" s="9"/>
      <c r="J744" s="9"/>
      <c r="K744" s="9"/>
      <c r="L744" s="9"/>
      <c r="M744" s="9">
        <f t="shared" ref="M744" si="1471">G744+I744+J744+K744+L744</f>
        <v>6083</v>
      </c>
      <c r="N744" s="9">
        <f t="shared" ref="N744" si="1472">H744+L744</f>
        <v>0</v>
      </c>
      <c r="O744" s="9"/>
      <c r="P744" s="9"/>
      <c r="Q744" s="9"/>
      <c r="R744" s="9">
        <v>85664</v>
      </c>
      <c r="S744" s="9">
        <f t="shared" ref="S744" si="1473">M744+O744+P744+Q744+R744</f>
        <v>91747</v>
      </c>
      <c r="T744" s="9">
        <f t="shared" ref="T744" si="1474">N744+R744</f>
        <v>85664</v>
      </c>
      <c r="U744" s="9"/>
      <c r="V744" s="9"/>
      <c r="W744" s="9"/>
      <c r="X744" s="9"/>
      <c r="Y744" s="9">
        <f t="shared" ref="Y744" si="1475">S744+U744+V744+W744+X744</f>
        <v>91747</v>
      </c>
      <c r="Z744" s="9">
        <f t="shared" ref="Z744" si="1476">T744+X744</f>
        <v>85664</v>
      </c>
      <c r="AA744" s="9"/>
      <c r="AB744" s="9"/>
      <c r="AC744" s="9"/>
      <c r="AD744" s="9"/>
      <c r="AE744" s="87">
        <f t="shared" ref="AE744" si="1477">Y744+AA744+AB744+AC744+AD744</f>
        <v>91747</v>
      </c>
      <c r="AF744" s="87">
        <f t="shared" ref="AF744" si="1478">Z744+AD744</f>
        <v>85664</v>
      </c>
      <c r="AG744" s="87">
        <v>13978</v>
      </c>
      <c r="AH744" s="9">
        <v>12846</v>
      </c>
      <c r="AI744" s="101">
        <f t="shared" si="1400"/>
        <v>15.235375543614504</v>
      </c>
      <c r="AJ744" s="101">
        <f t="shared" si="1424"/>
        <v>14.995797534553605</v>
      </c>
    </row>
    <row r="745" spans="1:36" hidden="1" x14ac:dyDescent="0.25">
      <c r="A745" s="26"/>
      <c r="B745" s="27"/>
      <c r="C745" s="27"/>
      <c r="D745" s="27"/>
      <c r="E745" s="27"/>
      <c r="F745" s="27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87"/>
      <c r="AF745" s="87"/>
      <c r="AG745" s="87"/>
      <c r="AH745" s="87"/>
      <c r="AI745" s="101"/>
      <c r="AJ745" s="101"/>
    </row>
    <row r="746" spans="1:36" ht="18.75" hidden="1" x14ac:dyDescent="0.3">
      <c r="A746" s="24" t="s">
        <v>6</v>
      </c>
      <c r="B746" s="25">
        <v>914</v>
      </c>
      <c r="C746" s="25" t="s">
        <v>7</v>
      </c>
      <c r="D746" s="25" t="s">
        <v>8</v>
      </c>
      <c r="E746" s="25"/>
      <c r="F746" s="25"/>
      <c r="G746" s="15">
        <f t="shared" ref="G746:AA750" si="1479">G747</f>
        <v>7029</v>
      </c>
      <c r="H746" s="15">
        <f t="shared" si="1479"/>
        <v>0</v>
      </c>
      <c r="I746" s="15">
        <f t="shared" si="1479"/>
        <v>-875</v>
      </c>
      <c r="J746" s="15">
        <f t="shared" si="1479"/>
        <v>0</v>
      </c>
      <c r="K746" s="15">
        <f t="shared" si="1479"/>
        <v>0</v>
      </c>
      <c r="L746" s="15">
        <f t="shared" si="1479"/>
        <v>0</v>
      </c>
      <c r="M746" s="15">
        <f t="shared" si="1479"/>
        <v>6154</v>
      </c>
      <c r="N746" s="15">
        <f t="shared" si="1479"/>
        <v>0</v>
      </c>
      <c r="O746" s="15">
        <f t="shared" si="1479"/>
        <v>0</v>
      </c>
      <c r="P746" s="15">
        <f t="shared" si="1479"/>
        <v>0</v>
      </c>
      <c r="Q746" s="15">
        <f t="shared" si="1479"/>
        <v>0</v>
      </c>
      <c r="R746" s="15">
        <f t="shared" si="1479"/>
        <v>0</v>
      </c>
      <c r="S746" s="15">
        <f t="shared" si="1479"/>
        <v>6154</v>
      </c>
      <c r="T746" s="15">
        <f t="shared" si="1479"/>
        <v>0</v>
      </c>
      <c r="U746" s="15">
        <f t="shared" si="1479"/>
        <v>0</v>
      </c>
      <c r="V746" s="15">
        <f t="shared" si="1479"/>
        <v>0</v>
      </c>
      <c r="W746" s="15">
        <f t="shared" si="1479"/>
        <v>0</v>
      </c>
      <c r="X746" s="15">
        <f t="shared" si="1479"/>
        <v>0</v>
      </c>
      <c r="Y746" s="15">
        <f t="shared" si="1479"/>
        <v>6154</v>
      </c>
      <c r="Z746" s="15">
        <f t="shared" si="1479"/>
        <v>0</v>
      </c>
      <c r="AA746" s="15">
        <f t="shared" si="1479"/>
        <v>0</v>
      </c>
      <c r="AB746" s="15">
        <f t="shared" ref="AA746:AH750" si="1480">AB747</f>
        <v>0</v>
      </c>
      <c r="AC746" s="15">
        <f t="shared" si="1480"/>
        <v>0</v>
      </c>
      <c r="AD746" s="15">
        <f t="shared" si="1480"/>
        <v>0</v>
      </c>
      <c r="AE746" s="93">
        <f t="shared" si="1480"/>
        <v>6154</v>
      </c>
      <c r="AF746" s="93">
        <f t="shared" si="1480"/>
        <v>0</v>
      </c>
      <c r="AG746" s="93">
        <f t="shared" si="1480"/>
        <v>0</v>
      </c>
      <c r="AH746" s="93">
        <f t="shared" si="1480"/>
        <v>0</v>
      </c>
      <c r="AI746" s="101">
        <f t="shared" si="1400"/>
        <v>0</v>
      </c>
      <c r="AJ746" s="101"/>
    </row>
    <row r="747" spans="1:36" ht="35.25" hidden="1" customHeight="1" x14ac:dyDescent="0.25">
      <c r="A747" s="29" t="s">
        <v>598</v>
      </c>
      <c r="B747" s="27">
        <v>914</v>
      </c>
      <c r="C747" s="27" t="s">
        <v>7</v>
      </c>
      <c r="D747" s="27" t="s">
        <v>8</v>
      </c>
      <c r="E747" s="27" t="s">
        <v>186</v>
      </c>
      <c r="F747" s="27"/>
      <c r="G747" s="11">
        <f t="shared" ref="G747:V750" si="1481">G748</f>
        <v>7029</v>
      </c>
      <c r="H747" s="11">
        <f t="shared" si="1481"/>
        <v>0</v>
      </c>
      <c r="I747" s="11">
        <f t="shared" si="1481"/>
        <v>-875</v>
      </c>
      <c r="J747" s="11">
        <f t="shared" si="1481"/>
        <v>0</v>
      </c>
      <c r="K747" s="11">
        <f t="shared" si="1481"/>
        <v>0</v>
      </c>
      <c r="L747" s="11">
        <f t="shared" si="1481"/>
        <v>0</v>
      </c>
      <c r="M747" s="11">
        <f t="shared" si="1481"/>
        <v>6154</v>
      </c>
      <c r="N747" s="11">
        <f t="shared" si="1481"/>
        <v>0</v>
      </c>
      <c r="O747" s="11">
        <f t="shared" si="1481"/>
        <v>0</v>
      </c>
      <c r="P747" s="11">
        <f t="shared" si="1481"/>
        <v>0</v>
      </c>
      <c r="Q747" s="11">
        <f t="shared" si="1481"/>
        <v>0</v>
      </c>
      <c r="R747" s="11">
        <f t="shared" si="1481"/>
        <v>0</v>
      </c>
      <c r="S747" s="11">
        <f t="shared" si="1481"/>
        <v>6154</v>
      </c>
      <c r="T747" s="11">
        <f t="shared" si="1481"/>
        <v>0</v>
      </c>
      <c r="U747" s="11">
        <f t="shared" si="1481"/>
        <v>0</v>
      </c>
      <c r="V747" s="11">
        <f t="shared" si="1481"/>
        <v>0</v>
      </c>
      <c r="W747" s="11">
        <f t="shared" si="1479"/>
        <v>0</v>
      </c>
      <c r="X747" s="11">
        <f t="shared" si="1479"/>
        <v>0</v>
      </c>
      <c r="Y747" s="11">
        <f t="shared" si="1479"/>
        <v>6154</v>
      </c>
      <c r="Z747" s="11">
        <f t="shared" si="1479"/>
        <v>0</v>
      </c>
      <c r="AA747" s="11">
        <f t="shared" si="1479"/>
        <v>0</v>
      </c>
      <c r="AB747" s="11">
        <f t="shared" si="1480"/>
        <v>0</v>
      </c>
      <c r="AC747" s="11">
        <f t="shared" si="1480"/>
        <v>0</v>
      </c>
      <c r="AD747" s="11">
        <f t="shared" si="1480"/>
        <v>0</v>
      </c>
      <c r="AE747" s="89">
        <f t="shared" si="1480"/>
        <v>6154</v>
      </c>
      <c r="AF747" s="89">
        <f t="shared" si="1480"/>
        <v>0</v>
      </c>
      <c r="AG747" s="89">
        <f t="shared" si="1480"/>
        <v>0</v>
      </c>
      <c r="AH747" s="89">
        <f t="shared" si="1480"/>
        <v>0</v>
      </c>
      <c r="AI747" s="101">
        <f t="shared" si="1400"/>
        <v>0</v>
      </c>
      <c r="AJ747" s="101"/>
    </row>
    <row r="748" spans="1:36" ht="18.75" hidden="1" customHeight="1" x14ac:dyDescent="0.25">
      <c r="A748" s="26" t="s">
        <v>15</v>
      </c>
      <c r="B748" s="27">
        <v>914</v>
      </c>
      <c r="C748" s="27" t="s">
        <v>7</v>
      </c>
      <c r="D748" s="27" t="s">
        <v>8</v>
      </c>
      <c r="E748" s="27" t="s">
        <v>187</v>
      </c>
      <c r="F748" s="27"/>
      <c r="G748" s="11">
        <f t="shared" si="1481"/>
        <v>7029</v>
      </c>
      <c r="H748" s="11">
        <f t="shared" si="1481"/>
        <v>0</v>
      </c>
      <c r="I748" s="11">
        <f t="shared" si="1481"/>
        <v>-875</v>
      </c>
      <c r="J748" s="11">
        <f t="shared" si="1481"/>
        <v>0</v>
      </c>
      <c r="K748" s="11">
        <f t="shared" si="1481"/>
        <v>0</v>
      </c>
      <c r="L748" s="11">
        <f t="shared" si="1481"/>
        <v>0</v>
      </c>
      <c r="M748" s="11">
        <f t="shared" si="1481"/>
        <v>6154</v>
      </c>
      <c r="N748" s="11">
        <f t="shared" si="1481"/>
        <v>0</v>
      </c>
      <c r="O748" s="11">
        <f t="shared" si="1481"/>
        <v>0</v>
      </c>
      <c r="P748" s="11">
        <f t="shared" si="1481"/>
        <v>0</v>
      </c>
      <c r="Q748" s="11">
        <f t="shared" si="1481"/>
        <v>0</v>
      </c>
      <c r="R748" s="11">
        <f t="shared" si="1481"/>
        <v>0</v>
      </c>
      <c r="S748" s="11">
        <f t="shared" si="1481"/>
        <v>6154</v>
      </c>
      <c r="T748" s="11">
        <f t="shared" si="1481"/>
        <v>0</v>
      </c>
      <c r="U748" s="11">
        <f t="shared" si="1479"/>
        <v>0</v>
      </c>
      <c r="V748" s="11">
        <f t="shared" si="1479"/>
        <v>0</v>
      </c>
      <c r="W748" s="11">
        <f t="shared" si="1479"/>
        <v>0</v>
      </c>
      <c r="X748" s="11">
        <f t="shared" si="1479"/>
        <v>0</v>
      </c>
      <c r="Y748" s="11">
        <f t="shared" si="1479"/>
        <v>6154</v>
      </c>
      <c r="Z748" s="11">
        <f t="shared" si="1479"/>
        <v>0</v>
      </c>
      <c r="AA748" s="11">
        <f t="shared" si="1480"/>
        <v>0</v>
      </c>
      <c r="AB748" s="11">
        <f t="shared" si="1480"/>
        <v>0</v>
      </c>
      <c r="AC748" s="11">
        <f t="shared" si="1480"/>
        <v>0</v>
      </c>
      <c r="AD748" s="11">
        <f t="shared" si="1480"/>
        <v>0</v>
      </c>
      <c r="AE748" s="89">
        <f t="shared" si="1480"/>
        <v>6154</v>
      </c>
      <c r="AF748" s="89">
        <f t="shared" si="1480"/>
        <v>0</v>
      </c>
      <c r="AG748" s="89">
        <f t="shared" si="1480"/>
        <v>0</v>
      </c>
      <c r="AH748" s="89">
        <f t="shared" si="1480"/>
        <v>0</v>
      </c>
      <c r="AI748" s="101">
        <f t="shared" si="1400"/>
        <v>0</v>
      </c>
      <c r="AJ748" s="101"/>
    </row>
    <row r="749" spans="1:36" ht="18" hidden="1" customHeight="1" x14ac:dyDescent="0.25">
      <c r="A749" s="26" t="s">
        <v>169</v>
      </c>
      <c r="B749" s="27">
        <v>914</v>
      </c>
      <c r="C749" s="27" t="s">
        <v>7</v>
      </c>
      <c r="D749" s="27" t="s">
        <v>8</v>
      </c>
      <c r="E749" s="27" t="s">
        <v>188</v>
      </c>
      <c r="F749" s="27"/>
      <c r="G749" s="11">
        <f t="shared" si="1481"/>
        <v>7029</v>
      </c>
      <c r="H749" s="11">
        <f t="shared" si="1481"/>
        <v>0</v>
      </c>
      <c r="I749" s="11">
        <f t="shared" si="1481"/>
        <v>-875</v>
      </c>
      <c r="J749" s="11">
        <f t="shared" si="1481"/>
        <v>0</v>
      </c>
      <c r="K749" s="11">
        <f t="shared" si="1481"/>
        <v>0</v>
      </c>
      <c r="L749" s="11">
        <f t="shared" si="1481"/>
        <v>0</v>
      </c>
      <c r="M749" s="11">
        <f t="shared" si="1481"/>
        <v>6154</v>
      </c>
      <c r="N749" s="11">
        <f t="shared" si="1481"/>
        <v>0</v>
      </c>
      <c r="O749" s="11">
        <f t="shared" si="1481"/>
        <v>0</v>
      </c>
      <c r="P749" s="11">
        <f t="shared" si="1481"/>
        <v>0</v>
      </c>
      <c r="Q749" s="11">
        <f t="shared" si="1481"/>
        <v>0</v>
      </c>
      <c r="R749" s="11">
        <f t="shared" si="1481"/>
        <v>0</v>
      </c>
      <c r="S749" s="11">
        <f t="shared" si="1481"/>
        <v>6154</v>
      </c>
      <c r="T749" s="11">
        <f t="shared" si="1481"/>
        <v>0</v>
      </c>
      <c r="U749" s="11">
        <f t="shared" si="1479"/>
        <v>0</v>
      </c>
      <c r="V749" s="11">
        <f t="shared" si="1479"/>
        <v>0</v>
      </c>
      <c r="W749" s="11">
        <f t="shared" si="1479"/>
        <v>0</v>
      </c>
      <c r="X749" s="11">
        <f t="shared" si="1479"/>
        <v>0</v>
      </c>
      <c r="Y749" s="11">
        <f t="shared" si="1479"/>
        <v>6154</v>
      </c>
      <c r="Z749" s="11">
        <f t="shared" si="1479"/>
        <v>0</v>
      </c>
      <c r="AA749" s="11">
        <f t="shared" si="1480"/>
        <v>0</v>
      </c>
      <c r="AB749" s="11">
        <f t="shared" si="1480"/>
        <v>0</v>
      </c>
      <c r="AC749" s="11">
        <f t="shared" si="1480"/>
        <v>0</v>
      </c>
      <c r="AD749" s="11">
        <f t="shared" si="1480"/>
        <v>0</v>
      </c>
      <c r="AE749" s="89">
        <f t="shared" si="1480"/>
        <v>6154</v>
      </c>
      <c r="AF749" s="89">
        <f t="shared" si="1480"/>
        <v>0</v>
      </c>
      <c r="AG749" s="89">
        <f t="shared" si="1480"/>
        <v>0</v>
      </c>
      <c r="AH749" s="89">
        <f t="shared" si="1480"/>
        <v>0</v>
      </c>
      <c r="AI749" s="101">
        <f t="shared" si="1400"/>
        <v>0</v>
      </c>
      <c r="AJ749" s="101"/>
    </row>
    <row r="750" spans="1:36" ht="33" hidden="1" x14ac:dyDescent="0.25">
      <c r="A750" s="26" t="s">
        <v>181</v>
      </c>
      <c r="B750" s="27">
        <v>914</v>
      </c>
      <c r="C750" s="27" t="s">
        <v>7</v>
      </c>
      <c r="D750" s="27" t="s">
        <v>8</v>
      </c>
      <c r="E750" s="27" t="s">
        <v>188</v>
      </c>
      <c r="F750" s="27" t="s">
        <v>182</v>
      </c>
      <c r="G750" s="8">
        <f t="shared" si="1481"/>
        <v>7029</v>
      </c>
      <c r="H750" s="8">
        <f t="shared" si="1481"/>
        <v>0</v>
      </c>
      <c r="I750" s="8">
        <f t="shared" si="1481"/>
        <v>-875</v>
      </c>
      <c r="J750" s="8">
        <f t="shared" si="1481"/>
        <v>0</v>
      </c>
      <c r="K750" s="8">
        <f t="shared" si="1481"/>
        <v>0</v>
      </c>
      <c r="L750" s="8">
        <f t="shared" si="1481"/>
        <v>0</v>
      </c>
      <c r="M750" s="8">
        <f t="shared" si="1481"/>
        <v>6154</v>
      </c>
      <c r="N750" s="8">
        <f t="shared" si="1481"/>
        <v>0</v>
      </c>
      <c r="O750" s="8">
        <f t="shared" si="1481"/>
        <v>0</v>
      </c>
      <c r="P750" s="8">
        <f t="shared" si="1481"/>
        <v>0</v>
      </c>
      <c r="Q750" s="8">
        <f t="shared" si="1481"/>
        <v>0</v>
      </c>
      <c r="R750" s="8">
        <f t="shared" si="1481"/>
        <v>0</v>
      </c>
      <c r="S750" s="8">
        <f t="shared" si="1481"/>
        <v>6154</v>
      </c>
      <c r="T750" s="8">
        <f t="shared" si="1481"/>
        <v>0</v>
      </c>
      <c r="U750" s="8">
        <f t="shared" si="1479"/>
        <v>0</v>
      </c>
      <c r="V750" s="8">
        <f t="shared" si="1479"/>
        <v>0</v>
      </c>
      <c r="W750" s="8">
        <f t="shared" si="1479"/>
        <v>0</v>
      </c>
      <c r="X750" s="8">
        <f t="shared" si="1479"/>
        <v>0</v>
      </c>
      <c r="Y750" s="8">
        <f t="shared" si="1479"/>
        <v>6154</v>
      </c>
      <c r="Z750" s="8">
        <f t="shared" si="1479"/>
        <v>0</v>
      </c>
      <c r="AA750" s="8">
        <f t="shared" si="1480"/>
        <v>0</v>
      </c>
      <c r="AB750" s="8">
        <f t="shared" si="1480"/>
        <v>0</v>
      </c>
      <c r="AC750" s="8">
        <f t="shared" si="1480"/>
        <v>0</v>
      </c>
      <c r="AD750" s="8">
        <f t="shared" si="1480"/>
        <v>0</v>
      </c>
      <c r="AE750" s="86">
        <f t="shared" si="1480"/>
        <v>6154</v>
      </c>
      <c r="AF750" s="86">
        <f t="shared" si="1480"/>
        <v>0</v>
      </c>
      <c r="AG750" s="86">
        <f t="shared" si="1480"/>
        <v>0</v>
      </c>
      <c r="AH750" s="86">
        <f t="shared" si="1480"/>
        <v>0</v>
      </c>
      <c r="AI750" s="101">
        <f t="shared" si="1400"/>
        <v>0</v>
      </c>
      <c r="AJ750" s="101"/>
    </row>
    <row r="751" spans="1:36" ht="17.25" hidden="1" customHeight="1" x14ac:dyDescent="0.25">
      <c r="A751" s="26" t="s">
        <v>169</v>
      </c>
      <c r="B751" s="27">
        <v>914</v>
      </c>
      <c r="C751" s="27" t="s">
        <v>7</v>
      </c>
      <c r="D751" s="27" t="s">
        <v>8</v>
      </c>
      <c r="E751" s="27" t="s">
        <v>188</v>
      </c>
      <c r="F751" s="27" t="s">
        <v>183</v>
      </c>
      <c r="G751" s="9">
        <v>7029</v>
      </c>
      <c r="H751" s="9"/>
      <c r="I751" s="9">
        <v>-875</v>
      </c>
      <c r="J751" s="9"/>
      <c r="K751" s="9"/>
      <c r="L751" s="9"/>
      <c r="M751" s="9">
        <f t="shared" ref="M751" si="1482">G751+I751+J751+K751+L751</f>
        <v>6154</v>
      </c>
      <c r="N751" s="9">
        <f t="shared" ref="N751" si="1483">H751+L751</f>
        <v>0</v>
      </c>
      <c r="O751" s="9"/>
      <c r="P751" s="9"/>
      <c r="Q751" s="9"/>
      <c r="R751" s="9"/>
      <c r="S751" s="9">
        <f t="shared" ref="S751" si="1484">M751+O751+P751+Q751+R751</f>
        <v>6154</v>
      </c>
      <c r="T751" s="9">
        <f t="shared" ref="T751" si="1485">N751+R751</f>
        <v>0</v>
      </c>
      <c r="U751" s="9"/>
      <c r="V751" s="9"/>
      <c r="W751" s="9"/>
      <c r="X751" s="9"/>
      <c r="Y751" s="9">
        <f t="shared" ref="Y751" si="1486">S751+U751+V751+W751+X751</f>
        <v>6154</v>
      </c>
      <c r="Z751" s="9">
        <f t="shared" ref="Z751" si="1487">T751+X751</f>
        <v>0</v>
      </c>
      <c r="AA751" s="9"/>
      <c r="AB751" s="9"/>
      <c r="AC751" s="9"/>
      <c r="AD751" s="9"/>
      <c r="AE751" s="87">
        <f t="shared" ref="AE751" si="1488">Y751+AA751+AB751+AC751+AD751</f>
        <v>6154</v>
      </c>
      <c r="AF751" s="87">
        <f t="shared" ref="AF751" si="1489">Z751+AD751</f>
        <v>0</v>
      </c>
      <c r="AG751" s="87"/>
      <c r="AH751" s="87"/>
      <c r="AI751" s="101">
        <f t="shared" si="1400"/>
        <v>0</v>
      </c>
      <c r="AJ751" s="101"/>
    </row>
    <row r="752" spans="1:36" ht="18.75" hidden="1" customHeight="1" x14ac:dyDescent="0.25">
      <c r="A752" s="26"/>
      <c r="B752" s="27"/>
      <c r="C752" s="27"/>
      <c r="D752" s="27"/>
      <c r="E752" s="27"/>
      <c r="F752" s="27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87"/>
      <c r="AF752" s="87"/>
      <c r="AG752" s="87"/>
      <c r="AH752" s="87"/>
      <c r="AI752" s="101"/>
      <c r="AJ752" s="101"/>
    </row>
    <row r="753" spans="1:36" ht="18.75" hidden="1" x14ac:dyDescent="0.3">
      <c r="A753" s="24" t="s">
        <v>20</v>
      </c>
      <c r="B753" s="25" t="s">
        <v>447</v>
      </c>
      <c r="C753" s="25" t="s">
        <v>21</v>
      </c>
      <c r="D753" s="25" t="s">
        <v>22</v>
      </c>
      <c r="E753" s="25"/>
      <c r="F753" s="25"/>
      <c r="G753" s="13">
        <f t="shared" ref="G753:V754" si="1490">G754</f>
        <v>7980</v>
      </c>
      <c r="H753" s="13">
        <f t="shared" si="1490"/>
        <v>0</v>
      </c>
      <c r="I753" s="13">
        <f t="shared" si="1490"/>
        <v>0</v>
      </c>
      <c r="J753" s="13">
        <f t="shared" si="1490"/>
        <v>0</v>
      </c>
      <c r="K753" s="13">
        <f t="shared" si="1490"/>
        <v>0</v>
      </c>
      <c r="L753" s="13">
        <f t="shared" si="1490"/>
        <v>0</v>
      </c>
      <c r="M753" s="13">
        <f t="shared" si="1490"/>
        <v>7980</v>
      </c>
      <c r="N753" s="13">
        <f t="shared" si="1490"/>
        <v>0</v>
      </c>
      <c r="O753" s="13">
        <f t="shared" si="1490"/>
        <v>0</v>
      </c>
      <c r="P753" s="13">
        <f t="shared" si="1490"/>
        <v>0</v>
      </c>
      <c r="Q753" s="13">
        <f t="shared" si="1490"/>
        <v>0</v>
      </c>
      <c r="R753" s="13">
        <f t="shared" si="1490"/>
        <v>0</v>
      </c>
      <c r="S753" s="13">
        <f t="shared" si="1490"/>
        <v>7980</v>
      </c>
      <c r="T753" s="13">
        <f t="shared" si="1490"/>
        <v>0</v>
      </c>
      <c r="U753" s="13">
        <f t="shared" si="1490"/>
        <v>0</v>
      </c>
      <c r="V753" s="13">
        <f t="shared" si="1490"/>
        <v>0</v>
      </c>
      <c r="W753" s="13">
        <f t="shared" ref="U753:AH757" si="1491">W754</f>
        <v>0</v>
      </c>
      <c r="X753" s="13">
        <f t="shared" si="1491"/>
        <v>0</v>
      </c>
      <c r="Y753" s="13">
        <f t="shared" si="1491"/>
        <v>7980</v>
      </c>
      <c r="Z753" s="13">
        <f t="shared" si="1491"/>
        <v>0</v>
      </c>
      <c r="AA753" s="13">
        <f t="shared" si="1491"/>
        <v>-7980</v>
      </c>
      <c r="AB753" s="13">
        <f t="shared" si="1491"/>
        <v>29711</v>
      </c>
      <c r="AC753" s="13">
        <f t="shared" si="1491"/>
        <v>0</v>
      </c>
      <c r="AD753" s="13">
        <f t="shared" si="1491"/>
        <v>0</v>
      </c>
      <c r="AE753" s="91">
        <f t="shared" si="1491"/>
        <v>29711</v>
      </c>
      <c r="AF753" s="91">
        <f t="shared" si="1491"/>
        <v>0</v>
      </c>
      <c r="AG753" s="91">
        <f t="shared" si="1491"/>
        <v>0</v>
      </c>
      <c r="AH753" s="91">
        <f t="shared" si="1491"/>
        <v>0</v>
      </c>
      <c r="AI753" s="101">
        <f t="shared" si="1400"/>
        <v>0</v>
      </c>
      <c r="AJ753" s="101"/>
    </row>
    <row r="754" spans="1:36" ht="33" hidden="1" x14ac:dyDescent="0.25">
      <c r="A754" s="26" t="s">
        <v>9</v>
      </c>
      <c r="B754" s="27" t="s">
        <v>447</v>
      </c>
      <c r="C754" s="27" t="s">
        <v>21</v>
      </c>
      <c r="D754" s="27" t="s">
        <v>22</v>
      </c>
      <c r="E754" s="27" t="s">
        <v>39</v>
      </c>
      <c r="F754" s="27"/>
      <c r="G754" s="9">
        <f>G755</f>
        <v>7980</v>
      </c>
      <c r="H754" s="9">
        <f>H755</f>
        <v>0</v>
      </c>
      <c r="I754" s="9">
        <f t="shared" si="1490"/>
        <v>0</v>
      </c>
      <c r="J754" s="9">
        <f t="shared" si="1490"/>
        <v>0</v>
      </c>
      <c r="K754" s="9">
        <f t="shared" si="1490"/>
        <v>0</v>
      </c>
      <c r="L754" s="9">
        <f t="shared" si="1490"/>
        <v>0</v>
      </c>
      <c r="M754" s="9">
        <f t="shared" si="1490"/>
        <v>7980</v>
      </c>
      <c r="N754" s="9">
        <f t="shared" si="1490"/>
        <v>0</v>
      </c>
      <c r="O754" s="9">
        <f t="shared" si="1490"/>
        <v>0</v>
      </c>
      <c r="P754" s="9">
        <f t="shared" si="1490"/>
        <v>0</v>
      </c>
      <c r="Q754" s="9">
        <f t="shared" si="1490"/>
        <v>0</v>
      </c>
      <c r="R754" s="9">
        <f t="shared" si="1490"/>
        <v>0</v>
      </c>
      <c r="S754" s="9">
        <f t="shared" si="1490"/>
        <v>7980</v>
      </c>
      <c r="T754" s="9">
        <f t="shared" si="1490"/>
        <v>0</v>
      </c>
      <c r="U754" s="9">
        <f t="shared" si="1491"/>
        <v>0</v>
      </c>
      <c r="V754" s="9">
        <f t="shared" si="1491"/>
        <v>0</v>
      </c>
      <c r="W754" s="9">
        <f t="shared" si="1491"/>
        <v>0</v>
      </c>
      <c r="X754" s="9">
        <f t="shared" si="1491"/>
        <v>0</v>
      </c>
      <c r="Y754" s="9">
        <f t="shared" si="1491"/>
        <v>7980</v>
      </c>
      <c r="Z754" s="9">
        <f t="shared" si="1491"/>
        <v>0</v>
      </c>
      <c r="AA754" s="9">
        <f t="shared" si="1491"/>
        <v>-7980</v>
      </c>
      <c r="AB754" s="9">
        <f t="shared" si="1491"/>
        <v>29711</v>
      </c>
      <c r="AC754" s="9">
        <f t="shared" si="1491"/>
        <v>0</v>
      </c>
      <c r="AD754" s="9">
        <f t="shared" si="1491"/>
        <v>0</v>
      </c>
      <c r="AE754" s="87">
        <f t="shared" si="1491"/>
        <v>29711</v>
      </c>
      <c r="AF754" s="87">
        <f t="shared" si="1491"/>
        <v>0</v>
      </c>
      <c r="AG754" s="87">
        <f t="shared" si="1491"/>
        <v>0</v>
      </c>
      <c r="AH754" s="87">
        <f t="shared" si="1491"/>
        <v>0</v>
      </c>
      <c r="AI754" s="101">
        <f t="shared" si="1400"/>
        <v>0</v>
      </c>
      <c r="AJ754" s="101"/>
    </row>
    <row r="755" spans="1:36" ht="18" hidden="1" customHeight="1" x14ac:dyDescent="0.25">
      <c r="A755" s="26" t="s">
        <v>15</v>
      </c>
      <c r="B755" s="27" t="s">
        <v>447</v>
      </c>
      <c r="C755" s="27" t="s">
        <v>21</v>
      </c>
      <c r="D755" s="27" t="s">
        <v>22</v>
      </c>
      <c r="E755" s="27" t="s">
        <v>42</v>
      </c>
      <c r="F755" s="27"/>
      <c r="G755" s="9">
        <f t="shared" ref="G755:V757" si="1492">G756</f>
        <v>7980</v>
      </c>
      <c r="H755" s="9">
        <f t="shared" si="1492"/>
        <v>0</v>
      </c>
      <c r="I755" s="9">
        <f t="shared" si="1492"/>
        <v>0</v>
      </c>
      <c r="J755" s="9">
        <f t="shared" si="1492"/>
        <v>0</v>
      </c>
      <c r="K755" s="9">
        <f t="shared" si="1492"/>
        <v>0</v>
      </c>
      <c r="L755" s="9">
        <f t="shared" si="1492"/>
        <v>0</v>
      </c>
      <c r="M755" s="9">
        <f t="shared" si="1492"/>
        <v>7980</v>
      </c>
      <c r="N755" s="9">
        <f t="shared" si="1492"/>
        <v>0</v>
      </c>
      <c r="O755" s="9">
        <f t="shared" si="1492"/>
        <v>0</v>
      </c>
      <c r="P755" s="9">
        <f t="shared" si="1492"/>
        <v>0</v>
      </c>
      <c r="Q755" s="9">
        <f t="shared" si="1492"/>
        <v>0</v>
      </c>
      <c r="R755" s="9">
        <f t="shared" si="1492"/>
        <v>0</v>
      </c>
      <c r="S755" s="9">
        <f t="shared" si="1492"/>
        <v>7980</v>
      </c>
      <c r="T755" s="9">
        <f t="shared" si="1492"/>
        <v>0</v>
      </c>
      <c r="U755" s="9">
        <f t="shared" si="1492"/>
        <v>0</v>
      </c>
      <c r="V755" s="9">
        <f t="shared" si="1492"/>
        <v>0</v>
      </c>
      <c r="W755" s="9">
        <f t="shared" si="1491"/>
        <v>0</v>
      </c>
      <c r="X755" s="9">
        <f t="shared" si="1491"/>
        <v>0</v>
      </c>
      <c r="Y755" s="9">
        <f t="shared" si="1491"/>
        <v>7980</v>
      </c>
      <c r="Z755" s="9">
        <f t="shared" si="1491"/>
        <v>0</v>
      </c>
      <c r="AA755" s="9">
        <f t="shared" si="1491"/>
        <v>-7980</v>
      </c>
      <c r="AB755" s="9">
        <f t="shared" si="1491"/>
        <v>29711</v>
      </c>
      <c r="AC755" s="9">
        <f t="shared" si="1491"/>
        <v>0</v>
      </c>
      <c r="AD755" s="9">
        <f t="shared" si="1491"/>
        <v>0</v>
      </c>
      <c r="AE755" s="87">
        <f t="shared" si="1491"/>
        <v>29711</v>
      </c>
      <c r="AF755" s="87">
        <f t="shared" si="1491"/>
        <v>0</v>
      </c>
      <c r="AG755" s="87">
        <f t="shared" si="1491"/>
        <v>0</v>
      </c>
      <c r="AH755" s="87">
        <f t="shared" si="1491"/>
        <v>0</v>
      </c>
      <c r="AI755" s="101">
        <f t="shared" si="1400"/>
        <v>0</v>
      </c>
      <c r="AJ755" s="101"/>
    </row>
    <row r="756" spans="1:36" ht="18.75" hidden="1" customHeight="1" x14ac:dyDescent="0.25">
      <c r="A756" s="26" t="s">
        <v>169</v>
      </c>
      <c r="B756" s="27" t="s">
        <v>447</v>
      </c>
      <c r="C756" s="27" t="s">
        <v>21</v>
      </c>
      <c r="D756" s="27" t="s">
        <v>22</v>
      </c>
      <c r="E756" s="27" t="s">
        <v>471</v>
      </c>
      <c r="F756" s="27"/>
      <c r="G756" s="9">
        <f t="shared" si="1492"/>
        <v>7980</v>
      </c>
      <c r="H756" s="9">
        <f t="shared" si="1492"/>
        <v>0</v>
      </c>
      <c r="I756" s="9">
        <f t="shared" si="1492"/>
        <v>0</v>
      </c>
      <c r="J756" s="9">
        <f t="shared" si="1492"/>
        <v>0</v>
      </c>
      <c r="K756" s="9">
        <f t="shared" si="1492"/>
        <v>0</v>
      </c>
      <c r="L756" s="9">
        <f t="shared" si="1492"/>
        <v>0</v>
      </c>
      <c r="M756" s="9">
        <f t="shared" si="1492"/>
        <v>7980</v>
      </c>
      <c r="N756" s="9">
        <f t="shared" si="1492"/>
        <v>0</v>
      </c>
      <c r="O756" s="9">
        <f t="shared" si="1492"/>
        <v>0</v>
      </c>
      <c r="P756" s="9">
        <f t="shared" si="1492"/>
        <v>0</v>
      </c>
      <c r="Q756" s="9">
        <f t="shared" si="1492"/>
        <v>0</v>
      </c>
      <c r="R756" s="9">
        <f t="shared" si="1492"/>
        <v>0</v>
      </c>
      <c r="S756" s="9">
        <f t="shared" si="1492"/>
        <v>7980</v>
      </c>
      <c r="T756" s="9">
        <f t="shared" si="1492"/>
        <v>0</v>
      </c>
      <c r="U756" s="9">
        <f t="shared" si="1491"/>
        <v>0</v>
      </c>
      <c r="V756" s="9">
        <f t="shared" si="1491"/>
        <v>0</v>
      </c>
      <c r="W756" s="9">
        <f t="shared" si="1491"/>
        <v>0</v>
      </c>
      <c r="X756" s="9">
        <f t="shared" si="1491"/>
        <v>0</v>
      </c>
      <c r="Y756" s="9">
        <f t="shared" si="1491"/>
        <v>7980</v>
      </c>
      <c r="Z756" s="9">
        <f t="shared" si="1491"/>
        <v>0</v>
      </c>
      <c r="AA756" s="9">
        <f t="shared" si="1491"/>
        <v>-7980</v>
      </c>
      <c r="AB756" s="9">
        <f t="shared" si="1491"/>
        <v>29711</v>
      </c>
      <c r="AC756" s="9">
        <f t="shared" si="1491"/>
        <v>0</v>
      </c>
      <c r="AD756" s="9">
        <f t="shared" si="1491"/>
        <v>0</v>
      </c>
      <c r="AE756" s="87">
        <f t="shared" si="1491"/>
        <v>29711</v>
      </c>
      <c r="AF756" s="87">
        <f t="shared" si="1491"/>
        <v>0</v>
      </c>
      <c r="AG756" s="87">
        <f t="shared" si="1491"/>
        <v>0</v>
      </c>
      <c r="AH756" s="87">
        <f t="shared" si="1491"/>
        <v>0</v>
      </c>
      <c r="AI756" s="101">
        <f t="shared" si="1400"/>
        <v>0</v>
      </c>
      <c r="AJ756" s="101"/>
    </row>
    <row r="757" spans="1:36" ht="33" hidden="1" x14ac:dyDescent="0.25">
      <c r="A757" s="26" t="s">
        <v>181</v>
      </c>
      <c r="B757" s="27" t="s">
        <v>447</v>
      </c>
      <c r="C757" s="27" t="s">
        <v>21</v>
      </c>
      <c r="D757" s="27" t="s">
        <v>22</v>
      </c>
      <c r="E757" s="27" t="s">
        <v>471</v>
      </c>
      <c r="F757" s="27" t="s">
        <v>182</v>
      </c>
      <c r="G757" s="9">
        <f t="shared" si="1492"/>
        <v>7980</v>
      </c>
      <c r="H757" s="9">
        <f t="shared" si="1492"/>
        <v>0</v>
      </c>
      <c r="I757" s="9">
        <f t="shared" si="1492"/>
        <v>0</v>
      </c>
      <c r="J757" s="9">
        <f t="shared" si="1492"/>
        <v>0</v>
      </c>
      <c r="K757" s="9">
        <f t="shared" si="1492"/>
        <v>0</v>
      </c>
      <c r="L757" s="9">
        <f t="shared" si="1492"/>
        <v>0</v>
      </c>
      <c r="M757" s="9">
        <f t="shared" si="1492"/>
        <v>7980</v>
      </c>
      <c r="N757" s="9">
        <f t="shared" si="1492"/>
        <v>0</v>
      </c>
      <c r="O757" s="9">
        <f t="shared" si="1492"/>
        <v>0</v>
      </c>
      <c r="P757" s="9">
        <f t="shared" si="1492"/>
        <v>0</v>
      </c>
      <c r="Q757" s="9">
        <f t="shared" si="1492"/>
        <v>0</v>
      </c>
      <c r="R757" s="9">
        <f t="shared" si="1492"/>
        <v>0</v>
      </c>
      <c r="S757" s="9">
        <f t="shared" si="1492"/>
        <v>7980</v>
      </c>
      <c r="T757" s="9">
        <f t="shared" si="1492"/>
        <v>0</v>
      </c>
      <c r="U757" s="9">
        <f t="shared" si="1491"/>
        <v>0</v>
      </c>
      <c r="V757" s="9">
        <f t="shared" si="1491"/>
        <v>0</v>
      </c>
      <c r="W757" s="9">
        <f t="shared" si="1491"/>
        <v>0</v>
      </c>
      <c r="X757" s="9">
        <f t="shared" si="1491"/>
        <v>0</v>
      </c>
      <c r="Y757" s="9">
        <f t="shared" si="1491"/>
        <v>7980</v>
      </c>
      <c r="Z757" s="9">
        <f t="shared" si="1491"/>
        <v>0</v>
      </c>
      <c r="AA757" s="9">
        <f t="shared" si="1491"/>
        <v>-7980</v>
      </c>
      <c r="AB757" s="9">
        <f t="shared" si="1491"/>
        <v>29711</v>
      </c>
      <c r="AC757" s="9">
        <f t="shared" si="1491"/>
        <v>0</v>
      </c>
      <c r="AD757" s="9">
        <f t="shared" si="1491"/>
        <v>0</v>
      </c>
      <c r="AE757" s="87">
        <f t="shared" si="1491"/>
        <v>29711</v>
      </c>
      <c r="AF757" s="87">
        <f t="shared" si="1491"/>
        <v>0</v>
      </c>
      <c r="AG757" s="87">
        <f t="shared" si="1491"/>
        <v>0</v>
      </c>
      <c r="AH757" s="87">
        <f t="shared" si="1491"/>
        <v>0</v>
      </c>
      <c r="AI757" s="101">
        <f t="shared" si="1400"/>
        <v>0</v>
      </c>
      <c r="AJ757" s="101"/>
    </row>
    <row r="758" spans="1:36" ht="18" hidden="1" customHeight="1" x14ac:dyDescent="0.25">
      <c r="A758" s="26" t="s">
        <v>169</v>
      </c>
      <c r="B758" s="27" t="s">
        <v>447</v>
      </c>
      <c r="C758" s="27" t="s">
        <v>21</v>
      </c>
      <c r="D758" s="27" t="s">
        <v>22</v>
      </c>
      <c r="E758" s="27" t="s">
        <v>471</v>
      </c>
      <c r="F758" s="27" t="s">
        <v>183</v>
      </c>
      <c r="G758" s="9">
        <v>7980</v>
      </c>
      <c r="H758" s="9"/>
      <c r="I758" s="9"/>
      <c r="J758" s="9"/>
      <c r="K758" s="9"/>
      <c r="L758" s="9"/>
      <c r="M758" s="9">
        <f t="shared" ref="M758" si="1493">G758+I758+J758+K758+L758</f>
        <v>7980</v>
      </c>
      <c r="N758" s="9">
        <f t="shared" ref="N758" si="1494">H758+L758</f>
        <v>0</v>
      </c>
      <c r="O758" s="9"/>
      <c r="P758" s="9"/>
      <c r="Q758" s="9"/>
      <c r="R758" s="9"/>
      <c r="S758" s="9">
        <f t="shared" ref="S758" si="1495">M758+O758+P758+Q758+R758</f>
        <v>7980</v>
      </c>
      <c r="T758" s="9">
        <f t="shared" ref="T758" si="1496">N758+R758</f>
        <v>0</v>
      </c>
      <c r="U758" s="9"/>
      <c r="V758" s="9"/>
      <c r="W758" s="9"/>
      <c r="X758" s="9"/>
      <c r="Y758" s="9">
        <f t="shared" ref="Y758" si="1497">S758+U758+V758+W758+X758</f>
        <v>7980</v>
      </c>
      <c r="Z758" s="9">
        <f t="shared" ref="Z758" si="1498">T758+X758</f>
        <v>0</v>
      </c>
      <c r="AA758" s="9">
        <v>-7980</v>
      </c>
      <c r="AB758" s="9">
        <v>29711</v>
      </c>
      <c r="AC758" s="9"/>
      <c r="AD758" s="9"/>
      <c r="AE758" s="87">
        <f t="shared" ref="AE758" si="1499">Y758+AA758+AB758+AC758+AD758</f>
        <v>29711</v>
      </c>
      <c r="AF758" s="87">
        <f t="shared" ref="AF758" si="1500">Z758+AD758</f>
        <v>0</v>
      </c>
      <c r="AG758" s="87"/>
      <c r="AH758" s="87"/>
      <c r="AI758" s="101">
        <f t="shared" si="1400"/>
        <v>0</v>
      </c>
      <c r="AJ758" s="101"/>
    </row>
    <row r="759" spans="1:36" hidden="1" x14ac:dyDescent="0.25">
      <c r="A759" s="26"/>
      <c r="B759" s="27"/>
      <c r="C759" s="27"/>
      <c r="D759" s="27"/>
      <c r="E759" s="27"/>
      <c r="F759" s="27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87"/>
      <c r="AF759" s="87"/>
      <c r="AG759" s="87"/>
      <c r="AH759" s="87"/>
      <c r="AI759" s="101"/>
      <c r="AJ759" s="101"/>
    </row>
    <row r="760" spans="1:36" ht="42" hidden="1" customHeight="1" x14ac:dyDescent="0.3">
      <c r="A760" s="21" t="s">
        <v>490</v>
      </c>
      <c r="B760" s="22">
        <v>915</v>
      </c>
      <c r="C760" s="23"/>
      <c r="D760" s="23"/>
      <c r="E760" s="22"/>
      <c r="F760" s="23"/>
      <c r="G760" s="6">
        <f>G762+G794</f>
        <v>15740</v>
      </c>
      <c r="H760" s="6">
        <f>H762+H794</f>
        <v>0</v>
      </c>
      <c r="I760" s="6">
        <f>I762+I787+I794</f>
        <v>0</v>
      </c>
      <c r="J760" s="6">
        <f t="shared" ref="J760:N760" si="1501">J762+J787+J794</f>
        <v>0</v>
      </c>
      <c r="K760" s="6">
        <f t="shared" si="1501"/>
        <v>0</v>
      </c>
      <c r="L760" s="6">
        <f t="shared" si="1501"/>
        <v>18068</v>
      </c>
      <c r="M760" s="6">
        <f t="shared" si="1501"/>
        <v>33808</v>
      </c>
      <c r="N760" s="6">
        <f t="shared" si="1501"/>
        <v>18068</v>
      </c>
      <c r="O760" s="6">
        <f>O762+O787+O794</f>
        <v>-2955</v>
      </c>
      <c r="P760" s="6">
        <f t="shared" ref="P760:T760" si="1502">P762+P787+P794</f>
        <v>0</v>
      </c>
      <c r="Q760" s="6">
        <f t="shared" si="1502"/>
        <v>0</v>
      </c>
      <c r="R760" s="6">
        <f t="shared" si="1502"/>
        <v>0</v>
      </c>
      <c r="S760" s="6">
        <f t="shared" si="1502"/>
        <v>30853</v>
      </c>
      <c r="T760" s="6">
        <f t="shared" si="1502"/>
        <v>18068</v>
      </c>
      <c r="U760" s="6">
        <f>U762+U787+U794</f>
        <v>0</v>
      </c>
      <c r="V760" s="6">
        <f t="shared" ref="V760:Z760" si="1503">V762+V787+V794</f>
        <v>0</v>
      </c>
      <c r="W760" s="6">
        <f t="shared" si="1503"/>
        <v>0</v>
      </c>
      <c r="X760" s="6">
        <f t="shared" si="1503"/>
        <v>0</v>
      </c>
      <c r="Y760" s="6">
        <f t="shared" si="1503"/>
        <v>30853</v>
      </c>
      <c r="Z760" s="6">
        <f t="shared" si="1503"/>
        <v>18068</v>
      </c>
      <c r="AA760" s="6">
        <f>AA762+AA787+AA794</f>
        <v>0</v>
      </c>
      <c r="AB760" s="6">
        <f t="shared" ref="AB760:AF760" si="1504">AB762+AB787+AB794</f>
        <v>0</v>
      </c>
      <c r="AC760" s="6">
        <f t="shared" si="1504"/>
        <v>0</v>
      </c>
      <c r="AD760" s="6">
        <f t="shared" si="1504"/>
        <v>0</v>
      </c>
      <c r="AE760" s="84">
        <f t="shared" si="1504"/>
        <v>30853</v>
      </c>
      <c r="AF760" s="84">
        <f t="shared" si="1504"/>
        <v>18068</v>
      </c>
      <c r="AG760" s="84">
        <f t="shared" ref="AG760:AH760" si="1505">AG762+AG787+AG794</f>
        <v>5301</v>
      </c>
      <c r="AH760" s="84">
        <f t="shared" si="1505"/>
        <v>3578</v>
      </c>
      <c r="AI760" s="101">
        <f t="shared" si="1400"/>
        <v>17.181473438563511</v>
      </c>
      <c r="AJ760" s="101">
        <f t="shared" si="1424"/>
        <v>19.802966570732789</v>
      </c>
    </row>
    <row r="761" spans="1:36" ht="18" hidden="1" customHeight="1" x14ac:dyDescent="0.3">
      <c r="A761" s="21"/>
      <c r="B761" s="22"/>
      <c r="C761" s="23"/>
      <c r="D761" s="23"/>
      <c r="E761" s="22"/>
      <c r="F761" s="23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84"/>
      <c r="AF761" s="84"/>
      <c r="AG761" s="84"/>
      <c r="AH761" s="84"/>
      <c r="AI761" s="101"/>
      <c r="AJ761" s="101"/>
    </row>
    <row r="762" spans="1:36" ht="18.75" hidden="1" x14ac:dyDescent="0.3">
      <c r="A762" s="24" t="s">
        <v>170</v>
      </c>
      <c r="B762" s="25">
        <v>915</v>
      </c>
      <c r="C762" s="25" t="s">
        <v>33</v>
      </c>
      <c r="D762" s="25" t="s">
        <v>80</v>
      </c>
      <c r="E762" s="25"/>
      <c r="F762" s="59"/>
      <c r="G762" s="13">
        <f>G763</f>
        <v>7987</v>
      </c>
      <c r="H762" s="13">
        <f>H763</f>
        <v>0</v>
      </c>
      <c r="I762" s="13">
        <f t="shared" ref="I762:X763" si="1506">I763</f>
        <v>0</v>
      </c>
      <c r="J762" s="13">
        <f t="shared" si="1506"/>
        <v>0</v>
      </c>
      <c r="K762" s="13">
        <f t="shared" si="1506"/>
        <v>0</v>
      </c>
      <c r="L762" s="13">
        <f t="shared" si="1506"/>
        <v>0</v>
      </c>
      <c r="M762" s="13">
        <f t="shared" si="1506"/>
        <v>7987</v>
      </c>
      <c r="N762" s="13">
        <f t="shared" si="1506"/>
        <v>0</v>
      </c>
      <c r="O762" s="13">
        <f t="shared" si="1506"/>
        <v>0</v>
      </c>
      <c r="P762" s="13">
        <f t="shared" si="1506"/>
        <v>0</v>
      </c>
      <c r="Q762" s="13">
        <f t="shared" si="1506"/>
        <v>0</v>
      </c>
      <c r="R762" s="13">
        <f t="shared" si="1506"/>
        <v>0</v>
      </c>
      <c r="S762" s="13">
        <f t="shared" si="1506"/>
        <v>7987</v>
      </c>
      <c r="T762" s="13">
        <f t="shared" si="1506"/>
        <v>0</v>
      </c>
      <c r="U762" s="13">
        <f t="shared" si="1506"/>
        <v>0</v>
      </c>
      <c r="V762" s="13">
        <f t="shared" si="1506"/>
        <v>0</v>
      </c>
      <c r="W762" s="13">
        <f t="shared" si="1506"/>
        <v>0</v>
      </c>
      <c r="X762" s="13">
        <f t="shared" si="1506"/>
        <v>0</v>
      </c>
      <c r="Y762" s="13">
        <f t="shared" ref="U762:AH763" si="1507">Y763</f>
        <v>7987</v>
      </c>
      <c r="Z762" s="13">
        <f t="shared" si="1507"/>
        <v>0</v>
      </c>
      <c r="AA762" s="13">
        <f t="shared" si="1507"/>
        <v>0</v>
      </c>
      <c r="AB762" s="13">
        <f t="shared" si="1507"/>
        <v>0</v>
      </c>
      <c r="AC762" s="13">
        <f t="shared" si="1507"/>
        <v>0</v>
      </c>
      <c r="AD762" s="13">
        <f t="shared" si="1507"/>
        <v>0</v>
      </c>
      <c r="AE762" s="91">
        <f t="shared" si="1507"/>
        <v>7987</v>
      </c>
      <c r="AF762" s="91">
        <f t="shared" si="1507"/>
        <v>0</v>
      </c>
      <c r="AG762" s="91">
        <f t="shared" si="1507"/>
        <v>1623</v>
      </c>
      <c r="AH762" s="91">
        <f t="shared" si="1507"/>
        <v>0</v>
      </c>
      <c r="AI762" s="101">
        <f t="shared" si="1400"/>
        <v>20.320520846375359</v>
      </c>
      <c r="AJ762" s="101"/>
    </row>
    <row r="763" spans="1:36" ht="67.5" hidden="1" customHeight="1" x14ac:dyDescent="0.25">
      <c r="A763" s="26" t="s">
        <v>433</v>
      </c>
      <c r="B763" s="27">
        <v>915</v>
      </c>
      <c r="C763" s="27" t="s">
        <v>33</v>
      </c>
      <c r="D763" s="27" t="s">
        <v>80</v>
      </c>
      <c r="E763" s="27" t="s">
        <v>223</v>
      </c>
      <c r="F763" s="60"/>
      <c r="G763" s="11">
        <f>G764</f>
        <v>7987</v>
      </c>
      <c r="H763" s="11">
        <f>H764</f>
        <v>0</v>
      </c>
      <c r="I763" s="11">
        <f t="shared" si="1506"/>
        <v>0</v>
      </c>
      <c r="J763" s="11">
        <f t="shared" si="1506"/>
        <v>0</v>
      </c>
      <c r="K763" s="11">
        <f t="shared" si="1506"/>
        <v>0</v>
      </c>
      <c r="L763" s="11">
        <f t="shared" si="1506"/>
        <v>0</v>
      </c>
      <c r="M763" s="11">
        <f t="shared" si="1506"/>
        <v>7987</v>
      </c>
      <c r="N763" s="11">
        <f t="shared" si="1506"/>
        <v>0</v>
      </c>
      <c r="O763" s="11">
        <f t="shared" si="1506"/>
        <v>0</v>
      </c>
      <c r="P763" s="11">
        <f t="shared" si="1506"/>
        <v>0</v>
      </c>
      <c r="Q763" s="11">
        <f t="shared" si="1506"/>
        <v>0</v>
      </c>
      <c r="R763" s="11">
        <f t="shared" si="1506"/>
        <v>0</v>
      </c>
      <c r="S763" s="11">
        <f t="shared" si="1506"/>
        <v>7987</v>
      </c>
      <c r="T763" s="11">
        <f t="shared" si="1506"/>
        <v>0</v>
      </c>
      <c r="U763" s="11">
        <f t="shared" si="1507"/>
        <v>0</v>
      </c>
      <c r="V763" s="11">
        <f t="shared" si="1507"/>
        <v>0</v>
      </c>
      <c r="W763" s="11">
        <f t="shared" si="1507"/>
        <v>0</v>
      </c>
      <c r="X763" s="11">
        <f t="shared" si="1507"/>
        <v>0</v>
      </c>
      <c r="Y763" s="11">
        <f t="shared" si="1507"/>
        <v>7987</v>
      </c>
      <c r="Z763" s="11">
        <f t="shared" si="1507"/>
        <v>0</v>
      </c>
      <c r="AA763" s="11">
        <f t="shared" si="1507"/>
        <v>0</v>
      </c>
      <c r="AB763" s="11">
        <f t="shared" si="1507"/>
        <v>0</v>
      </c>
      <c r="AC763" s="11">
        <f t="shared" si="1507"/>
        <v>0</v>
      </c>
      <c r="AD763" s="11">
        <f t="shared" si="1507"/>
        <v>0</v>
      </c>
      <c r="AE763" s="89">
        <f t="shared" si="1507"/>
        <v>7987</v>
      </c>
      <c r="AF763" s="89">
        <f t="shared" si="1507"/>
        <v>0</v>
      </c>
      <c r="AG763" s="89">
        <f t="shared" si="1507"/>
        <v>1623</v>
      </c>
      <c r="AH763" s="89">
        <f t="shared" si="1507"/>
        <v>0</v>
      </c>
      <c r="AI763" s="101">
        <f t="shared" si="1400"/>
        <v>20.320520846375359</v>
      </c>
      <c r="AJ763" s="101"/>
    </row>
    <row r="764" spans="1:36" ht="16.5" hidden="1" customHeight="1" x14ac:dyDescent="0.25">
      <c r="A764" s="26" t="s">
        <v>267</v>
      </c>
      <c r="B764" s="27">
        <v>915</v>
      </c>
      <c r="C764" s="27" t="s">
        <v>33</v>
      </c>
      <c r="D764" s="27" t="s">
        <v>80</v>
      </c>
      <c r="E764" s="27" t="s">
        <v>268</v>
      </c>
      <c r="F764" s="60"/>
      <c r="G764" s="11">
        <f t="shared" ref="G764:H764" si="1508">G765+G768+G771+G774+G777+G780+G783</f>
        <v>7987</v>
      </c>
      <c r="H764" s="11">
        <f t="shared" si="1508"/>
        <v>0</v>
      </c>
      <c r="I764" s="11">
        <f t="shared" ref="I764:N764" si="1509">I765+I768+I771+I774+I777+I780+I783</f>
        <v>0</v>
      </c>
      <c r="J764" s="11">
        <f t="shared" si="1509"/>
        <v>0</v>
      </c>
      <c r="K764" s="11">
        <f t="shared" si="1509"/>
        <v>0</v>
      </c>
      <c r="L764" s="11">
        <f t="shared" si="1509"/>
        <v>0</v>
      </c>
      <c r="M764" s="11">
        <f t="shared" si="1509"/>
        <v>7987</v>
      </c>
      <c r="N764" s="11">
        <f t="shared" si="1509"/>
        <v>0</v>
      </c>
      <c r="O764" s="11">
        <f t="shared" ref="O764:T764" si="1510">O765+O768+O771+O774+O777+O780+O783</f>
        <v>0</v>
      </c>
      <c r="P764" s="11">
        <f t="shared" si="1510"/>
        <v>0</v>
      </c>
      <c r="Q764" s="11">
        <f t="shared" si="1510"/>
        <v>0</v>
      </c>
      <c r="R764" s="11">
        <f t="shared" si="1510"/>
        <v>0</v>
      </c>
      <c r="S764" s="11">
        <f t="shared" si="1510"/>
        <v>7987</v>
      </c>
      <c r="T764" s="11">
        <f t="shared" si="1510"/>
        <v>0</v>
      </c>
      <c r="U764" s="11">
        <f t="shared" ref="U764:Z764" si="1511">U765+U768+U771+U774+U777+U780+U783</f>
        <v>0</v>
      </c>
      <c r="V764" s="11">
        <f t="shared" si="1511"/>
        <v>0</v>
      </c>
      <c r="W764" s="11">
        <f t="shared" si="1511"/>
        <v>0</v>
      </c>
      <c r="X764" s="11">
        <f t="shared" si="1511"/>
        <v>0</v>
      </c>
      <c r="Y764" s="11">
        <f t="shared" si="1511"/>
        <v>7987</v>
      </c>
      <c r="Z764" s="11">
        <f t="shared" si="1511"/>
        <v>0</v>
      </c>
      <c r="AA764" s="11">
        <f t="shared" ref="AA764:AF764" si="1512">AA765+AA768+AA771+AA774+AA777+AA780+AA783</f>
        <v>0</v>
      </c>
      <c r="AB764" s="11">
        <f t="shared" si="1512"/>
        <v>0</v>
      </c>
      <c r="AC764" s="11">
        <f t="shared" si="1512"/>
        <v>0</v>
      </c>
      <c r="AD764" s="11">
        <f t="shared" si="1512"/>
        <v>0</v>
      </c>
      <c r="AE764" s="89">
        <f t="shared" si="1512"/>
        <v>7987</v>
      </c>
      <c r="AF764" s="89">
        <f t="shared" si="1512"/>
        <v>0</v>
      </c>
      <c r="AG764" s="89">
        <f t="shared" ref="AG764:AH764" si="1513">AG765+AG768+AG771+AG774+AG777+AG780+AG783</f>
        <v>1623</v>
      </c>
      <c r="AH764" s="89">
        <f t="shared" si="1513"/>
        <v>0</v>
      </c>
      <c r="AI764" s="101">
        <f t="shared" si="1400"/>
        <v>20.320520846375359</v>
      </c>
      <c r="AJ764" s="101"/>
    </row>
    <row r="765" spans="1:36" ht="66.75" hidden="1" x14ac:dyDescent="0.25">
      <c r="A765" s="26" t="s">
        <v>542</v>
      </c>
      <c r="B765" s="27">
        <v>915</v>
      </c>
      <c r="C765" s="27" t="s">
        <v>33</v>
      </c>
      <c r="D765" s="27" t="s">
        <v>80</v>
      </c>
      <c r="E765" s="27" t="s">
        <v>531</v>
      </c>
      <c r="F765" s="35"/>
      <c r="G765" s="11">
        <f>G766</f>
        <v>60</v>
      </c>
      <c r="H765" s="11">
        <f>H766</f>
        <v>0</v>
      </c>
      <c r="I765" s="11">
        <f t="shared" ref="I765:X766" si="1514">I766</f>
        <v>0</v>
      </c>
      <c r="J765" s="11">
        <f t="shared" si="1514"/>
        <v>0</v>
      </c>
      <c r="K765" s="11">
        <f t="shared" si="1514"/>
        <v>0</v>
      </c>
      <c r="L765" s="11">
        <f t="shared" si="1514"/>
        <v>0</v>
      </c>
      <c r="M765" s="11">
        <f t="shared" si="1514"/>
        <v>60</v>
      </c>
      <c r="N765" s="11">
        <f t="shared" si="1514"/>
        <v>0</v>
      </c>
      <c r="O765" s="11">
        <f t="shared" si="1514"/>
        <v>0</v>
      </c>
      <c r="P765" s="11">
        <f t="shared" si="1514"/>
        <v>0</v>
      </c>
      <c r="Q765" s="11">
        <f t="shared" si="1514"/>
        <v>0</v>
      </c>
      <c r="R765" s="11">
        <f t="shared" si="1514"/>
        <v>0</v>
      </c>
      <c r="S765" s="11">
        <f t="shared" si="1514"/>
        <v>60</v>
      </c>
      <c r="T765" s="11">
        <f t="shared" si="1514"/>
        <v>0</v>
      </c>
      <c r="U765" s="11">
        <f t="shared" si="1514"/>
        <v>0</v>
      </c>
      <c r="V765" s="11">
        <f t="shared" si="1514"/>
        <v>0</v>
      </c>
      <c r="W765" s="11">
        <f t="shared" si="1514"/>
        <v>0</v>
      </c>
      <c r="X765" s="11">
        <f t="shared" si="1514"/>
        <v>0</v>
      </c>
      <c r="Y765" s="11">
        <f t="shared" ref="U765:AH766" si="1515">Y766</f>
        <v>60</v>
      </c>
      <c r="Z765" s="11">
        <f t="shared" si="1515"/>
        <v>0</v>
      </c>
      <c r="AA765" s="11">
        <f t="shared" si="1515"/>
        <v>0</v>
      </c>
      <c r="AB765" s="11">
        <f t="shared" si="1515"/>
        <v>0</v>
      </c>
      <c r="AC765" s="11">
        <f t="shared" si="1515"/>
        <v>0</v>
      </c>
      <c r="AD765" s="11">
        <f t="shared" si="1515"/>
        <v>0</v>
      </c>
      <c r="AE765" s="89">
        <f t="shared" si="1515"/>
        <v>60</v>
      </c>
      <c r="AF765" s="89">
        <f t="shared" si="1515"/>
        <v>0</v>
      </c>
      <c r="AG765" s="89">
        <f t="shared" si="1515"/>
        <v>0</v>
      </c>
      <c r="AH765" s="89">
        <f t="shared" si="1515"/>
        <v>0</v>
      </c>
      <c r="AI765" s="101">
        <f t="shared" si="1400"/>
        <v>0</v>
      </c>
      <c r="AJ765" s="101"/>
    </row>
    <row r="766" spans="1:36" ht="18.75" hidden="1" customHeight="1" x14ac:dyDescent="0.25">
      <c r="A766" s="26" t="s">
        <v>101</v>
      </c>
      <c r="B766" s="27">
        <v>915</v>
      </c>
      <c r="C766" s="27" t="s">
        <v>33</v>
      </c>
      <c r="D766" s="27" t="s">
        <v>80</v>
      </c>
      <c r="E766" s="27" t="s">
        <v>531</v>
      </c>
      <c r="F766" s="35">
        <v>300</v>
      </c>
      <c r="G766" s="11">
        <f>G767</f>
        <v>60</v>
      </c>
      <c r="H766" s="11">
        <f>H767</f>
        <v>0</v>
      </c>
      <c r="I766" s="11">
        <f t="shared" si="1514"/>
        <v>0</v>
      </c>
      <c r="J766" s="11">
        <f t="shared" si="1514"/>
        <v>0</v>
      </c>
      <c r="K766" s="11">
        <f t="shared" si="1514"/>
        <v>0</v>
      </c>
      <c r="L766" s="11">
        <f t="shared" si="1514"/>
        <v>0</v>
      </c>
      <c r="M766" s="11">
        <f t="shared" si="1514"/>
        <v>60</v>
      </c>
      <c r="N766" s="11">
        <f t="shared" si="1514"/>
        <v>0</v>
      </c>
      <c r="O766" s="11">
        <f t="shared" si="1514"/>
        <v>0</v>
      </c>
      <c r="P766" s="11">
        <f t="shared" si="1514"/>
        <v>0</v>
      </c>
      <c r="Q766" s="11">
        <f t="shared" si="1514"/>
        <v>0</v>
      </c>
      <c r="R766" s="11">
        <f t="shared" si="1514"/>
        <v>0</v>
      </c>
      <c r="S766" s="11">
        <f t="shared" si="1514"/>
        <v>60</v>
      </c>
      <c r="T766" s="11">
        <f t="shared" si="1514"/>
        <v>0</v>
      </c>
      <c r="U766" s="11">
        <f t="shared" si="1515"/>
        <v>0</v>
      </c>
      <c r="V766" s="11">
        <f t="shared" si="1515"/>
        <v>0</v>
      </c>
      <c r="W766" s="11">
        <f t="shared" si="1515"/>
        <v>0</v>
      </c>
      <c r="X766" s="11">
        <f t="shared" si="1515"/>
        <v>0</v>
      </c>
      <c r="Y766" s="11">
        <f t="shared" si="1515"/>
        <v>60</v>
      </c>
      <c r="Z766" s="11">
        <f t="shared" si="1515"/>
        <v>0</v>
      </c>
      <c r="AA766" s="11">
        <f t="shared" si="1515"/>
        <v>0</v>
      </c>
      <c r="AB766" s="11">
        <f t="shared" si="1515"/>
        <v>0</v>
      </c>
      <c r="AC766" s="11">
        <f t="shared" si="1515"/>
        <v>0</v>
      </c>
      <c r="AD766" s="11">
        <f t="shared" si="1515"/>
        <v>0</v>
      </c>
      <c r="AE766" s="89">
        <f t="shared" si="1515"/>
        <v>60</v>
      </c>
      <c r="AF766" s="89">
        <f t="shared" si="1515"/>
        <v>0</v>
      </c>
      <c r="AG766" s="89">
        <f t="shared" si="1515"/>
        <v>0</v>
      </c>
      <c r="AH766" s="89">
        <f t="shared" si="1515"/>
        <v>0</v>
      </c>
      <c r="AI766" s="101">
        <f t="shared" si="1400"/>
        <v>0</v>
      </c>
      <c r="AJ766" s="101"/>
    </row>
    <row r="767" spans="1:36" ht="18.75" hidden="1" customHeight="1" x14ac:dyDescent="0.25">
      <c r="A767" s="26" t="s">
        <v>271</v>
      </c>
      <c r="B767" s="27">
        <v>915</v>
      </c>
      <c r="C767" s="27" t="s">
        <v>33</v>
      </c>
      <c r="D767" s="27" t="s">
        <v>80</v>
      </c>
      <c r="E767" s="27" t="s">
        <v>531</v>
      </c>
      <c r="F767" s="35">
        <v>310</v>
      </c>
      <c r="G767" s="9">
        <v>60</v>
      </c>
      <c r="H767" s="9"/>
      <c r="I767" s="9"/>
      <c r="J767" s="9"/>
      <c r="K767" s="9"/>
      <c r="L767" s="9"/>
      <c r="M767" s="9">
        <f t="shared" ref="M767" si="1516">G767+I767+J767+K767+L767</f>
        <v>60</v>
      </c>
      <c r="N767" s="9">
        <f t="shared" ref="N767" si="1517">H767+L767</f>
        <v>0</v>
      </c>
      <c r="O767" s="9"/>
      <c r="P767" s="9"/>
      <c r="Q767" s="9"/>
      <c r="R767" s="9"/>
      <c r="S767" s="9">
        <f t="shared" ref="S767" si="1518">M767+O767+P767+Q767+R767</f>
        <v>60</v>
      </c>
      <c r="T767" s="9">
        <f t="shared" ref="T767" si="1519">N767+R767</f>
        <v>0</v>
      </c>
      <c r="U767" s="9"/>
      <c r="V767" s="9"/>
      <c r="W767" s="9"/>
      <c r="X767" s="9"/>
      <c r="Y767" s="9">
        <f t="shared" ref="Y767" si="1520">S767+U767+V767+W767+X767</f>
        <v>60</v>
      </c>
      <c r="Z767" s="9">
        <f t="shared" ref="Z767" si="1521">T767+X767</f>
        <v>0</v>
      </c>
      <c r="AA767" s="9"/>
      <c r="AB767" s="9"/>
      <c r="AC767" s="9"/>
      <c r="AD767" s="9"/>
      <c r="AE767" s="87">
        <f t="shared" ref="AE767" si="1522">Y767+AA767+AB767+AC767+AD767</f>
        <v>60</v>
      </c>
      <c r="AF767" s="87">
        <f t="shared" ref="AF767" si="1523">Z767+AD767</f>
        <v>0</v>
      </c>
      <c r="AG767" s="87"/>
      <c r="AH767" s="87">
        <f t="shared" ref="AH767" si="1524">AB767+AF767</f>
        <v>0</v>
      </c>
      <c r="AI767" s="101">
        <f t="shared" si="1400"/>
        <v>0</v>
      </c>
      <c r="AJ767" s="101"/>
    </row>
    <row r="768" spans="1:36" ht="20.25" hidden="1" customHeight="1" x14ac:dyDescent="0.25">
      <c r="A768" s="26" t="s">
        <v>245</v>
      </c>
      <c r="B768" s="27">
        <v>915</v>
      </c>
      <c r="C768" s="27" t="s">
        <v>33</v>
      </c>
      <c r="D768" s="27" t="s">
        <v>80</v>
      </c>
      <c r="E768" s="27" t="s">
        <v>532</v>
      </c>
      <c r="F768" s="35"/>
      <c r="G768" s="9">
        <f>G769</f>
        <v>430</v>
      </c>
      <c r="H768" s="9">
        <f>H769</f>
        <v>0</v>
      </c>
      <c r="I768" s="9">
        <f t="shared" ref="I768:X769" si="1525">I769</f>
        <v>0</v>
      </c>
      <c r="J768" s="9">
        <f t="shared" si="1525"/>
        <v>0</v>
      </c>
      <c r="K768" s="9">
        <f t="shared" si="1525"/>
        <v>0</v>
      </c>
      <c r="L768" s="9">
        <f t="shared" si="1525"/>
        <v>0</v>
      </c>
      <c r="M768" s="9">
        <f t="shared" si="1525"/>
        <v>430</v>
      </c>
      <c r="N768" s="9">
        <f t="shared" si="1525"/>
        <v>0</v>
      </c>
      <c r="O768" s="9">
        <f t="shared" si="1525"/>
        <v>0</v>
      </c>
      <c r="P768" s="9">
        <f t="shared" si="1525"/>
        <v>0</v>
      </c>
      <c r="Q768" s="9">
        <f t="shared" si="1525"/>
        <v>0</v>
      </c>
      <c r="R768" s="9">
        <f t="shared" si="1525"/>
        <v>0</v>
      </c>
      <c r="S768" s="9">
        <f t="shared" si="1525"/>
        <v>430</v>
      </c>
      <c r="T768" s="9">
        <f t="shared" si="1525"/>
        <v>0</v>
      </c>
      <c r="U768" s="9">
        <f t="shared" si="1525"/>
        <v>0</v>
      </c>
      <c r="V768" s="9">
        <f t="shared" si="1525"/>
        <v>0</v>
      </c>
      <c r="W768" s="9">
        <f t="shared" si="1525"/>
        <v>0</v>
      </c>
      <c r="X768" s="9">
        <f t="shared" si="1525"/>
        <v>0</v>
      </c>
      <c r="Y768" s="9">
        <f t="shared" ref="U768:AH769" si="1526">Y769</f>
        <v>430</v>
      </c>
      <c r="Z768" s="9">
        <f t="shared" si="1526"/>
        <v>0</v>
      </c>
      <c r="AA768" s="9">
        <f t="shared" si="1526"/>
        <v>0</v>
      </c>
      <c r="AB768" s="9">
        <f t="shared" si="1526"/>
        <v>0</v>
      </c>
      <c r="AC768" s="9">
        <f t="shared" si="1526"/>
        <v>0</v>
      </c>
      <c r="AD768" s="9">
        <f t="shared" si="1526"/>
        <v>0</v>
      </c>
      <c r="AE768" s="87">
        <f t="shared" si="1526"/>
        <v>430</v>
      </c>
      <c r="AF768" s="87">
        <f t="shared" si="1526"/>
        <v>0</v>
      </c>
      <c r="AG768" s="87">
        <f t="shared" si="1526"/>
        <v>55</v>
      </c>
      <c r="AH768" s="87">
        <f t="shared" si="1526"/>
        <v>0</v>
      </c>
      <c r="AI768" s="101">
        <f t="shared" si="1400"/>
        <v>12.790697674418606</v>
      </c>
      <c r="AJ768" s="101"/>
    </row>
    <row r="769" spans="1:36" ht="20.25" hidden="1" customHeight="1" x14ac:dyDescent="0.25">
      <c r="A769" s="26" t="s">
        <v>101</v>
      </c>
      <c r="B769" s="27">
        <v>915</v>
      </c>
      <c r="C769" s="27" t="s">
        <v>33</v>
      </c>
      <c r="D769" s="27" t="s">
        <v>80</v>
      </c>
      <c r="E769" s="27" t="s">
        <v>532</v>
      </c>
      <c r="F769" s="35">
        <v>300</v>
      </c>
      <c r="G769" s="9">
        <f>G770</f>
        <v>430</v>
      </c>
      <c r="H769" s="9">
        <f>H770</f>
        <v>0</v>
      </c>
      <c r="I769" s="9">
        <f t="shared" si="1525"/>
        <v>0</v>
      </c>
      <c r="J769" s="9">
        <f t="shared" si="1525"/>
        <v>0</v>
      </c>
      <c r="K769" s="9">
        <f t="shared" si="1525"/>
        <v>0</v>
      </c>
      <c r="L769" s="9">
        <f t="shared" si="1525"/>
        <v>0</v>
      </c>
      <c r="M769" s="9">
        <f t="shared" si="1525"/>
        <v>430</v>
      </c>
      <c r="N769" s="9">
        <f t="shared" si="1525"/>
        <v>0</v>
      </c>
      <c r="O769" s="9">
        <f t="shared" si="1525"/>
        <v>0</v>
      </c>
      <c r="P769" s="9">
        <f t="shared" si="1525"/>
        <v>0</v>
      </c>
      <c r="Q769" s="9">
        <f t="shared" si="1525"/>
        <v>0</v>
      </c>
      <c r="R769" s="9">
        <f t="shared" si="1525"/>
        <v>0</v>
      </c>
      <c r="S769" s="9">
        <f t="shared" si="1525"/>
        <v>430</v>
      </c>
      <c r="T769" s="9">
        <f t="shared" si="1525"/>
        <v>0</v>
      </c>
      <c r="U769" s="9">
        <f t="shared" si="1526"/>
        <v>0</v>
      </c>
      <c r="V769" s="9">
        <f t="shared" si="1526"/>
        <v>0</v>
      </c>
      <c r="W769" s="9">
        <f t="shared" si="1526"/>
        <v>0</v>
      </c>
      <c r="X769" s="9">
        <f t="shared" si="1526"/>
        <v>0</v>
      </c>
      <c r="Y769" s="9">
        <f t="shared" si="1526"/>
        <v>430</v>
      </c>
      <c r="Z769" s="9">
        <f t="shared" si="1526"/>
        <v>0</v>
      </c>
      <c r="AA769" s="9">
        <f t="shared" si="1526"/>
        <v>0</v>
      </c>
      <c r="AB769" s="9">
        <f t="shared" si="1526"/>
        <v>0</v>
      </c>
      <c r="AC769" s="9">
        <f t="shared" si="1526"/>
        <v>0</v>
      </c>
      <c r="AD769" s="9">
        <f t="shared" si="1526"/>
        <v>0</v>
      </c>
      <c r="AE769" s="87">
        <f t="shared" si="1526"/>
        <v>430</v>
      </c>
      <c r="AF769" s="87">
        <f t="shared" si="1526"/>
        <v>0</v>
      </c>
      <c r="AG769" s="87">
        <f t="shared" si="1526"/>
        <v>55</v>
      </c>
      <c r="AH769" s="87">
        <f t="shared" si="1526"/>
        <v>0</v>
      </c>
      <c r="AI769" s="101">
        <f t="shared" si="1400"/>
        <v>12.790697674418606</v>
      </c>
      <c r="AJ769" s="101"/>
    </row>
    <row r="770" spans="1:36" ht="20.25" hidden="1" customHeight="1" x14ac:dyDescent="0.25">
      <c r="A770" s="26" t="s">
        <v>271</v>
      </c>
      <c r="B770" s="27">
        <v>915</v>
      </c>
      <c r="C770" s="27" t="s">
        <v>33</v>
      </c>
      <c r="D770" s="27" t="s">
        <v>80</v>
      </c>
      <c r="E770" s="27" t="s">
        <v>532</v>
      </c>
      <c r="F770" s="35">
        <v>310</v>
      </c>
      <c r="G770" s="9">
        <v>430</v>
      </c>
      <c r="H770" s="9"/>
      <c r="I770" s="9"/>
      <c r="J770" s="9"/>
      <c r="K770" s="9"/>
      <c r="L770" s="9"/>
      <c r="M770" s="9">
        <f t="shared" ref="M770" si="1527">G770+I770+J770+K770+L770</f>
        <v>430</v>
      </c>
      <c r="N770" s="9">
        <f t="shared" ref="N770" si="1528">H770+L770</f>
        <v>0</v>
      </c>
      <c r="O770" s="9"/>
      <c r="P770" s="9"/>
      <c r="Q770" s="9"/>
      <c r="R770" s="9"/>
      <c r="S770" s="9">
        <f t="shared" ref="S770" si="1529">M770+O770+P770+Q770+R770</f>
        <v>430</v>
      </c>
      <c r="T770" s="9">
        <f t="shared" ref="T770" si="1530">N770+R770</f>
        <v>0</v>
      </c>
      <c r="U770" s="9"/>
      <c r="V770" s="9"/>
      <c r="W770" s="9"/>
      <c r="X770" s="9"/>
      <c r="Y770" s="9">
        <f t="shared" ref="Y770" si="1531">S770+U770+V770+W770+X770</f>
        <v>430</v>
      </c>
      <c r="Z770" s="9">
        <f t="shared" ref="Z770" si="1532">T770+X770</f>
        <v>0</v>
      </c>
      <c r="AA770" s="9"/>
      <c r="AB770" s="9"/>
      <c r="AC770" s="9"/>
      <c r="AD770" s="9"/>
      <c r="AE770" s="87">
        <f t="shared" ref="AE770" si="1533">Y770+AA770+AB770+AC770+AD770</f>
        <v>430</v>
      </c>
      <c r="AF770" s="87">
        <f t="shared" ref="AF770" si="1534">Z770+AD770</f>
        <v>0</v>
      </c>
      <c r="AG770" s="87">
        <v>55</v>
      </c>
      <c r="AH770" s="87">
        <f t="shared" ref="AH770" si="1535">AB770+AF770</f>
        <v>0</v>
      </c>
      <c r="AI770" s="101">
        <f t="shared" si="1400"/>
        <v>12.790697674418606</v>
      </c>
      <c r="AJ770" s="101"/>
    </row>
    <row r="771" spans="1:36" ht="68.25" hidden="1" customHeight="1" x14ac:dyDescent="0.25">
      <c r="A771" s="26" t="s">
        <v>543</v>
      </c>
      <c r="B771" s="27">
        <v>915</v>
      </c>
      <c r="C771" s="27" t="s">
        <v>33</v>
      </c>
      <c r="D771" s="27" t="s">
        <v>80</v>
      </c>
      <c r="E771" s="27" t="s">
        <v>533</v>
      </c>
      <c r="F771" s="35"/>
      <c r="G771" s="11">
        <f>G772</f>
        <v>136</v>
      </c>
      <c r="H771" s="11">
        <f>H772</f>
        <v>0</v>
      </c>
      <c r="I771" s="11">
        <f t="shared" ref="I771:X772" si="1536">I772</f>
        <v>0</v>
      </c>
      <c r="J771" s="11">
        <f t="shared" si="1536"/>
        <v>0</v>
      </c>
      <c r="K771" s="11">
        <f t="shared" si="1536"/>
        <v>0</v>
      </c>
      <c r="L771" s="11">
        <f t="shared" si="1536"/>
        <v>0</v>
      </c>
      <c r="M771" s="11">
        <f t="shared" si="1536"/>
        <v>136</v>
      </c>
      <c r="N771" s="11">
        <f t="shared" si="1536"/>
        <v>0</v>
      </c>
      <c r="O771" s="11">
        <f t="shared" si="1536"/>
        <v>0</v>
      </c>
      <c r="P771" s="11">
        <f t="shared" si="1536"/>
        <v>0</v>
      </c>
      <c r="Q771" s="11">
        <f t="shared" si="1536"/>
        <v>0</v>
      </c>
      <c r="R771" s="11">
        <f t="shared" si="1536"/>
        <v>0</v>
      </c>
      <c r="S771" s="11">
        <f t="shared" si="1536"/>
        <v>136</v>
      </c>
      <c r="T771" s="11">
        <f t="shared" si="1536"/>
        <v>0</v>
      </c>
      <c r="U771" s="11">
        <f t="shared" si="1536"/>
        <v>0</v>
      </c>
      <c r="V771" s="11">
        <f t="shared" si="1536"/>
        <v>0</v>
      </c>
      <c r="W771" s="11">
        <f t="shared" si="1536"/>
        <v>0</v>
      </c>
      <c r="X771" s="11">
        <f t="shared" si="1536"/>
        <v>0</v>
      </c>
      <c r="Y771" s="11">
        <f t="shared" ref="U771:AH772" si="1537">Y772</f>
        <v>136</v>
      </c>
      <c r="Z771" s="11">
        <f t="shared" si="1537"/>
        <v>0</v>
      </c>
      <c r="AA771" s="11">
        <f t="shared" si="1537"/>
        <v>0</v>
      </c>
      <c r="AB771" s="11">
        <f t="shared" si="1537"/>
        <v>0</v>
      </c>
      <c r="AC771" s="11">
        <f t="shared" si="1537"/>
        <v>0</v>
      </c>
      <c r="AD771" s="11">
        <f t="shared" si="1537"/>
        <v>0</v>
      </c>
      <c r="AE771" s="89">
        <f t="shared" si="1537"/>
        <v>136</v>
      </c>
      <c r="AF771" s="89">
        <f t="shared" si="1537"/>
        <v>0</v>
      </c>
      <c r="AG771" s="89">
        <f t="shared" si="1537"/>
        <v>26</v>
      </c>
      <c r="AH771" s="89">
        <f t="shared" si="1537"/>
        <v>0</v>
      </c>
      <c r="AI771" s="101">
        <f t="shared" si="1400"/>
        <v>19.117647058823529</v>
      </c>
      <c r="AJ771" s="101"/>
    </row>
    <row r="772" spans="1:36" ht="20.25" hidden="1" customHeight="1" x14ac:dyDescent="0.25">
      <c r="A772" s="26" t="s">
        <v>101</v>
      </c>
      <c r="B772" s="27">
        <v>915</v>
      </c>
      <c r="C772" s="27" t="s">
        <v>33</v>
      </c>
      <c r="D772" s="27" t="s">
        <v>80</v>
      </c>
      <c r="E772" s="27" t="s">
        <v>533</v>
      </c>
      <c r="F772" s="35">
        <v>300</v>
      </c>
      <c r="G772" s="11">
        <f>G773</f>
        <v>136</v>
      </c>
      <c r="H772" s="11">
        <f>H773</f>
        <v>0</v>
      </c>
      <c r="I772" s="11">
        <f t="shared" si="1536"/>
        <v>0</v>
      </c>
      <c r="J772" s="11">
        <f t="shared" si="1536"/>
        <v>0</v>
      </c>
      <c r="K772" s="11">
        <f t="shared" si="1536"/>
        <v>0</v>
      </c>
      <c r="L772" s="11">
        <f t="shared" si="1536"/>
        <v>0</v>
      </c>
      <c r="M772" s="11">
        <f t="shared" si="1536"/>
        <v>136</v>
      </c>
      <c r="N772" s="11">
        <f t="shared" si="1536"/>
        <v>0</v>
      </c>
      <c r="O772" s="11">
        <f t="shared" si="1536"/>
        <v>0</v>
      </c>
      <c r="P772" s="11">
        <f t="shared" si="1536"/>
        <v>0</v>
      </c>
      <c r="Q772" s="11">
        <f t="shared" si="1536"/>
        <v>0</v>
      </c>
      <c r="R772" s="11">
        <f t="shared" si="1536"/>
        <v>0</v>
      </c>
      <c r="S772" s="11">
        <f t="shared" si="1536"/>
        <v>136</v>
      </c>
      <c r="T772" s="11">
        <f t="shared" si="1536"/>
        <v>0</v>
      </c>
      <c r="U772" s="11">
        <f t="shared" si="1537"/>
        <v>0</v>
      </c>
      <c r="V772" s="11">
        <f t="shared" si="1537"/>
        <v>0</v>
      </c>
      <c r="W772" s="11">
        <f t="shared" si="1537"/>
        <v>0</v>
      </c>
      <c r="X772" s="11">
        <f t="shared" si="1537"/>
        <v>0</v>
      </c>
      <c r="Y772" s="11">
        <f t="shared" si="1537"/>
        <v>136</v>
      </c>
      <c r="Z772" s="11">
        <f t="shared" si="1537"/>
        <v>0</v>
      </c>
      <c r="AA772" s="11">
        <f t="shared" si="1537"/>
        <v>0</v>
      </c>
      <c r="AB772" s="11">
        <f t="shared" si="1537"/>
        <v>0</v>
      </c>
      <c r="AC772" s="11">
        <f t="shared" si="1537"/>
        <v>0</v>
      </c>
      <c r="AD772" s="11">
        <f t="shared" si="1537"/>
        <v>0</v>
      </c>
      <c r="AE772" s="89">
        <f t="shared" si="1537"/>
        <v>136</v>
      </c>
      <c r="AF772" s="89">
        <f t="shared" si="1537"/>
        <v>0</v>
      </c>
      <c r="AG772" s="89">
        <f t="shared" si="1537"/>
        <v>26</v>
      </c>
      <c r="AH772" s="89">
        <f t="shared" si="1537"/>
        <v>0</v>
      </c>
      <c r="AI772" s="101">
        <f t="shared" si="1400"/>
        <v>19.117647058823529</v>
      </c>
      <c r="AJ772" s="101"/>
    </row>
    <row r="773" spans="1:36" ht="18.75" hidden="1" customHeight="1" x14ac:dyDescent="0.25">
      <c r="A773" s="26" t="s">
        <v>271</v>
      </c>
      <c r="B773" s="27">
        <v>915</v>
      </c>
      <c r="C773" s="27" t="s">
        <v>33</v>
      </c>
      <c r="D773" s="27" t="s">
        <v>80</v>
      </c>
      <c r="E773" s="27" t="s">
        <v>533</v>
      </c>
      <c r="F773" s="35">
        <v>310</v>
      </c>
      <c r="G773" s="9">
        <v>136</v>
      </c>
      <c r="H773" s="9"/>
      <c r="I773" s="9"/>
      <c r="J773" s="9"/>
      <c r="K773" s="9"/>
      <c r="L773" s="9"/>
      <c r="M773" s="9">
        <f t="shared" ref="M773" si="1538">G773+I773+J773+K773+L773</f>
        <v>136</v>
      </c>
      <c r="N773" s="9">
        <f t="shared" ref="N773" si="1539">H773+L773</f>
        <v>0</v>
      </c>
      <c r="O773" s="9"/>
      <c r="P773" s="9"/>
      <c r="Q773" s="9"/>
      <c r="R773" s="9"/>
      <c r="S773" s="9">
        <f t="shared" ref="S773" si="1540">M773+O773+P773+Q773+R773</f>
        <v>136</v>
      </c>
      <c r="T773" s="9">
        <f t="shared" ref="T773" si="1541">N773+R773</f>
        <v>0</v>
      </c>
      <c r="U773" s="9"/>
      <c r="V773" s="9"/>
      <c r="W773" s="9"/>
      <c r="X773" s="9"/>
      <c r="Y773" s="9">
        <f t="shared" ref="Y773" si="1542">S773+U773+V773+W773+X773</f>
        <v>136</v>
      </c>
      <c r="Z773" s="9">
        <f t="shared" ref="Z773" si="1543">T773+X773</f>
        <v>0</v>
      </c>
      <c r="AA773" s="9"/>
      <c r="AB773" s="9"/>
      <c r="AC773" s="9"/>
      <c r="AD773" s="9"/>
      <c r="AE773" s="87">
        <f t="shared" ref="AE773" si="1544">Y773+AA773+AB773+AC773+AD773</f>
        <v>136</v>
      </c>
      <c r="AF773" s="87">
        <f t="shared" ref="AF773" si="1545">Z773+AD773</f>
        <v>0</v>
      </c>
      <c r="AG773" s="87">
        <v>26</v>
      </c>
      <c r="AH773" s="87">
        <f t="shared" ref="AH773" si="1546">AB773+AF773</f>
        <v>0</v>
      </c>
      <c r="AI773" s="101">
        <f t="shared" si="1400"/>
        <v>19.117647058823529</v>
      </c>
      <c r="AJ773" s="101"/>
    </row>
    <row r="774" spans="1:36" ht="87.75" hidden="1" customHeight="1" x14ac:dyDescent="0.25">
      <c r="A774" s="26" t="s">
        <v>544</v>
      </c>
      <c r="B774" s="27">
        <v>915</v>
      </c>
      <c r="C774" s="27" t="s">
        <v>33</v>
      </c>
      <c r="D774" s="27" t="s">
        <v>80</v>
      </c>
      <c r="E774" s="27" t="s">
        <v>534</v>
      </c>
      <c r="F774" s="35"/>
      <c r="G774" s="11">
        <f>G775</f>
        <v>43</v>
      </c>
      <c r="H774" s="11">
        <f>H775</f>
        <v>0</v>
      </c>
      <c r="I774" s="11">
        <f t="shared" ref="I774:X775" si="1547">I775</f>
        <v>0</v>
      </c>
      <c r="J774" s="11">
        <f t="shared" si="1547"/>
        <v>0</v>
      </c>
      <c r="K774" s="11">
        <f t="shared" si="1547"/>
        <v>0</v>
      </c>
      <c r="L774" s="11">
        <f t="shared" si="1547"/>
        <v>0</v>
      </c>
      <c r="M774" s="11">
        <f t="shared" si="1547"/>
        <v>43</v>
      </c>
      <c r="N774" s="11">
        <f t="shared" si="1547"/>
        <v>0</v>
      </c>
      <c r="O774" s="11">
        <f t="shared" si="1547"/>
        <v>0</v>
      </c>
      <c r="P774" s="11">
        <f t="shared" si="1547"/>
        <v>0</v>
      </c>
      <c r="Q774" s="11">
        <f t="shared" si="1547"/>
        <v>0</v>
      </c>
      <c r="R774" s="11">
        <f t="shared" si="1547"/>
        <v>0</v>
      </c>
      <c r="S774" s="11">
        <f t="shared" si="1547"/>
        <v>43</v>
      </c>
      <c r="T774" s="11">
        <f t="shared" si="1547"/>
        <v>0</v>
      </c>
      <c r="U774" s="11">
        <f t="shared" si="1547"/>
        <v>0</v>
      </c>
      <c r="V774" s="11">
        <f t="shared" si="1547"/>
        <v>0</v>
      </c>
      <c r="W774" s="11">
        <f t="shared" si="1547"/>
        <v>0</v>
      </c>
      <c r="X774" s="11">
        <f t="shared" si="1547"/>
        <v>0</v>
      </c>
      <c r="Y774" s="11">
        <f t="shared" ref="U774:AH775" si="1548">Y775</f>
        <v>43</v>
      </c>
      <c r="Z774" s="11">
        <f t="shared" si="1548"/>
        <v>0</v>
      </c>
      <c r="AA774" s="11">
        <f t="shared" si="1548"/>
        <v>0</v>
      </c>
      <c r="AB774" s="11">
        <f t="shared" si="1548"/>
        <v>0</v>
      </c>
      <c r="AC774" s="11">
        <f t="shared" si="1548"/>
        <v>0</v>
      </c>
      <c r="AD774" s="11">
        <f t="shared" si="1548"/>
        <v>0</v>
      </c>
      <c r="AE774" s="89">
        <f t="shared" si="1548"/>
        <v>43</v>
      </c>
      <c r="AF774" s="89">
        <f t="shared" si="1548"/>
        <v>0</v>
      </c>
      <c r="AG774" s="89">
        <f t="shared" si="1548"/>
        <v>19</v>
      </c>
      <c r="AH774" s="89">
        <f t="shared" si="1548"/>
        <v>0</v>
      </c>
      <c r="AI774" s="101">
        <f t="shared" si="1400"/>
        <v>44.186046511627907</v>
      </c>
      <c r="AJ774" s="101"/>
    </row>
    <row r="775" spans="1:36" ht="18" hidden="1" customHeight="1" x14ac:dyDescent="0.25">
      <c r="A775" s="26" t="s">
        <v>101</v>
      </c>
      <c r="B775" s="27">
        <v>915</v>
      </c>
      <c r="C775" s="27" t="s">
        <v>33</v>
      </c>
      <c r="D775" s="27" t="s">
        <v>80</v>
      </c>
      <c r="E775" s="27" t="s">
        <v>534</v>
      </c>
      <c r="F775" s="35">
        <v>300</v>
      </c>
      <c r="G775" s="11">
        <f>G776</f>
        <v>43</v>
      </c>
      <c r="H775" s="11">
        <f>H776</f>
        <v>0</v>
      </c>
      <c r="I775" s="11">
        <f t="shared" si="1547"/>
        <v>0</v>
      </c>
      <c r="J775" s="11">
        <f t="shared" si="1547"/>
        <v>0</v>
      </c>
      <c r="K775" s="11">
        <f t="shared" si="1547"/>
        <v>0</v>
      </c>
      <c r="L775" s="11">
        <f t="shared" si="1547"/>
        <v>0</v>
      </c>
      <c r="M775" s="11">
        <f t="shared" si="1547"/>
        <v>43</v>
      </c>
      <c r="N775" s="11">
        <f t="shared" si="1547"/>
        <v>0</v>
      </c>
      <c r="O775" s="11">
        <f t="shared" si="1547"/>
        <v>0</v>
      </c>
      <c r="P775" s="11">
        <f t="shared" si="1547"/>
        <v>0</v>
      </c>
      <c r="Q775" s="11">
        <f t="shared" si="1547"/>
        <v>0</v>
      </c>
      <c r="R775" s="11">
        <f t="shared" si="1547"/>
        <v>0</v>
      </c>
      <c r="S775" s="11">
        <f t="shared" si="1547"/>
        <v>43</v>
      </c>
      <c r="T775" s="11">
        <f t="shared" si="1547"/>
        <v>0</v>
      </c>
      <c r="U775" s="11">
        <f t="shared" si="1548"/>
        <v>0</v>
      </c>
      <c r="V775" s="11">
        <f t="shared" si="1548"/>
        <v>0</v>
      </c>
      <c r="W775" s="11">
        <f t="shared" si="1548"/>
        <v>0</v>
      </c>
      <c r="X775" s="11">
        <f t="shared" si="1548"/>
        <v>0</v>
      </c>
      <c r="Y775" s="11">
        <f t="shared" si="1548"/>
        <v>43</v>
      </c>
      <c r="Z775" s="11">
        <f t="shared" si="1548"/>
        <v>0</v>
      </c>
      <c r="AA775" s="11">
        <f t="shared" si="1548"/>
        <v>0</v>
      </c>
      <c r="AB775" s="11">
        <f t="shared" si="1548"/>
        <v>0</v>
      </c>
      <c r="AC775" s="11">
        <f t="shared" si="1548"/>
        <v>0</v>
      </c>
      <c r="AD775" s="11">
        <f t="shared" si="1548"/>
        <v>0</v>
      </c>
      <c r="AE775" s="89">
        <f t="shared" si="1548"/>
        <v>43</v>
      </c>
      <c r="AF775" s="89">
        <f t="shared" si="1548"/>
        <v>0</v>
      </c>
      <c r="AG775" s="89">
        <f t="shared" si="1548"/>
        <v>19</v>
      </c>
      <c r="AH775" s="89">
        <f t="shared" si="1548"/>
        <v>0</v>
      </c>
      <c r="AI775" s="101">
        <f t="shared" si="1400"/>
        <v>44.186046511627907</v>
      </c>
      <c r="AJ775" s="101"/>
    </row>
    <row r="776" spans="1:36" ht="20.25" hidden="1" customHeight="1" x14ac:dyDescent="0.25">
      <c r="A776" s="26" t="s">
        <v>271</v>
      </c>
      <c r="B776" s="27">
        <v>915</v>
      </c>
      <c r="C776" s="27" t="s">
        <v>33</v>
      </c>
      <c r="D776" s="27" t="s">
        <v>80</v>
      </c>
      <c r="E776" s="27" t="s">
        <v>534</v>
      </c>
      <c r="F776" s="35">
        <v>310</v>
      </c>
      <c r="G776" s="9">
        <v>43</v>
      </c>
      <c r="H776" s="9"/>
      <c r="I776" s="9"/>
      <c r="J776" s="9"/>
      <c r="K776" s="9"/>
      <c r="L776" s="9"/>
      <c r="M776" s="9">
        <f t="shared" ref="M776" si="1549">G776+I776+J776+K776+L776</f>
        <v>43</v>
      </c>
      <c r="N776" s="9">
        <f t="shared" ref="N776" si="1550">H776+L776</f>
        <v>0</v>
      </c>
      <c r="O776" s="9"/>
      <c r="P776" s="9"/>
      <c r="Q776" s="9"/>
      <c r="R776" s="9"/>
      <c r="S776" s="9">
        <f t="shared" ref="S776" si="1551">M776+O776+P776+Q776+R776</f>
        <v>43</v>
      </c>
      <c r="T776" s="9">
        <f t="shared" ref="T776" si="1552">N776+R776</f>
        <v>0</v>
      </c>
      <c r="U776" s="9"/>
      <c r="V776" s="9"/>
      <c r="W776" s="9"/>
      <c r="X776" s="9"/>
      <c r="Y776" s="9">
        <f t="shared" ref="Y776" si="1553">S776+U776+V776+W776+X776</f>
        <v>43</v>
      </c>
      <c r="Z776" s="9">
        <f t="shared" ref="Z776" si="1554">T776+X776</f>
        <v>0</v>
      </c>
      <c r="AA776" s="9"/>
      <c r="AB776" s="9"/>
      <c r="AC776" s="9"/>
      <c r="AD776" s="9"/>
      <c r="AE776" s="87">
        <f t="shared" ref="AE776" si="1555">Y776+AA776+AB776+AC776+AD776</f>
        <v>43</v>
      </c>
      <c r="AF776" s="87">
        <f t="shared" ref="AF776" si="1556">Z776+AD776</f>
        <v>0</v>
      </c>
      <c r="AG776" s="87">
        <v>19</v>
      </c>
      <c r="AH776" s="87">
        <f t="shared" ref="AH776" si="1557">AB776+AF776</f>
        <v>0</v>
      </c>
      <c r="AI776" s="101">
        <f t="shared" ref="AI776:AI839" si="1558">AG776/AE776*100</f>
        <v>44.186046511627907</v>
      </c>
      <c r="AJ776" s="101"/>
    </row>
    <row r="777" spans="1:36" ht="33.75" hidden="1" customHeight="1" x14ac:dyDescent="0.25">
      <c r="A777" s="26" t="s">
        <v>246</v>
      </c>
      <c r="B777" s="27">
        <v>915</v>
      </c>
      <c r="C777" s="27" t="s">
        <v>33</v>
      </c>
      <c r="D777" s="27" t="s">
        <v>80</v>
      </c>
      <c r="E777" s="27" t="s">
        <v>535</v>
      </c>
      <c r="F777" s="35"/>
      <c r="G777" s="9">
        <f>G778</f>
        <v>174</v>
      </c>
      <c r="H777" s="9">
        <f>H778</f>
        <v>0</v>
      </c>
      <c r="I777" s="9">
        <f t="shared" ref="I777:X778" si="1559">I778</f>
        <v>0</v>
      </c>
      <c r="J777" s="9">
        <f t="shared" si="1559"/>
        <v>0</v>
      </c>
      <c r="K777" s="9">
        <f t="shared" si="1559"/>
        <v>0</v>
      </c>
      <c r="L777" s="9">
        <f t="shared" si="1559"/>
        <v>0</v>
      </c>
      <c r="M777" s="9">
        <f t="shared" si="1559"/>
        <v>174</v>
      </c>
      <c r="N777" s="9">
        <f t="shared" si="1559"/>
        <v>0</v>
      </c>
      <c r="O777" s="9">
        <f t="shared" si="1559"/>
        <v>0</v>
      </c>
      <c r="P777" s="9">
        <f t="shared" si="1559"/>
        <v>0</v>
      </c>
      <c r="Q777" s="9">
        <f t="shared" si="1559"/>
        <v>0</v>
      </c>
      <c r="R777" s="9">
        <f t="shared" si="1559"/>
        <v>0</v>
      </c>
      <c r="S777" s="9">
        <f t="shared" si="1559"/>
        <v>174</v>
      </c>
      <c r="T777" s="9">
        <f t="shared" si="1559"/>
        <v>0</v>
      </c>
      <c r="U777" s="9">
        <f t="shared" si="1559"/>
        <v>0</v>
      </c>
      <c r="V777" s="9">
        <f t="shared" si="1559"/>
        <v>0</v>
      </c>
      <c r="W777" s="9">
        <f t="shared" si="1559"/>
        <v>0</v>
      </c>
      <c r="X777" s="9">
        <f t="shared" si="1559"/>
        <v>0</v>
      </c>
      <c r="Y777" s="9">
        <f t="shared" ref="U777:AH778" si="1560">Y778</f>
        <v>174</v>
      </c>
      <c r="Z777" s="9">
        <f t="shared" si="1560"/>
        <v>0</v>
      </c>
      <c r="AA777" s="9">
        <f t="shared" si="1560"/>
        <v>0</v>
      </c>
      <c r="AB777" s="9">
        <f t="shared" si="1560"/>
        <v>0</v>
      </c>
      <c r="AC777" s="9">
        <f t="shared" si="1560"/>
        <v>0</v>
      </c>
      <c r="AD777" s="9">
        <f t="shared" si="1560"/>
        <v>0</v>
      </c>
      <c r="AE777" s="87">
        <f t="shared" si="1560"/>
        <v>174</v>
      </c>
      <c r="AF777" s="87">
        <f t="shared" si="1560"/>
        <v>0</v>
      </c>
      <c r="AG777" s="87">
        <f t="shared" si="1560"/>
        <v>42</v>
      </c>
      <c r="AH777" s="87">
        <f t="shared" si="1560"/>
        <v>0</v>
      </c>
      <c r="AI777" s="101">
        <f t="shared" si="1558"/>
        <v>24.137931034482758</v>
      </c>
      <c r="AJ777" s="101"/>
    </row>
    <row r="778" spans="1:36" ht="20.25" hidden="1" customHeight="1" x14ac:dyDescent="0.25">
      <c r="A778" s="26" t="s">
        <v>101</v>
      </c>
      <c r="B778" s="27">
        <v>915</v>
      </c>
      <c r="C778" s="27" t="s">
        <v>33</v>
      </c>
      <c r="D778" s="27" t="s">
        <v>80</v>
      </c>
      <c r="E778" s="27" t="s">
        <v>535</v>
      </c>
      <c r="F778" s="35">
        <v>300</v>
      </c>
      <c r="G778" s="9">
        <f>G779</f>
        <v>174</v>
      </c>
      <c r="H778" s="9">
        <f>H779</f>
        <v>0</v>
      </c>
      <c r="I778" s="9">
        <f t="shared" si="1559"/>
        <v>0</v>
      </c>
      <c r="J778" s="9">
        <f t="shared" si="1559"/>
        <v>0</v>
      </c>
      <c r="K778" s="9">
        <f t="shared" si="1559"/>
        <v>0</v>
      </c>
      <c r="L778" s="9">
        <f t="shared" si="1559"/>
        <v>0</v>
      </c>
      <c r="M778" s="9">
        <f t="shared" si="1559"/>
        <v>174</v>
      </c>
      <c r="N778" s="9">
        <f t="shared" si="1559"/>
        <v>0</v>
      </c>
      <c r="O778" s="9">
        <f t="shared" si="1559"/>
        <v>0</v>
      </c>
      <c r="P778" s="9">
        <f t="shared" si="1559"/>
        <v>0</v>
      </c>
      <c r="Q778" s="9">
        <f t="shared" si="1559"/>
        <v>0</v>
      </c>
      <c r="R778" s="9">
        <f t="shared" si="1559"/>
        <v>0</v>
      </c>
      <c r="S778" s="9">
        <f t="shared" si="1559"/>
        <v>174</v>
      </c>
      <c r="T778" s="9">
        <f t="shared" si="1559"/>
        <v>0</v>
      </c>
      <c r="U778" s="9">
        <f t="shared" si="1560"/>
        <v>0</v>
      </c>
      <c r="V778" s="9">
        <f t="shared" si="1560"/>
        <v>0</v>
      </c>
      <c r="W778" s="9">
        <f t="shared" si="1560"/>
        <v>0</v>
      </c>
      <c r="X778" s="9">
        <f t="shared" si="1560"/>
        <v>0</v>
      </c>
      <c r="Y778" s="9">
        <f t="shared" si="1560"/>
        <v>174</v>
      </c>
      <c r="Z778" s="9">
        <f t="shared" si="1560"/>
        <v>0</v>
      </c>
      <c r="AA778" s="9">
        <f t="shared" si="1560"/>
        <v>0</v>
      </c>
      <c r="AB778" s="9">
        <f t="shared" si="1560"/>
        <v>0</v>
      </c>
      <c r="AC778" s="9">
        <f t="shared" si="1560"/>
        <v>0</v>
      </c>
      <c r="AD778" s="9">
        <f t="shared" si="1560"/>
        <v>0</v>
      </c>
      <c r="AE778" s="87">
        <f t="shared" si="1560"/>
        <v>174</v>
      </c>
      <c r="AF778" s="87">
        <f t="shared" si="1560"/>
        <v>0</v>
      </c>
      <c r="AG778" s="87">
        <f t="shared" si="1560"/>
        <v>42</v>
      </c>
      <c r="AH778" s="87">
        <f t="shared" si="1560"/>
        <v>0</v>
      </c>
      <c r="AI778" s="101">
        <f t="shared" si="1558"/>
        <v>24.137931034482758</v>
      </c>
      <c r="AJ778" s="101"/>
    </row>
    <row r="779" spans="1:36" ht="18.75" hidden="1" customHeight="1" x14ac:dyDescent="0.25">
      <c r="A779" s="26" t="s">
        <v>271</v>
      </c>
      <c r="B779" s="27">
        <v>915</v>
      </c>
      <c r="C779" s="27" t="s">
        <v>33</v>
      </c>
      <c r="D779" s="27" t="s">
        <v>80</v>
      </c>
      <c r="E779" s="27" t="s">
        <v>535</v>
      </c>
      <c r="F779" s="35">
        <v>310</v>
      </c>
      <c r="G779" s="9">
        <v>174</v>
      </c>
      <c r="H779" s="9"/>
      <c r="I779" s="9"/>
      <c r="J779" s="9"/>
      <c r="K779" s="9"/>
      <c r="L779" s="9"/>
      <c r="M779" s="9">
        <f t="shared" ref="M779" si="1561">G779+I779+J779+K779+L779</f>
        <v>174</v>
      </c>
      <c r="N779" s="9">
        <f t="shared" ref="N779" si="1562">H779+L779</f>
        <v>0</v>
      </c>
      <c r="O779" s="9"/>
      <c r="P779" s="9"/>
      <c r="Q779" s="9"/>
      <c r="R779" s="9"/>
      <c r="S779" s="9">
        <f t="shared" ref="S779" si="1563">M779+O779+P779+Q779+R779</f>
        <v>174</v>
      </c>
      <c r="T779" s="9">
        <f t="shared" ref="T779" si="1564">N779+R779</f>
        <v>0</v>
      </c>
      <c r="U779" s="9"/>
      <c r="V779" s="9"/>
      <c r="W779" s="9"/>
      <c r="X779" s="9"/>
      <c r="Y779" s="9">
        <f t="shared" ref="Y779" si="1565">S779+U779+V779+W779+X779</f>
        <v>174</v>
      </c>
      <c r="Z779" s="9">
        <f t="shared" ref="Z779" si="1566">T779+X779</f>
        <v>0</v>
      </c>
      <c r="AA779" s="9"/>
      <c r="AB779" s="9"/>
      <c r="AC779" s="9"/>
      <c r="AD779" s="9"/>
      <c r="AE779" s="87">
        <f t="shared" ref="AE779" si="1567">Y779+AA779+AB779+AC779+AD779</f>
        <v>174</v>
      </c>
      <c r="AF779" s="87">
        <f t="shared" ref="AF779" si="1568">Z779+AD779</f>
        <v>0</v>
      </c>
      <c r="AG779" s="87">
        <v>42</v>
      </c>
      <c r="AH779" s="87">
        <f t="shared" ref="AH779" si="1569">AB779+AF779</f>
        <v>0</v>
      </c>
      <c r="AI779" s="101">
        <f t="shared" si="1558"/>
        <v>24.137931034482758</v>
      </c>
      <c r="AJ779" s="101"/>
    </row>
    <row r="780" spans="1:36" ht="50.25" hidden="1" customHeight="1" x14ac:dyDescent="0.25">
      <c r="A780" s="26" t="s">
        <v>411</v>
      </c>
      <c r="B780" s="27">
        <v>915</v>
      </c>
      <c r="C780" s="27" t="s">
        <v>33</v>
      </c>
      <c r="D780" s="27" t="s">
        <v>80</v>
      </c>
      <c r="E780" s="27" t="s">
        <v>536</v>
      </c>
      <c r="F780" s="35"/>
      <c r="G780" s="9">
        <f>G781</f>
        <v>300</v>
      </c>
      <c r="H780" s="9">
        <f>H781</f>
        <v>0</v>
      </c>
      <c r="I780" s="9">
        <f t="shared" ref="I780:X781" si="1570">I781</f>
        <v>0</v>
      </c>
      <c r="J780" s="9">
        <f t="shared" si="1570"/>
        <v>0</v>
      </c>
      <c r="K780" s="9">
        <f t="shared" si="1570"/>
        <v>0</v>
      </c>
      <c r="L780" s="9">
        <f t="shared" si="1570"/>
        <v>0</v>
      </c>
      <c r="M780" s="9">
        <f t="shared" si="1570"/>
        <v>300</v>
      </c>
      <c r="N780" s="9">
        <f t="shared" si="1570"/>
        <v>0</v>
      </c>
      <c r="O780" s="9">
        <f t="shared" si="1570"/>
        <v>0</v>
      </c>
      <c r="P780" s="9">
        <f t="shared" si="1570"/>
        <v>0</v>
      </c>
      <c r="Q780" s="9">
        <f t="shared" si="1570"/>
        <v>0</v>
      </c>
      <c r="R780" s="9">
        <f t="shared" si="1570"/>
        <v>0</v>
      </c>
      <c r="S780" s="9">
        <f t="shared" si="1570"/>
        <v>300</v>
      </c>
      <c r="T780" s="9">
        <f t="shared" si="1570"/>
        <v>0</v>
      </c>
      <c r="U780" s="9">
        <f t="shared" si="1570"/>
        <v>0</v>
      </c>
      <c r="V780" s="9">
        <f t="shared" si="1570"/>
        <v>0</v>
      </c>
      <c r="W780" s="9">
        <f t="shared" si="1570"/>
        <v>0</v>
      </c>
      <c r="X780" s="9">
        <f t="shared" si="1570"/>
        <v>0</v>
      </c>
      <c r="Y780" s="9">
        <f t="shared" ref="U780:AH781" si="1571">Y781</f>
        <v>300</v>
      </c>
      <c r="Z780" s="9">
        <f t="shared" si="1571"/>
        <v>0</v>
      </c>
      <c r="AA780" s="9">
        <f t="shared" si="1571"/>
        <v>0</v>
      </c>
      <c r="AB780" s="9">
        <f t="shared" si="1571"/>
        <v>0</v>
      </c>
      <c r="AC780" s="9">
        <f t="shared" si="1571"/>
        <v>0</v>
      </c>
      <c r="AD780" s="9">
        <f t="shared" si="1571"/>
        <v>0</v>
      </c>
      <c r="AE780" s="87">
        <f t="shared" si="1571"/>
        <v>300</v>
      </c>
      <c r="AF780" s="87">
        <f t="shared" si="1571"/>
        <v>0</v>
      </c>
      <c r="AG780" s="87">
        <f t="shared" si="1571"/>
        <v>0</v>
      </c>
      <c r="AH780" s="87">
        <f t="shared" si="1571"/>
        <v>0</v>
      </c>
      <c r="AI780" s="101">
        <f t="shared" si="1558"/>
        <v>0</v>
      </c>
      <c r="AJ780" s="101"/>
    </row>
    <row r="781" spans="1:36" ht="18" hidden="1" customHeight="1" x14ac:dyDescent="0.25">
      <c r="A781" s="26" t="s">
        <v>101</v>
      </c>
      <c r="B781" s="27">
        <v>915</v>
      </c>
      <c r="C781" s="27" t="s">
        <v>33</v>
      </c>
      <c r="D781" s="27" t="s">
        <v>80</v>
      </c>
      <c r="E781" s="27" t="s">
        <v>536</v>
      </c>
      <c r="F781" s="35">
        <v>300</v>
      </c>
      <c r="G781" s="9">
        <f>G782</f>
        <v>300</v>
      </c>
      <c r="H781" s="9">
        <f>H782</f>
        <v>0</v>
      </c>
      <c r="I781" s="9">
        <f t="shared" si="1570"/>
        <v>0</v>
      </c>
      <c r="J781" s="9">
        <f t="shared" si="1570"/>
        <v>0</v>
      </c>
      <c r="K781" s="9">
        <f t="shared" si="1570"/>
        <v>0</v>
      </c>
      <c r="L781" s="9">
        <f t="shared" si="1570"/>
        <v>0</v>
      </c>
      <c r="M781" s="9">
        <f t="shared" si="1570"/>
        <v>300</v>
      </c>
      <c r="N781" s="9">
        <f t="shared" si="1570"/>
        <v>0</v>
      </c>
      <c r="O781" s="9">
        <f t="shared" si="1570"/>
        <v>0</v>
      </c>
      <c r="P781" s="9">
        <f t="shared" si="1570"/>
        <v>0</v>
      </c>
      <c r="Q781" s="9">
        <f t="shared" si="1570"/>
        <v>0</v>
      </c>
      <c r="R781" s="9">
        <f t="shared" si="1570"/>
        <v>0</v>
      </c>
      <c r="S781" s="9">
        <f t="shared" si="1570"/>
        <v>300</v>
      </c>
      <c r="T781" s="9">
        <f t="shared" si="1570"/>
        <v>0</v>
      </c>
      <c r="U781" s="9">
        <f t="shared" si="1571"/>
        <v>0</v>
      </c>
      <c r="V781" s="9">
        <f t="shared" si="1571"/>
        <v>0</v>
      </c>
      <c r="W781" s="9">
        <f t="shared" si="1571"/>
        <v>0</v>
      </c>
      <c r="X781" s="9">
        <f t="shared" si="1571"/>
        <v>0</v>
      </c>
      <c r="Y781" s="9">
        <f t="shared" si="1571"/>
        <v>300</v>
      </c>
      <c r="Z781" s="9">
        <f t="shared" si="1571"/>
        <v>0</v>
      </c>
      <c r="AA781" s="9">
        <f t="shared" si="1571"/>
        <v>0</v>
      </c>
      <c r="AB781" s="9">
        <f t="shared" si="1571"/>
        <v>0</v>
      </c>
      <c r="AC781" s="9">
        <f t="shared" si="1571"/>
        <v>0</v>
      </c>
      <c r="AD781" s="9">
        <f t="shared" si="1571"/>
        <v>0</v>
      </c>
      <c r="AE781" s="87">
        <f t="shared" si="1571"/>
        <v>300</v>
      </c>
      <c r="AF781" s="87">
        <f t="shared" si="1571"/>
        <v>0</v>
      </c>
      <c r="AG781" s="87">
        <f t="shared" si="1571"/>
        <v>0</v>
      </c>
      <c r="AH781" s="87">
        <f t="shared" si="1571"/>
        <v>0</v>
      </c>
      <c r="AI781" s="101">
        <f t="shared" si="1558"/>
        <v>0</v>
      </c>
      <c r="AJ781" s="101"/>
    </row>
    <row r="782" spans="1:36" ht="21" hidden="1" customHeight="1" x14ac:dyDescent="0.25">
      <c r="A782" s="26" t="s">
        <v>271</v>
      </c>
      <c r="B782" s="27">
        <v>915</v>
      </c>
      <c r="C782" s="27" t="s">
        <v>33</v>
      </c>
      <c r="D782" s="27" t="s">
        <v>80</v>
      </c>
      <c r="E782" s="27" t="s">
        <v>536</v>
      </c>
      <c r="F782" s="35">
        <v>310</v>
      </c>
      <c r="G782" s="9">
        <v>300</v>
      </c>
      <c r="H782" s="9"/>
      <c r="I782" s="9"/>
      <c r="J782" s="9"/>
      <c r="K782" s="9"/>
      <c r="L782" s="9"/>
      <c r="M782" s="9">
        <f t="shared" ref="M782" si="1572">G782+I782+J782+K782+L782</f>
        <v>300</v>
      </c>
      <c r="N782" s="9">
        <f t="shared" ref="N782" si="1573">H782+L782</f>
        <v>0</v>
      </c>
      <c r="O782" s="9"/>
      <c r="P782" s="9"/>
      <c r="Q782" s="9"/>
      <c r="R782" s="9"/>
      <c r="S782" s="9">
        <f t="shared" ref="S782" si="1574">M782+O782+P782+Q782+R782</f>
        <v>300</v>
      </c>
      <c r="T782" s="9">
        <f t="shared" ref="T782" si="1575">N782+R782</f>
        <v>0</v>
      </c>
      <c r="U782" s="9"/>
      <c r="V782" s="9"/>
      <c r="W782" s="9"/>
      <c r="X782" s="9"/>
      <c r="Y782" s="9">
        <f t="shared" ref="Y782" si="1576">S782+U782+V782+W782+X782</f>
        <v>300</v>
      </c>
      <c r="Z782" s="9">
        <f t="shared" ref="Z782" si="1577">T782+X782</f>
        <v>0</v>
      </c>
      <c r="AA782" s="9"/>
      <c r="AB782" s="9"/>
      <c r="AC782" s="9"/>
      <c r="AD782" s="9"/>
      <c r="AE782" s="87">
        <f t="shared" ref="AE782" si="1578">Y782+AA782+AB782+AC782+AD782</f>
        <v>300</v>
      </c>
      <c r="AF782" s="87">
        <f t="shared" ref="AF782" si="1579">Z782+AD782</f>
        <v>0</v>
      </c>
      <c r="AG782" s="87"/>
      <c r="AH782" s="87">
        <f t="shared" ref="AH782" si="1580">AB782+AF782</f>
        <v>0</v>
      </c>
      <c r="AI782" s="101">
        <f t="shared" si="1558"/>
        <v>0</v>
      </c>
      <c r="AJ782" s="101"/>
    </row>
    <row r="783" spans="1:36" ht="32.25" hidden="1" customHeight="1" x14ac:dyDescent="0.25">
      <c r="A783" s="26" t="s">
        <v>247</v>
      </c>
      <c r="B783" s="27">
        <v>915</v>
      </c>
      <c r="C783" s="27" t="s">
        <v>33</v>
      </c>
      <c r="D783" s="27" t="s">
        <v>80</v>
      </c>
      <c r="E783" s="27" t="s">
        <v>537</v>
      </c>
      <c r="F783" s="35"/>
      <c r="G783" s="9">
        <f>G784</f>
        <v>6844</v>
      </c>
      <c r="H783" s="9">
        <f>H784</f>
        <v>0</v>
      </c>
      <c r="I783" s="9">
        <f t="shared" ref="I783:X784" si="1581">I784</f>
        <v>0</v>
      </c>
      <c r="J783" s="9">
        <f t="shared" si="1581"/>
        <v>0</v>
      </c>
      <c r="K783" s="9">
        <f t="shared" si="1581"/>
        <v>0</v>
      </c>
      <c r="L783" s="9">
        <f t="shared" si="1581"/>
        <v>0</v>
      </c>
      <c r="M783" s="9">
        <f t="shared" si="1581"/>
        <v>6844</v>
      </c>
      <c r="N783" s="9">
        <f t="shared" si="1581"/>
        <v>0</v>
      </c>
      <c r="O783" s="9">
        <f t="shared" si="1581"/>
        <v>0</v>
      </c>
      <c r="P783" s="9">
        <f t="shared" si="1581"/>
        <v>0</v>
      </c>
      <c r="Q783" s="9">
        <f t="shared" si="1581"/>
        <v>0</v>
      </c>
      <c r="R783" s="9">
        <f t="shared" si="1581"/>
        <v>0</v>
      </c>
      <c r="S783" s="9">
        <f t="shared" si="1581"/>
        <v>6844</v>
      </c>
      <c r="T783" s="9">
        <f t="shared" si="1581"/>
        <v>0</v>
      </c>
      <c r="U783" s="9">
        <f t="shared" si="1581"/>
        <v>0</v>
      </c>
      <c r="V783" s="9">
        <f t="shared" si="1581"/>
        <v>0</v>
      </c>
      <c r="W783" s="9">
        <f t="shared" si="1581"/>
        <v>0</v>
      </c>
      <c r="X783" s="9">
        <f t="shared" si="1581"/>
        <v>0</v>
      </c>
      <c r="Y783" s="9">
        <f t="shared" ref="U783:AH784" si="1582">Y784</f>
        <v>6844</v>
      </c>
      <c r="Z783" s="9">
        <f t="shared" si="1582"/>
        <v>0</v>
      </c>
      <c r="AA783" s="9">
        <f t="shared" si="1582"/>
        <v>0</v>
      </c>
      <c r="AB783" s="9">
        <f t="shared" si="1582"/>
        <v>0</v>
      </c>
      <c r="AC783" s="9">
        <f t="shared" si="1582"/>
        <v>0</v>
      </c>
      <c r="AD783" s="9">
        <f t="shared" si="1582"/>
        <v>0</v>
      </c>
      <c r="AE783" s="87">
        <f t="shared" si="1582"/>
        <v>6844</v>
      </c>
      <c r="AF783" s="87">
        <f t="shared" si="1582"/>
        <v>0</v>
      </c>
      <c r="AG783" s="87">
        <f t="shared" si="1582"/>
        <v>1481</v>
      </c>
      <c r="AH783" s="87">
        <f t="shared" si="1582"/>
        <v>0</v>
      </c>
      <c r="AI783" s="101">
        <f t="shared" si="1558"/>
        <v>21.639392168322619</v>
      </c>
      <c r="AJ783" s="101"/>
    </row>
    <row r="784" spans="1:36" ht="18.75" hidden="1" customHeight="1" x14ac:dyDescent="0.25">
      <c r="A784" s="26" t="s">
        <v>101</v>
      </c>
      <c r="B784" s="27">
        <v>915</v>
      </c>
      <c r="C784" s="27" t="s">
        <v>33</v>
      </c>
      <c r="D784" s="27" t="s">
        <v>80</v>
      </c>
      <c r="E784" s="27" t="s">
        <v>537</v>
      </c>
      <c r="F784" s="35">
        <v>300</v>
      </c>
      <c r="G784" s="9">
        <f>G785</f>
        <v>6844</v>
      </c>
      <c r="H784" s="9">
        <f>H785</f>
        <v>0</v>
      </c>
      <c r="I784" s="9">
        <f t="shared" si="1581"/>
        <v>0</v>
      </c>
      <c r="J784" s="9">
        <f t="shared" si="1581"/>
        <v>0</v>
      </c>
      <c r="K784" s="9">
        <f t="shared" si="1581"/>
        <v>0</v>
      </c>
      <c r="L784" s="9">
        <f t="shared" si="1581"/>
        <v>0</v>
      </c>
      <c r="M784" s="9">
        <f t="shared" si="1581"/>
        <v>6844</v>
      </c>
      <c r="N784" s="9">
        <f t="shared" si="1581"/>
        <v>0</v>
      </c>
      <c r="O784" s="9">
        <f t="shared" si="1581"/>
        <v>0</v>
      </c>
      <c r="P784" s="9">
        <f t="shared" si="1581"/>
        <v>0</v>
      </c>
      <c r="Q784" s="9">
        <f t="shared" si="1581"/>
        <v>0</v>
      </c>
      <c r="R784" s="9">
        <f t="shared" si="1581"/>
        <v>0</v>
      </c>
      <c r="S784" s="9">
        <f t="shared" si="1581"/>
        <v>6844</v>
      </c>
      <c r="T784" s="9">
        <f t="shared" si="1581"/>
        <v>0</v>
      </c>
      <c r="U784" s="9">
        <f t="shared" si="1582"/>
        <v>0</v>
      </c>
      <c r="V784" s="9">
        <f t="shared" si="1582"/>
        <v>0</v>
      </c>
      <c r="W784" s="9">
        <f t="shared" si="1582"/>
        <v>0</v>
      </c>
      <c r="X784" s="9">
        <f t="shared" si="1582"/>
        <v>0</v>
      </c>
      <c r="Y784" s="9">
        <f t="shared" si="1582"/>
        <v>6844</v>
      </c>
      <c r="Z784" s="9">
        <f t="shared" si="1582"/>
        <v>0</v>
      </c>
      <c r="AA784" s="9">
        <f t="shared" si="1582"/>
        <v>0</v>
      </c>
      <c r="AB784" s="9">
        <f t="shared" si="1582"/>
        <v>0</v>
      </c>
      <c r="AC784" s="9">
        <f t="shared" si="1582"/>
        <v>0</v>
      </c>
      <c r="AD784" s="9">
        <f t="shared" si="1582"/>
        <v>0</v>
      </c>
      <c r="AE784" s="87">
        <f t="shared" si="1582"/>
        <v>6844</v>
      </c>
      <c r="AF784" s="87">
        <f t="shared" si="1582"/>
        <v>0</v>
      </c>
      <c r="AG784" s="87">
        <f t="shared" si="1582"/>
        <v>1481</v>
      </c>
      <c r="AH784" s="87">
        <f t="shared" si="1582"/>
        <v>0</v>
      </c>
      <c r="AI784" s="101">
        <f t="shared" si="1558"/>
        <v>21.639392168322619</v>
      </c>
      <c r="AJ784" s="101"/>
    </row>
    <row r="785" spans="1:36" ht="21.75" hidden="1" customHeight="1" x14ac:dyDescent="0.25">
      <c r="A785" s="26" t="s">
        <v>271</v>
      </c>
      <c r="B785" s="27">
        <v>915</v>
      </c>
      <c r="C785" s="27" t="s">
        <v>33</v>
      </c>
      <c r="D785" s="27" t="s">
        <v>80</v>
      </c>
      <c r="E785" s="27" t="s">
        <v>537</v>
      </c>
      <c r="F785" s="35">
        <v>310</v>
      </c>
      <c r="G785" s="9">
        <v>6844</v>
      </c>
      <c r="H785" s="9"/>
      <c r="I785" s="9"/>
      <c r="J785" s="9"/>
      <c r="K785" s="9"/>
      <c r="L785" s="9"/>
      <c r="M785" s="9">
        <f t="shared" ref="M785" si="1583">G785+I785+J785+K785+L785</f>
        <v>6844</v>
      </c>
      <c r="N785" s="9">
        <f t="shared" ref="N785" si="1584">H785+L785</f>
        <v>0</v>
      </c>
      <c r="O785" s="9"/>
      <c r="P785" s="9"/>
      <c r="Q785" s="9"/>
      <c r="R785" s="9"/>
      <c r="S785" s="9">
        <f t="shared" ref="S785" si="1585">M785+O785+P785+Q785+R785</f>
        <v>6844</v>
      </c>
      <c r="T785" s="9">
        <f t="shared" ref="T785" si="1586">N785+R785</f>
        <v>0</v>
      </c>
      <c r="U785" s="9"/>
      <c r="V785" s="9"/>
      <c r="W785" s="9"/>
      <c r="X785" s="9"/>
      <c r="Y785" s="9">
        <f t="shared" ref="Y785" si="1587">S785+U785+V785+W785+X785</f>
        <v>6844</v>
      </c>
      <c r="Z785" s="9">
        <f t="shared" ref="Z785" si="1588">T785+X785</f>
        <v>0</v>
      </c>
      <c r="AA785" s="9"/>
      <c r="AB785" s="9"/>
      <c r="AC785" s="9"/>
      <c r="AD785" s="9"/>
      <c r="AE785" s="87">
        <f t="shared" ref="AE785" si="1589">Y785+AA785+AB785+AC785+AD785</f>
        <v>6844</v>
      </c>
      <c r="AF785" s="87">
        <f t="shared" ref="AF785" si="1590">Z785+AD785</f>
        <v>0</v>
      </c>
      <c r="AG785" s="87">
        <v>1481</v>
      </c>
      <c r="AH785" s="87">
        <f t="shared" ref="AH785" si="1591">AB785+AF785</f>
        <v>0</v>
      </c>
      <c r="AI785" s="101">
        <f t="shared" si="1558"/>
        <v>21.639392168322619</v>
      </c>
      <c r="AJ785" s="101"/>
    </row>
    <row r="786" spans="1:36" ht="18" hidden="1" customHeight="1" x14ac:dyDescent="0.25">
      <c r="A786" s="26"/>
      <c r="B786" s="27"/>
      <c r="C786" s="27"/>
      <c r="D786" s="27"/>
      <c r="E786" s="27"/>
      <c r="F786" s="35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87"/>
      <c r="AF786" s="87"/>
      <c r="AG786" s="87"/>
      <c r="AH786" s="87"/>
      <c r="AI786" s="101"/>
      <c r="AJ786" s="101"/>
    </row>
    <row r="787" spans="1:36" ht="21.75" hidden="1" customHeight="1" x14ac:dyDescent="0.3">
      <c r="A787" s="24" t="s">
        <v>620</v>
      </c>
      <c r="B787" s="42">
        <v>915</v>
      </c>
      <c r="C787" s="25" t="s">
        <v>33</v>
      </c>
      <c r="D787" s="25" t="s">
        <v>29</v>
      </c>
      <c r="E787" s="25"/>
      <c r="F787" s="59"/>
      <c r="G787" s="9"/>
      <c r="H787" s="9"/>
      <c r="I787" s="9">
        <f>I788</f>
        <v>0</v>
      </c>
      <c r="J787" s="9">
        <f t="shared" ref="J787:Y789" si="1592">J788</f>
        <v>0</v>
      </c>
      <c r="K787" s="9">
        <f t="shared" si="1592"/>
        <v>0</v>
      </c>
      <c r="L787" s="15">
        <f t="shared" si="1592"/>
        <v>18068</v>
      </c>
      <c r="M787" s="15">
        <f t="shared" si="1592"/>
        <v>18068</v>
      </c>
      <c r="N787" s="15">
        <f t="shared" si="1592"/>
        <v>18068</v>
      </c>
      <c r="O787" s="9">
        <f>O788</f>
        <v>0</v>
      </c>
      <c r="P787" s="9">
        <f t="shared" si="1592"/>
        <v>0</v>
      </c>
      <c r="Q787" s="9">
        <f t="shared" si="1592"/>
        <v>0</v>
      </c>
      <c r="R787" s="15">
        <f t="shared" si="1592"/>
        <v>0</v>
      </c>
      <c r="S787" s="15">
        <f t="shared" si="1592"/>
        <v>18068</v>
      </c>
      <c r="T787" s="15">
        <f t="shared" si="1592"/>
        <v>18068</v>
      </c>
      <c r="U787" s="9">
        <f>U788</f>
        <v>0</v>
      </c>
      <c r="V787" s="9">
        <f t="shared" si="1592"/>
        <v>0</v>
      </c>
      <c r="W787" s="9">
        <f t="shared" si="1592"/>
        <v>0</v>
      </c>
      <c r="X787" s="15">
        <f t="shared" si="1592"/>
        <v>0</v>
      </c>
      <c r="Y787" s="15">
        <f t="shared" si="1592"/>
        <v>18068</v>
      </c>
      <c r="Z787" s="15">
        <f t="shared" ref="V787:Z789" si="1593">Z788</f>
        <v>18068</v>
      </c>
      <c r="AA787" s="9">
        <f>AA788</f>
        <v>0</v>
      </c>
      <c r="AB787" s="9">
        <f t="shared" ref="AB787:AH789" si="1594">AB788</f>
        <v>0</v>
      </c>
      <c r="AC787" s="9">
        <f t="shared" si="1594"/>
        <v>0</v>
      </c>
      <c r="AD787" s="15">
        <f t="shared" si="1594"/>
        <v>0</v>
      </c>
      <c r="AE787" s="93">
        <f t="shared" si="1594"/>
        <v>18068</v>
      </c>
      <c r="AF787" s="93">
        <f t="shared" si="1594"/>
        <v>18068</v>
      </c>
      <c r="AG787" s="93">
        <f t="shared" si="1594"/>
        <v>3578</v>
      </c>
      <c r="AH787" s="93">
        <f t="shared" si="1594"/>
        <v>3578</v>
      </c>
      <c r="AI787" s="101">
        <f t="shared" si="1558"/>
        <v>19.802966570732789</v>
      </c>
      <c r="AJ787" s="101">
        <f t="shared" ref="AJ787:AJ829" si="1595">AH787/AF787*100</f>
        <v>19.802966570732789</v>
      </c>
    </row>
    <row r="788" spans="1:36" ht="75" hidden="1" customHeight="1" x14ac:dyDescent="0.25">
      <c r="A788" s="26" t="s">
        <v>433</v>
      </c>
      <c r="B788" s="43">
        <v>915</v>
      </c>
      <c r="C788" s="27" t="s">
        <v>33</v>
      </c>
      <c r="D788" s="27" t="s">
        <v>29</v>
      </c>
      <c r="E788" s="27" t="s">
        <v>223</v>
      </c>
      <c r="F788" s="35"/>
      <c r="G788" s="9"/>
      <c r="H788" s="9"/>
      <c r="I788" s="9">
        <f>I789</f>
        <v>0</v>
      </c>
      <c r="J788" s="9">
        <f t="shared" si="1592"/>
        <v>0</v>
      </c>
      <c r="K788" s="9">
        <f t="shared" si="1592"/>
        <v>0</v>
      </c>
      <c r="L788" s="9">
        <f t="shared" si="1592"/>
        <v>18068</v>
      </c>
      <c r="M788" s="9">
        <f t="shared" si="1592"/>
        <v>18068</v>
      </c>
      <c r="N788" s="9">
        <f t="shared" si="1592"/>
        <v>18068</v>
      </c>
      <c r="O788" s="9">
        <f>O789</f>
        <v>0</v>
      </c>
      <c r="P788" s="9">
        <f t="shared" si="1592"/>
        <v>0</v>
      </c>
      <c r="Q788" s="9">
        <f t="shared" si="1592"/>
        <v>0</v>
      </c>
      <c r="R788" s="9">
        <f t="shared" si="1592"/>
        <v>0</v>
      </c>
      <c r="S788" s="9">
        <f t="shared" si="1592"/>
        <v>18068</v>
      </c>
      <c r="T788" s="9">
        <f t="shared" si="1592"/>
        <v>18068</v>
      </c>
      <c r="U788" s="9">
        <f>U789</f>
        <v>0</v>
      </c>
      <c r="V788" s="9">
        <f t="shared" si="1593"/>
        <v>0</v>
      </c>
      <c r="W788" s="9">
        <f t="shared" si="1593"/>
        <v>0</v>
      </c>
      <c r="X788" s="9">
        <f t="shared" si="1593"/>
        <v>0</v>
      </c>
      <c r="Y788" s="9">
        <f t="shared" si="1593"/>
        <v>18068</v>
      </c>
      <c r="Z788" s="9">
        <f t="shared" si="1593"/>
        <v>18068</v>
      </c>
      <c r="AA788" s="9">
        <f>AA789</f>
        <v>0</v>
      </c>
      <c r="AB788" s="9">
        <f t="shared" si="1594"/>
        <v>0</v>
      </c>
      <c r="AC788" s="9">
        <f t="shared" si="1594"/>
        <v>0</v>
      </c>
      <c r="AD788" s="9">
        <f t="shared" si="1594"/>
        <v>0</v>
      </c>
      <c r="AE788" s="87">
        <f t="shared" si="1594"/>
        <v>18068</v>
      </c>
      <c r="AF788" s="87">
        <f t="shared" si="1594"/>
        <v>18068</v>
      </c>
      <c r="AG788" s="87">
        <f t="shared" si="1594"/>
        <v>3578</v>
      </c>
      <c r="AH788" s="87">
        <f t="shared" si="1594"/>
        <v>3578</v>
      </c>
      <c r="AI788" s="101">
        <f t="shared" si="1558"/>
        <v>19.802966570732789</v>
      </c>
      <c r="AJ788" s="101">
        <f t="shared" si="1595"/>
        <v>19.802966570732789</v>
      </c>
    </row>
    <row r="789" spans="1:36" ht="17.25" hidden="1" customHeight="1" x14ac:dyDescent="0.25">
      <c r="A789" s="29" t="s">
        <v>600</v>
      </c>
      <c r="B789" s="43">
        <v>915</v>
      </c>
      <c r="C789" s="27" t="s">
        <v>33</v>
      </c>
      <c r="D789" s="27" t="s">
        <v>29</v>
      </c>
      <c r="E789" s="27" t="s">
        <v>622</v>
      </c>
      <c r="F789" s="35"/>
      <c r="G789" s="9"/>
      <c r="H789" s="9"/>
      <c r="I789" s="9">
        <f>I790</f>
        <v>0</v>
      </c>
      <c r="J789" s="9">
        <f t="shared" si="1592"/>
        <v>0</v>
      </c>
      <c r="K789" s="9">
        <f t="shared" si="1592"/>
        <v>0</v>
      </c>
      <c r="L789" s="9">
        <f t="shared" si="1592"/>
        <v>18068</v>
      </c>
      <c r="M789" s="9">
        <f t="shared" si="1592"/>
        <v>18068</v>
      </c>
      <c r="N789" s="9">
        <f t="shared" si="1592"/>
        <v>18068</v>
      </c>
      <c r="O789" s="9">
        <f>O790</f>
        <v>0</v>
      </c>
      <c r="P789" s="9">
        <f t="shared" si="1592"/>
        <v>0</v>
      </c>
      <c r="Q789" s="9">
        <f t="shared" si="1592"/>
        <v>0</v>
      </c>
      <c r="R789" s="9">
        <f t="shared" si="1592"/>
        <v>0</v>
      </c>
      <c r="S789" s="9">
        <f t="shared" si="1592"/>
        <v>18068</v>
      </c>
      <c r="T789" s="9">
        <f t="shared" si="1592"/>
        <v>18068</v>
      </c>
      <c r="U789" s="9">
        <f>U790</f>
        <v>0</v>
      </c>
      <c r="V789" s="9">
        <f t="shared" si="1593"/>
        <v>0</v>
      </c>
      <c r="W789" s="9">
        <f t="shared" si="1593"/>
        <v>0</v>
      </c>
      <c r="X789" s="9">
        <f t="shared" si="1593"/>
        <v>0</v>
      </c>
      <c r="Y789" s="9">
        <f t="shared" si="1593"/>
        <v>18068</v>
      </c>
      <c r="Z789" s="9">
        <f t="shared" si="1593"/>
        <v>18068</v>
      </c>
      <c r="AA789" s="9">
        <f>AA790</f>
        <v>0</v>
      </c>
      <c r="AB789" s="9">
        <f t="shared" si="1594"/>
        <v>0</v>
      </c>
      <c r="AC789" s="9">
        <f t="shared" si="1594"/>
        <v>0</v>
      </c>
      <c r="AD789" s="9">
        <f t="shared" si="1594"/>
        <v>0</v>
      </c>
      <c r="AE789" s="87">
        <f t="shared" si="1594"/>
        <v>18068</v>
      </c>
      <c r="AF789" s="87">
        <f t="shared" si="1594"/>
        <v>18068</v>
      </c>
      <c r="AG789" s="87">
        <f t="shared" si="1594"/>
        <v>3578</v>
      </c>
      <c r="AH789" s="87">
        <f t="shared" si="1594"/>
        <v>3578</v>
      </c>
      <c r="AI789" s="101">
        <f t="shared" si="1558"/>
        <v>19.802966570732789</v>
      </c>
      <c r="AJ789" s="101">
        <f t="shared" si="1595"/>
        <v>19.802966570732789</v>
      </c>
    </row>
    <row r="790" spans="1:36" ht="32.25" hidden="1" customHeight="1" x14ac:dyDescent="0.25">
      <c r="A790" s="29" t="s">
        <v>621</v>
      </c>
      <c r="B790" s="43">
        <v>915</v>
      </c>
      <c r="C790" s="27" t="s">
        <v>33</v>
      </c>
      <c r="D790" s="27" t="s">
        <v>29</v>
      </c>
      <c r="E790" s="27" t="s">
        <v>623</v>
      </c>
      <c r="F790" s="35"/>
      <c r="G790" s="9"/>
      <c r="H790" s="9"/>
      <c r="I790" s="9">
        <f>I791</f>
        <v>0</v>
      </c>
      <c r="J790" s="9">
        <f t="shared" ref="J790:AH790" si="1596">J791</f>
        <v>0</v>
      </c>
      <c r="K790" s="9">
        <f t="shared" si="1596"/>
        <v>0</v>
      </c>
      <c r="L790" s="9">
        <f t="shared" si="1596"/>
        <v>18068</v>
      </c>
      <c r="M790" s="9">
        <f t="shared" si="1596"/>
        <v>18068</v>
      </c>
      <c r="N790" s="9">
        <f t="shared" si="1596"/>
        <v>18068</v>
      </c>
      <c r="O790" s="9">
        <f>O791</f>
        <v>0</v>
      </c>
      <c r="P790" s="9">
        <f t="shared" si="1596"/>
        <v>0</v>
      </c>
      <c r="Q790" s="9">
        <f t="shared" si="1596"/>
        <v>0</v>
      </c>
      <c r="R790" s="9">
        <f t="shared" si="1596"/>
        <v>0</v>
      </c>
      <c r="S790" s="9">
        <f t="shared" si="1596"/>
        <v>18068</v>
      </c>
      <c r="T790" s="9">
        <f t="shared" si="1596"/>
        <v>18068</v>
      </c>
      <c r="U790" s="9">
        <f>U791</f>
        <v>0</v>
      </c>
      <c r="V790" s="9">
        <f t="shared" si="1596"/>
        <v>0</v>
      </c>
      <c r="W790" s="9">
        <f t="shared" si="1596"/>
        <v>0</v>
      </c>
      <c r="X790" s="9">
        <f t="shared" si="1596"/>
        <v>0</v>
      </c>
      <c r="Y790" s="9">
        <f t="shared" si="1596"/>
        <v>18068</v>
      </c>
      <c r="Z790" s="9">
        <f t="shared" si="1596"/>
        <v>18068</v>
      </c>
      <c r="AA790" s="9">
        <f>AA791</f>
        <v>0</v>
      </c>
      <c r="AB790" s="9">
        <f t="shared" si="1596"/>
        <v>0</v>
      </c>
      <c r="AC790" s="9">
        <f t="shared" si="1596"/>
        <v>0</v>
      </c>
      <c r="AD790" s="9">
        <f t="shared" si="1596"/>
        <v>0</v>
      </c>
      <c r="AE790" s="87">
        <f t="shared" si="1596"/>
        <v>18068</v>
      </c>
      <c r="AF790" s="87">
        <f t="shared" si="1596"/>
        <v>18068</v>
      </c>
      <c r="AG790" s="87">
        <f t="shared" si="1596"/>
        <v>3578</v>
      </c>
      <c r="AH790" s="87">
        <f t="shared" si="1596"/>
        <v>3578</v>
      </c>
      <c r="AI790" s="101">
        <f t="shared" si="1558"/>
        <v>19.802966570732789</v>
      </c>
      <c r="AJ790" s="101">
        <f t="shared" si="1595"/>
        <v>19.802966570732789</v>
      </c>
    </row>
    <row r="791" spans="1:36" ht="17.25" hidden="1" customHeight="1" x14ac:dyDescent="0.25">
      <c r="A791" s="26" t="s">
        <v>101</v>
      </c>
      <c r="B791" s="43">
        <v>915</v>
      </c>
      <c r="C791" s="27" t="s">
        <v>33</v>
      </c>
      <c r="D791" s="27" t="s">
        <v>29</v>
      </c>
      <c r="E791" s="27" t="s">
        <v>623</v>
      </c>
      <c r="F791" s="35">
        <v>300</v>
      </c>
      <c r="G791" s="9"/>
      <c r="H791" s="9"/>
      <c r="I791" s="9">
        <f>I792</f>
        <v>0</v>
      </c>
      <c r="J791" s="9">
        <f t="shared" ref="J791:AH791" si="1597">J792</f>
        <v>0</v>
      </c>
      <c r="K791" s="9">
        <f t="shared" si="1597"/>
        <v>0</v>
      </c>
      <c r="L791" s="9">
        <f t="shared" si="1597"/>
        <v>18068</v>
      </c>
      <c r="M791" s="9">
        <f t="shared" si="1597"/>
        <v>18068</v>
      </c>
      <c r="N791" s="9">
        <f t="shared" si="1597"/>
        <v>18068</v>
      </c>
      <c r="O791" s="9">
        <f>O792</f>
        <v>0</v>
      </c>
      <c r="P791" s="9">
        <f t="shared" si="1597"/>
        <v>0</v>
      </c>
      <c r="Q791" s="9">
        <f t="shared" si="1597"/>
        <v>0</v>
      </c>
      <c r="R791" s="9">
        <f t="shared" si="1597"/>
        <v>0</v>
      </c>
      <c r="S791" s="9">
        <f t="shared" si="1597"/>
        <v>18068</v>
      </c>
      <c r="T791" s="9">
        <f t="shared" si="1597"/>
        <v>18068</v>
      </c>
      <c r="U791" s="9">
        <f>U792</f>
        <v>0</v>
      </c>
      <c r="V791" s="9">
        <f t="shared" si="1597"/>
        <v>0</v>
      </c>
      <c r="W791" s="9">
        <f t="shared" si="1597"/>
        <v>0</v>
      </c>
      <c r="X791" s="9">
        <f t="shared" si="1597"/>
        <v>0</v>
      </c>
      <c r="Y791" s="9">
        <f t="shared" si="1597"/>
        <v>18068</v>
      </c>
      <c r="Z791" s="9">
        <f t="shared" si="1597"/>
        <v>18068</v>
      </c>
      <c r="AA791" s="9">
        <f>AA792</f>
        <v>0</v>
      </c>
      <c r="AB791" s="9">
        <f t="shared" si="1597"/>
        <v>0</v>
      </c>
      <c r="AC791" s="9">
        <f t="shared" si="1597"/>
        <v>0</v>
      </c>
      <c r="AD791" s="9">
        <f t="shared" si="1597"/>
        <v>0</v>
      </c>
      <c r="AE791" s="87">
        <f t="shared" si="1597"/>
        <v>18068</v>
      </c>
      <c r="AF791" s="87">
        <f t="shared" si="1597"/>
        <v>18068</v>
      </c>
      <c r="AG791" s="87">
        <f t="shared" si="1597"/>
        <v>3578</v>
      </c>
      <c r="AH791" s="87">
        <f t="shared" si="1597"/>
        <v>3578</v>
      </c>
      <c r="AI791" s="101">
        <f t="shared" si="1558"/>
        <v>19.802966570732789</v>
      </c>
      <c r="AJ791" s="101">
        <f t="shared" si="1595"/>
        <v>19.802966570732789</v>
      </c>
    </row>
    <row r="792" spans="1:36" ht="35.25" hidden="1" customHeight="1" x14ac:dyDescent="0.25">
      <c r="A792" s="29" t="s">
        <v>171</v>
      </c>
      <c r="B792" s="43">
        <v>915</v>
      </c>
      <c r="C792" s="27" t="s">
        <v>33</v>
      </c>
      <c r="D792" s="27" t="s">
        <v>29</v>
      </c>
      <c r="E792" s="27" t="s">
        <v>623</v>
      </c>
      <c r="F792" s="35">
        <v>320</v>
      </c>
      <c r="G792" s="9"/>
      <c r="H792" s="9"/>
      <c r="I792" s="9"/>
      <c r="J792" s="9"/>
      <c r="K792" s="9"/>
      <c r="L792" s="9">
        <v>18068</v>
      </c>
      <c r="M792" s="9">
        <f t="shared" ref="M792" si="1598">G792+I792+J792+K792+L792</f>
        <v>18068</v>
      </c>
      <c r="N792" s="9">
        <f t="shared" ref="N792" si="1599">H792+L792</f>
        <v>18068</v>
      </c>
      <c r="O792" s="9"/>
      <c r="P792" s="9"/>
      <c r="Q792" s="9"/>
      <c r="R792" s="9"/>
      <c r="S792" s="9">
        <f t="shared" ref="S792" si="1600">M792+O792+P792+Q792+R792</f>
        <v>18068</v>
      </c>
      <c r="T792" s="9">
        <f t="shared" ref="T792" si="1601">N792+R792</f>
        <v>18068</v>
      </c>
      <c r="U792" s="9"/>
      <c r="V792" s="9"/>
      <c r="W792" s="9"/>
      <c r="X792" s="9"/>
      <c r="Y792" s="9">
        <f t="shared" ref="Y792" si="1602">S792+U792+V792+W792+X792</f>
        <v>18068</v>
      </c>
      <c r="Z792" s="9">
        <f t="shared" ref="Z792" si="1603">T792+X792</f>
        <v>18068</v>
      </c>
      <c r="AA792" s="9"/>
      <c r="AB792" s="9"/>
      <c r="AC792" s="9"/>
      <c r="AD792" s="9"/>
      <c r="AE792" s="87">
        <f t="shared" ref="AE792" si="1604">Y792+AA792+AB792+AC792+AD792</f>
        <v>18068</v>
      </c>
      <c r="AF792" s="87">
        <f t="shared" ref="AF792" si="1605">Z792+AD792</f>
        <v>18068</v>
      </c>
      <c r="AG792" s="87">
        <v>3578</v>
      </c>
      <c r="AH792" s="87">
        <v>3578</v>
      </c>
      <c r="AI792" s="101">
        <f t="shared" si="1558"/>
        <v>19.802966570732789</v>
      </c>
      <c r="AJ792" s="101">
        <f t="shared" si="1595"/>
        <v>19.802966570732789</v>
      </c>
    </row>
    <row r="793" spans="1:36" ht="20.25" hidden="1" customHeight="1" x14ac:dyDescent="0.25">
      <c r="A793" s="26"/>
      <c r="B793" s="27"/>
      <c r="C793" s="27"/>
      <c r="D793" s="27"/>
      <c r="E793" s="27"/>
      <c r="F793" s="35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87"/>
      <c r="AF793" s="87"/>
      <c r="AG793" s="87"/>
      <c r="AH793" s="87"/>
      <c r="AI793" s="101"/>
      <c r="AJ793" s="101"/>
    </row>
    <row r="794" spans="1:36" ht="23.25" hidden="1" customHeight="1" x14ac:dyDescent="0.3">
      <c r="A794" s="24" t="s">
        <v>32</v>
      </c>
      <c r="B794" s="25">
        <v>915</v>
      </c>
      <c r="C794" s="25" t="s">
        <v>33</v>
      </c>
      <c r="D794" s="25" t="s">
        <v>17</v>
      </c>
      <c r="E794" s="25"/>
      <c r="F794" s="59"/>
      <c r="G794" s="13">
        <f>G795</f>
        <v>7753</v>
      </c>
      <c r="H794" s="13">
        <f>H795</f>
        <v>0</v>
      </c>
      <c r="I794" s="13">
        <f t="shared" ref="I794:X795" si="1606">I795</f>
        <v>0</v>
      </c>
      <c r="J794" s="13">
        <f t="shared" si="1606"/>
        <v>0</v>
      </c>
      <c r="K794" s="13">
        <f t="shared" si="1606"/>
        <v>0</v>
      </c>
      <c r="L794" s="13">
        <f t="shared" si="1606"/>
        <v>0</v>
      </c>
      <c r="M794" s="13">
        <f t="shared" si="1606"/>
        <v>7753</v>
      </c>
      <c r="N794" s="13">
        <f t="shared" si="1606"/>
        <v>0</v>
      </c>
      <c r="O794" s="13">
        <f t="shared" si="1606"/>
        <v>-2955</v>
      </c>
      <c r="P794" s="13">
        <f t="shared" si="1606"/>
        <v>0</v>
      </c>
      <c r="Q794" s="13">
        <f t="shared" si="1606"/>
        <v>0</v>
      </c>
      <c r="R794" s="13">
        <f t="shared" si="1606"/>
        <v>0</v>
      </c>
      <c r="S794" s="13">
        <f t="shared" si="1606"/>
        <v>4798</v>
      </c>
      <c r="T794" s="13">
        <f t="shared" si="1606"/>
        <v>0</v>
      </c>
      <c r="U794" s="13">
        <f t="shared" si="1606"/>
        <v>0</v>
      </c>
      <c r="V794" s="13">
        <f t="shared" si="1606"/>
        <v>0</v>
      </c>
      <c r="W794" s="13">
        <f t="shared" si="1606"/>
        <v>0</v>
      </c>
      <c r="X794" s="13">
        <f t="shared" si="1606"/>
        <v>0</v>
      </c>
      <c r="Y794" s="13">
        <f t="shared" ref="U794:AH795" si="1607">Y795</f>
        <v>4798</v>
      </c>
      <c r="Z794" s="13">
        <f t="shared" si="1607"/>
        <v>0</v>
      </c>
      <c r="AA794" s="13">
        <f t="shared" si="1607"/>
        <v>0</v>
      </c>
      <c r="AB794" s="13">
        <f t="shared" si="1607"/>
        <v>0</v>
      </c>
      <c r="AC794" s="13">
        <f t="shared" si="1607"/>
        <v>0</v>
      </c>
      <c r="AD794" s="13">
        <f t="shared" si="1607"/>
        <v>0</v>
      </c>
      <c r="AE794" s="91">
        <f t="shared" si="1607"/>
        <v>4798</v>
      </c>
      <c r="AF794" s="91">
        <f t="shared" si="1607"/>
        <v>0</v>
      </c>
      <c r="AG794" s="91">
        <f t="shared" si="1607"/>
        <v>100</v>
      </c>
      <c r="AH794" s="91">
        <f t="shared" si="1607"/>
        <v>0</v>
      </c>
      <c r="AI794" s="101">
        <f t="shared" si="1558"/>
        <v>2.0842017507294708</v>
      </c>
      <c r="AJ794" s="101"/>
    </row>
    <row r="795" spans="1:36" ht="72.75" hidden="1" customHeight="1" x14ac:dyDescent="0.25">
      <c r="A795" s="26" t="s">
        <v>433</v>
      </c>
      <c r="B795" s="31">
        <v>915</v>
      </c>
      <c r="C795" s="32" t="s">
        <v>33</v>
      </c>
      <c r="D795" s="32" t="s">
        <v>17</v>
      </c>
      <c r="E795" s="31" t="s">
        <v>223</v>
      </c>
      <c r="F795" s="32"/>
      <c r="G795" s="11">
        <f>G796</f>
        <v>7753</v>
      </c>
      <c r="H795" s="11">
        <f>H796</f>
        <v>0</v>
      </c>
      <c r="I795" s="11">
        <f t="shared" si="1606"/>
        <v>0</v>
      </c>
      <c r="J795" s="11">
        <f t="shared" si="1606"/>
        <v>0</v>
      </c>
      <c r="K795" s="11">
        <f t="shared" si="1606"/>
        <v>0</v>
      </c>
      <c r="L795" s="11">
        <f t="shared" si="1606"/>
        <v>0</v>
      </c>
      <c r="M795" s="11">
        <f t="shared" si="1606"/>
        <v>7753</v>
      </c>
      <c r="N795" s="11">
        <f t="shared" si="1606"/>
        <v>0</v>
      </c>
      <c r="O795" s="11">
        <f t="shared" si="1606"/>
        <v>-2955</v>
      </c>
      <c r="P795" s="11">
        <f t="shared" si="1606"/>
        <v>0</v>
      </c>
      <c r="Q795" s="11">
        <f t="shared" si="1606"/>
        <v>0</v>
      </c>
      <c r="R795" s="11">
        <f t="shared" si="1606"/>
        <v>0</v>
      </c>
      <c r="S795" s="11">
        <f t="shared" si="1606"/>
        <v>4798</v>
      </c>
      <c r="T795" s="11">
        <f t="shared" si="1606"/>
        <v>0</v>
      </c>
      <c r="U795" s="11">
        <f t="shared" si="1607"/>
        <v>0</v>
      </c>
      <c r="V795" s="11">
        <f t="shared" si="1607"/>
        <v>0</v>
      </c>
      <c r="W795" s="11">
        <f t="shared" si="1607"/>
        <v>0</v>
      </c>
      <c r="X795" s="11">
        <f t="shared" si="1607"/>
        <v>0</v>
      </c>
      <c r="Y795" s="11">
        <f t="shared" si="1607"/>
        <v>4798</v>
      </c>
      <c r="Z795" s="11">
        <f t="shared" si="1607"/>
        <v>0</v>
      </c>
      <c r="AA795" s="11">
        <f t="shared" si="1607"/>
        <v>0</v>
      </c>
      <c r="AB795" s="11">
        <f t="shared" si="1607"/>
        <v>0</v>
      </c>
      <c r="AC795" s="11">
        <f t="shared" si="1607"/>
        <v>0</v>
      </c>
      <c r="AD795" s="11">
        <f t="shared" si="1607"/>
        <v>0</v>
      </c>
      <c r="AE795" s="89">
        <f t="shared" si="1607"/>
        <v>4798</v>
      </c>
      <c r="AF795" s="89">
        <f t="shared" si="1607"/>
        <v>0</v>
      </c>
      <c r="AG795" s="89">
        <f t="shared" si="1607"/>
        <v>100</v>
      </c>
      <c r="AH795" s="89">
        <f t="shared" si="1607"/>
        <v>0</v>
      </c>
      <c r="AI795" s="101">
        <f t="shared" si="1558"/>
        <v>2.0842017507294708</v>
      </c>
      <c r="AJ795" s="101"/>
    </row>
    <row r="796" spans="1:36" hidden="1" x14ac:dyDescent="0.25">
      <c r="A796" s="26" t="s">
        <v>15</v>
      </c>
      <c r="B796" s="31">
        <v>915</v>
      </c>
      <c r="C796" s="32" t="s">
        <v>33</v>
      </c>
      <c r="D796" s="32" t="s">
        <v>17</v>
      </c>
      <c r="E796" s="31" t="s">
        <v>224</v>
      </c>
      <c r="F796" s="32"/>
      <c r="G796" s="11">
        <f>G800+G797</f>
        <v>7753</v>
      </c>
      <c r="H796" s="11">
        <f>H800+H797</f>
        <v>0</v>
      </c>
      <c r="I796" s="11">
        <f t="shared" ref="I796:N796" si="1608">I800+I797</f>
        <v>0</v>
      </c>
      <c r="J796" s="11">
        <f t="shared" si="1608"/>
        <v>0</v>
      </c>
      <c r="K796" s="11">
        <f t="shared" si="1608"/>
        <v>0</v>
      </c>
      <c r="L796" s="11">
        <f t="shared" si="1608"/>
        <v>0</v>
      </c>
      <c r="M796" s="11">
        <f t="shared" si="1608"/>
        <v>7753</v>
      </c>
      <c r="N796" s="11">
        <f t="shared" si="1608"/>
        <v>0</v>
      </c>
      <c r="O796" s="11">
        <f t="shared" ref="O796:T796" si="1609">O800+O797</f>
        <v>-2955</v>
      </c>
      <c r="P796" s="11">
        <f t="shared" si="1609"/>
        <v>0</v>
      </c>
      <c r="Q796" s="11">
        <f t="shared" si="1609"/>
        <v>0</v>
      </c>
      <c r="R796" s="11">
        <f t="shared" si="1609"/>
        <v>0</v>
      </c>
      <c r="S796" s="11">
        <f t="shared" si="1609"/>
        <v>4798</v>
      </c>
      <c r="T796" s="11">
        <f t="shared" si="1609"/>
        <v>0</v>
      </c>
      <c r="U796" s="11">
        <f t="shared" ref="U796:Z796" si="1610">U800+U797</f>
        <v>0</v>
      </c>
      <c r="V796" s="11">
        <f t="shared" si="1610"/>
        <v>0</v>
      </c>
      <c r="W796" s="11">
        <f t="shared" si="1610"/>
        <v>0</v>
      </c>
      <c r="X796" s="11">
        <f t="shared" si="1610"/>
        <v>0</v>
      </c>
      <c r="Y796" s="11">
        <f t="shared" si="1610"/>
        <v>4798</v>
      </c>
      <c r="Z796" s="11">
        <f t="shared" si="1610"/>
        <v>0</v>
      </c>
      <c r="AA796" s="11">
        <f t="shared" ref="AA796:AF796" si="1611">AA800+AA797</f>
        <v>0</v>
      </c>
      <c r="AB796" s="11">
        <f t="shared" si="1611"/>
        <v>0</v>
      </c>
      <c r="AC796" s="11">
        <f t="shared" si="1611"/>
        <v>0</v>
      </c>
      <c r="AD796" s="11">
        <f t="shared" si="1611"/>
        <v>0</v>
      </c>
      <c r="AE796" s="89">
        <f t="shared" si="1611"/>
        <v>4798</v>
      </c>
      <c r="AF796" s="89">
        <f t="shared" si="1611"/>
        <v>0</v>
      </c>
      <c r="AG796" s="89">
        <f t="shared" ref="AG796:AH796" si="1612">AG800+AG797</f>
        <v>100</v>
      </c>
      <c r="AH796" s="89">
        <f t="shared" si="1612"/>
        <v>0</v>
      </c>
      <c r="AI796" s="101">
        <f t="shared" si="1558"/>
        <v>2.0842017507294708</v>
      </c>
      <c r="AJ796" s="101"/>
    </row>
    <row r="797" spans="1:36" ht="16.5" hidden="1" customHeight="1" x14ac:dyDescent="0.25">
      <c r="A797" s="26" t="s">
        <v>248</v>
      </c>
      <c r="B797" s="27">
        <v>915</v>
      </c>
      <c r="C797" s="27" t="s">
        <v>33</v>
      </c>
      <c r="D797" s="27" t="s">
        <v>17</v>
      </c>
      <c r="E797" s="27" t="s">
        <v>538</v>
      </c>
      <c r="F797" s="35"/>
      <c r="G797" s="11">
        <f t="shared" ref="G797:V798" si="1613">G798</f>
        <v>113</v>
      </c>
      <c r="H797" s="11">
        <f t="shared" si="1613"/>
        <v>0</v>
      </c>
      <c r="I797" s="11">
        <f t="shared" si="1613"/>
        <v>0</v>
      </c>
      <c r="J797" s="11">
        <f t="shared" si="1613"/>
        <v>0</v>
      </c>
      <c r="K797" s="11">
        <f t="shared" si="1613"/>
        <v>0</v>
      </c>
      <c r="L797" s="11">
        <f t="shared" si="1613"/>
        <v>0</v>
      </c>
      <c r="M797" s="11">
        <f t="shared" si="1613"/>
        <v>113</v>
      </c>
      <c r="N797" s="11">
        <f t="shared" si="1613"/>
        <v>0</v>
      </c>
      <c r="O797" s="11">
        <f t="shared" si="1613"/>
        <v>0</v>
      </c>
      <c r="P797" s="11">
        <f t="shared" si="1613"/>
        <v>0</v>
      </c>
      <c r="Q797" s="11">
        <f t="shared" si="1613"/>
        <v>0</v>
      </c>
      <c r="R797" s="11">
        <f t="shared" si="1613"/>
        <v>0</v>
      </c>
      <c r="S797" s="11">
        <f t="shared" si="1613"/>
        <v>113</v>
      </c>
      <c r="T797" s="11">
        <f t="shared" si="1613"/>
        <v>0</v>
      </c>
      <c r="U797" s="11">
        <f t="shared" si="1613"/>
        <v>0</v>
      </c>
      <c r="V797" s="11">
        <f t="shared" si="1613"/>
        <v>0</v>
      </c>
      <c r="W797" s="11">
        <f t="shared" ref="U797:AH798" si="1614">W798</f>
        <v>0</v>
      </c>
      <c r="X797" s="11">
        <f t="shared" si="1614"/>
        <v>0</v>
      </c>
      <c r="Y797" s="11">
        <f t="shared" si="1614"/>
        <v>113</v>
      </c>
      <c r="Z797" s="11">
        <f t="shared" si="1614"/>
        <v>0</v>
      </c>
      <c r="AA797" s="11">
        <f t="shared" si="1614"/>
        <v>0</v>
      </c>
      <c r="AB797" s="11">
        <f t="shared" si="1614"/>
        <v>0</v>
      </c>
      <c r="AC797" s="11">
        <f t="shared" si="1614"/>
        <v>0</v>
      </c>
      <c r="AD797" s="11">
        <f t="shared" si="1614"/>
        <v>0</v>
      </c>
      <c r="AE797" s="89">
        <f t="shared" si="1614"/>
        <v>113</v>
      </c>
      <c r="AF797" s="89">
        <f t="shared" si="1614"/>
        <v>0</v>
      </c>
      <c r="AG797" s="89">
        <f t="shared" si="1614"/>
        <v>0</v>
      </c>
      <c r="AH797" s="89">
        <f t="shared" si="1614"/>
        <v>0</v>
      </c>
      <c r="AI797" s="101">
        <f t="shared" si="1558"/>
        <v>0</v>
      </c>
      <c r="AJ797" s="101"/>
    </row>
    <row r="798" spans="1:36" ht="33" hidden="1" x14ac:dyDescent="0.25">
      <c r="A798" s="26" t="s">
        <v>244</v>
      </c>
      <c r="B798" s="27">
        <v>915</v>
      </c>
      <c r="C798" s="27" t="s">
        <v>33</v>
      </c>
      <c r="D798" s="27" t="s">
        <v>17</v>
      </c>
      <c r="E798" s="27" t="s">
        <v>538</v>
      </c>
      <c r="F798" s="35">
        <v>200</v>
      </c>
      <c r="G798" s="11">
        <f t="shared" si="1613"/>
        <v>113</v>
      </c>
      <c r="H798" s="11">
        <f t="shared" si="1613"/>
        <v>0</v>
      </c>
      <c r="I798" s="11">
        <f t="shared" si="1613"/>
        <v>0</v>
      </c>
      <c r="J798" s="11">
        <f t="shared" si="1613"/>
        <v>0</v>
      </c>
      <c r="K798" s="11">
        <f t="shared" si="1613"/>
        <v>0</v>
      </c>
      <c r="L798" s="11">
        <f t="shared" si="1613"/>
        <v>0</v>
      </c>
      <c r="M798" s="11">
        <f t="shared" si="1613"/>
        <v>113</v>
      </c>
      <c r="N798" s="11">
        <f t="shared" si="1613"/>
        <v>0</v>
      </c>
      <c r="O798" s="11">
        <f t="shared" si="1613"/>
        <v>0</v>
      </c>
      <c r="P798" s="11">
        <f t="shared" si="1613"/>
        <v>0</v>
      </c>
      <c r="Q798" s="11">
        <f t="shared" si="1613"/>
        <v>0</v>
      </c>
      <c r="R798" s="11">
        <f t="shared" si="1613"/>
        <v>0</v>
      </c>
      <c r="S798" s="11">
        <f t="shared" si="1613"/>
        <v>113</v>
      </c>
      <c r="T798" s="11">
        <f t="shared" si="1613"/>
        <v>0</v>
      </c>
      <c r="U798" s="11">
        <f t="shared" si="1614"/>
        <v>0</v>
      </c>
      <c r="V798" s="11">
        <f t="shared" si="1614"/>
        <v>0</v>
      </c>
      <c r="W798" s="11">
        <f t="shared" si="1614"/>
        <v>0</v>
      </c>
      <c r="X798" s="11">
        <f t="shared" si="1614"/>
        <v>0</v>
      </c>
      <c r="Y798" s="11">
        <f t="shared" si="1614"/>
        <v>113</v>
      </c>
      <c r="Z798" s="11">
        <f t="shared" si="1614"/>
        <v>0</v>
      </c>
      <c r="AA798" s="11">
        <f t="shared" si="1614"/>
        <v>0</v>
      </c>
      <c r="AB798" s="11">
        <f t="shared" si="1614"/>
        <v>0</v>
      </c>
      <c r="AC798" s="11">
        <f t="shared" si="1614"/>
        <v>0</v>
      </c>
      <c r="AD798" s="11">
        <f t="shared" si="1614"/>
        <v>0</v>
      </c>
      <c r="AE798" s="89">
        <f t="shared" si="1614"/>
        <v>113</v>
      </c>
      <c r="AF798" s="89">
        <f t="shared" si="1614"/>
        <v>0</v>
      </c>
      <c r="AG798" s="89">
        <f t="shared" si="1614"/>
        <v>0</v>
      </c>
      <c r="AH798" s="89">
        <f t="shared" si="1614"/>
        <v>0</v>
      </c>
      <c r="AI798" s="101">
        <f t="shared" si="1558"/>
        <v>0</v>
      </c>
      <c r="AJ798" s="101"/>
    </row>
    <row r="799" spans="1:36" ht="33" hidden="1" x14ac:dyDescent="0.25">
      <c r="A799" s="26" t="s">
        <v>418</v>
      </c>
      <c r="B799" s="27">
        <v>915</v>
      </c>
      <c r="C799" s="27" t="s">
        <v>33</v>
      </c>
      <c r="D799" s="27" t="s">
        <v>17</v>
      </c>
      <c r="E799" s="27" t="s">
        <v>538</v>
      </c>
      <c r="F799" s="35">
        <v>240</v>
      </c>
      <c r="G799" s="9">
        <v>113</v>
      </c>
      <c r="H799" s="9"/>
      <c r="I799" s="9"/>
      <c r="J799" s="9"/>
      <c r="K799" s="9"/>
      <c r="L799" s="9"/>
      <c r="M799" s="9">
        <f t="shared" ref="M799" si="1615">G799+I799+J799+K799+L799</f>
        <v>113</v>
      </c>
      <c r="N799" s="9">
        <f t="shared" ref="N799" si="1616">H799+L799</f>
        <v>0</v>
      </c>
      <c r="O799" s="9"/>
      <c r="P799" s="9"/>
      <c r="Q799" s="9"/>
      <c r="R799" s="9"/>
      <c r="S799" s="9">
        <f t="shared" ref="S799" si="1617">M799+O799+P799+Q799+R799</f>
        <v>113</v>
      </c>
      <c r="T799" s="9">
        <f t="shared" ref="T799" si="1618">N799+R799</f>
        <v>0</v>
      </c>
      <c r="U799" s="9"/>
      <c r="V799" s="9"/>
      <c r="W799" s="9"/>
      <c r="X799" s="9"/>
      <c r="Y799" s="9">
        <f t="shared" ref="Y799" si="1619">S799+U799+V799+W799+X799</f>
        <v>113</v>
      </c>
      <c r="Z799" s="9">
        <f t="shared" ref="Z799" si="1620">T799+X799</f>
        <v>0</v>
      </c>
      <c r="AA799" s="9"/>
      <c r="AB799" s="9"/>
      <c r="AC799" s="9"/>
      <c r="AD799" s="9"/>
      <c r="AE799" s="87">
        <f t="shared" ref="AE799" si="1621">Y799+AA799+AB799+AC799+AD799</f>
        <v>113</v>
      </c>
      <c r="AF799" s="87">
        <f t="shared" ref="AF799" si="1622">Z799+AD799</f>
        <v>0</v>
      </c>
      <c r="AG799" s="87"/>
      <c r="AH799" s="87"/>
      <c r="AI799" s="101">
        <f t="shared" si="1558"/>
        <v>0</v>
      </c>
      <c r="AJ799" s="101"/>
    </row>
    <row r="800" spans="1:36" hidden="1" x14ac:dyDescent="0.25">
      <c r="A800" s="26" t="s">
        <v>252</v>
      </c>
      <c r="B800" s="31">
        <v>915</v>
      </c>
      <c r="C800" s="32" t="s">
        <v>33</v>
      </c>
      <c r="D800" s="32" t="s">
        <v>17</v>
      </c>
      <c r="E800" s="31" t="s">
        <v>253</v>
      </c>
      <c r="F800" s="32"/>
      <c r="G800" s="11">
        <f t="shared" ref="G800:V801" si="1623">G801</f>
        <v>7640</v>
      </c>
      <c r="H800" s="11">
        <f t="shared" si="1623"/>
        <v>0</v>
      </c>
      <c r="I800" s="11">
        <f t="shared" si="1623"/>
        <v>0</v>
      </c>
      <c r="J800" s="11">
        <f t="shared" si="1623"/>
        <v>0</v>
      </c>
      <c r="K800" s="11">
        <f t="shared" si="1623"/>
        <v>0</v>
      </c>
      <c r="L800" s="11">
        <f t="shared" si="1623"/>
        <v>0</v>
      </c>
      <c r="M800" s="11">
        <f t="shared" si="1623"/>
        <v>7640</v>
      </c>
      <c r="N800" s="11">
        <f t="shared" si="1623"/>
        <v>0</v>
      </c>
      <c r="O800" s="11">
        <f t="shared" si="1623"/>
        <v>-2955</v>
      </c>
      <c r="P800" s="11">
        <f t="shared" si="1623"/>
        <v>0</v>
      </c>
      <c r="Q800" s="11">
        <f t="shared" si="1623"/>
        <v>0</v>
      </c>
      <c r="R800" s="11">
        <f t="shared" si="1623"/>
        <v>0</v>
      </c>
      <c r="S800" s="11">
        <f t="shared" si="1623"/>
        <v>4685</v>
      </c>
      <c r="T800" s="11">
        <f t="shared" si="1623"/>
        <v>0</v>
      </c>
      <c r="U800" s="11">
        <f t="shared" si="1623"/>
        <v>0</v>
      </c>
      <c r="V800" s="11">
        <f t="shared" si="1623"/>
        <v>0</v>
      </c>
      <c r="W800" s="11">
        <f t="shared" ref="U800:AH801" si="1624">W801</f>
        <v>0</v>
      </c>
      <c r="X800" s="11">
        <f t="shared" si="1624"/>
        <v>0</v>
      </c>
      <c r="Y800" s="11">
        <f t="shared" si="1624"/>
        <v>4685</v>
      </c>
      <c r="Z800" s="11">
        <f t="shared" si="1624"/>
        <v>0</v>
      </c>
      <c r="AA800" s="11">
        <f t="shared" si="1624"/>
        <v>0</v>
      </c>
      <c r="AB800" s="11">
        <f t="shared" si="1624"/>
        <v>0</v>
      </c>
      <c r="AC800" s="11">
        <f t="shared" si="1624"/>
        <v>0</v>
      </c>
      <c r="AD800" s="11">
        <f t="shared" si="1624"/>
        <v>0</v>
      </c>
      <c r="AE800" s="89">
        <f t="shared" si="1624"/>
        <v>4685</v>
      </c>
      <c r="AF800" s="89">
        <f t="shared" si="1624"/>
        <v>0</v>
      </c>
      <c r="AG800" s="89">
        <f t="shared" si="1624"/>
        <v>100</v>
      </c>
      <c r="AH800" s="89">
        <f t="shared" si="1624"/>
        <v>0</v>
      </c>
      <c r="AI800" s="101">
        <f t="shared" si="1558"/>
        <v>2.134471718249733</v>
      </c>
      <c r="AJ800" s="101"/>
    </row>
    <row r="801" spans="1:36" ht="33" hidden="1" x14ac:dyDescent="0.25">
      <c r="A801" s="26" t="s">
        <v>244</v>
      </c>
      <c r="B801" s="31">
        <v>915</v>
      </c>
      <c r="C801" s="32" t="s">
        <v>33</v>
      </c>
      <c r="D801" s="32" t="s">
        <v>17</v>
      </c>
      <c r="E801" s="31" t="s">
        <v>253</v>
      </c>
      <c r="F801" s="32" t="s">
        <v>31</v>
      </c>
      <c r="G801" s="11">
        <f t="shared" si="1623"/>
        <v>7640</v>
      </c>
      <c r="H801" s="11">
        <f t="shared" si="1623"/>
        <v>0</v>
      </c>
      <c r="I801" s="11">
        <f t="shared" si="1623"/>
        <v>0</v>
      </c>
      <c r="J801" s="11">
        <f t="shared" si="1623"/>
        <v>0</v>
      </c>
      <c r="K801" s="11">
        <f t="shared" si="1623"/>
        <v>0</v>
      </c>
      <c r="L801" s="11">
        <f t="shared" si="1623"/>
        <v>0</v>
      </c>
      <c r="M801" s="11">
        <f t="shared" si="1623"/>
        <v>7640</v>
      </c>
      <c r="N801" s="11">
        <f t="shared" si="1623"/>
        <v>0</v>
      </c>
      <c r="O801" s="11">
        <f t="shared" si="1623"/>
        <v>-2955</v>
      </c>
      <c r="P801" s="11">
        <f t="shared" si="1623"/>
        <v>0</v>
      </c>
      <c r="Q801" s="11">
        <f t="shared" si="1623"/>
        <v>0</v>
      </c>
      <c r="R801" s="11">
        <f t="shared" si="1623"/>
        <v>0</v>
      </c>
      <c r="S801" s="11">
        <f t="shared" si="1623"/>
        <v>4685</v>
      </c>
      <c r="T801" s="11">
        <f t="shared" si="1623"/>
        <v>0</v>
      </c>
      <c r="U801" s="11">
        <f t="shared" si="1624"/>
        <v>0</v>
      </c>
      <c r="V801" s="11">
        <f t="shared" si="1624"/>
        <v>0</v>
      </c>
      <c r="W801" s="11">
        <f t="shared" si="1624"/>
        <v>0</v>
      </c>
      <c r="X801" s="11">
        <f t="shared" si="1624"/>
        <v>0</v>
      </c>
      <c r="Y801" s="11">
        <f t="shared" si="1624"/>
        <v>4685</v>
      </c>
      <c r="Z801" s="11">
        <f t="shared" si="1624"/>
        <v>0</v>
      </c>
      <c r="AA801" s="11">
        <f t="shared" si="1624"/>
        <v>0</v>
      </c>
      <c r="AB801" s="11">
        <f t="shared" si="1624"/>
        <v>0</v>
      </c>
      <c r="AC801" s="11">
        <f t="shared" si="1624"/>
        <v>0</v>
      </c>
      <c r="AD801" s="11">
        <f t="shared" si="1624"/>
        <v>0</v>
      </c>
      <c r="AE801" s="89">
        <f t="shared" si="1624"/>
        <v>4685</v>
      </c>
      <c r="AF801" s="89">
        <f t="shared" si="1624"/>
        <v>0</v>
      </c>
      <c r="AG801" s="89">
        <f t="shared" si="1624"/>
        <v>100</v>
      </c>
      <c r="AH801" s="89">
        <f t="shared" si="1624"/>
        <v>0</v>
      </c>
      <c r="AI801" s="101">
        <f t="shared" si="1558"/>
        <v>2.134471718249733</v>
      </c>
      <c r="AJ801" s="101"/>
    </row>
    <row r="802" spans="1:36" ht="33" hidden="1" x14ac:dyDescent="0.25">
      <c r="A802" s="26" t="s">
        <v>37</v>
      </c>
      <c r="B802" s="31">
        <v>915</v>
      </c>
      <c r="C802" s="32" t="s">
        <v>33</v>
      </c>
      <c r="D802" s="32" t="s">
        <v>17</v>
      </c>
      <c r="E802" s="31" t="s">
        <v>253</v>
      </c>
      <c r="F802" s="32" t="s">
        <v>38</v>
      </c>
      <c r="G802" s="9">
        <f>6548+1092</f>
        <v>7640</v>
      </c>
      <c r="H802" s="9"/>
      <c r="I802" s="9"/>
      <c r="J802" s="9"/>
      <c r="K802" s="9"/>
      <c r="L802" s="9"/>
      <c r="M802" s="9">
        <f t="shared" ref="M802" si="1625">G802+I802+J802+K802+L802</f>
        <v>7640</v>
      </c>
      <c r="N802" s="9">
        <f t="shared" ref="N802" si="1626">H802+L802</f>
        <v>0</v>
      </c>
      <c r="O802" s="9">
        <v>-2955</v>
      </c>
      <c r="P802" s="9"/>
      <c r="Q802" s="9"/>
      <c r="R802" s="9"/>
      <c r="S802" s="9">
        <f t="shared" ref="S802" si="1627">M802+O802+P802+Q802+R802</f>
        <v>4685</v>
      </c>
      <c r="T802" s="9">
        <f t="shared" ref="T802" si="1628">N802+R802</f>
        <v>0</v>
      </c>
      <c r="U802" s="9"/>
      <c r="V802" s="9"/>
      <c r="W802" s="9"/>
      <c r="X802" s="9"/>
      <c r="Y802" s="9">
        <f t="shared" ref="Y802" si="1629">S802+U802+V802+W802+X802</f>
        <v>4685</v>
      </c>
      <c r="Z802" s="9">
        <f t="shared" ref="Z802" si="1630">T802+X802</f>
        <v>0</v>
      </c>
      <c r="AA802" s="9"/>
      <c r="AB802" s="9"/>
      <c r="AC802" s="9"/>
      <c r="AD802" s="9"/>
      <c r="AE802" s="87">
        <f t="shared" ref="AE802" si="1631">Y802+AA802+AB802+AC802+AD802</f>
        <v>4685</v>
      </c>
      <c r="AF802" s="87">
        <f t="shared" ref="AF802" si="1632">Z802+AD802</f>
        <v>0</v>
      </c>
      <c r="AG802" s="87">
        <v>100</v>
      </c>
      <c r="AH802" s="87"/>
      <c r="AI802" s="101">
        <f t="shared" si="1558"/>
        <v>2.134471718249733</v>
      </c>
      <c r="AJ802" s="101"/>
    </row>
    <row r="803" spans="1:36" hidden="1" x14ac:dyDescent="0.25">
      <c r="A803" s="26"/>
      <c r="B803" s="27"/>
      <c r="C803" s="27"/>
      <c r="D803" s="27"/>
      <c r="E803" s="27"/>
      <c r="F803" s="35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87"/>
      <c r="AF803" s="87"/>
      <c r="AG803" s="87"/>
      <c r="AH803" s="87"/>
      <c r="AI803" s="101"/>
      <c r="AJ803" s="101"/>
    </row>
    <row r="804" spans="1:36" ht="44.25" customHeight="1" x14ac:dyDescent="0.3">
      <c r="A804" s="61" t="s">
        <v>491</v>
      </c>
      <c r="B804" s="30" t="s">
        <v>228</v>
      </c>
      <c r="C804" s="22"/>
      <c r="D804" s="22"/>
      <c r="E804" s="22"/>
      <c r="F804" s="22"/>
      <c r="G804" s="6">
        <f t="shared" ref="G804:N804" si="1633">G806+G845+G864</f>
        <v>506914</v>
      </c>
      <c r="H804" s="6">
        <f t="shared" si="1633"/>
        <v>41066</v>
      </c>
      <c r="I804" s="6">
        <f t="shared" si="1633"/>
        <v>0</v>
      </c>
      <c r="J804" s="6">
        <f t="shared" si="1633"/>
        <v>10550</v>
      </c>
      <c r="K804" s="6">
        <f t="shared" si="1633"/>
        <v>0</v>
      </c>
      <c r="L804" s="6">
        <f t="shared" si="1633"/>
        <v>0</v>
      </c>
      <c r="M804" s="6">
        <f t="shared" si="1633"/>
        <v>517464</v>
      </c>
      <c r="N804" s="6">
        <f t="shared" si="1633"/>
        <v>41066</v>
      </c>
      <c r="O804" s="6">
        <f t="shared" ref="O804:T804" si="1634">O806+O845+O864</f>
        <v>0</v>
      </c>
      <c r="P804" s="6">
        <f t="shared" si="1634"/>
        <v>0</v>
      </c>
      <c r="Q804" s="6">
        <f t="shared" si="1634"/>
        <v>0</v>
      </c>
      <c r="R804" s="6">
        <f t="shared" si="1634"/>
        <v>0</v>
      </c>
      <c r="S804" s="6">
        <f t="shared" si="1634"/>
        <v>517464</v>
      </c>
      <c r="T804" s="6">
        <f t="shared" si="1634"/>
        <v>41066</v>
      </c>
      <c r="U804" s="6">
        <f t="shared" ref="U804:Z804" si="1635">U806+U845+U864</f>
        <v>0</v>
      </c>
      <c r="V804" s="6">
        <f t="shared" si="1635"/>
        <v>21419</v>
      </c>
      <c r="W804" s="6">
        <f t="shared" si="1635"/>
        <v>0</v>
      </c>
      <c r="X804" s="6">
        <f t="shared" si="1635"/>
        <v>92390</v>
      </c>
      <c r="Y804" s="6">
        <f t="shared" si="1635"/>
        <v>631273</v>
      </c>
      <c r="Z804" s="6">
        <f t="shared" si="1635"/>
        <v>133456</v>
      </c>
      <c r="AA804" s="6">
        <f t="shared" ref="AA804:AF804" si="1636">AA806+AA845+AA864</f>
        <v>0</v>
      </c>
      <c r="AB804" s="6">
        <f t="shared" si="1636"/>
        <v>0</v>
      </c>
      <c r="AC804" s="6">
        <f t="shared" si="1636"/>
        <v>0</v>
      </c>
      <c r="AD804" s="6">
        <f t="shared" si="1636"/>
        <v>2254</v>
      </c>
      <c r="AE804" s="84">
        <f t="shared" si="1636"/>
        <v>633527</v>
      </c>
      <c r="AF804" s="84">
        <f t="shared" si="1636"/>
        <v>135710</v>
      </c>
      <c r="AG804" s="84">
        <f t="shared" ref="AG804:AH804" si="1637">AG806+AG845+AG864</f>
        <v>109666</v>
      </c>
      <c r="AH804" s="84">
        <f t="shared" si="1637"/>
        <v>4425</v>
      </c>
      <c r="AI804" s="101">
        <f t="shared" si="1558"/>
        <v>17.310390875211318</v>
      </c>
      <c r="AJ804" s="101">
        <f t="shared" si="1595"/>
        <v>3.2606292830299908</v>
      </c>
    </row>
    <row r="805" spans="1:36" ht="17.25" customHeight="1" x14ac:dyDescent="0.3">
      <c r="A805" s="61"/>
      <c r="B805" s="30"/>
      <c r="C805" s="22"/>
      <c r="D805" s="22"/>
      <c r="E805" s="22"/>
      <c r="F805" s="22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84"/>
      <c r="AF805" s="84"/>
      <c r="AG805" s="84"/>
      <c r="AH805" s="84"/>
      <c r="AI805" s="101"/>
      <c r="AJ805" s="101"/>
    </row>
    <row r="806" spans="1:36" ht="18.75" x14ac:dyDescent="0.3">
      <c r="A806" s="55" t="s">
        <v>441</v>
      </c>
      <c r="B806" s="62" t="s">
        <v>228</v>
      </c>
      <c r="C806" s="62" t="s">
        <v>7</v>
      </c>
      <c r="D806" s="62" t="s">
        <v>80</v>
      </c>
      <c r="E806" s="62"/>
      <c r="F806" s="62"/>
      <c r="G806" s="15">
        <f>G807+G835+G830+G840</f>
        <v>487785</v>
      </c>
      <c r="H806" s="15">
        <f>H807+H835+H830+H840</f>
        <v>41066</v>
      </c>
      <c r="I806" s="15">
        <f t="shared" ref="I806:N806" si="1638">I807+I835+I830+I840</f>
        <v>0</v>
      </c>
      <c r="J806" s="15">
        <f t="shared" si="1638"/>
        <v>9909</v>
      </c>
      <c r="K806" s="15">
        <f t="shared" si="1638"/>
        <v>0</v>
      </c>
      <c r="L806" s="15">
        <f t="shared" si="1638"/>
        <v>0</v>
      </c>
      <c r="M806" s="15">
        <f t="shared" si="1638"/>
        <v>497694</v>
      </c>
      <c r="N806" s="15">
        <f t="shared" si="1638"/>
        <v>41066</v>
      </c>
      <c r="O806" s="15">
        <f t="shared" ref="O806:T806" si="1639">O807+O835+O830+O840</f>
        <v>0</v>
      </c>
      <c r="P806" s="15">
        <f t="shared" si="1639"/>
        <v>0</v>
      </c>
      <c r="Q806" s="15">
        <f t="shared" si="1639"/>
        <v>0</v>
      </c>
      <c r="R806" s="15">
        <f t="shared" si="1639"/>
        <v>0</v>
      </c>
      <c r="S806" s="15">
        <f t="shared" si="1639"/>
        <v>497694</v>
      </c>
      <c r="T806" s="15">
        <f t="shared" si="1639"/>
        <v>41066</v>
      </c>
      <c r="U806" s="15">
        <f t="shared" ref="U806:Z806" si="1640">U807+U835+U830+U840</f>
        <v>0</v>
      </c>
      <c r="V806" s="15">
        <f t="shared" si="1640"/>
        <v>21119</v>
      </c>
      <c r="W806" s="15">
        <f t="shared" si="1640"/>
        <v>0</v>
      </c>
      <c r="X806" s="15">
        <f t="shared" si="1640"/>
        <v>92390</v>
      </c>
      <c r="Y806" s="15">
        <f t="shared" si="1640"/>
        <v>611203</v>
      </c>
      <c r="Z806" s="15">
        <f t="shared" si="1640"/>
        <v>133456</v>
      </c>
      <c r="AA806" s="15">
        <f t="shared" ref="AA806:AF806" si="1641">AA807+AA835+AA830+AA840</f>
        <v>0</v>
      </c>
      <c r="AB806" s="15">
        <f t="shared" si="1641"/>
        <v>0</v>
      </c>
      <c r="AC806" s="15">
        <f t="shared" si="1641"/>
        <v>0</v>
      </c>
      <c r="AD806" s="15">
        <f t="shared" si="1641"/>
        <v>2254</v>
      </c>
      <c r="AE806" s="93">
        <f t="shared" si="1641"/>
        <v>613457</v>
      </c>
      <c r="AF806" s="93">
        <f t="shared" si="1641"/>
        <v>135710</v>
      </c>
      <c r="AG806" s="93">
        <f t="shared" ref="AG806:AH806" si="1642">AG807+AG835+AG830+AG840</f>
        <v>105619</v>
      </c>
      <c r="AH806" s="93">
        <f t="shared" si="1642"/>
        <v>4425</v>
      </c>
      <c r="AI806" s="101">
        <f t="shared" si="1558"/>
        <v>17.217017655679211</v>
      </c>
      <c r="AJ806" s="101">
        <f t="shared" si="1595"/>
        <v>3.2606292830299908</v>
      </c>
    </row>
    <row r="807" spans="1:36" ht="37.5" customHeight="1" x14ac:dyDescent="0.25">
      <c r="A807" s="29" t="s">
        <v>432</v>
      </c>
      <c r="B807" s="63" t="s">
        <v>228</v>
      </c>
      <c r="C807" s="63" t="s">
        <v>7</v>
      </c>
      <c r="D807" s="63" t="s">
        <v>80</v>
      </c>
      <c r="E807" s="63" t="s">
        <v>229</v>
      </c>
      <c r="F807" s="63"/>
      <c r="G807" s="9">
        <f>G808+G812+G816</f>
        <v>485826</v>
      </c>
      <c r="H807" s="9">
        <f>H808+H812+H816</f>
        <v>41066</v>
      </c>
      <c r="I807" s="9">
        <f t="shared" ref="I807:N807" si="1643">I808+I812+I816</f>
        <v>0</v>
      </c>
      <c r="J807" s="9">
        <f t="shared" si="1643"/>
        <v>9909</v>
      </c>
      <c r="K807" s="9">
        <f t="shared" si="1643"/>
        <v>0</v>
      </c>
      <c r="L807" s="9">
        <f t="shared" si="1643"/>
        <v>0</v>
      </c>
      <c r="M807" s="9">
        <f t="shared" si="1643"/>
        <v>495735</v>
      </c>
      <c r="N807" s="9">
        <f t="shared" si="1643"/>
        <v>41066</v>
      </c>
      <c r="O807" s="9">
        <f>O808+O812+O816+O820</f>
        <v>0</v>
      </c>
      <c r="P807" s="9">
        <f t="shared" ref="P807:T807" si="1644">P808+P812+P816+P820</f>
        <v>0</v>
      </c>
      <c r="Q807" s="9">
        <f t="shared" si="1644"/>
        <v>0</v>
      </c>
      <c r="R807" s="9">
        <f t="shared" si="1644"/>
        <v>0</v>
      </c>
      <c r="S807" s="9">
        <f t="shared" si="1644"/>
        <v>495735</v>
      </c>
      <c r="T807" s="9">
        <f t="shared" si="1644"/>
        <v>41066</v>
      </c>
      <c r="U807" s="9">
        <f>U808+U812+U816+U820+U827</f>
        <v>0</v>
      </c>
      <c r="V807" s="9">
        <f t="shared" ref="V807:Z807" si="1645">V808+V812+V816+V820+V827</f>
        <v>21119</v>
      </c>
      <c r="W807" s="9">
        <f t="shared" si="1645"/>
        <v>0</v>
      </c>
      <c r="X807" s="9">
        <f t="shared" si="1645"/>
        <v>92390</v>
      </c>
      <c r="Y807" s="9">
        <f t="shared" si="1645"/>
        <v>609244</v>
      </c>
      <c r="Z807" s="9">
        <f t="shared" si="1645"/>
        <v>133456</v>
      </c>
      <c r="AA807" s="9">
        <f>AA808+AA812+AA816+AA820+AA827+AA824</f>
        <v>0</v>
      </c>
      <c r="AB807" s="9">
        <f t="shared" ref="AB807:AF807" si="1646">AB808+AB812+AB816+AB820+AB827+AB824</f>
        <v>0</v>
      </c>
      <c r="AC807" s="9">
        <f t="shared" si="1646"/>
        <v>0</v>
      </c>
      <c r="AD807" s="9">
        <f t="shared" si="1646"/>
        <v>2254</v>
      </c>
      <c r="AE807" s="87">
        <f t="shared" si="1646"/>
        <v>611498</v>
      </c>
      <c r="AF807" s="87">
        <f t="shared" si="1646"/>
        <v>135710</v>
      </c>
      <c r="AG807" s="87">
        <f t="shared" ref="AG807:AH807" si="1647">AG808+AG812+AG816+AG820+AG827+AG824</f>
        <v>105324</v>
      </c>
      <c r="AH807" s="87">
        <f t="shared" si="1647"/>
        <v>4425</v>
      </c>
      <c r="AI807" s="101">
        <f t="shared" si="1558"/>
        <v>17.223932048837444</v>
      </c>
      <c r="AJ807" s="101">
        <f t="shared" si="1595"/>
        <v>3.2606292830299908</v>
      </c>
    </row>
    <row r="808" spans="1:36" ht="33" x14ac:dyDescent="0.25">
      <c r="A808" s="26" t="s">
        <v>10</v>
      </c>
      <c r="B808" s="63" t="s">
        <v>228</v>
      </c>
      <c r="C808" s="63" t="s">
        <v>7</v>
      </c>
      <c r="D808" s="63" t="s">
        <v>80</v>
      </c>
      <c r="E808" s="63" t="s">
        <v>230</v>
      </c>
      <c r="F808" s="63"/>
      <c r="G808" s="18">
        <f t="shared" ref="G808:V810" si="1648">G809</f>
        <v>442995</v>
      </c>
      <c r="H808" s="18">
        <f t="shared" si="1648"/>
        <v>0</v>
      </c>
      <c r="I808" s="18">
        <f t="shared" si="1648"/>
        <v>0</v>
      </c>
      <c r="J808" s="18">
        <f t="shared" si="1648"/>
        <v>9909</v>
      </c>
      <c r="K808" s="18">
        <f t="shared" si="1648"/>
        <v>0</v>
      </c>
      <c r="L808" s="18">
        <f t="shared" si="1648"/>
        <v>0</v>
      </c>
      <c r="M808" s="18">
        <f t="shared" si="1648"/>
        <v>452904</v>
      </c>
      <c r="N808" s="18">
        <f t="shared" si="1648"/>
        <v>0</v>
      </c>
      <c r="O808" s="18">
        <f t="shared" si="1648"/>
        <v>0</v>
      </c>
      <c r="P808" s="18">
        <f t="shared" si="1648"/>
        <v>0</v>
      </c>
      <c r="Q808" s="18">
        <f t="shared" si="1648"/>
        <v>0</v>
      </c>
      <c r="R808" s="18">
        <f t="shared" si="1648"/>
        <v>0</v>
      </c>
      <c r="S808" s="18">
        <f t="shared" si="1648"/>
        <v>452904</v>
      </c>
      <c r="T808" s="18">
        <f t="shared" si="1648"/>
        <v>0</v>
      </c>
      <c r="U808" s="18">
        <f t="shared" si="1648"/>
        <v>0</v>
      </c>
      <c r="V808" s="18">
        <f t="shared" si="1648"/>
        <v>5102</v>
      </c>
      <c r="W808" s="18">
        <f t="shared" ref="U808:AH810" si="1649">W809</f>
        <v>0</v>
      </c>
      <c r="X808" s="18">
        <f t="shared" si="1649"/>
        <v>0</v>
      </c>
      <c r="Y808" s="18">
        <f t="shared" si="1649"/>
        <v>458006</v>
      </c>
      <c r="Z808" s="18">
        <f t="shared" si="1649"/>
        <v>0</v>
      </c>
      <c r="AA808" s="18">
        <f t="shared" si="1649"/>
        <v>0</v>
      </c>
      <c r="AB808" s="18">
        <f t="shared" si="1649"/>
        <v>0</v>
      </c>
      <c r="AC808" s="18">
        <f t="shared" si="1649"/>
        <v>0</v>
      </c>
      <c r="AD808" s="18">
        <f t="shared" si="1649"/>
        <v>0</v>
      </c>
      <c r="AE808" s="96">
        <f t="shared" si="1649"/>
        <v>458006</v>
      </c>
      <c r="AF808" s="96">
        <f t="shared" si="1649"/>
        <v>0</v>
      </c>
      <c r="AG808" s="96">
        <f t="shared" si="1649"/>
        <v>100814</v>
      </c>
      <c r="AH808" s="96">
        <f t="shared" si="1649"/>
        <v>0</v>
      </c>
      <c r="AI808" s="101">
        <f t="shared" si="1558"/>
        <v>22.011502032724461</v>
      </c>
      <c r="AJ808" s="101"/>
    </row>
    <row r="809" spans="1:36" ht="19.5" customHeight="1" x14ac:dyDescent="0.25">
      <c r="A809" s="39" t="s">
        <v>11</v>
      </c>
      <c r="B809" s="63" t="s">
        <v>228</v>
      </c>
      <c r="C809" s="63" t="s">
        <v>7</v>
      </c>
      <c r="D809" s="63" t="s">
        <v>80</v>
      </c>
      <c r="E809" s="63" t="s">
        <v>231</v>
      </c>
      <c r="F809" s="63"/>
      <c r="G809" s="18">
        <f t="shared" si="1648"/>
        <v>442995</v>
      </c>
      <c r="H809" s="18">
        <f t="shared" si="1648"/>
        <v>0</v>
      </c>
      <c r="I809" s="18">
        <f t="shared" si="1648"/>
        <v>0</v>
      </c>
      <c r="J809" s="18">
        <f t="shared" si="1648"/>
        <v>9909</v>
      </c>
      <c r="K809" s="18">
        <f t="shared" si="1648"/>
        <v>0</v>
      </c>
      <c r="L809" s="18">
        <f t="shared" si="1648"/>
        <v>0</v>
      </c>
      <c r="M809" s="18">
        <f t="shared" si="1648"/>
        <v>452904</v>
      </c>
      <c r="N809" s="18">
        <f t="shared" si="1648"/>
        <v>0</v>
      </c>
      <c r="O809" s="18">
        <f t="shared" si="1648"/>
        <v>0</v>
      </c>
      <c r="P809" s="18">
        <f t="shared" si="1648"/>
        <v>0</v>
      </c>
      <c r="Q809" s="18">
        <f t="shared" si="1648"/>
        <v>0</v>
      </c>
      <c r="R809" s="18">
        <f t="shared" si="1648"/>
        <v>0</v>
      </c>
      <c r="S809" s="18">
        <f t="shared" si="1648"/>
        <v>452904</v>
      </c>
      <c r="T809" s="18">
        <f t="shared" si="1648"/>
        <v>0</v>
      </c>
      <c r="U809" s="18">
        <f t="shared" si="1649"/>
        <v>0</v>
      </c>
      <c r="V809" s="18">
        <f t="shared" si="1649"/>
        <v>5102</v>
      </c>
      <c r="W809" s="18">
        <f t="shared" si="1649"/>
        <v>0</v>
      </c>
      <c r="X809" s="18">
        <f t="shared" si="1649"/>
        <v>0</v>
      </c>
      <c r="Y809" s="18">
        <f t="shared" si="1649"/>
        <v>458006</v>
      </c>
      <c r="Z809" s="18">
        <f t="shared" si="1649"/>
        <v>0</v>
      </c>
      <c r="AA809" s="18">
        <f t="shared" si="1649"/>
        <v>0</v>
      </c>
      <c r="AB809" s="18">
        <f t="shared" si="1649"/>
        <v>0</v>
      </c>
      <c r="AC809" s="18">
        <f t="shared" si="1649"/>
        <v>0</v>
      </c>
      <c r="AD809" s="18">
        <f t="shared" si="1649"/>
        <v>0</v>
      </c>
      <c r="AE809" s="96">
        <f t="shared" si="1649"/>
        <v>458006</v>
      </c>
      <c r="AF809" s="96">
        <f t="shared" si="1649"/>
        <v>0</v>
      </c>
      <c r="AG809" s="96">
        <f t="shared" si="1649"/>
        <v>100814</v>
      </c>
      <c r="AH809" s="96">
        <f t="shared" si="1649"/>
        <v>0</v>
      </c>
      <c r="AI809" s="101">
        <f t="shared" si="1558"/>
        <v>22.011502032724461</v>
      </c>
      <c r="AJ809" s="101"/>
    </row>
    <row r="810" spans="1:36" ht="33" x14ac:dyDescent="0.25">
      <c r="A810" s="39" t="s">
        <v>12</v>
      </c>
      <c r="B810" s="63" t="s">
        <v>228</v>
      </c>
      <c r="C810" s="63" t="s">
        <v>7</v>
      </c>
      <c r="D810" s="63" t="s">
        <v>80</v>
      </c>
      <c r="E810" s="63" t="s">
        <v>231</v>
      </c>
      <c r="F810" s="63" t="s">
        <v>13</v>
      </c>
      <c r="G810" s="19">
        <f t="shared" si="1648"/>
        <v>442995</v>
      </c>
      <c r="H810" s="19">
        <f t="shared" si="1648"/>
        <v>0</v>
      </c>
      <c r="I810" s="19">
        <f t="shared" si="1648"/>
        <v>0</v>
      </c>
      <c r="J810" s="19">
        <f t="shared" si="1648"/>
        <v>9909</v>
      </c>
      <c r="K810" s="19">
        <f t="shared" si="1648"/>
        <v>0</v>
      </c>
      <c r="L810" s="19">
        <f t="shared" si="1648"/>
        <v>0</v>
      </c>
      <c r="M810" s="19">
        <f t="shared" si="1648"/>
        <v>452904</v>
      </c>
      <c r="N810" s="19">
        <f t="shared" si="1648"/>
        <v>0</v>
      </c>
      <c r="O810" s="19">
        <f t="shared" si="1648"/>
        <v>0</v>
      </c>
      <c r="P810" s="19">
        <f t="shared" si="1648"/>
        <v>0</v>
      </c>
      <c r="Q810" s="19">
        <f t="shared" si="1648"/>
        <v>0</v>
      </c>
      <c r="R810" s="19">
        <f t="shared" si="1648"/>
        <v>0</v>
      </c>
      <c r="S810" s="19">
        <f t="shared" si="1648"/>
        <v>452904</v>
      </c>
      <c r="T810" s="19">
        <f t="shared" si="1648"/>
        <v>0</v>
      </c>
      <c r="U810" s="19">
        <f t="shared" si="1649"/>
        <v>0</v>
      </c>
      <c r="V810" s="19">
        <f t="shared" si="1649"/>
        <v>5102</v>
      </c>
      <c r="W810" s="19">
        <f t="shared" si="1649"/>
        <v>0</v>
      </c>
      <c r="X810" s="19">
        <f t="shared" si="1649"/>
        <v>0</v>
      </c>
      <c r="Y810" s="19">
        <f t="shared" si="1649"/>
        <v>458006</v>
      </c>
      <c r="Z810" s="19">
        <f t="shared" si="1649"/>
        <v>0</v>
      </c>
      <c r="AA810" s="19">
        <f t="shared" si="1649"/>
        <v>0</v>
      </c>
      <c r="AB810" s="19">
        <f t="shared" si="1649"/>
        <v>0</v>
      </c>
      <c r="AC810" s="19">
        <f t="shared" si="1649"/>
        <v>0</v>
      </c>
      <c r="AD810" s="19">
        <f t="shared" si="1649"/>
        <v>0</v>
      </c>
      <c r="AE810" s="99">
        <f t="shared" si="1649"/>
        <v>458006</v>
      </c>
      <c r="AF810" s="99">
        <f t="shared" si="1649"/>
        <v>0</v>
      </c>
      <c r="AG810" s="99">
        <f t="shared" si="1649"/>
        <v>100814</v>
      </c>
      <c r="AH810" s="99">
        <f t="shared" si="1649"/>
        <v>0</v>
      </c>
      <c r="AI810" s="101">
        <f t="shared" si="1558"/>
        <v>22.011502032724461</v>
      </c>
      <c r="AJ810" s="101"/>
    </row>
    <row r="811" spans="1:36" ht="21" customHeight="1" x14ac:dyDescent="0.25">
      <c r="A811" s="39" t="s">
        <v>14</v>
      </c>
      <c r="B811" s="63" t="s">
        <v>228</v>
      </c>
      <c r="C811" s="63" t="s">
        <v>7</v>
      </c>
      <c r="D811" s="63" t="s">
        <v>80</v>
      </c>
      <c r="E811" s="63" t="s">
        <v>231</v>
      </c>
      <c r="F811" s="9">
        <v>610</v>
      </c>
      <c r="G811" s="9">
        <f>430973+12022</f>
        <v>442995</v>
      </c>
      <c r="H811" s="9"/>
      <c r="I811" s="9"/>
      <c r="J811" s="9">
        <v>9909</v>
      </c>
      <c r="K811" s="9"/>
      <c r="L811" s="9"/>
      <c r="M811" s="9">
        <f t="shared" ref="M811" si="1650">G811+I811+J811+K811+L811</f>
        <v>452904</v>
      </c>
      <c r="N811" s="9">
        <f t="shared" ref="N811" si="1651">H811+L811</f>
        <v>0</v>
      </c>
      <c r="O811" s="9"/>
      <c r="P811" s="9"/>
      <c r="Q811" s="9"/>
      <c r="R811" s="9"/>
      <c r="S811" s="9">
        <f t="shared" ref="S811" si="1652">M811+O811+P811+Q811+R811</f>
        <v>452904</v>
      </c>
      <c r="T811" s="9">
        <f t="shared" ref="T811" si="1653">N811+R811</f>
        <v>0</v>
      </c>
      <c r="U811" s="9"/>
      <c r="V811" s="9">
        <v>5102</v>
      </c>
      <c r="W811" s="9"/>
      <c r="X811" s="9"/>
      <c r="Y811" s="9">
        <f t="shared" ref="Y811" si="1654">S811+U811+V811+W811+X811</f>
        <v>458006</v>
      </c>
      <c r="Z811" s="9">
        <f t="shared" ref="Z811" si="1655">T811+X811</f>
        <v>0</v>
      </c>
      <c r="AA811" s="9"/>
      <c r="AB811" s="9"/>
      <c r="AC811" s="9"/>
      <c r="AD811" s="9"/>
      <c r="AE811" s="87">
        <f t="shared" ref="AE811" si="1656">Y811+AA811+AB811+AC811+AD811</f>
        <v>458006</v>
      </c>
      <c r="AF811" s="87">
        <f t="shared" ref="AF811" si="1657">Z811+AD811</f>
        <v>0</v>
      </c>
      <c r="AG811" s="87">
        <v>100814</v>
      </c>
      <c r="AH811" s="87"/>
      <c r="AI811" s="101">
        <f t="shared" si="1558"/>
        <v>22.011502032724461</v>
      </c>
      <c r="AJ811" s="101"/>
    </row>
    <row r="812" spans="1:36" ht="21.75" customHeight="1" x14ac:dyDescent="0.25">
      <c r="A812" s="39" t="s">
        <v>15</v>
      </c>
      <c r="B812" s="63" t="s">
        <v>228</v>
      </c>
      <c r="C812" s="63" t="s">
        <v>7</v>
      </c>
      <c r="D812" s="63" t="s">
        <v>80</v>
      </c>
      <c r="E812" s="63" t="s">
        <v>232</v>
      </c>
      <c r="F812" s="63"/>
      <c r="G812" s="18">
        <f t="shared" ref="G812:V814" si="1658">G813</f>
        <v>1765</v>
      </c>
      <c r="H812" s="18">
        <f t="shared" si="1658"/>
        <v>0</v>
      </c>
      <c r="I812" s="18">
        <f t="shared" si="1658"/>
        <v>0</v>
      </c>
      <c r="J812" s="18">
        <f t="shared" si="1658"/>
        <v>0</v>
      </c>
      <c r="K812" s="18">
        <f t="shared" si="1658"/>
        <v>0</v>
      </c>
      <c r="L812" s="18">
        <f t="shared" si="1658"/>
        <v>0</v>
      </c>
      <c r="M812" s="18">
        <f t="shared" si="1658"/>
        <v>1765</v>
      </c>
      <c r="N812" s="18">
        <f t="shared" si="1658"/>
        <v>0</v>
      </c>
      <c r="O812" s="18">
        <f t="shared" si="1658"/>
        <v>0</v>
      </c>
      <c r="P812" s="18">
        <f t="shared" si="1658"/>
        <v>0</v>
      </c>
      <c r="Q812" s="18">
        <f t="shared" si="1658"/>
        <v>0</v>
      </c>
      <c r="R812" s="18">
        <f t="shared" si="1658"/>
        <v>0</v>
      </c>
      <c r="S812" s="18">
        <f t="shared" si="1658"/>
        <v>1765</v>
      </c>
      <c r="T812" s="18">
        <f t="shared" si="1658"/>
        <v>0</v>
      </c>
      <c r="U812" s="18">
        <f t="shared" si="1658"/>
        <v>0</v>
      </c>
      <c r="V812" s="18">
        <f t="shared" si="1658"/>
        <v>0</v>
      </c>
      <c r="W812" s="18">
        <f t="shared" ref="U812:AH814" si="1659">W813</f>
        <v>0</v>
      </c>
      <c r="X812" s="18">
        <f t="shared" si="1659"/>
        <v>0</v>
      </c>
      <c r="Y812" s="18">
        <f t="shared" si="1659"/>
        <v>1765</v>
      </c>
      <c r="Z812" s="18">
        <f t="shared" si="1659"/>
        <v>0</v>
      </c>
      <c r="AA812" s="18">
        <f t="shared" si="1659"/>
        <v>-119</v>
      </c>
      <c r="AB812" s="18">
        <f t="shared" si="1659"/>
        <v>0</v>
      </c>
      <c r="AC812" s="18">
        <f t="shared" si="1659"/>
        <v>0</v>
      </c>
      <c r="AD812" s="18">
        <f t="shared" si="1659"/>
        <v>0</v>
      </c>
      <c r="AE812" s="96">
        <f t="shared" si="1659"/>
        <v>1646</v>
      </c>
      <c r="AF812" s="96">
        <f t="shared" si="1659"/>
        <v>0</v>
      </c>
      <c r="AG812" s="96">
        <f t="shared" si="1659"/>
        <v>85</v>
      </c>
      <c r="AH812" s="96">
        <f t="shared" si="1659"/>
        <v>0</v>
      </c>
      <c r="AI812" s="101">
        <f t="shared" si="1558"/>
        <v>5.1640340218712026</v>
      </c>
      <c r="AJ812" s="101"/>
    </row>
    <row r="813" spans="1:36" ht="21" customHeight="1" x14ac:dyDescent="0.25">
      <c r="A813" s="39" t="s">
        <v>16</v>
      </c>
      <c r="B813" s="63" t="s">
        <v>228</v>
      </c>
      <c r="C813" s="63" t="s">
        <v>7</v>
      </c>
      <c r="D813" s="63" t="s">
        <v>80</v>
      </c>
      <c r="E813" s="63" t="s">
        <v>233</v>
      </c>
      <c r="F813" s="63"/>
      <c r="G813" s="18">
        <f t="shared" si="1658"/>
        <v>1765</v>
      </c>
      <c r="H813" s="18">
        <f t="shared" si="1658"/>
        <v>0</v>
      </c>
      <c r="I813" s="18">
        <f t="shared" si="1658"/>
        <v>0</v>
      </c>
      <c r="J813" s="18">
        <f t="shared" si="1658"/>
        <v>0</v>
      </c>
      <c r="K813" s="18">
        <f t="shared" si="1658"/>
        <v>0</v>
      </c>
      <c r="L813" s="18">
        <f t="shared" si="1658"/>
        <v>0</v>
      </c>
      <c r="M813" s="18">
        <f t="shared" si="1658"/>
        <v>1765</v>
      </c>
      <c r="N813" s="18">
        <f t="shared" si="1658"/>
        <v>0</v>
      </c>
      <c r="O813" s="18">
        <f t="shared" si="1658"/>
        <v>0</v>
      </c>
      <c r="P813" s="18">
        <f t="shared" si="1658"/>
        <v>0</v>
      </c>
      <c r="Q813" s="18">
        <f t="shared" si="1658"/>
        <v>0</v>
      </c>
      <c r="R813" s="18">
        <f t="shared" si="1658"/>
        <v>0</v>
      </c>
      <c r="S813" s="18">
        <f t="shared" si="1658"/>
        <v>1765</v>
      </c>
      <c r="T813" s="18">
        <f t="shared" si="1658"/>
        <v>0</v>
      </c>
      <c r="U813" s="18">
        <f t="shared" si="1659"/>
        <v>0</v>
      </c>
      <c r="V813" s="18">
        <f t="shared" si="1659"/>
        <v>0</v>
      </c>
      <c r="W813" s="18">
        <f t="shared" si="1659"/>
        <v>0</v>
      </c>
      <c r="X813" s="18">
        <f t="shared" si="1659"/>
        <v>0</v>
      </c>
      <c r="Y813" s="18">
        <f t="shared" si="1659"/>
        <v>1765</v>
      </c>
      <c r="Z813" s="18">
        <f t="shared" si="1659"/>
        <v>0</v>
      </c>
      <c r="AA813" s="18">
        <f t="shared" si="1659"/>
        <v>-119</v>
      </c>
      <c r="AB813" s="18">
        <f t="shared" si="1659"/>
        <v>0</v>
      </c>
      <c r="AC813" s="18">
        <f t="shared" si="1659"/>
        <v>0</v>
      </c>
      <c r="AD813" s="18">
        <f t="shared" si="1659"/>
        <v>0</v>
      </c>
      <c r="AE813" s="96">
        <f t="shared" si="1659"/>
        <v>1646</v>
      </c>
      <c r="AF813" s="96">
        <f t="shared" si="1659"/>
        <v>0</v>
      </c>
      <c r="AG813" s="96">
        <f t="shared" si="1659"/>
        <v>85</v>
      </c>
      <c r="AH813" s="96">
        <f t="shared" si="1659"/>
        <v>0</v>
      </c>
      <c r="AI813" s="101">
        <f t="shared" si="1558"/>
        <v>5.1640340218712026</v>
      </c>
      <c r="AJ813" s="101"/>
    </row>
    <row r="814" spans="1:36" ht="33" x14ac:dyDescent="0.25">
      <c r="A814" s="39" t="s">
        <v>12</v>
      </c>
      <c r="B814" s="63" t="s">
        <v>228</v>
      </c>
      <c r="C814" s="63" t="s">
        <v>7</v>
      </c>
      <c r="D814" s="63" t="s">
        <v>80</v>
      </c>
      <c r="E814" s="63" t="s">
        <v>233</v>
      </c>
      <c r="F814" s="63" t="s">
        <v>13</v>
      </c>
      <c r="G814" s="19">
        <f t="shared" si="1658"/>
        <v>1765</v>
      </c>
      <c r="H814" s="19">
        <f t="shared" si="1658"/>
        <v>0</v>
      </c>
      <c r="I814" s="19">
        <f t="shared" si="1658"/>
        <v>0</v>
      </c>
      <c r="J814" s="19">
        <f t="shared" si="1658"/>
        <v>0</v>
      </c>
      <c r="K814" s="19">
        <f t="shared" si="1658"/>
        <v>0</v>
      </c>
      <c r="L814" s="19">
        <f t="shared" si="1658"/>
        <v>0</v>
      </c>
      <c r="M814" s="19">
        <f t="shared" si="1658"/>
        <v>1765</v>
      </c>
      <c r="N814" s="19">
        <f t="shared" si="1658"/>
        <v>0</v>
      </c>
      <c r="O814" s="19">
        <f t="shared" si="1658"/>
        <v>0</v>
      </c>
      <c r="P814" s="19">
        <f t="shared" si="1658"/>
        <v>0</v>
      </c>
      <c r="Q814" s="19">
        <f t="shared" si="1658"/>
        <v>0</v>
      </c>
      <c r="R814" s="19">
        <f t="shared" si="1658"/>
        <v>0</v>
      </c>
      <c r="S814" s="19">
        <f t="shared" si="1658"/>
        <v>1765</v>
      </c>
      <c r="T814" s="19">
        <f t="shared" si="1658"/>
        <v>0</v>
      </c>
      <c r="U814" s="19">
        <f t="shared" si="1659"/>
        <v>0</v>
      </c>
      <c r="V814" s="19">
        <f t="shared" si="1659"/>
        <v>0</v>
      </c>
      <c r="W814" s="19">
        <f t="shared" si="1659"/>
        <v>0</v>
      </c>
      <c r="X814" s="19">
        <f t="shared" si="1659"/>
        <v>0</v>
      </c>
      <c r="Y814" s="19">
        <f t="shared" si="1659"/>
        <v>1765</v>
      </c>
      <c r="Z814" s="19">
        <f t="shared" si="1659"/>
        <v>0</v>
      </c>
      <c r="AA814" s="19">
        <f t="shared" si="1659"/>
        <v>-119</v>
      </c>
      <c r="AB814" s="19">
        <f t="shared" si="1659"/>
        <v>0</v>
      </c>
      <c r="AC814" s="19">
        <f t="shared" si="1659"/>
        <v>0</v>
      </c>
      <c r="AD814" s="19">
        <f t="shared" si="1659"/>
        <v>0</v>
      </c>
      <c r="AE814" s="99">
        <f t="shared" si="1659"/>
        <v>1646</v>
      </c>
      <c r="AF814" s="99">
        <f t="shared" si="1659"/>
        <v>0</v>
      </c>
      <c r="AG814" s="99">
        <f t="shared" si="1659"/>
        <v>85</v>
      </c>
      <c r="AH814" s="99">
        <f t="shared" si="1659"/>
        <v>0</v>
      </c>
      <c r="AI814" s="101">
        <f t="shared" si="1558"/>
        <v>5.1640340218712026</v>
      </c>
      <c r="AJ814" s="101"/>
    </row>
    <row r="815" spans="1:36" ht="21" customHeight="1" x14ac:dyDescent="0.25">
      <c r="A815" s="39" t="s">
        <v>14</v>
      </c>
      <c r="B815" s="63" t="s">
        <v>228</v>
      </c>
      <c r="C815" s="63" t="s">
        <v>7</v>
      </c>
      <c r="D815" s="63" t="s">
        <v>80</v>
      </c>
      <c r="E815" s="63" t="s">
        <v>233</v>
      </c>
      <c r="F815" s="9">
        <v>610</v>
      </c>
      <c r="G815" s="9">
        <v>1765</v>
      </c>
      <c r="H815" s="9"/>
      <c r="I815" s="9"/>
      <c r="J815" s="9"/>
      <c r="K815" s="9"/>
      <c r="L815" s="9"/>
      <c r="M815" s="9">
        <f t="shared" ref="M815" si="1660">G815+I815+J815+K815+L815</f>
        <v>1765</v>
      </c>
      <c r="N815" s="9">
        <f t="shared" ref="N815" si="1661">H815+L815</f>
        <v>0</v>
      </c>
      <c r="O815" s="9"/>
      <c r="P815" s="9"/>
      <c r="Q815" s="9"/>
      <c r="R815" s="9"/>
      <c r="S815" s="9">
        <f t="shared" ref="S815" si="1662">M815+O815+P815+Q815+R815</f>
        <v>1765</v>
      </c>
      <c r="T815" s="9">
        <f t="shared" ref="T815" si="1663">N815+R815</f>
        <v>0</v>
      </c>
      <c r="U815" s="9"/>
      <c r="V815" s="9"/>
      <c r="W815" s="9"/>
      <c r="X815" s="9"/>
      <c r="Y815" s="9">
        <f t="shared" ref="Y815" si="1664">S815+U815+V815+W815+X815</f>
        <v>1765</v>
      </c>
      <c r="Z815" s="9">
        <f t="shared" ref="Z815" si="1665">T815+X815</f>
        <v>0</v>
      </c>
      <c r="AA815" s="9">
        <v>-119</v>
      </c>
      <c r="AB815" s="9"/>
      <c r="AC815" s="9"/>
      <c r="AD815" s="9"/>
      <c r="AE815" s="87">
        <f t="shared" ref="AE815" si="1666">Y815+AA815+AB815+AC815+AD815</f>
        <v>1646</v>
      </c>
      <c r="AF815" s="87">
        <f t="shared" ref="AF815" si="1667">Z815+AD815</f>
        <v>0</v>
      </c>
      <c r="AG815" s="87">
        <v>85</v>
      </c>
      <c r="AH815" s="87"/>
      <c r="AI815" s="101">
        <f t="shared" si="1558"/>
        <v>5.1640340218712026</v>
      </c>
      <c r="AJ815" s="101"/>
    </row>
    <row r="816" spans="1:36" ht="33" hidden="1" x14ac:dyDescent="0.25">
      <c r="A816" s="39" t="s">
        <v>401</v>
      </c>
      <c r="B816" s="63" t="s">
        <v>228</v>
      </c>
      <c r="C816" s="63" t="s">
        <v>7</v>
      </c>
      <c r="D816" s="63" t="s">
        <v>80</v>
      </c>
      <c r="E816" s="63" t="s">
        <v>409</v>
      </c>
      <c r="F816" s="27"/>
      <c r="G816" s="9">
        <f t="shared" ref="G816:V818" si="1668">G817</f>
        <v>41066</v>
      </c>
      <c r="H816" s="9">
        <f t="shared" si="1668"/>
        <v>41066</v>
      </c>
      <c r="I816" s="9">
        <f t="shared" si="1668"/>
        <v>0</v>
      </c>
      <c r="J816" s="9">
        <f t="shared" si="1668"/>
        <v>0</v>
      </c>
      <c r="K816" s="9">
        <f t="shared" si="1668"/>
        <v>0</v>
      </c>
      <c r="L816" s="9">
        <f t="shared" si="1668"/>
        <v>0</v>
      </c>
      <c r="M816" s="9">
        <f t="shared" si="1668"/>
        <v>41066</v>
      </c>
      <c r="N816" s="9">
        <f t="shared" si="1668"/>
        <v>41066</v>
      </c>
      <c r="O816" s="9">
        <f t="shared" si="1668"/>
        <v>0</v>
      </c>
      <c r="P816" s="9">
        <f t="shared" si="1668"/>
        <v>0</v>
      </c>
      <c r="Q816" s="9">
        <f t="shared" si="1668"/>
        <v>0</v>
      </c>
      <c r="R816" s="9">
        <f t="shared" si="1668"/>
        <v>-41066</v>
      </c>
      <c r="S816" s="9">
        <f t="shared" si="1668"/>
        <v>0</v>
      </c>
      <c r="T816" s="9">
        <f t="shared" si="1668"/>
        <v>0</v>
      </c>
      <c r="U816" s="9">
        <f t="shared" si="1668"/>
        <v>0</v>
      </c>
      <c r="V816" s="9">
        <f t="shared" si="1668"/>
        <v>0</v>
      </c>
      <c r="W816" s="9">
        <f t="shared" ref="U816:AH818" si="1669">W817</f>
        <v>0</v>
      </c>
      <c r="X816" s="9">
        <f t="shared" si="1669"/>
        <v>0</v>
      </c>
      <c r="Y816" s="9">
        <f t="shared" si="1669"/>
        <v>0</v>
      </c>
      <c r="Z816" s="9">
        <f t="shared" si="1669"/>
        <v>0</v>
      </c>
      <c r="AA816" s="9">
        <f t="shared" si="1669"/>
        <v>0</v>
      </c>
      <c r="AB816" s="9">
        <f t="shared" si="1669"/>
        <v>0</v>
      </c>
      <c r="AC816" s="9">
        <f t="shared" si="1669"/>
        <v>0</v>
      </c>
      <c r="AD816" s="9">
        <f t="shared" si="1669"/>
        <v>0</v>
      </c>
      <c r="AE816" s="87">
        <f t="shared" si="1669"/>
        <v>0</v>
      </c>
      <c r="AF816" s="87">
        <f t="shared" si="1669"/>
        <v>0</v>
      </c>
      <c r="AG816" s="87">
        <f t="shared" si="1669"/>
        <v>0</v>
      </c>
      <c r="AH816" s="87">
        <f t="shared" si="1669"/>
        <v>0</v>
      </c>
      <c r="AI816" s="101" t="e">
        <f t="shared" si="1558"/>
        <v>#DIV/0!</v>
      </c>
      <c r="AJ816" s="101" t="e">
        <f t="shared" si="1595"/>
        <v>#DIV/0!</v>
      </c>
    </row>
    <row r="817" spans="1:36" ht="33" hidden="1" x14ac:dyDescent="0.25">
      <c r="A817" s="39" t="s">
        <v>402</v>
      </c>
      <c r="B817" s="63" t="s">
        <v>228</v>
      </c>
      <c r="C817" s="63" t="s">
        <v>7</v>
      </c>
      <c r="D817" s="63" t="s">
        <v>80</v>
      </c>
      <c r="E817" s="63" t="s">
        <v>424</v>
      </c>
      <c r="F817" s="27"/>
      <c r="G817" s="9">
        <f t="shared" si="1668"/>
        <v>41066</v>
      </c>
      <c r="H817" s="9">
        <f t="shared" si="1668"/>
        <v>41066</v>
      </c>
      <c r="I817" s="9">
        <f t="shared" si="1668"/>
        <v>0</v>
      </c>
      <c r="J817" s="9">
        <f t="shared" si="1668"/>
        <v>0</v>
      </c>
      <c r="K817" s="9">
        <f t="shared" si="1668"/>
        <v>0</v>
      </c>
      <c r="L817" s="9">
        <f t="shared" si="1668"/>
        <v>0</v>
      </c>
      <c r="M817" s="9">
        <f t="shared" si="1668"/>
        <v>41066</v>
      </c>
      <c r="N817" s="9">
        <f t="shared" si="1668"/>
        <v>41066</v>
      </c>
      <c r="O817" s="9">
        <f t="shared" si="1668"/>
        <v>0</v>
      </c>
      <c r="P817" s="9">
        <f t="shared" si="1668"/>
        <v>0</v>
      </c>
      <c r="Q817" s="9">
        <f t="shared" si="1668"/>
        <v>0</v>
      </c>
      <c r="R817" s="9">
        <f t="shared" si="1668"/>
        <v>-41066</v>
      </c>
      <c r="S817" s="9">
        <f t="shared" si="1668"/>
        <v>0</v>
      </c>
      <c r="T817" s="9">
        <f t="shared" si="1668"/>
        <v>0</v>
      </c>
      <c r="U817" s="9">
        <f t="shared" si="1669"/>
        <v>0</v>
      </c>
      <c r="V817" s="9">
        <f t="shared" si="1669"/>
        <v>0</v>
      </c>
      <c r="W817" s="9">
        <f t="shared" si="1669"/>
        <v>0</v>
      </c>
      <c r="X817" s="9">
        <f t="shared" si="1669"/>
        <v>0</v>
      </c>
      <c r="Y817" s="9">
        <f t="shared" si="1669"/>
        <v>0</v>
      </c>
      <c r="Z817" s="9">
        <f t="shared" si="1669"/>
        <v>0</v>
      </c>
      <c r="AA817" s="9">
        <f t="shared" si="1669"/>
        <v>0</v>
      </c>
      <c r="AB817" s="9">
        <f t="shared" si="1669"/>
        <v>0</v>
      </c>
      <c r="AC817" s="9">
        <f t="shared" si="1669"/>
        <v>0</v>
      </c>
      <c r="AD817" s="9">
        <f t="shared" si="1669"/>
        <v>0</v>
      </c>
      <c r="AE817" s="87">
        <f t="shared" si="1669"/>
        <v>0</v>
      </c>
      <c r="AF817" s="87">
        <f t="shared" si="1669"/>
        <v>0</v>
      </c>
      <c r="AG817" s="87">
        <f t="shared" si="1669"/>
        <v>0</v>
      </c>
      <c r="AH817" s="87">
        <f t="shared" si="1669"/>
        <v>0</v>
      </c>
      <c r="AI817" s="101" t="e">
        <f t="shared" si="1558"/>
        <v>#DIV/0!</v>
      </c>
      <c r="AJ817" s="101" t="e">
        <f t="shared" si="1595"/>
        <v>#DIV/0!</v>
      </c>
    </row>
    <row r="818" spans="1:36" ht="33" hidden="1" x14ac:dyDescent="0.25">
      <c r="A818" s="39" t="s">
        <v>12</v>
      </c>
      <c r="B818" s="63" t="s">
        <v>228</v>
      </c>
      <c r="C818" s="63" t="s">
        <v>7</v>
      </c>
      <c r="D818" s="63" t="s">
        <v>80</v>
      </c>
      <c r="E818" s="63" t="s">
        <v>424</v>
      </c>
      <c r="F818" s="63" t="s">
        <v>13</v>
      </c>
      <c r="G818" s="9">
        <f t="shared" si="1668"/>
        <v>41066</v>
      </c>
      <c r="H818" s="9">
        <f t="shared" si="1668"/>
        <v>41066</v>
      </c>
      <c r="I818" s="9">
        <f t="shared" si="1668"/>
        <v>0</v>
      </c>
      <c r="J818" s="9">
        <f t="shared" si="1668"/>
        <v>0</v>
      </c>
      <c r="K818" s="9">
        <f t="shared" si="1668"/>
        <v>0</v>
      </c>
      <c r="L818" s="9">
        <f t="shared" si="1668"/>
        <v>0</v>
      </c>
      <c r="M818" s="9">
        <f t="shared" si="1668"/>
        <v>41066</v>
      </c>
      <c r="N818" s="9">
        <f t="shared" si="1668"/>
        <v>41066</v>
      </c>
      <c r="O818" s="9">
        <f t="shared" si="1668"/>
        <v>0</v>
      </c>
      <c r="P818" s="9">
        <f t="shared" si="1668"/>
        <v>0</v>
      </c>
      <c r="Q818" s="9">
        <f t="shared" si="1668"/>
        <v>0</v>
      </c>
      <c r="R818" s="9">
        <f t="shared" si="1668"/>
        <v>-41066</v>
      </c>
      <c r="S818" s="9">
        <f t="shared" si="1668"/>
        <v>0</v>
      </c>
      <c r="T818" s="9">
        <f t="shared" si="1668"/>
        <v>0</v>
      </c>
      <c r="U818" s="9">
        <f t="shared" si="1669"/>
        <v>0</v>
      </c>
      <c r="V818" s="9">
        <f t="shared" si="1669"/>
        <v>0</v>
      </c>
      <c r="W818" s="9">
        <f t="shared" si="1669"/>
        <v>0</v>
      </c>
      <c r="X818" s="9">
        <f t="shared" si="1669"/>
        <v>0</v>
      </c>
      <c r="Y818" s="9">
        <f t="shared" si="1669"/>
        <v>0</v>
      </c>
      <c r="Z818" s="9">
        <f t="shared" si="1669"/>
        <v>0</v>
      </c>
      <c r="AA818" s="9">
        <f t="shared" si="1669"/>
        <v>0</v>
      </c>
      <c r="AB818" s="9">
        <f t="shared" si="1669"/>
        <v>0</v>
      </c>
      <c r="AC818" s="9">
        <f t="shared" si="1669"/>
        <v>0</v>
      </c>
      <c r="AD818" s="9">
        <f t="shared" si="1669"/>
        <v>0</v>
      </c>
      <c r="AE818" s="87">
        <f t="shared" si="1669"/>
        <v>0</v>
      </c>
      <c r="AF818" s="87">
        <f t="shared" si="1669"/>
        <v>0</v>
      </c>
      <c r="AG818" s="87">
        <f t="shared" si="1669"/>
        <v>0</v>
      </c>
      <c r="AH818" s="87">
        <f t="shared" si="1669"/>
        <v>0</v>
      </c>
      <c r="AI818" s="101" t="e">
        <f t="shared" si="1558"/>
        <v>#DIV/0!</v>
      </c>
      <c r="AJ818" s="101" t="e">
        <f t="shared" si="1595"/>
        <v>#DIV/0!</v>
      </c>
    </row>
    <row r="819" spans="1:36" ht="22.5" hidden="1" customHeight="1" x14ac:dyDescent="0.25">
      <c r="A819" s="76" t="s">
        <v>14</v>
      </c>
      <c r="B819" s="63" t="s">
        <v>228</v>
      </c>
      <c r="C819" s="63" t="s">
        <v>7</v>
      </c>
      <c r="D819" s="63" t="s">
        <v>80</v>
      </c>
      <c r="E819" s="63" t="s">
        <v>424</v>
      </c>
      <c r="F819" s="27" t="s">
        <v>35</v>
      </c>
      <c r="G819" s="9">
        <v>41066</v>
      </c>
      <c r="H819" s="9">
        <v>41066</v>
      </c>
      <c r="I819" s="9"/>
      <c r="J819" s="9"/>
      <c r="K819" s="9"/>
      <c r="L819" s="9"/>
      <c r="M819" s="9">
        <f t="shared" ref="M819" si="1670">G819+I819+J819+K819+L819</f>
        <v>41066</v>
      </c>
      <c r="N819" s="9">
        <f t="shared" ref="N819" si="1671">H819+L819</f>
        <v>41066</v>
      </c>
      <c r="O819" s="9"/>
      <c r="P819" s="9"/>
      <c r="Q819" s="9"/>
      <c r="R819" s="9">
        <v>-41066</v>
      </c>
      <c r="S819" s="9">
        <f t="shared" ref="S819" si="1672">M819+O819+P819+Q819+R819</f>
        <v>0</v>
      </c>
      <c r="T819" s="9">
        <f t="shared" ref="T819" si="1673">N819+R819</f>
        <v>0</v>
      </c>
      <c r="U819" s="9"/>
      <c r="V819" s="9"/>
      <c r="W819" s="9"/>
      <c r="X819" s="9"/>
      <c r="Y819" s="9">
        <f t="shared" ref="Y819" si="1674">S819+U819+V819+W819+X819</f>
        <v>0</v>
      </c>
      <c r="Z819" s="9">
        <f t="shared" ref="Z819" si="1675">T819+X819</f>
        <v>0</v>
      </c>
      <c r="AA819" s="9"/>
      <c r="AB819" s="9"/>
      <c r="AC819" s="9"/>
      <c r="AD819" s="9"/>
      <c r="AE819" s="87">
        <f t="shared" ref="AE819" si="1676">Y819+AA819+AB819+AC819+AD819</f>
        <v>0</v>
      </c>
      <c r="AF819" s="87">
        <f t="shared" ref="AF819" si="1677">Z819+AD819</f>
        <v>0</v>
      </c>
      <c r="AG819" s="87"/>
      <c r="AH819" s="87"/>
      <c r="AI819" s="101" t="e">
        <f t="shared" si="1558"/>
        <v>#DIV/0!</v>
      </c>
      <c r="AJ819" s="101" t="e">
        <f t="shared" si="1595"/>
        <v>#DIV/0!</v>
      </c>
    </row>
    <row r="820" spans="1:36" ht="30.75" customHeight="1" x14ac:dyDescent="0.25">
      <c r="A820" s="39" t="s">
        <v>401</v>
      </c>
      <c r="B820" s="63" t="s">
        <v>228</v>
      </c>
      <c r="C820" s="63" t="s">
        <v>7</v>
      </c>
      <c r="D820" s="63" t="s">
        <v>80</v>
      </c>
      <c r="E820" s="63" t="s">
        <v>654</v>
      </c>
      <c r="F820" s="27"/>
      <c r="G820" s="9"/>
      <c r="H820" s="9"/>
      <c r="I820" s="9"/>
      <c r="J820" s="9"/>
      <c r="K820" s="9"/>
      <c r="L820" s="9"/>
      <c r="M820" s="9"/>
      <c r="N820" s="9"/>
      <c r="O820" s="9">
        <f>O821</f>
        <v>0</v>
      </c>
      <c r="P820" s="9">
        <f t="shared" ref="P820:AG822" si="1678">P821</f>
        <v>0</v>
      </c>
      <c r="Q820" s="9">
        <f t="shared" si="1678"/>
        <v>0</v>
      </c>
      <c r="R820" s="9">
        <f t="shared" si="1678"/>
        <v>41066</v>
      </c>
      <c r="S820" s="9">
        <f t="shared" si="1678"/>
        <v>41066</v>
      </c>
      <c r="T820" s="9">
        <f t="shared" si="1678"/>
        <v>41066</v>
      </c>
      <c r="U820" s="9">
        <f>U821</f>
        <v>0</v>
      </c>
      <c r="V820" s="9">
        <f t="shared" si="1678"/>
        <v>0</v>
      </c>
      <c r="W820" s="9">
        <f t="shared" si="1678"/>
        <v>0</v>
      </c>
      <c r="X820" s="9">
        <f t="shared" si="1678"/>
        <v>0</v>
      </c>
      <c r="Y820" s="9">
        <f t="shared" si="1678"/>
        <v>41066</v>
      </c>
      <c r="Z820" s="9">
        <f t="shared" si="1678"/>
        <v>41066</v>
      </c>
      <c r="AA820" s="9">
        <f>AA821</f>
        <v>0</v>
      </c>
      <c r="AB820" s="9">
        <f t="shared" si="1678"/>
        <v>0</v>
      </c>
      <c r="AC820" s="9">
        <f t="shared" si="1678"/>
        <v>0</v>
      </c>
      <c r="AD820" s="9">
        <f t="shared" si="1678"/>
        <v>0</v>
      </c>
      <c r="AE820" s="87">
        <f t="shared" si="1678"/>
        <v>41066</v>
      </c>
      <c r="AF820" s="87">
        <f t="shared" ref="AB820:AH822" si="1679">AF821</f>
        <v>41066</v>
      </c>
      <c r="AG820" s="87">
        <f t="shared" si="1678"/>
        <v>4425</v>
      </c>
      <c r="AH820" s="87">
        <f t="shared" si="1679"/>
        <v>4425</v>
      </c>
      <c r="AI820" s="101">
        <f t="shared" si="1558"/>
        <v>10.775337261968538</v>
      </c>
      <c r="AJ820" s="101">
        <f t="shared" si="1595"/>
        <v>10.775337261968538</v>
      </c>
    </row>
    <row r="821" spans="1:36" ht="40.5" customHeight="1" x14ac:dyDescent="0.25">
      <c r="A821" s="39" t="s">
        <v>402</v>
      </c>
      <c r="B821" s="63" t="s">
        <v>228</v>
      </c>
      <c r="C821" s="63" t="s">
        <v>7</v>
      </c>
      <c r="D821" s="63" t="s">
        <v>80</v>
      </c>
      <c r="E821" s="63" t="s">
        <v>655</v>
      </c>
      <c r="F821" s="27"/>
      <c r="G821" s="9"/>
      <c r="H821" s="9"/>
      <c r="I821" s="9"/>
      <c r="J821" s="9"/>
      <c r="K821" s="9"/>
      <c r="L821" s="9"/>
      <c r="M821" s="9"/>
      <c r="N821" s="9"/>
      <c r="O821" s="9">
        <f>O822</f>
        <v>0</v>
      </c>
      <c r="P821" s="9">
        <f t="shared" si="1678"/>
        <v>0</v>
      </c>
      <c r="Q821" s="9">
        <f t="shared" si="1678"/>
        <v>0</v>
      </c>
      <c r="R821" s="9">
        <f t="shared" si="1678"/>
        <v>41066</v>
      </c>
      <c r="S821" s="9">
        <f t="shared" si="1678"/>
        <v>41066</v>
      </c>
      <c r="T821" s="9">
        <f t="shared" si="1678"/>
        <v>41066</v>
      </c>
      <c r="U821" s="9">
        <f>U822</f>
        <v>0</v>
      </c>
      <c r="V821" s="9">
        <f t="shared" si="1678"/>
        <v>0</v>
      </c>
      <c r="W821" s="9">
        <f t="shared" si="1678"/>
        <v>0</v>
      </c>
      <c r="X821" s="9">
        <f t="shared" si="1678"/>
        <v>0</v>
      </c>
      <c r="Y821" s="9">
        <f t="shared" si="1678"/>
        <v>41066</v>
      </c>
      <c r="Z821" s="9">
        <f t="shared" si="1678"/>
        <v>41066</v>
      </c>
      <c r="AA821" s="9">
        <f>AA822</f>
        <v>0</v>
      </c>
      <c r="AB821" s="9">
        <f t="shared" si="1679"/>
        <v>0</v>
      </c>
      <c r="AC821" s="9">
        <f t="shared" si="1679"/>
        <v>0</v>
      </c>
      <c r="AD821" s="9">
        <f t="shared" si="1679"/>
        <v>0</v>
      </c>
      <c r="AE821" s="87">
        <f t="shared" si="1679"/>
        <v>41066</v>
      </c>
      <c r="AF821" s="87">
        <f t="shared" si="1679"/>
        <v>41066</v>
      </c>
      <c r="AG821" s="87">
        <f t="shared" si="1679"/>
        <v>4425</v>
      </c>
      <c r="AH821" s="87">
        <f t="shared" si="1679"/>
        <v>4425</v>
      </c>
      <c r="AI821" s="101">
        <f t="shared" si="1558"/>
        <v>10.775337261968538</v>
      </c>
      <c r="AJ821" s="101">
        <f t="shared" si="1595"/>
        <v>10.775337261968538</v>
      </c>
    </row>
    <row r="822" spans="1:36" ht="36.75" customHeight="1" x14ac:dyDescent="0.25">
      <c r="A822" s="39" t="s">
        <v>12</v>
      </c>
      <c r="B822" s="63" t="s">
        <v>228</v>
      </c>
      <c r="C822" s="63" t="s">
        <v>7</v>
      </c>
      <c r="D822" s="63" t="s">
        <v>80</v>
      </c>
      <c r="E822" s="63" t="s">
        <v>655</v>
      </c>
      <c r="F822" s="63" t="s">
        <v>13</v>
      </c>
      <c r="G822" s="9"/>
      <c r="H822" s="9"/>
      <c r="I822" s="9"/>
      <c r="J822" s="9"/>
      <c r="K822" s="9"/>
      <c r="L822" s="9"/>
      <c r="M822" s="9"/>
      <c r="N822" s="9"/>
      <c r="O822" s="9">
        <f>O823</f>
        <v>0</v>
      </c>
      <c r="P822" s="9">
        <f t="shared" si="1678"/>
        <v>0</v>
      </c>
      <c r="Q822" s="9">
        <f t="shared" si="1678"/>
        <v>0</v>
      </c>
      <c r="R822" s="9">
        <f t="shared" si="1678"/>
        <v>41066</v>
      </c>
      <c r="S822" s="9">
        <f t="shared" si="1678"/>
        <v>41066</v>
      </c>
      <c r="T822" s="9">
        <f t="shared" si="1678"/>
        <v>41066</v>
      </c>
      <c r="U822" s="9">
        <f>U823</f>
        <v>0</v>
      </c>
      <c r="V822" s="9">
        <f t="shared" si="1678"/>
        <v>0</v>
      </c>
      <c r="W822" s="9">
        <f t="shared" si="1678"/>
        <v>0</v>
      </c>
      <c r="X822" s="9">
        <f t="shared" si="1678"/>
        <v>0</v>
      </c>
      <c r="Y822" s="9">
        <f t="shared" si="1678"/>
        <v>41066</v>
      </c>
      <c r="Z822" s="9">
        <f t="shared" si="1678"/>
        <v>41066</v>
      </c>
      <c r="AA822" s="9">
        <f>AA823</f>
        <v>0</v>
      </c>
      <c r="AB822" s="9">
        <f t="shared" si="1679"/>
        <v>0</v>
      </c>
      <c r="AC822" s="9">
        <f t="shared" si="1679"/>
        <v>0</v>
      </c>
      <c r="AD822" s="9">
        <f t="shared" si="1679"/>
        <v>0</v>
      </c>
      <c r="AE822" s="87">
        <f t="shared" si="1679"/>
        <v>41066</v>
      </c>
      <c r="AF822" s="87">
        <f t="shared" si="1679"/>
        <v>41066</v>
      </c>
      <c r="AG822" s="87">
        <f t="shared" si="1679"/>
        <v>4425</v>
      </c>
      <c r="AH822" s="87">
        <f t="shared" si="1679"/>
        <v>4425</v>
      </c>
      <c r="AI822" s="101">
        <f t="shared" si="1558"/>
        <v>10.775337261968538</v>
      </c>
      <c r="AJ822" s="101">
        <f t="shared" si="1595"/>
        <v>10.775337261968538</v>
      </c>
    </row>
    <row r="823" spans="1:36" ht="22.5" customHeight="1" x14ac:dyDescent="0.25">
      <c r="A823" s="76" t="s">
        <v>14</v>
      </c>
      <c r="B823" s="63" t="s">
        <v>228</v>
      </c>
      <c r="C823" s="63" t="s">
        <v>7</v>
      </c>
      <c r="D823" s="63" t="s">
        <v>80</v>
      </c>
      <c r="E823" s="63" t="s">
        <v>655</v>
      </c>
      <c r="F823" s="27" t="s">
        <v>35</v>
      </c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>
        <v>41066</v>
      </c>
      <c r="S823" s="9">
        <f t="shared" ref="S823" si="1680">M823+O823+P823+Q823+R823</f>
        <v>41066</v>
      </c>
      <c r="T823" s="9">
        <f t="shared" ref="T823" si="1681">N823+R823</f>
        <v>41066</v>
      </c>
      <c r="U823" s="9"/>
      <c r="V823" s="9"/>
      <c r="W823" s="9"/>
      <c r="X823" s="9"/>
      <c r="Y823" s="9">
        <f t="shared" ref="Y823" si="1682">S823+U823+V823+W823+X823</f>
        <v>41066</v>
      </c>
      <c r="Z823" s="9">
        <f t="shared" ref="Z823" si="1683">T823+X823</f>
        <v>41066</v>
      </c>
      <c r="AA823" s="9"/>
      <c r="AB823" s="9"/>
      <c r="AC823" s="9"/>
      <c r="AD823" s="9"/>
      <c r="AE823" s="87">
        <f t="shared" ref="AE823" si="1684">Y823+AA823+AB823+AC823+AD823</f>
        <v>41066</v>
      </c>
      <c r="AF823" s="87">
        <f t="shared" ref="AF823" si="1685">Z823+AD823</f>
        <v>41066</v>
      </c>
      <c r="AG823" s="87">
        <v>4425</v>
      </c>
      <c r="AH823" s="87">
        <v>4425</v>
      </c>
      <c r="AI823" s="101">
        <f t="shared" si="1558"/>
        <v>10.775337261968538</v>
      </c>
      <c r="AJ823" s="101">
        <f t="shared" si="1595"/>
        <v>10.775337261968538</v>
      </c>
    </row>
    <row r="824" spans="1:36" ht="57.75" customHeight="1" x14ac:dyDescent="0.3">
      <c r="A824" s="76" t="s">
        <v>679</v>
      </c>
      <c r="B824" s="63" t="s">
        <v>228</v>
      </c>
      <c r="C824" s="63" t="s">
        <v>7</v>
      </c>
      <c r="D824" s="63" t="s">
        <v>80</v>
      </c>
      <c r="E824" s="63" t="s">
        <v>678</v>
      </c>
      <c r="F824" s="27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>
        <f>AA825</f>
        <v>119</v>
      </c>
      <c r="AB824" s="9">
        <f t="shared" ref="AB824:AH825" si="1686">AB825</f>
        <v>0</v>
      </c>
      <c r="AC824" s="9">
        <f t="shared" si="1686"/>
        <v>0</v>
      </c>
      <c r="AD824" s="9">
        <f t="shared" si="1686"/>
        <v>2254</v>
      </c>
      <c r="AE824" s="87">
        <f t="shared" si="1686"/>
        <v>2373</v>
      </c>
      <c r="AF824" s="87">
        <f t="shared" si="1686"/>
        <v>2254</v>
      </c>
      <c r="AG824" s="87">
        <f t="shared" si="1686"/>
        <v>0</v>
      </c>
      <c r="AH824" s="87">
        <f t="shared" si="1686"/>
        <v>0</v>
      </c>
      <c r="AI824" s="101">
        <f t="shared" si="1558"/>
        <v>0</v>
      </c>
      <c r="AJ824" s="101">
        <f t="shared" si="1595"/>
        <v>0</v>
      </c>
    </row>
    <row r="825" spans="1:36" ht="33" x14ac:dyDescent="0.25">
      <c r="A825" s="39" t="s">
        <v>12</v>
      </c>
      <c r="B825" s="63" t="s">
        <v>228</v>
      </c>
      <c r="C825" s="63" t="s">
        <v>7</v>
      </c>
      <c r="D825" s="63" t="s">
        <v>80</v>
      </c>
      <c r="E825" s="63" t="s">
        <v>678</v>
      </c>
      <c r="F825" s="63" t="s">
        <v>13</v>
      </c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>
        <f>AA826</f>
        <v>119</v>
      </c>
      <c r="AB825" s="9">
        <f t="shared" si="1686"/>
        <v>0</v>
      </c>
      <c r="AC825" s="9">
        <f t="shared" si="1686"/>
        <v>0</v>
      </c>
      <c r="AD825" s="9">
        <f t="shared" si="1686"/>
        <v>2254</v>
      </c>
      <c r="AE825" s="87">
        <f t="shared" si="1686"/>
        <v>2373</v>
      </c>
      <c r="AF825" s="87">
        <f t="shared" si="1686"/>
        <v>2254</v>
      </c>
      <c r="AG825" s="87">
        <f t="shared" si="1686"/>
        <v>0</v>
      </c>
      <c r="AH825" s="87">
        <f t="shared" si="1686"/>
        <v>0</v>
      </c>
      <c r="AI825" s="101">
        <f t="shared" si="1558"/>
        <v>0</v>
      </c>
      <c r="AJ825" s="101">
        <f t="shared" si="1595"/>
        <v>0</v>
      </c>
    </row>
    <row r="826" spans="1:36" ht="22.5" customHeight="1" x14ac:dyDescent="0.25">
      <c r="A826" s="76" t="s">
        <v>14</v>
      </c>
      <c r="B826" s="63" t="s">
        <v>228</v>
      </c>
      <c r="C826" s="63" t="s">
        <v>7</v>
      </c>
      <c r="D826" s="63" t="s">
        <v>80</v>
      </c>
      <c r="E826" s="63" t="s">
        <v>678</v>
      </c>
      <c r="F826" s="27" t="s">
        <v>35</v>
      </c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>
        <v>119</v>
      </c>
      <c r="AB826" s="9"/>
      <c r="AC826" s="9"/>
      <c r="AD826" s="9">
        <v>2254</v>
      </c>
      <c r="AE826" s="87">
        <f t="shared" ref="AE826" si="1687">Y826+AA826+AB826+AC826+AD826</f>
        <v>2373</v>
      </c>
      <c r="AF826" s="87">
        <f t="shared" ref="AF826" si="1688">Z826+AD826</f>
        <v>2254</v>
      </c>
      <c r="AG826" s="87"/>
      <c r="AH826" s="87"/>
      <c r="AI826" s="101">
        <f t="shared" si="1558"/>
        <v>0</v>
      </c>
      <c r="AJ826" s="101">
        <f t="shared" si="1595"/>
        <v>0</v>
      </c>
    </row>
    <row r="827" spans="1:36" ht="54.75" customHeight="1" x14ac:dyDescent="0.25">
      <c r="A827" s="76" t="s">
        <v>674</v>
      </c>
      <c r="B827" s="63" t="s">
        <v>228</v>
      </c>
      <c r="C827" s="63" t="s">
        <v>7</v>
      </c>
      <c r="D827" s="63" t="s">
        <v>80</v>
      </c>
      <c r="E827" s="63" t="s">
        <v>673</v>
      </c>
      <c r="F827" s="27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>
        <f>U828</f>
        <v>0</v>
      </c>
      <c r="V827" s="9">
        <f t="shared" ref="V827:AH827" si="1689">V828</f>
        <v>16017</v>
      </c>
      <c r="W827" s="9">
        <f t="shared" si="1689"/>
        <v>0</v>
      </c>
      <c r="X827" s="9">
        <f t="shared" si="1689"/>
        <v>92390</v>
      </c>
      <c r="Y827" s="9">
        <f t="shared" si="1689"/>
        <v>108407</v>
      </c>
      <c r="Z827" s="9">
        <f t="shared" si="1689"/>
        <v>92390</v>
      </c>
      <c r="AA827" s="9">
        <f>AA828</f>
        <v>0</v>
      </c>
      <c r="AB827" s="9">
        <f t="shared" si="1689"/>
        <v>0</v>
      </c>
      <c r="AC827" s="9">
        <f t="shared" si="1689"/>
        <v>0</v>
      </c>
      <c r="AD827" s="9">
        <f t="shared" si="1689"/>
        <v>0</v>
      </c>
      <c r="AE827" s="87">
        <f t="shared" si="1689"/>
        <v>108407</v>
      </c>
      <c r="AF827" s="87">
        <f t="shared" si="1689"/>
        <v>92390</v>
      </c>
      <c r="AG827" s="87">
        <f t="shared" si="1689"/>
        <v>0</v>
      </c>
      <c r="AH827" s="87">
        <f t="shared" si="1689"/>
        <v>0</v>
      </c>
      <c r="AI827" s="101">
        <f t="shared" si="1558"/>
        <v>0</v>
      </c>
      <c r="AJ827" s="101">
        <f t="shared" si="1595"/>
        <v>0</v>
      </c>
    </row>
    <row r="828" spans="1:36" ht="43.5" customHeight="1" x14ac:dyDescent="0.25">
      <c r="A828" s="39" t="s">
        <v>12</v>
      </c>
      <c r="B828" s="63" t="s">
        <v>228</v>
      </c>
      <c r="C828" s="63" t="s">
        <v>7</v>
      </c>
      <c r="D828" s="63" t="s">
        <v>80</v>
      </c>
      <c r="E828" s="63" t="s">
        <v>673</v>
      </c>
      <c r="F828" s="63" t="s">
        <v>13</v>
      </c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>
        <f>U829</f>
        <v>0</v>
      </c>
      <c r="V828" s="9">
        <f t="shared" ref="V828:AH828" si="1690">V829</f>
        <v>16017</v>
      </c>
      <c r="W828" s="9">
        <f t="shared" si="1690"/>
        <v>0</v>
      </c>
      <c r="X828" s="9">
        <f t="shared" si="1690"/>
        <v>92390</v>
      </c>
      <c r="Y828" s="9">
        <f t="shared" si="1690"/>
        <v>108407</v>
      </c>
      <c r="Z828" s="9">
        <f t="shared" si="1690"/>
        <v>92390</v>
      </c>
      <c r="AA828" s="9">
        <f>AA829</f>
        <v>0</v>
      </c>
      <c r="AB828" s="9">
        <f t="shared" si="1690"/>
        <v>0</v>
      </c>
      <c r="AC828" s="9">
        <f t="shared" si="1690"/>
        <v>0</v>
      </c>
      <c r="AD828" s="9">
        <f t="shared" si="1690"/>
        <v>0</v>
      </c>
      <c r="AE828" s="87">
        <f t="shared" si="1690"/>
        <v>108407</v>
      </c>
      <c r="AF828" s="87">
        <f t="shared" si="1690"/>
        <v>92390</v>
      </c>
      <c r="AG828" s="87">
        <f t="shared" si="1690"/>
        <v>0</v>
      </c>
      <c r="AH828" s="87">
        <f t="shared" si="1690"/>
        <v>0</v>
      </c>
      <c r="AI828" s="101">
        <f t="shared" si="1558"/>
        <v>0</v>
      </c>
      <c r="AJ828" s="101">
        <f t="shared" si="1595"/>
        <v>0</v>
      </c>
    </row>
    <row r="829" spans="1:36" ht="22.5" customHeight="1" x14ac:dyDescent="0.25">
      <c r="A829" s="76" t="s">
        <v>14</v>
      </c>
      <c r="B829" s="63" t="s">
        <v>228</v>
      </c>
      <c r="C829" s="63" t="s">
        <v>7</v>
      </c>
      <c r="D829" s="63" t="s">
        <v>80</v>
      </c>
      <c r="E829" s="63" t="s">
        <v>673</v>
      </c>
      <c r="F829" s="27" t="s">
        <v>35</v>
      </c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>
        <v>16017</v>
      </c>
      <c r="W829" s="9"/>
      <c r="X829" s="9">
        <v>92390</v>
      </c>
      <c r="Y829" s="9">
        <f t="shared" ref="Y829" si="1691">S829+U829+V829+W829+X829</f>
        <v>108407</v>
      </c>
      <c r="Z829" s="9">
        <f t="shared" ref="Z829" si="1692">T829+X829</f>
        <v>92390</v>
      </c>
      <c r="AA829" s="9"/>
      <c r="AB829" s="9"/>
      <c r="AC829" s="9"/>
      <c r="AD829" s="9"/>
      <c r="AE829" s="87">
        <f t="shared" ref="AE829" si="1693">Y829+AA829+AB829+AC829+AD829</f>
        <v>108407</v>
      </c>
      <c r="AF829" s="87">
        <f t="shared" ref="AF829" si="1694">Z829+AD829</f>
        <v>92390</v>
      </c>
      <c r="AG829" s="87"/>
      <c r="AH829" s="87"/>
      <c r="AI829" s="101">
        <f t="shared" si="1558"/>
        <v>0</v>
      </c>
      <c r="AJ829" s="101">
        <f t="shared" si="1595"/>
        <v>0</v>
      </c>
    </row>
    <row r="830" spans="1:36" ht="66.75" customHeight="1" x14ac:dyDescent="0.25">
      <c r="A830" s="39" t="s">
        <v>34</v>
      </c>
      <c r="B830" s="63">
        <v>917</v>
      </c>
      <c r="C830" s="63" t="s">
        <v>7</v>
      </c>
      <c r="D830" s="63" t="s">
        <v>80</v>
      </c>
      <c r="E830" s="63" t="s">
        <v>55</v>
      </c>
      <c r="F830" s="63"/>
      <c r="G830" s="18">
        <f t="shared" ref="G830:V833" si="1695">G831</f>
        <v>384</v>
      </c>
      <c r="H830" s="18">
        <f t="shared" si="1695"/>
        <v>0</v>
      </c>
      <c r="I830" s="18">
        <f t="shared" si="1695"/>
        <v>0</v>
      </c>
      <c r="J830" s="18">
        <f t="shared" si="1695"/>
        <v>0</v>
      </c>
      <c r="K830" s="18">
        <f t="shared" si="1695"/>
        <v>0</v>
      </c>
      <c r="L830" s="18">
        <f t="shared" si="1695"/>
        <v>0</v>
      </c>
      <c r="M830" s="18">
        <f t="shared" si="1695"/>
        <v>384</v>
      </c>
      <c r="N830" s="18">
        <f t="shared" si="1695"/>
        <v>0</v>
      </c>
      <c r="O830" s="18">
        <f t="shared" si="1695"/>
        <v>0</v>
      </c>
      <c r="P830" s="18">
        <f t="shared" si="1695"/>
        <v>0</v>
      </c>
      <c r="Q830" s="18">
        <f t="shared" si="1695"/>
        <v>0</v>
      </c>
      <c r="R830" s="18">
        <f t="shared" si="1695"/>
        <v>0</v>
      </c>
      <c r="S830" s="18">
        <f t="shared" si="1695"/>
        <v>384</v>
      </c>
      <c r="T830" s="18">
        <f t="shared" si="1695"/>
        <v>0</v>
      </c>
      <c r="U830" s="18">
        <f t="shared" si="1695"/>
        <v>0</v>
      </c>
      <c r="V830" s="18">
        <f t="shared" si="1695"/>
        <v>0</v>
      </c>
      <c r="W830" s="18">
        <f t="shared" ref="U830:AH833" si="1696">W831</f>
        <v>0</v>
      </c>
      <c r="X830" s="18">
        <f t="shared" si="1696"/>
        <v>0</v>
      </c>
      <c r="Y830" s="18">
        <f t="shared" si="1696"/>
        <v>384</v>
      </c>
      <c r="Z830" s="18">
        <f t="shared" si="1696"/>
        <v>0</v>
      </c>
      <c r="AA830" s="18">
        <f t="shared" si="1696"/>
        <v>0</v>
      </c>
      <c r="AB830" s="18">
        <f t="shared" si="1696"/>
        <v>0</v>
      </c>
      <c r="AC830" s="18">
        <f t="shared" si="1696"/>
        <v>0</v>
      </c>
      <c r="AD830" s="18">
        <f t="shared" si="1696"/>
        <v>0</v>
      </c>
      <c r="AE830" s="96">
        <f t="shared" si="1696"/>
        <v>384</v>
      </c>
      <c r="AF830" s="96">
        <f t="shared" si="1696"/>
        <v>0</v>
      </c>
      <c r="AG830" s="96">
        <f t="shared" si="1696"/>
        <v>0</v>
      </c>
      <c r="AH830" s="96">
        <f t="shared" si="1696"/>
        <v>0</v>
      </c>
      <c r="AI830" s="101">
        <f t="shared" si="1558"/>
        <v>0</v>
      </c>
      <c r="AJ830" s="101"/>
    </row>
    <row r="831" spans="1:36" ht="21" customHeight="1" x14ac:dyDescent="0.25">
      <c r="A831" s="39" t="s">
        <v>15</v>
      </c>
      <c r="B831" s="63" t="s">
        <v>228</v>
      </c>
      <c r="C831" s="63" t="s">
        <v>7</v>
      </c>
      <c r="D831" s="63" t="s">
        <v>80</v>
      </c>
      <c r="E831" s="63" t="s">
        <v>56</v>
      </c>
      <c r="F831" s="63"/>
      <c r="G831" s="18">
        <f t="shared" si="1695"/>
        <v>384</v>
      </c>
      <c r="H831" s="18">
        <f t="shared" si="1695"/>
        <v>0</v>
      </c>
      <c r="I831" s="18">
        <f t="shared" si="1695"/>
        <v>0</v>
      </c>
      <c r="J831" s="18">
        <f t="shared" si="1695"/>
        <v>0</v>
      </c>
      <c r="K831" s="18">
        <f t="shared" si="1695"/>
        <v>0</v>
      </c>
      <c r="L831" s="18">
        <f t="shared" si="1695"/>
        <v>0</v>
      </c>
      <c r="M831" s="18">
        <f t="shared" si="1695"/>
        <v>384</v>
      </c>
      <c r="N831" s="18">
        <f t="shared" si="1695"/>
        <v>0</v>
      </c>
      <c r="O831" s="18">
        <f t="shared" si="1695"/>
        <v>0</v>
      </c>
      <c r="P831" s="18">
        <f t="shared" si="1695"/>
        <v>0</v>
      </c>
      <c r="Q831" s="18">
        <f t="shared" si="1695"/>
        <v>0</v>
      </c>
      <c r="R831" s="18">
        <f t="shared" si="1695"/>
        <v>0</v>
      </c>
      <c r="S831" s="18">
        <f t="shared" si="1695"/>
        <v>384</v>
      </c>
      <c r="T831" s="18">
        <f t="shared" si="1695"/>
        <v>0</v>
      </c>
      <c r="U831" s="18">
        <f t="shared" si="1696"/>
        <v>0</v>
      </c>
      <c r="V831" s="18">
        <f t="shared" si="1696"/>
        <v>0</v>
      </c>
      <c r="W831" s="18">
        <f t="shared" si="1696"/>
        <v>0</v>
      </c>
      <c r="X831" s="18">
        <f t="shared" si="1696"/>
        <v>0</v>
      </c>
      <c r="Y831" s="18">
        <f t="shared" si="1696"/>
        <v>384</v>
      </c>
      <c r="Z831" s="18">
        <f t="shared" si="1696"/>
        <v>0</v>
      </c>
      <c r="AA831" s="18">
        <f t="shared" si="1696"/>
        <v>0</v>
      </c>
      <c r="AB831" s="18">
        <f t="shared" si="1696"/>
        <v>0</v>
      </c>
      <c r="AC831" s="18">
        <f t="shared" si="1696"/>
        <v>0</v>
      </c>
      <c r="AD831" s="18">
        <f t="shared" si="1696"/>
        <v>0</v>
      </c>
      <c r="AE831" s="96">
        <f t="shared" si="1696"/>
        <v>384</v>
      </c>
      <c r="AF831" s="96">
        <f t="shared" si="1696"/>
        <v>0</v>
      </c>
      <c r="AG831" s="96">
        <f t="shared" si="1696"/>
        <v>0</v>
      </c>
      <c r="AH831" s="96">
        <f t="shared" si="1696"/>
        <v>0</v>
      </c>
      <c r="AI831" s="101">
        <f t="shared" si="1558"/>
        <v>0</v>
      </c>
      <c r="AJ831" s="101"/>
    </row>
    <row r="832" spans="1:36" ht="21" customHeight="1" x14ac:dyDescent="0.25">
      <c r="A832" s="39" t="s">
        <v>16</v>
      </c>
      <c r="B832" s="63" t="s">
        <v>228</v>
      </c>
      <c r="C832" s="63" t="s">
        <v>7</v>
      </c>
      <c r="D832" s="63" t="s">
        <v>80</v>
      </c>
      <c r="E832" s="63" t="s">
        <v>57</v>
      </c>
      <c r="F832" s="63"/>
      <c r="G832" s="18">
        <f t="shared" si="1695"/>
        <v>384</v>
      </c>
      <c r="H832" s="18">
        <f t="shared" si="1695"/>
        <v>0</v>
      </c>
      <c r="I832" s="18">
        <f t="shared" si="1695"/>
        <v>0</v>
      </c>
      <c r="J832" s="18">
        <f t="shared" si="1695"/>
        <v>0</v>
      </c>
      <c r="K832" s="18">
        <f t="shared" si="1695"/>
        <v>0</v>
      </c>
      <c r="L832" s="18">
        <f t="shared" si="1695"/>
        <v>0</v>
      </c>
      <c r="M832" s="18">
        <f t="shared" si="1695"/>
        <v>384</v>
      </c>
      <c r="N832" s="18">
        <f t="shared" si="1695"/>
        <v>0</v>
      </c>
      <c r="O832" s="18">
        <f t="shared" si="1695"/>
        <v>0</v>
      </c>
      <c r="P832" s="18">
        <f t="shared" si="1695"/>
        <v>0</v>
      </c>
      <c r="Q832" s="18">
        <f t="shared" si="1695"/>
        <v>0</v>
      </c>
      <c r="R832" s="18">
        <f t="shared" si="1695"/>
        <v>0</v>
      </c>
      <c r="S832" s="18">
        <f t="shared" si="1695"/>
        <v>384</v>
      </c>
      <c r="T832" s="18">
        <f t="shared" si="1695"/>
        <v>0</v>
      </c>
      <c r="U832" s="18">
        <f t="shared" si="1696"/>
        <v>0</v>
      </c>
      <c r="V832" s="18">
        <f t="shared" si="1696"/>
        <v>0</v>
      </c>
      <c r="W832" s="18">
        <f t="shared" si="1696"/>
        <v>0</v>
      </c>
      <c r="X832" s="18">
        <f t="shared" si="1696"/>
        <v>0</v>
      </c>
      <c r="Y832" s="18">
        <f t="shared" si="1696"/>
        <v>384</v>
      </c>
      <c r="Z832" s="18">
        <f t="shared" si="1696"/>
        <v>0</v>
      </c>
      <c r="AA832" s="18">
        <f t="shared" si="1696"/>
        <v>0</v>
      </c>
      <c r="AB832" s="18">
        <f t="shared" si="1696"/>
        <v>0</v>
      </c>
      <c r="AC832" s="18">
        <f t="shared" si="1696"/>
        <v>0</v>
      </c>
      <c r="AD832" s="18">
        <f t="shared" si="1696"/>
        <v>0</v>
      </c>
      <c r="AE832" s="96">
        <f t="shared" si="1696"/>
        <v>384</v>
      </c>
      <c r="AF832" s="96">
        <f t="shared" si="1696"/>
        <v>0</v>
      </c>
      <c r="AG832" s="96">
        <f t="shared" si="1696"/>
        <v>0</v>
      </c>
      <c r="AH832" s="96">
        <f t="shared" si="1696"/>
        <v>0</v>
      </c>
      <c r="AI832" s="101">
        <f t="shared" si="1558"/>
        <v>0</v>
      </c>
      <c r="AJ832" s="101"/>
    </row>
    <row r="833" spans="1:36" ht="33" x14ac:dyDescent="0.25">
      <c r="A833" s="39" t="s">
        <v>12</v>
      </c>
      <c r="B833" s="63" t="s">
        <v>228</v>
      </c>
      <c r="C833" s="63" t="s">
        <v>7</v>
      </c>
      <c r="D833" s="63" t="s">
        <v>80</v>
      </c>
      <c r="E833" s="63" t="s">
        <v>57</v>
      </c>
      <c r="F833" s="63" t="s">
        <v>13</v>
      </c>
      <c r="G833" s="19">
        <f t="shared" si="1695"/>
        <v>384</v>
      </c>
      <c r="H833" s="19">
        <f t="shared" si="1695"/>
        <v>0</v>
      </c>
      <c r="I833" s="19">
        <f t="shared" si="1695"/>
        <v>0</v>
      </c>
      <c r="J833" s="19">
        <f t="shared" si="1695"/>
        <v>0</v>
      </c>
      <c r="K833" s="19">
        <f t="shared" si="1695"/>
        <v>0</v>
      </c>
      <c r="L833" s="19">
        <f t="shared" si="1695"/>
        <v>0</v>
      </c>
      <c r="M833" s="19">
        <f t="shared" si="1695"/>
        <v>384</v>
      </c>
      <c r="N833" s="19">
        <f t="shared" si="1695"/>
        <v>0</v>
      </c>
      <c r="O833" s="19">
        <f t="shared" si="1695"/>
        <v>0</v>
      </c>
      <c r="P833" s="19">
        <f t="shared" si="1695"/>
        <v>0</v>
      </c>
      <c r="Q833" s="19">
        <f t="shared" si="1695"/>
        <v>0</v>
      </c>
      <c r="R833" s="19">
        <f t="shared" si="1695"/>
        <v>0</v>
      </c>
      <c r="S833" s="19">
        <f t="shared" si="1695"/>
        <v>384</v>
      </c>
      <c r="T833" s="19">
        <f t="shared" si="1695"/>
        <v>0</v>
      </c>
      <c r="U833" s="19">
        <f t="shared" si="1696"/>
        <v>0</v>
      </c>
      <c r="V833" s="19">
        <f t="shared" si="1696"/>
        <v>0</v>
      </c>
      <c r="W833" s="19">
        <f t="shared" si="1696"/>
        <v>0</v>
      </c>
      <c r="X833" s="19">
        <f t="shared" si="1696"/>
        <v>0</v>
      </c>
      <c r="Y833" s="19">
        <f t="shared" si="1696"/>
        <v>384</v>
      </c>
      <c r="Z833" s="19">
        <f t="shared" si="1696"/>
        <v>0</v>
      </c>
      <c r="AA833" s="19">
        <f t="shared" si="1696"/>
        <v>0</v>
      </c>
      <c r="AB833" s="19">
        <f t="shared" si="1696"/>
        <v>0</v>
      </c>
      <c r="AC833" s="19">
        <f t="shared" si="1696"/>
        <v>0</v>
      </c>
      <c r="AD833" s="19">
        <f t="shared" si="1696"/>
        <v>0</v>
      </c>
      <c r="AE833" s="99">
        <f t="shared" si="1696"/>
        <v>384</v>
      </c>
      <c r="AF833" s="99">
        <f t="shared" si="1696"/>
        <v>0</v>
      </c>
      <c r="AG833" s="99">
        <f t="shared" si="1696"/>
        <v>0</v>
      </c>
      <c r="AH833" s="99">
        <f t="shared" si="1696"/>
        <v>0</v>
      </c>
      <c r="AI833" s="101">
        <f t="shared" si="1558"/>
        <v>0</v>
      </c>
      <c r="AJ833" s="101"/>
    </row>
    <row r="834" spans="1:36" ht="18.75" customHeight="1" x14ac:dyDescent="0.25">
      <c r="A834" s="39" t="s">
        <v>14</v>
      </c>
      <c r="B834" s="63" t="s">
        <v>228</v>
      </c>
      <c r="C834" s="63" t="s">
        <v>7</v>
      </c>
      <c r="D834" s="63" t="s">
        <v>80</v>
      </c>
      <c r="E834" s="63" t="s">
        <v>57</v>
      </c>
      <c r="F834" s="9">
        <v>610</v>
      </c>
      <c r="G834" s="9">
        <v>384</v>
      </c>
      <c r="H834" s="9"/>
      <c r="I834" s="9"/>
      <c r="J834" s="9"/>
      <c r="K834" s="9"/>
      <c r="L834" s="9"/>
      <c r="M834" s="9">
        <f t="shared" ref="M834" si="1697">G834+I834+J834+K834+L834</f>
        <v>384</v>
      </c>
      <c r="N834" s="9">
        <f t="shared" ref="N834" si="1698">H834+L834</f>
        <v>0</v>
      </c>
      <c r="O834" s="9"/>
      <c r="P834" s="9"/>
      <c r="Q834" s="9"/>
      <c r="R834" s="9"/>
      <c r="S834" s="9">
        <f t="shared" ref="S834" si="1699">M834+O834+P834+Q834+R834</f>
        <v>384</v>
      </c>
      <c r="T834" s="9">
        <f t="shared" ref="T834" si="1700">N834+R834</f>
        <v>0</v>
      </c>
      <c r="U834" s="9"/>
      <c r="V834" s="9"/>
      <c r="W834" s="9"/>
      <c r="X834" s="9"/>
      <c r="Y834" s="9">
        <f t="shared" ref="Y834" si="1701">S834+U834+V834+W834+X834</f>
        <v>384</v>
      </c>
      <c r="Z834" s="9">
        <f t="shared" ref="Z834" si="1702">T834+X834</f>
        <v>0</v>
      </c>
      <c r="AA834" s="9"/>
      <c r="AB834" s="9"/>
      <c r="AC834" s="9"/>
      <c r="AD834" s="9"/>
      <c r="AE834" s="87">
        <f t="shared" ref="AE834" si="1703">Y834+AA834+AB834+AC834+AD834</f>
        <v>384</v>
      </c>
      <c r="AF834" s="87">
        <f t="shared" ref="AF834" si="1704">Z834+AD834</f>
        <v>0</v>
      </c>
      <c r="AG834" s="87"/>
      <c r="AH834" s="87"/>
      <c r="AI834" s="101">
        <f t="shared" si="1558"/>
        <v>0</v>
      </c>
      <c r="AJ834" s="101"/>
    </row>
    <row r="835" spans="1:36" ht="82.5" x14ac:dyDescent="0.25">
      <c r="A835" s="26" t="s">
        <v>119</v>
      </c>
      <c r="B835" s="63" t="s">
        <v>228</v>
      </c>
      <c r="C835" s="63" t="s">
        <v>7</v>
      </c>
      <c r="D835" s="63" t="s">
        <v>80</v>
      </c>
      <c r="E835" s="63" t="s">
        <v>120</v>
      </c>
      <c r="F835" s="63"/>
      <c r="G835" s="9">
        <f t="shared" ref="G835:V838" si="1705">G836</f>
        <v>898</v>
      </c>
      <c r="H835" s="9">
        <f t="shared" si="1705"/>
        <v>0</v>
      </c>
      <c r="I835" s="9">
        <f t="shared" si="1705"/>
        <v>0</v>
      </c>
      <c r="J835" s="9">
        <f t="shared" si="1705"/>
        <v>0</v>
      </c>
      <c r="K835" s="9">
        <f t="shared" si="1705"/>
        <v>0</v>
      </c>
      <c r="L835" s="9">
        <f t="shared" si="1705"/>
        <v>0</v>
      </c>
      <c r="M835" s="9">
        <f t="shared" si="1705"/>
        <v>898</v>
      </c>
      <c r="N835" s="9">
        <f t="shared" si="1705"/>
        <v>0</v>
      </c>
      <c r="O835" s="9">
        <f t="shared" si="1705"/>
        <v>0</v>
      </c>
      <c r="P835" s="9">
        <f t="shared" si="1705"/>
        <v>0</v>
      </c>
      <c r="Q835" s="9">
        <f t="shared" si="1705"/>
        <v>0</v>
      </c>
      <c r="R835" s="9">
        <f t="shared" si="1705"/>
        <v>0</v>
      </c>
      <c r="S835" s="9">
        <f t="shared" si="1705"/>
        <v>898</v>
      </c>
      <c r="T835" s="9">
        <f t="shared" si="1705"/>
        <v>0</v>
      </c>
      <c r="U835" s="9">
        <f t="shared" si="1705"/>
        <v>0</v>
      </c>
      <c r="V835" s="9">
        <f t="shared" si="1705"/>
        <v>0</v>
      </c>
      <c r="W835" s="9">
        <f t="shared" ref="U835:AH838" si="1706">W836</f>
        <v>0</v>
      </c>
      <c r="X835" s="9">
        <f t="shared" si="1706"/>
        <v>0</v>
      </c>
      <c r="Y835" s="9">
        <f t="shared" si="1706"/>
        <v>898</v>
      </c>
      <c r="Z835" s="9">
        <f t="shared" si="1706"/>
        <v>0</v>
      </c>
      <c r="AA835" s="9">
        <f t="shared" si="1706"/>
        <v>0</v>
      </c>
      <c r="AB835" s="9">
        <f t="shared" si="1706"/>
        <v>0</v>
      </c>
      <c r="AC835" s="9">
        <f t="shared" si="1706"/>
        <v>0</v>
      </c>
      <c r="AD835" s="9">
        <f t="shared" si="1706"/>
        <v>0</v>
      </c>
      <c r="AE835" s="87">
        <f t="shared" si="1706"/>
        <v>898</v>
      </c>
      <c r="AF835" s="87">
        <f t="shared" si="1706"/>
        <v>0</v>
      </c>
      <c r="AG835" s="87">
        <f t="shared" si="1706"/>
        <v>295</v>
      </c>
      <c r="AH835" s="87">
        <f t="shared" si="1706"/>
        <v>0</v>
      </c>
      <c r="AI835" s="101">
        <f t="shared" si="1558"/>
        <v>32.850779510022271</v>
      </c>
      <c r="AJ835" s="101"/>
    </row>
    <row r="836" spans="1:36" ht="21" customHeight="1" x14ac:dyDescent="0.25">
      <c r="A836" s="39" t="s">
        <v>15</v>
      </c>
      <c r="B836" s="63" t="s">
        <v>228</v>
      </c>
      <c r="C836" s="63" t="s">
        <v>7</v>
      </c>
      <c r="D836" s="63" t="s">
        <v>80</v>
      </c>
      <c r="E836" s="63" t="s">
        <v>151</v>
      </c>
      <c r="F836" s="63"/>
      <c r="G836" s="9">
        <f t="shared" si="1705"/>
        <v>898</v>
      </c>
      <c r="H836" s="9">
        <f t="shared" si="1705"/>
        <v>0</v>
      </c>
      <c r="I836" s="9">
        <f t="shared" si="1705"/>
        <v>0</v>
      </c>
      <c r="J836" s="9">
        <f t="shared" si="1705"/>
        <v>0</v>
      </c>
      <c r="K836" s="9">
        <f t="shared" si="1705"/>
        <v>0</v>
      </c>
      <c r="L836" s="9">
        <f t="shared" si="1705"/>
        <v>0</v>
      </c>
      <c r="M836" s="9">
        <f t="shared" si="1705"/>
        <v>898</v>
      </c>
      <c r="N836" s="9">
        <f t="shared" si="1705"/>
        <v>0</v>
      </c>
      <c r="O836" s="9">
        <f t="shared" si="1705"/>
        <v>0</v>
      </c>
      <c r="P836" s="9">
        <f t="shared" si="1705"/>
        <v>0</v>
      </c>
      <c r="Q836" s="9">
        <f t="shared" si="1705"/>
        <v>0</v>
      </c>
      <c r="R836" s="9">
        <f t="shared" si="1705"/>
        <v>0</v>
      </c>
      <c r="S836" s="9">
        <f t="shared" si="1705"/>
        <v>898</v>
      </c>
      <c r="T836" s="9">
        <f t="shared" si="1705"/>
        <v>0</v>
      </c>
      <c r="U836" s="9">
        <f t="shared" si="1706"/>
        <v>0</v>
      </c>
      <c r="V836" s="9">
        <f t="shared" si="1706"/>
        <v>0</v>
      </c>
      <c r="W836" s="9">
        <f t="shared" si="1706"/>
        <v>0</v>
      </c>
      <c r="X836" s="9">
        <f t="shared" si="1706"/>
        <v>0</v>
      </c>
      <c r="Y836" s="9">
        <f t="shared" si="1706"/>
        <v>898</v>
      </c>
      <c r="Z836" s="9">
        <f t="shared" si="1706"/>
        <v>0</v>
      </c>
      <c r="AA836" s="9">
        <f t="shared" si="1706"/>
        <v>0</v>
      </c>
      <c r="AB836" s="9">
        <f t="shared" si="1706"/>
        <v>0</v>
      </c>
      <c r="AC836" s="9">
        <f t="shared" si="1706"/>
        <v>0</v>
      </c>
      <c r="AD836" s="9">
        <f t="shared" si="1706"/>
        <v>0</v>
      </c>
      <c r="AE836" s="87">
        <f t="shared" si="1706"/>
        <v>898</v>
      </c>
      <c r="AF836" s="87">
        <f t="shared" si="1706"/>
        <v>0</v>
      </c>
      <c r="AG836" s="87">
        <f t="shared" si="1706"/>
        <v>295</v>
      </c>
      <c r="AH836" s="87">
        <f t="shared" si="1706"/>
        <v>0</v>
      </c>
      <c r="AI836" s="101">
        <f t="shared" si="1558"/>
        <v>32.850779510022271</v>
      </c>
      <c r="AJ836" s="101"/>
    </row>
    <row r="837" spans="1:36" ht="21" customHeight="1" x14ac:dyDescent="0.25">
      <c r="A837" s="39" t="s">
        <v>16</v>
      </c>
      <c r="B837" s="63" t="s">
        <v>228</v>
      </c>
      <c r="C837" s="63" t="s">
        <v>7</v>
      </c>
      <c r="D837" s="63" t="s">
        <v>80</v>
      </c>
      <c r="E837" s="63" t="s">
        <v>437</v>
      </c>
      <c r="F837" s="63"/>
      <c r="G837" s="9">
        <f t="shared" si="1705"/>
        <v>898</v>
      </c>
      <c r="H837" s="9">
        <f t="shared" si="1705"/>
        <v>0</v>
      </c>
      <c r="I837" s="9">
        <f t="shared" si="1705"/>
        <v>0</v>
      </c>
      <c r="J837" s="9">
        <f t="shared" si="1705"/>
        <v>0</v>
      </c>
      <c r="K837" s="9">
        <f t="shared" si="1705"/>
        <v>0</v>
      </c>
      <c r="L837" s="9">
        <f t="shared" si="1705"/>
        <v>0</v>
      </c>
      <c r="M837" s="9">
        <f t="shared" si="1705"/>
        <v>898</v>
      </c>
      <c r="N837" s="9">
        <f t="shared" si="1705"/>
        <v>0</v>
      </c>
      <c r="O837" s="9">
        <f t="shared" si="1705"/>
        <v>0</v>
      </c>
      <c r="P837" s="9">
        <f t="shared" si="1705"/>
        <v>0</v>
      </c>
      <c r="Q837" s="9">
        <f t="shared" si="1705"/>
        <v>0</v>
      </c>
      <c r="R837" s="9">
        <f t="shared" si="1705"/>
        <v>0</v>
      </c>
      <c r="S837" s="9">
        <f t="shared" si="1705"/>
        <v>898</v>
      </c>
      <c r="T837" s="9">
        <f t="shared" si="1705"/>
        <v>0</v>
      </c>
      <c r="U837" s="9">
        <f t="shared" si="1706"/>
        <v>0</v>
      </c>
      <c r="V837" s="9">
        <f t="shared" si="1706"/>
        <v>0</v>
      </c>
      <c r="W837" s="9">
        <f t="shared" si="1706"/>
        <v>0</v>
      </c>
      <c r="X837" s="9">
        <f t="shared" si="1706"/>
        <v>0</v>
      </c>
      <c r="Y837" s="9">
        <f t="shared" si="1706"/>
        <v>898</v>
      </c>
      <c r="Z837" s="9">
        <f t="shared" si="1706"/>
        <v>0</v>
      </c>
      <c r="AA837" s="9">
        <f t="shared" si="1706"/>
        <v>0</v>
      </c>
      <c r="AB837" s="9">
        <f t="shared" si="1706"/>
        <v>0</v>
      </c>
      <c r="AC837" s="9">
        <f t="shared" si="1706"/>
        <v>0</v>
      </c>
      <c r="AD837" s="9">
        <f t="shared" si="1706"/>
        <v>0</v>
      </c>
      <c r="AE837" s="87">
        <f t="shared" si="1706"/>
        <v>898</v>
      </c>
      <c r="AF837" s="87">
        <f t="shared" si="1706"/>
        <v>0</v>
      </c>
      <c r="AG837" s="87">
        <f t="shared" si="1706"/>
        <v>295</v>
      </c>
      <c r="AH837" s="87">
        <f t="shared" si="1706"/>
        <v>0</v>
      </c>
      <c r="AI837" s="101">
        <f t="shared" si="1558"/>
        <v>32.850779510022271</v>
      </c>
      <c r="AJ837" s="101"/>
    </row>
    <row r="838" spans="1:36" ht="33" x14ac:dyDescent="0.25">
      <c r="A838" s="39" t="s">
        <v>12</v>
      </c>
      <c r="B838" s="63" t="s">
        <v>228</v>
      </c>
      <c r="C838" s="63" t="s">
        <v>7</v>
      </c>
      <c r="D838" s="63" t="s">
        <v>80</v>
      </c>
      <c r="E838" s="63" t="s">
        <v>438</v>
      </c>
      <c r="F838" s="63" t="s">
        <v>13</v>
      </c>
      <c r="G838" s="9">
        <f t="shared" si="1705"/>
        <v>898</v>
      </c>
      <c r="H838" s="9">
        <f t="shared" si="1705"/>
        <v>0</v>
      </c>
      <c r="I838" s="9">
        <f t="shared" si="1705"/>
        <v>0</v>
      </c>
      <c r="J838" s="9">
        <f t="shared" si="1705"/>
        <v>0</v>
      </c>
      <c r="K838" s="9">
        <f t="shared" si="1705"/>
        <v>0</v>
      </c>
      <c r="L838" s="9">
        <f t="shared" si="1705"/>
        <v>0</v>
      </c>
      <c r="M838" s="9">
        <f t="shared" si="1705"/>
        <v>898</v>
      </c>
      <c r="N838" s="9">
        <f t="shared" si="1705"/>
        <v>0</v>
      </c>
      <c r="O838" s="9">
        <f t="shared" si="1705"/>
        <v>0</v>
      </c>
      <c r="P838" s="9">
        <f t="shared" si="1705"/>
        <v>0</v>
      </c>
      <c r="Q838" s="9">
        <f t="shared" si="1705"/>
        <v>0</v>
      </c>
      <c r="R838" s="9">
        <f t="shared" si="1705"/>
        <v>0</v>
      </c>
      <c r="S838" s="9">
        <f t="shared" si="1705"/>
        <v>898</v>
      </c>
      <c r="T838" s="9">
        <f t="shared" si="1705"/>
        <v>0</v>
      </c>
      <c r="U838" s="9">
        <f t="shared" si="1706"/>
        <v>0</v>
      </c>
      <c r="V838" s="9">
        <f t="shared" si="1706"/>
        <v>0</v>
      </c>
      <c r="W838" s="9">
        <f t="shared" si="1706"/>
        <v>0</v>
      </c>
      <c r="X838" s="9">
        <f t="shared" si="1706"/>
        <v>0</v>
      </c>
      <c r="Y838" s="9">
        <f t="shared" si="1706"/>
        <v>898</v>
      </c>
      <c r="Z838" s="9">
        <f t="shared" si="1706"/>
        <v>0</v>
      </c>
      <c r="AA838" s="9">
        <f t="shared" si="1706"/>
        <v>0</v>
      </c>
      <c r="AB838" s="9">
        <f t="shared" si="1706"/>
        <v>0</v>
      </c>
      <c r="AC838" s="9">
        <f t="shared" si="1706"/>
        <v>0</v>
      </c>
      <c r="AD838" s="9">
        <f t="shared" si="1706"/>
        <v>0</v>
      </c>
      <c r="AE838" s="87">
        <f t="shared" si="1706"/>
        <v>898</v>
      </c>
      <c r="AF838" s="87">
        <f t="shared" si="1706"/>
        <v>0</v>
      </c>
      <c r="AG838" s="87">
        <f t="shared" si="1706"/>
        <v>295</v>
      </c>
      <c r="AH838" s="87">
        <f t="shared" si="1706"/>
        <v>0</v>
      </c>
      <c r="AI838" s="101">
        <f t="shared" si="1558"/>
        <v>32.850779510022271</v>
      </c>
      <c r="AJ838" s="101"/>
    </row>
    <row r="839" spans="1:36" ht="18.75" customHeight="1" x14ac:dyDescent="0.25">
      <c r="A839" s="39" t="s">
        <v>14</v>
      </c>
      <c r="B839" s="63" t="s">
        <v>228</v>
      </c>
      <c r="C839" s="63" t="s">
        <v>7</v>
      </c>
      <c r="D839" s="63" t="s">
        <v>80</v>
      </c>
      <c r="E839" s="63" t="s">
        <v>438</v>
      </c>
      <c r="F839" s="27" t="s">
        <v>35</v>
      </c>
      <c r="G839" s="9">
        <v>898</v>
      </c>
      <c r="H839" s="9"/>
      <c r="I839" s="9"/>
      <c r="J839" s="9"/>
      <c r="K839" s="9"/>
      <c r="L839" s="9"/>
      <c r="M839" s="9">
        <f t="shared" ref="M839" si="1707">G839+I839+J839+K839+L839</f>
        <v>898</v>
      </c>
      <c r="N839" s="9">
        <f t="shared" ref="N839" si="1708">H839+L839</f>
        <v>0</v>
      </c>
      <c r="O839" s="9"/>
      <c r="P839" s="9"/>
      <c r="Q839" s="9"/>
      <c r="R839" s="9"/>
      <c r="S839" s="9">
        <f t="shared" ref="S839" si="1709">M839+O839+P839+Q839+R839</f>
        <v>898</v>
      </c>
      <c r="T839" s="9">
        <f t="shared" ref="T839" si="1710">N839+R839</f>
        <v>0</v>
      </c>
      <c r="U839" s="9"/>
      <c r="V839" s="9"/>
      <c r="W839" s="9"/>
      <c r="X839" s="9"/>
      <c r="Y839" s="9">
        <f t="shared" ref="Y839" si="1711">S839+U839+V839+W839+X839</f>
        <v>898</v>
      </c>
      <c r="Z839" s="9">
        <f t="shared" ref="Z839" si="1712">T839+X839</f>
        <v>0</v>
      </c>
      <c r="AA839" s="9"/>
      <c r="AB839" s="9"/>
      <c r="AC839" s="9"/>
      <c r="AD839" s="9"/>
      <c r="AE839" s="87">
        <f t="shared" ref="AE839" si="1713">Y839+AA839+AB839+AC839+AD839</f>
        <v>898</v>
      </c>
      <c r="AF839" s="87">
        <f t="shared" ref="AF839" si="1714">Z839+AD839</f>
        <v>0</v>
      </c>
      <c r="AG839" s="87">
        <v>295</v>
      </c>
      <c r="AH839" s="87"/>
      <c r="AI839" s="101">
        <f t="shared" si="1558"/>
        <v>32.850779510022271</v>
      </c>
      <c r="AJ839" s="101"/>
    </row>
    <row r="840" spans="1:36" ht="33" x14ac:dyDescent="0.25">
      <c r="A840" s="26" t="s">
        <v>327</v>
      </c>
      <c r="B840" s="63" t="s">
        <v>228</v>
      </c>
      <c r="C840" s="63" t="s">
        <v>7</v>
      </c>
      <c r="D840" s="63" t="s">
        <v>80</v>
      </c>
      <c r="E840" s="63" t="s">
        <v>397</v>
      </c>
      <c r="F840" s="27"/>
      <c r="G840" s="9">
        <f t="shared" ref="G840:V842" si="1715">G841</f>
        <v>677</v>
      </c>
      <c r="H840" s="9">
        <f t="shared" si="1715"/>
        <v>0</v>
      </c>
      <c r="I840" s="9">
        <f t="shared" si="1715"/>
        <v>0</v>
      </c>
      <c r="J840" s="9">
        <f t="shared" si="1715"/>
        <v>0</v>
      </c>
      <c r="K840" s="9">
        <f t="shared" si="1715"/>
        <v>0</v>
      </c>
      <c r="L840" s="9">
        <f t="shared" si="1715"/>
        <v>0</v>
      </c>
      <c r="M840" s="9">
        <f t="shared" si="1715"/>
        <v>677</v>
      </c>
      <c r="N840" s="9">
        <f t="shared" si="1715"/>
        <v>0</v>
      </c>
      <c r="O840" s="9">
        <f t="shared" si="1715"/>
        <v>0</v>
      </c>
      <c r="P840" s="9">
        <f t="shared" si="1715"/>
        <v>0</v>
      </c>
      <c r="Q840" s="9">
        <f t="shared" si="1715"/>
        <v>0</v>
      </c>
      <c r="R840" s="9">
        <f t="shared" si="1715"/>
        <v>0</v>
      </c>
      <c r="S840" s="9">
        <f t="shared" si="1715"/>
        <v>677</v>
      </c>
      <c r="T840" s="9">
        <f t="shared" si="1715"/>
        <v>0</v>
      </c>
      <c r="U840" s="9">
        <f t="shared" si="1715"/>
        <v>0</v>
      </c>
      <c r="V840" s="9">
        <f t="shared" si="1715"/>
        <v>0</v>
      </c>
      <c r="W840" s="9">
        <f t="shared" ref="U840:AH842" si="1716">W841</f>
        <v>0</v>
      </c>
      <c r="X840" s="9">
        <f t="shared" si="1716"/>
        <v>0</v>
      </c>
      <c r="Y840" s="9">
        <f t="shared" si="1716"/>
        <v>677</v>
      </c>
      <c r="Z840" s="9">
        <f t="shared" si="1716"/>
        <v>0</v>
      </c>
      <c r="AA840" s="9">
        <f t="shared" si="1716"/>
        <v>0</v>
      </c>
      <c r="AB840" s="9">
        <f t="shared" si="1716"/>
        <v>0</v>
      </c>
      <c r="AC840" s="9">
        <f t="shared" si="1716"/>
        <v>0</v>
      </c>
      <c r="AD840" s="9">
        <f t="shared" si="1716"/>
        <v>0</v>
      </c>
      <c r="AE840" s="87">
        <f t="shared" si="1716"/>
        <v>677</v>
      </c>
      <c r="AF840" s="87">
        <f t="shared" si="1716"/>
        <v>0</v>
      </c>
      <c r="AG840" s="87">
        <f t="shared" si="1716"/>
        <v>0</v>
      </c>
      <c r="AH840" s="87">
        <f t="shared" si="1716"/>
        <v>0</v>
      </c>
      <c r="AI840" s="101">
        <f t="shared" ref="AI840:AI903" si="1717">AG840/AE840*100</f>
        <v>0</v>
      </c>
      <c r="AJ840" s="101"/>
    </row>
    <row r="841" spans="1:36" ht="66" x14ac:dyDescent="0.25">
      <c r="A841" s="26" t="s">
        <v>512</v>
      </c>
      <c r="B841" s="63" t="s">
        <v>228</v>
      </c>
      <c r="C841" s="63" t="s">
        <v>7</v>
      </c>
      <c r="D841" s="63" t="s">
        <v>80</v>
      </c>
      <c r="E841" s="63" t="s">
        <v>511</v>
      </c>
      <c r="F841" s="27"/>
      <c r="G841" s="9">
        <f t="shared" si="1715"/>
        <v>677</v>
      </c>
      <c r="H841" s="9">
        <f t="shared" si="1715"/>
        <v>0</v>
      </c>
      <c r="I841" s="9">
        <f t="shared" si="1715"/>
        <v>0</v>
      </c>
      <c r="J841" s="9">
        <f t="shared" si="1715"/>
        <v>0</v>
      </c>
      <c r="K841" s="9">
        <f t="shared" si="1715"/>
        <v>0</v>
      </c>
      <c r="L841" s="9">
        <f t="shared" si="1715"/>
        <v>0</v>
      </c>
      <c r="M841" s="9">
        <f t="shared" si="1715"/>
        <v>677</v>
      </c>
      <c r="N841" s="9">
        <f t="shared" si="1715"/>
        <v>0</v>
      </c>
      <c r="O841" s="9">
        <f t="shared" si="1715"/>
        <v>0</v>
      </c>
      <c r="P841" s="9">
        <f t="shared" si="1715"/>
        <v>0</v>
      </c>
      <c r="Q841" s="9">
        <f t="shared" si="1715"/>
        <v>0</v>
      </c>
      <c r="R841" s="9">
        <f t="shared" si="1715"/>
        <v>0</v>
      </c>
      <c r="S841" s="9">
        <f t="shared" si="1715"/>
        <v>677</v>
      </c>
      <c r="T841" s="9">
        <f t="shared" si="1715"/>
        <v>0</v>
      </c>
      <c r="U841" s="9">
        <f t="shared" si="1716"/>
        <v>0</v>
      </c>
      <c r="V841" s="9">
        <f t="shared" si="1716"/>
        <v>0</v>
      </c>
      <c r="W841" s="9">
        <f t="shared" si="1716"/>
        <v>0</v>
      </c>
      <c r="X841" s="9">
        <f t="shared" si="1716"/>
        <v>0</v>
      </c>
      <c r="Y841" s="9">
        <f t="shared" si="1716"/>
        <v>677</v>
      </c>
      <c r="Z841" s="9">
        <f t="shared" si="1716"/>
        <v>0</v>
      </c>
      <c r="AA841" s="9">
        <f t="shared" si="1716"/>
        <v>0</v>
      </c>
      <c r="AB841" s="9">
        <f t="shared" si="1716"/>
        <v>0</v>
      </c>
      <c r="AC841" s="9">
        <f t="shared" si="1716"/>
        <v>0</v>
      </c>
      <c r="AD841" s="9">
        <f t="shared" si="1716"/>
        <v>0</v>
      </c>
      <c r="AE841" s="87">
        <f t="shared" si="1716"/>
        <v>677</v>
      </c>
      <c r="AF841" s="87">
        <f t="shared" si="1716"/>
        <v>0</v>
      </c>
      <c r="AG841" s="87">
        <f t="shared" si="1716"/>
        <v>0</v>
      </c>
      <c r="AH841" s="87">
        <f t="shared" si="1716"/>
        <v>0</v>
      </c>
      <c r="AI841" s="101">
        <f t="shared" si="1717"/>
        <v>0</v>
      </c>
      <c r="AJ841" s="101"/>
    </row>
    <row r="842" spans="1:36" ht="33" x14ac:dyDescent="0.25">
      <c r="A842" s="39" t="s">
        <v>12</v>
      </c>
      <c r="B842" s="63" t="s">
        <v>228</v>
      </c>
      <c r="C842" s="63" t="s">
        <v>7</v>
      </c>
      <c r="D842" s="63" t="s">
        <v>80</v>
      </c>
      <c r="E842" s="63" t="s">
        <v>511</v>
      </c>
      <c r="F842" s="63" t="s">
        <v>13</v>
      </c>
      <c r="G842" s="9">
        <f t="shared" si="1715"/>
        <v>677</v>
      </c>
      <c r="H842" s="9">
        <f t="shared" si="1715"/>
        <v>0</v>
      </c>
      <c r="I842" s="9">
        <f t="shared" si="1715"/>
        <v>0</v>
      </c>
      <c r="J842" s="9">
        <f t="shared" si="1715"/>
        <v>0</v>
      </c>
      <c r="K842" s="9">
        <f t="shared" si="1715"/>
        <v>0</v>
      </c>
      <c r="L842" s="9">
        <f t="shared" si="1715"/>
        <v>0</v>
      </c>
      <c r="M842" s="9">
        <f t="shared" si="1715"/>
        <v>677</v>
      </c>
      <c r="N842" s="9">
        <f t="shared" si="1715"/>
        <v>0</v>
      </c>
      <c r="O842" s="9">
        <f t="shared" si="1715"/>
        <v>0</v>
      </c>
      <c r="P842" s="9">
        <f t="shared" si="1715"/>
        <v>0</v>
      </c>
      <c r="Q842" s="9">
        <f t="shared" si="1715"/>
        <v>0</v>
      </c>
      <c r="R842" s="9">
        <f t="shared" si="1715"/>
        <v>0</v>
      </c>
      <c r="S842" s="9">
        <f t="shared" si="1715"/>
        <v>677</v>
      </c>
      <c r="T842" s="9">
        <f t="shared" si="1715"/>
        <v>0</v>
      </c>
      <c r="U842" s="9">
        <f t="shared" si="1716"/>
        <v>0</v>
      </c>
      <c r="V842" s="9">
        <f t="shared" si="1716"/>
        <v>0</v>
      </c>
      <c r="W842" s="9">
        <f t="shared" si="1716"/>
        <v>0</v>
      </c>
      <c r="X842" s="9">
        <f t="shared" si="1716"/>
        <v>0</v>
      </c>
      <c r="Y842" s="9">
        <f t="shared" si="1716"/>
        <v>677</v>
      </c>
      <c r="Z842" s="9">
        <f t="shared" si="1716"/>
        <v>0</v>
      </c>
      <c r="AA842" s="9">
        <f t="shared" si="1716"/>
        <v>0</v>
      </c>
      <c r="AB842" s="9">
        <f t="shared" si="1716"/>
        <v>0</v>
      </c>
      <c r="AC842" s="9">
        <f t="shared" si="1716"/>
        <v>0</v>
      </c>
      <c r="AD842" s="9">
        <f t="shared" si="1716"/>
        <v>0</v>
      </c>
      <c r="AE842" s="87">
        <f t="shared" si="1716"/>
        <v>677</v>
      </c>
      <c r="AF842" s="87">
        <f t="shared" si="1716"/>
        <v>0</v>
      </c>
      <c r="AG842" s="87">
        <f t="shared" si="1716"/>
        <v>0</v>
      </c>
      <c r="AH842" s="87">
        <f t="shared" si="1716"/>
        <v>0</v>
      </c>
      <c r="AI842" s="101">
        <f t="shared" si="1717"/>
        <v>0</v>
      </c>
      <c r="AJ842" s="101"/>
    </row>
    <row r="843" spans="1:36" ht="22.5" customHeight="1" x14ac:dyDescent="0.25">
      <c r="A843" s="39" t="s">
        <v>14</v>
      </c>
      <c r="B843" s="63" t="s">
        <v>228</v>
      </c>
      <c r="C843" s="63" t="s">
        <v>7</v>
      </c>
      <c r="D843" s="63" t="s">
        <v>80</v>
      </c>
      <c r="E843" s="63" t="s">
        <v>511</v>
      </c>
      <c r="F843" s="27" t="s">
        <v>35</v>
      </c>
      <c r="G843" s="9">
        <v>677</v>
      </c>
      <c r="H843" s="9"/>
      <c r="I843" s="9"/>
      <c r="J843" s="9"/>
      <c r="K843" s="9"/>
      <c r="L843" s="9"/>
      <c r="M843" s="9">
        <f t="shared" ref="M843" si="1718">G843+I843+J843+K843+L843</f>
        <v>677</v>
      </c>
      <c r="N843" s="9">
        <f t="shared" ref="N843" si="1719">H843+L843</f>
        <v>0</v>
      </c>
      <c r="O843" s="9"/>
      <c r="P843" s="9"/>
      <c r="Q843" s="9"/>
      <c r="R843" s="9"/>
      <c r="S843" s="9">
        <f t="shared" ref="S843" si="1720">M843+O843+P843+Q843+R843</f>
        <v>677</v>
      </c>
      <c r="T843" s="9">
        <f t="shared" ref="T843" si="1721">N843+R843</f>
        <v>0</v>
      </c>
      <c r="U843" s="9"/>
      <c r="V843" s="9"/>
      <c r="W843" s="9"/>
      <c r="X843" s="9"/>
      <c r="Y843" s="9">
        <f t="shared" ref="Y843" si="1722">S843+U843+V843+W843+X843</f>
        <v>677</v>
      </c>
      <c r="Z843" s="9">
        <f t="shared" ref="Z843" si="1723">T843+X843</f>
        <v>0</v>
      </c>
      <c r="AA843" s="9"/>
      <c r="AB843" s="9"/>
      <c r="AC843" s="9"/>
      <c r="AD843" s="9"/>
      <c r="AE843" s="87">
        <f t="shared" ref="AE843" si="1724">Y843+AA843+AB843+AC843+AD843</f>
        <v>677</v>
      </c>
      <c r="AF843" s="87">
        <f t="shared" ref="AF843" si="1725">Z843+AD843</f>
        <v>0</v>
      </c>
      <c r="AG843" s="87"/>
      <c r="AH843" s="87"/>
      <c r="AI843" s="101">
        <f t="shared" si="1717"/>
        <v>0</v>
      </c>
      <c r="AJ843" s="101"/>
    </row>
    <row r="844" spans="1:36" ht="17.25" customHeight="1" x14ac:dyDescent="0.25">
      <c r="A844" s="39"/>
      <c r="B844" s="63"/>
      <c r="C844" s="63"/>
      <c r="D844" s="63"/>
      <c r="E844" s="63"/>
      <c r="F844" s="27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87"/>
      <c r="AF844" s="87"/>
      <c r="AG844" s="87"/>
      <c r="AH844" s="87"/>
      <c r="AI844" s="101"/>
      <c r="AJ844" s="101"/>
    </row>
    <row r="845" spans="1:36" ht="18.75" x14ac:dyDescent="0.3">
      <c r="A845" s="55" t="s">
        <v>234</v>
      </c>
      <c r="B845" s="62" t="s">
        <v>228</v>
      </c>
      <c r="C845" s="62" t="s">
        <v>154</v>
      </c>
      <c r="D845" s="62" t="s">
        <v>22</v>
      </c>
      <c r="E845" s="62"/>
      <c r="F845" s="62"/>
      <c r="G845" s="15">
        <f>G846+G858</f>
        <v>13177</v>
      </c>
      <c r="H845" s="15">
        <f>H846+H858</f>
        <v>0</v>
      </c>
      <c r="I845" s="15">
        <f t="shared" ref="I845:N845" si="1726">I846+I858</f>
        <v>0</v>
      </c>
      <c r="J845" s="15">
        <f t="shared" si="1726"/>
        <v>641</v>
      </c>
      <c r="K845" s="15">
        <f t="shared" si="1726"/>
        <v>0</v>
      </c>
      <c r="L845" s="15">
        <f t="shared" si="1726"/>
        <v>0</v>
      </c>
      <c r="M845" s="15">
        <f t="shared" si="1726"/>
        <v>13818</v>
      </c>
      <c r="N845" s="15">
        <f t="shared" si="1726"/>
        <v>0</v>
      </c>
      <c r="O845" s="15">
        <f t="shared" ref="O845:T845" si="1727">O846+O858</f>
        <v>0</v>
      </c>
      <c r="P845" s="15">
        <f t="shared" si="1727"/>
        <v>0</v>
      </c>
      <c r="Q845" s="15">
        <f t="shared" si="1727"/>
        <v>0</v>
      </c>
      <c r="R845" s="15">
        <f t="shared" si="1727"/>
        <v>0</v>
      </c>
      <c r="S845" s="15">
        <f t="shared" si="1727"/>
        <v>13818</v>
      </c>
      <c r="T845" s="15">
        <f t="shared" si="1727"/>
        <v>0</v>
      </c>
      <c r="U845" s="15">
        <f t="shared" ref="U845:Z845" si="1728">U846+U858</f>
        <v>0</v>
      </c>
      <c r="V845" s="15">
        <f t="shared" si="1728"/>
        <v>300</v>
      </c>
      <c r="W845" s="15">
        <f t="shared" si="1728"/>
        <v>0</v>
      </c>
      <c r="X845" s="15">
        <f t="shared" si="1728"/>
        <v>0</v>
      </c>
      <c r="Y845" s="15">
        <f t="shared" si="1728"/>
        <v>14118</v>
      </c>
      <c r="Z845" s="15">
        <f t="shared" si="1728"/>
        <v>0</v>
      </c>
      <c r="AA845" s="15">
        <f t="shared" ref="AA845:AF845" si="1729">AA846+AA858</f>
        <v>0</v>
      </c>
      <c r="AB845" s="15">
        <f t="shared" si="1729"/>
        <v>0</v>
      </c>
      <c r="AC845" s="15">
        <f t="shared" si="1729"/>
        <v>0</v>
      </c>
      <c r="AD845" s="15">
        <f t="shared" si="1729"/>
        <v>0</v>
      </c>
      <c r="AE845" s="93">
        <f t="shared" si="1729"/>
        <v>14118</v>
      </c>
      <c r="AF845" s="93">
        <f t="shared" si="1729"/>
        <v>0</v>
      </c>
      <c r="AG845" s="93">
        <f t="shared" ref="AG845:AH845" si="1730">AG846+AG858</f>
        <v>2649</v>
      </c>
      <c r="AH845" s="93">
        <f t="shared" si="1730"/>
        <v>0</v>
      </c>
      <c r="AI845" s="101">
        <f t="shared" si="1717"/>
        <v>18.763280917977053</v>
      </c>
      <c r="AJ845" s="101"/>
    </row>
    <row r="846" spans="1:36" ht="35.25" customHeight="1" x14ac:dyDescent="0.25">
      <c r="A846" s="29" t="s">
        <v>432</v>
      </c>
      <c r="B846" s="63" t="s">
        <v>228</v>
      </c>
      <c r="C846" s="63" t="s">
        <v>154</v>
      </c>
      <c r="D846" s="63" t="s">
        <v>22</v>
      </c>
      <c r="E846" s="63" t="s">
        <v>229</v>
      </c>
      <c r="F846" s="63"/>
      <c r="G846" s="18">
        <f t="shared" ref="G846:H846" si="1731">G847+G851</f>
        <v>12852</v>
      </c>
      <c r="H846" s="18">
        <f t="shared" si="1731"/>
        <v>0</v>
      </c>
      <c r="I846" s="18">
        <f t="shared" ref="I846:N846" si="1732">I847+I851</f>
        <v>0</v>
      </c>
      <c r="J846" s="18">
        <f t="shared" si="1732"/>
        <v>641</v>
      </c>
      <c r="K846" s="18">
        <f t="shared" si="1732"/>
        <v>0</v>
      </c>
      <c r="L846" s="18">
        <f t="shared" si="1732"/>
        <v>0</v>
      </c>
      <c r="M846" s="18">
        <f t="shared" si="1732"/>
        <v>13493</v>
      </c>
      <c r="N846" s="18">
        <f t="shared" si="1732"/>
        <v>0</v>
      </c>
      <c r="O846" s="18">
        <f t="shared" ref="O846:T846" si="1733">O847+O851</f>
        <v>0</v>
      </c>
      <c r="P846" s="18">
        <f t="shared" si="1733"/>
        <v>0</v>
      </c>
      <c r="Q846" s="18">
        <f t="shared" si="1733"/>
        <v>0</v>
      </c>
      <c r="R846" s="18">
        <f t="shared" si="1733"/>
        <v>0</v>
      </c>
      <c r="S846" s="18">
        <f t="shared" si="1733"/>
        <v>13493</v>
      </c>
      <c r="T846" s="18">
        <f t="shared" si="1733"/>
        <v>0</v>
      </c>
      <c r="U846" s="18">
        <f t="shared" ref="U846:Z846" si="1734">U847+U851</f>
        <v>0</v>
      </c>
      <c r="V846" s="18">
        <f t="shared" si="1734"/>
        <v>300</v>
      </c>
      <c r="W846" s="18">
        <f t="shared" si="1734"/>
        <v>0</v>
      </c>
      <c r="X846" s="18">
        <f t="shared" si="1734"/>
        <v>0</v>
      </c>
      <c r="Y846" s="18">
        <f t="shared" si="1734"/>
        <v>13793</v>
      </c>
      <c r="Z846" s="18">
        <f t="shared" si="1734"/>
        <v>0</v>
      </c>
      <c r="AA846" s="18">
        <f t="shared" ref="AA846:AF846" si="1735">AA847+AA851</f>
        <v>0</v>
      </c>
      <c r="AB846" s="18">
        <f t="shared" si="1735"/>
        <v>0</v>
      </c>
      <c r="AC846" s="18">
        <f t="shared" si="1735"/>
        <v>0</v>
      </c>
      <c r="AD846" s="18">
        <f t="shared" si="1735"/>
        <v>0</v>
      </c>
      <c r="AE846" s="96">
        <f t="shared" si="1735"/>
        <v>13793</v>
      </c>
      <c r="AF846" s="96">
        <f t="shared" si="1735"/>
        <v>0</v>
      </c>
      <c r="AG846" s="96">
        <f t="shared" ref="AG846:AH846" si="1736">AG847+AG851</f>
        <v>2649</v>
      </c>
      <c r="AH846" s="96">
        <f t="shared" si="1736"/>
        <v>0</v>
      </c>
      <c r="AI846" s="101">
        <f t="shared" si="1717"/>
        <v>19.205394040455303</v>
      </c>
      <c r="AJ846" s="101"/>
    </row>
    <row r="847" spans="1:36" ht="33" x14ac:dyDescent="0.25">
      <c r="A847" s="26" t="s">
        <v>10</v>
      </c>
      <c r="B847" s="63" t="s">
        <v>228</v>
      </c>
      <c r="C847" s="63" t="s">
        <v>154</v>
      </c>
      <c r="D847" s="63" t="s">
        <v>22</v>
      </c>
      <c r="E847" s="63" t="s">
        <v>230</v>
      </c>
      <c r="F847" s="63"/>
      <c r="G847" s="18">
        <f t="shared" ref="G847:V849" si="1737">G848</f>
        <v>12725</v>
      </c>
      <c r="H847" s="18">
        <f t="shared" si="1737"/>
        <v>0</v>
      </c>
      <c r="I847" s="18">
        <f t="shared" si="1737"/>
        <v>0</v>
      </c>
      <c r="J847" s="18">
        <f t="shared" si="1737"/>
        <v>641</v>
      </c>
      <c r="K847" s="18">
        <f t="shared" si="1737"/>
        <v>0</v>
      </c>
      <c r="L847" s="18">
        <f t="shared" si="1737"/>
        <v>0</v>
      </c>
      <c r="M847" s="18">
        <f t="shared" si="1737"/>
        <v>13366</v>
      </c>
      <c r="N847" s="18">
        <f t="shared" si="1737"/>
        <v>0</v>
      </c>
      <c r="O847" s="18">
        <f t="shared" si="1737"/>
        <v>0</v>
      </c>
      <c r="P847" s="18">
        <f t="shared" si="1737"/>
        <v>0</v>
      </c>
      <c r="Q847" s="18">
        <f t="shared" si="1737"/>
        <v>0</v>
      </c>
      <c r="R847" s="18">
        <f t="shared" si="1737"/>
        <v>0</v>
      </c>
      <c r="S847" s="18">
        <f t="shared" si="1737"/>
        <v>13366</v>
      </c>
      <c r="T847" s="18">
        <f t="shared" si="1737"/>
        <v>0</v>
      </c>
      <c r="U847" s="18">
        <f t="shared" si="1737"/>
        <v>0</v>
      </c>
      <c r="V847" s="18">
        <f t="shared" si="1737"/>
        <v>300</v>
      </c>
      <c r="W847" s="18">
        <f t="shared" ref="U847:AH849" si="1738">W848</f>
        <v>0</v>
      </c>
      <c r="X847" s="18">
        <f t="shared" si="1738"/>
        <v>0</v>
      </c>
      <c r="Y847" s="18">
        <f t="shared" si="1738"/>
        <v>13666</v>
      </c>
      <c r="Z847" s="18">
        <f t="shared" si="1738"/>
        <v>0</v>
      </c>
      <c r="AA847" s="18">
        <f t="shared" si="1738"/>
        <v>0</v>
      </c>
      <c r="AB847" s="18">
        <f t="shared" si="1738"/>
        <v>0</v>
      </c>
      <c r="AC847" s="18">
        <f t="shared" si="1738"/>
        <v>0</v>
      </c>
      <c r="AD847" s="18">
        <f t="shared" si="1738"/>
        <v>0</v>
      </c>
      <c r="AE847" s="96">
        <f t="shared" si="1738"/>
        <v>13666</v>
      </c>
      <c r="AF847" s="96">
        <f t="shared" si="1738"/>
        <v>0</v>
      </c>
      <c r="AG847" s="96">
        <f t="shared" si="1738"/>
        <v>2647</v>
      </c>
      <c r="AH847" s="96">
        <f t="shared" si="1738"/>
        <v>0</v>
      </c>
      <c r="AI847" s="101">
        <f t="shared" si="1717"/>
        <v>19.369237523781649</v>
      </c>
      <c r="AJ847" s="101"/>
    </row>
    <row r="848" spans="1:36" ht="33" x14ac:dyDescent="0.25">
      <c r="A848" s="39" t="s">
        <v>235</v>
      </c>
      <c r="B848" s="63" t="s">
        <v>228</v>
      </c>
      <c r="C848" s="63" t="s">
        <v>154</v>
      </c>
      <c r="D848" s="63" t="s">
        <v>22</v>
      </c>
      <c r="E848" s="63" t="s">
        <v>236</v>
      </c>
      <c r="F848" s="63"/>
      <c r="G848" s="18">
        <f t="shared" si="1737"/>
        <v>12725</v>
      </c>
      <c r="H848" s="18">
        <f t="shared" si="1737"/>
        <v>0</v>
      </c>
      <c r="I848" s="18">
        <f t="shared" si="1737"/>
        <v>0</v>
      </c>
      <c r="J848" s="18">
        <f t="shared" si="1737"/>
        <v>641</v>
      </c>
      <c r="K848" s="18">
        <f t="shared" si="1737"/>
        <v>0</v>
      </c>
      <c r="L848" s="18">
        <f t="shared" si="1737"/>
        <v>0</v>
      </c>
      <c r="M848" s="18">
        <f t="shared" si="1737"/>
        <v>13366</v>
      </c>
      <c r="N848" s="18">
        <f t="shared" si="1737"/>
        <v>0</v>
      </c>
      <c r="O848" s="18">
        <f t="shared" si="1737"/>
        <v>0</v>
      </c>
      <c r="P848" s="18">
        <f t="shared" si="1737"/>
        <v>0</v>
      </c>
      <c r="Q848" s="18">
        <f t="shared" si="1737"/>
        <v>0</v>
      </c>
      <c r="R848" s="18">
        <f t="shared" si="1737"/>
        <v>0</v>
      </c>
      <c r="S848" s="18">
        <f t="shared" si="1737"/>
        <v>13366</v>
      </c>
      <c r="T848" s="18">
        <f t="shared" si="1737"/>
        <v>0</v>
      </c>
      <c r="U848" s="18">
        <f t="shared" si="1738"/>
        <v>0</v>
      </c>
      <c r="V848" s="18">
        <f t="shared" si="1738"/>
        <v>300</v>
      </c>
      <c r="W848" s="18">
        <f t="shared" si="1738"/>
        <v>0</v>
      </c>
      <c r="X848" s="18">
        <f t="shared" si="1738"/>
        <v>0</v>
      </c>
      <c r="Y848" s="18">
        <f t="shared" si="1738"/>
        <v>13666</v>
      </c>
      <c r="Z848" s="18">
        <f t="shared" si="1738"/>
        <v>0</v>
      </c>
      <c r="AA848" s="18">
        <f t="shared" si="1738"/>
        <v>0</v>
      </c>
      <c r="AB848" s="18">
        <f t="shared" si="1738"/>
        <v>0</v>
      </c>
      <c r="AC848" s="18">
        <f t="shared" si="1738"/>
        <v>0</v>
      </c>
      <c r="AD848" s="18">
        <f t="shared" si="1738"/>
        <v>0</v>
      </c>
      <c r="AE848" s="96">
        <f t="shared" si="1738"/>
        <v>13666</v>
      </c>
      <c r="AF848" s="96">
        <f t="shared" si="1738"/>
        <v>0</v>
      </c>
      <c r="AG848" s="96">
        <f t="shared" si="1738"/>
        <v>2647</v>
      </c>
      <c r="AH848" s="96">
        <f t="shared" si="1738"/>
        <v>0</v>
      </c>
      <c r="AI848" s="101">
        <f t="shared" si="1717"/>
        <v>19.369237523781649</v>
      </c>
      <c r="AJ848" s="101"/>
    </row>
    <row r="849" spans="1:36" ht="33" x14ac:dyDescent="0.25">
      <c r="A849" s="39" t="s">
        <v>12</v>
      </c>
      <c r="B849" s="63" t="s">
        <v>228</v>
      </c>
      <c r="C849" s="63" t="s">
        <v>154</v>
      </c>
      <c r="D849" s="63" t="s">
        <v>22</v>
      </c>
      <c r="E849" s="63" t="s">
        <v>236</v>
      </c>
      <c r="F849" s="63" t="s">
        <v>13</v>
      </c>
      <c r="G849" s="19">
        <f t="shared" si="1737"/>
        <v>12725</v>
      </c>
      <c r="H849" s="19">
        <f t="shared" si="1737"/>
        <v>0</v>
      </c>
      <c r="I849" s="19">
        <f t="shared" si="1737"/>
        <v>0</v>
      </c>
      <c r="J849" s="19">
        <f t="shared" si="1737"/>
        <v>641</v>
      </c>
      <c r="K849" s="19">
        <f t="shared" si="1737"/>
        <v>0</v>
      </c>
      <c r="L849" s="19">
        <f t="shared" si="1737"/>
        <v>0</v>
      </c>
      <c r="M849" s="19">
        <f t="shared" si="1737"/>
        <v>13366</v>
      </c>
      <c r="N849" s="19">
        <f t="shared" si="1737"/>
        <v>0</v>
      </c>
      <c r="O849" s="19">
        <f t="shared" si="1737"/>
        <v>0</v>
      </c>
      <c r="P849" s="19">
        <f t="shared" si="1737"/>
        <v>0</v>
      </c>
      <c r="Q849" s="19">
        <f t="shared" si="1737"/>
        <v>0</v>
      </c>
      <c r="R849" s="19">
        <f t="shared" si="1737"/>
        <v>0</v>
      </c>
      <c r="S849" s="19">
        <f t="shared" si="1737"/>
        <v>13366</v>
      </c>
      <c r="T849" s="19">
        <f t="shared" si="1737"/>
        <v>0</v>
      </c>
      <c r="U849" s="19">
        <f t="shared" si="1738"/>
        <v>0</v>
      </c>
      <c r="V849" s="19">
        <f t="shared" si="1738"/>
        <v>300</v>
      </c>
      <c r="W849" s="19">
        <f t="shared" si="1738"/>
        <v>0</v>
      </c>
      <c r="X849" s="19">
        <f t="shared" si="1738"/>
        <v>0</v>
      </c>
      <c r="Y849" s="19">
        <f t="shared" si="1738"/>
        <v>13666</v>
      </c>
      <c r="Z849" s="19">
        <f t="shared" si="1738"/>
        <v>0</v>
      </c>
      <c r="AA849" s="19">
        <f t="shared" si="1738"/>
        <v>0</v>
      </c>
      <c r="AB849" s="19">
        <f t="shared" si="1738"/>
        <v>0</v>
      </c>
      <c r="AC849" s="19">
        <f t="shared" si="1738"/>
        <v>0</v>
      </c>
      <c r="AD849" s="19">
        <f t="shared" si="1738"/>
        <v>0</v>
      </c>
      <c r="AE849" s="99">
        <f t="shared" si="1738"/>
        <v>13666</v>
      </c>
      <c r="AF849" s="99">
        <f t="shared" si="1738"/>
        <v>0</v>
      </c>
      <c r="AG849" s="99">
        <f t="shared" si="1738"/>
        <v>2647</v>
      </c>
      <c r="AH849" s="99">
        <f t="shared" si="1738"/>
        <v>0</v>
      </c>
      <c r="AI849" s="101">
        <f t="shared" si="1717"/>
        <v>19.369237523781649</v>
      </c>
      <c r="AJ849" s="101"/>
    </row>
    <row r="850" spans="1:36" ht="20.25" customHeight="1" x14ac:dyDescent="0.25">
      <c r="A850" s="39" t="s">
        <v>14</v>
      </c>
      <c r="B850" s="63" t="s">
        <v>228</v>
      </c>
      <c r="C850" s="63" t="s">
        <v>154</v>
      </c>
      <c r="D850" s="63" t="s">
        <v>22</v>
      </c>
      <c r="E850" s="63" t="s">
        <v>236</v>
      </c>
      <c r="F850" s="9">
        <v>610</v>
      </c>
      <c r="G850" s="9">
        <v>12725</v>
      </c>
      <c r="H850" s="9"/>
      <c r="I850" s="9"/>
      <c r="J850" s="9">
        <v>641</v>
      </c>
      <c r="K850" s="9"/>
      <c r="L850" s="9"/>
      <c r="M850" s="9">
        <f t="shared" ref="M850" si="1739">G850+I850+J850+K850+L850</f>
        <v>13366</v>
      </c>
      <c r="N850" s="9">
        <f t="shared" ref="N850" si="1740">H850+L850</f>
        <v>0</v>
      </c>
      <c r="O850" s="9"/>
      <c r="P850" s="9"/>
      <c r="Q850" s="9"/>
      <c r="R850" s="9"/>
      <c r="S850" s="9">
        <f t="shared" ref="S850" si="1741">M850+O850+P850+Q850+R850</f>
        <v>13366</v>
      </c>
      <c r="T850" s="9">
        <f t="shared" ref="T850" si="1742">N850+R850</f>
        <v>0</v>
      </c>
      <c r="U850" s="9"/>
      <c r="V850" s="9">
        <v>300</v>
      </c>
      <c r="W850" s="9"/>
      <c r="X850" s="9"/>
      <c r="Y850" s="9">
        <f t="shared" ref="Y850" si="1743">S850+U850+V850+W850+X850</f>
        <v>13666</v>
      </c>
      <c r="Z850" s="9">
        <f t="shared" ref="Z850" si="1744">T850+X850</f>
        <v>0</v>
      </c>
      <c r="AA850" s="9"/>
      <c r="AB850" s="9"/>
      <c r="AC850" s="9"/>
      <c r="AD850" s="9"/>
      <c r="AE850" s="87">
        <f t="shared" ref="AE850" si="1745">Y850+AA850+AB850+AC850+AD850</f>
        <v>13666</v>
      </c>
      <c r="AF850" s="87">
        <f t="shared" ref="AF850" si="1746">Z850+AD850</f>
        <v>0</v>
      </c>
      <c r="AG850" s="87">
        <v>2647</v>
      </c>
      <c r="AH850" s="87"/>
      <c r="AI850" s="101">
        <f t="shared" si="1717"/>
        <v>19.369237523781649</v>
      </c>
      <c r="AJ850" s="101"/>
    </row>
    <row r="851" spans="1:36" ht="21" customHeight="1" x14ac:dyDescent="0.25">
      <c r="A851" s="39" t="s">
        <v>15</v>
      </c>
      <c r="B851" s="63" t="s">
        <v>228</v>
      </c>
      <c r="C851" s="63" t="s">
        <v>154</v>
      </c>
      <c r="D851" s="63" t="s">
        <v>22</v>
      </c>
      <c r="E851" s="63" t="s">
        <v>232</v>
      </c>
      <c r="F851" s="63"/>
      <c r="G851" s="19">
        <f t="shared" ref="G851:H851" si="1747">G852+G855</f>
        <v>127</v>
      </c>
      <c r="H851" s="19">
        <f t="shared" si="1747"/>
        <v>0</v>
      </c>
      <c r="I851" s="19">
        <f t="shared" ref="I851:N851" si="1748">I852+I855</f>
        <v>0</v>
      </c>
      <c r="J851" s="19">
        <f t="shared" si="1748"/>
        <v>0</v>
      </c>
      <c r="K851" s="19">
        <f t="shared" si="1748"/>
        <v>0</v>
      </c>
      <c r="L851" s="19">
        <f t="shared" si="1748"/>
        <v>0</v>
      </c>
      <c r="M851" s="19">
        <f t="shared" si="1748"/>
        <v>127</v>
      </c>
      <c r="N851" s="19">
        <f t="shared" si="1748"/>
        <v>0</v>
      </c>
      <c r="O851" s="19">
        <f t="shared" ref="O851:T851" si="1749">O852+O855</f>
        <v>0</v>
      </c>
      <c r="P851" s="19">
        <f t="shared" si="1749"/>
        <v>0</v>
      </c>
      <c r="Q851" s="19">
        <f t="shared" si="1749"/>
        <v>0</v>
      </c>
      <c r="R851" s="19">
        <f t="shared" si="1749"/>
        <v>0</v>
      </c>
      <c r="S851" s="19">
        <f t="shared" si="1749"/>
        <v>127</v>
      </c>
      <c r="T851" s="19">
        <f t="shared" si="1749"/>
        <v>0</v>
      </c>
      <c r="U851" s="19">
        <f t="shared" ref="U851:Z851" si="1750">U852+U855</f>
        <v>0</v>
      </c>
      <c r="V851" s="19">
        <f t="shared" si="1750"/>
        <v>0</v>
      </c>
      <c r="W851" s="19">
        <f t="shared" si="1750"/>
        <v>0</v>
      </c>
      <c r="X851" s="19">
        <f t="shared" si="1750"/>
        <v>0</v>
      </c>
      <c r="Y851" s="19">
        <f t="shared" si="1750"/>
        <v>127</v>
      </c>
      <c r="Z851" s="19">
        <f t="shared" si="1750"/>
        <v>0</v>
      </c>
      <c r="AA851" s="19">
        <f t="shared" ref="AA851:AF851" si="1751">AA852+AA855</f>
        <v>0</v>
      </c>
      <c r="AB851" s="19">
        <f t="shared" si="1751"/>
        <v>0</v>
      </c>
      <c r="AC851" s="19">
        <f t="shared" si="1751"/>
        <v>0</v>
      </c>
      <c r="AD851" s="19">
        <f t="shared" si="1751"/>
        <v>0</v>
      </c>
      <c r="AE851" s="99">
        <f t="shared" si="1751"/>
        <v>127</v>
      </c>
      <c r="AF851" s="99">
        <f t="shared" si="1751"/>
        <v>0</v>
      </c>
      <c r="AG851" s="99">
        <f t="shared" ref="AG851:AH851" si="1752">AG852+AG855</f>
        <v>2</v>
      </c>
      <c r="AH851" s="99">
        <f t="shared" si="1752"/>
        <v>0</v>
      </c>
      <c r="AI851" s="101">
        <f t="shared" si="1717"/>
        <v>1.5748031496062991</v>
      </c>
      <c r="AJ851" s="101"/>
    </row>
    <row r="852" spans="1:36" ht="22.5" customHeight="1" x14ac:dyDescent="0.25">
      <c r="A852" s="39" t="s">
        <v>237</v>
      </c>
      <c r="B852" s="63" t="s">
        <v>228</v>
      </c>
      <c r="C852" s="63" t="s">
        <v>154</v>
      </c>
      <c r="D852" s="63" t="s">
        <v>22</v>
      </c>
      <c r="E852" s="63" t="s">
        <v>238</v>
      </c>
      <c r="F852" s="63"/>
      <c r="G852" s="19">
        <f>G853</f>
        <v>21</v>
      </c>
      <c r="H852" s="19">
        <f>H853</f>
        <v>0</v>
      </c>
      <c r="I852" s="19">
        <f t="shared" ref="I852:X853" si="1753">I853</f>
        <v>0</v>
      </c>
      <c r="J852" s="19">
        <f t="shared" si="1753"/>
        <v>0</v>
      </c>
      <c r="K852" s="19">
        <f t="shared" si="1753"/>
        <v>0</v>
      </c>
      <c r="L852" s="19">
        <f t="shared" si="1753"/>
        <v>0</v>
      </c>
      <c r="M852" s="19">
        <f t="shared" si="1753"/>
        <v>21</v>
      </c>
      <c r="N852" s="19">
        <f t="shared" si="1753"/>
        <v>0</v>
      </c>
      <c r="O852" s="19">
        <f t="shared" si="1753"/>
        <v>0</v>
      </c>
      <c r="P852" s="19">
        <f t="shared" si="1753"/>
        <v>0</v>
      </c>
      <c r="Q852" s="19">
        <f t="shared" si="1753"/>
        <v>0</v>
      </c>
      <c r="R852" s="19">
        <f t="shared" si="1753"/>
        <v>0</v>
      </c>
      <c r="S852" s="19">
        <f t="shared" si="1753"/>
        <v>21</v>
      </c>
      <c r="T852" s="19">
        <f t="shared" si="1753"/>
        <v>0</v>
      </c>
      <c r="U852" s="19">
        <f t="shared" si="1753"/>
        <v>0</v>
      </c>
      <c r="V852" s="19">
        <f t="shared" si="1753"/>
        <v>0</v>
      </c>
      <c r="W852" s="19">
        <f t="shared" si="1753"/>
        <v>0</v>
      </c>
      <c r="X852" s="19">
        <f t="shared" si="1753"/>
        <v>0</v>
      </c>
      <c r="Y852" s="19">
        <f t="shared" ref="U852:AH853" si="1754">Y853</f>
        <v>21</v>
      </c>
      <c r="Z852" s="19">
        <f t="shared" si="1754"/>
        <v>0</v>
      </c>
      <c r="AA852" s="19">
        <f t="shared" si="1754"/>
        <v>0</v>
      </c>
      <c r="AB852" s="19">
        <f t="shared" si="1754"/>
        <v>0</v>
      </c>
      <c r="AC852" s="19">
        <f t="shared" si="1754"/>
        <v>0</v>
      </c>
      <c r="AD852" s="19">
        <f t="shared" si="1754"/>
        <v>0</v>
      </c>
      <c r="AE852" s="99">
        <f t="shared" si="1754"/>
        <v>21</v>
      </c>
      <c r="AF852" s="99">
        <f t="shared" si="1754"/>
        <v>0</v>
      </c>
      <c r="AG852" s="99">
        <f t="shared" si="1754"/>
        <v>2</v>
      </c>
      <c r="AH852" s="99">
        <f t="shared" si="1754"/>
        <v>0</v>
      </c>
      <c r="AI852" s="101">
        <f t="shared" si="1717"/>
        <v>9.5238095238095237</v>
      </c>
      <c r="AJ852" s="101"/>
    </row>
    <row r="853" spans="1:36" ht="33" x14ac:dyDescent="0.25">
      <c r="A853" s="39" t="s">
        <v>12</v>
      </c>
      <c r="B853" s="63">
        <v>917</v>
      </c>
      <c r="C853" s="63" t="s">
        <v>154</v>
      </c>
      <c r="D853" s="63" t="s">
        <v>22</v>
      </c>
      <c r="E853" s="63" t="s">
        <v>238</v>
      </c>
      <c r="F853" s="63" t="s">
        <v>13</v>
      </c>
      <c r="G853" s="19">
        <f>G854</f>
        <v>21</v>
      </c>
      <c r="H853" s="19">
        <f>H854</f>
        <v>0</v>
      </c>
      <c r="I853" s="19">
        <f t="shared" si="1753"/>
        <v>0</v>
      </c>
      <c r="J853" s="19">
        <f t="shared" si="1753"/>
        <v>0</v>
      </c>
      <c r="K853" s="19">
        <f t="shared" si="1753"/>
        <v>0</v>
      </c>
      <c r="L853" s="19">
        <f t="shared" si="1753"/>
        <v>0</v>
      </c>
      <c r="M853" s="19">
        <f t="shared" si="1753"/>
        <v>21</v>
      </c>
      <c r="N853" s="19">
        <f t="shared" si="1753"/>
        <v>0</v>
      </c>
      <c r="O853" s="19">
        <f t="shared" si="1753"/>
        <v>0</v>
      </c>
      <c r="P853" s="19">
        <f t="shared" si="1753"/>
        <v>0</v>
      </c>
      <c r="Q853" s="19">
        <f t="shared" si="1753"/>
        <v>0</v>
      </c>
      <c r="R853" s="19">
        <f t="shared" si="1753"/>
        <v>0</v>
      </c>
      <c r="S853" s="19">
        <f t="shared" si="1753"/>
        <v>21</v>
      </c>
      <c r="T853" s="19">
        <f t="shared" si="1753"/>
        <v>0</v>
      </c>
      <c r="U853" s="19">
        <f t="shared" si="1754"/>
        <v>0</v>
      </c>
      <c r="V853" s="19">
        <f t="shared" si="1754"/>
        <v>0</v>
      </c>
      <c r="W853" s="19">
        <f t="shared" si="1754"/>
        <v>0</v>
      </c>
      <c r="X853" s="19">
        <f t="shared" si="1754"/>
        <v>0</v>
      </c>
      <c r="Y853" s="19">
        <f t="shared" si="1754"/>
        <v>21</v>
      </c>
      <c r="Z853" s="19">
        <f t="shared" si="1754"/>
        <v>0</v>
      </c>
      <c r="AA853" s="19">
        <f t="shared" si="1754"/>
        <v>0</v>
      </c>
      <c r="AB853" s="19">
        <f t="shared" si="1754"/>
        <v>0</v>
      </c>
      <c r="AC853" s="19">
        <f t="shared" si="1754"/>
        <v>0</v>
      </c>
      <c r="AD853" s="19">
        <f t="shared" si="1754"/>
        <v>0</v>
      </c>
      <c r="AE853" s="99">
        <f t="shared" si="1754"/>
        <v>21</v>
      </c>
      <c r="AF853" s="99">
        <f t="shared" si="1754"/>
        <v>0</v>
      </c>
      <c r="AG853" s="99">
        <f t="shared" si="1754"/>
        <v>2</v>
      </c>
      <c r="AH853" s="99">
        <f t="shared" si="1754"/>
        <v>0</v>
      </c>
      <c r="AI853" s="101">
        <f t="shared" si="1717"/>
        <v>9.5238095238095237</v>
      </c>
      <c r="AJ853" s="101"/>
    </row>
    <row r="854" spans="1:36" ht="20.25" customHeight="1" x14ac:dyDescent="0.25">
      <c r="A854" s="39" t="s">
        <v>14</v>
      </c>
      <c r="B854" s="63" t="s">
        <v>228</v>
      </c>
      <c r="C854" s="63" t="s">
        <v>154</v>
      </c>
      <c r="D854" s="63" t="s">
        <v>22</v>
      </c>
      <c r="E854" s="63" t="s">
        <v>238</v>
      </c>
      <c r="F854" s="9">
        <v>610</v>
      </c>
      <c r="G854" s="9">
        <v>21</v>
      </c>
      <c r="H854" s="9"/>
      <c r="I854" s="9"/>
      <c r="J854" s="9"/>
      <c r="K854" s="9"/>
      <c r="L854" s="9"/>
      <c r="M854" s="9">
        <f t="shared" ref="M854" si="1755">G854+I854+J854+K854+L854</f>
        <v>21</v>
      </c>
      <c r="N854" s="9">
        <f t="shared" ref="N854" si="1756">H854+L854</f>
        <v>0</v>
      </c>
      <c r="O854" s="9"/>
      <c r="P854" s="9"/>
      <c r="Q854" s="9"/>
      <c r="R854" s="9"/>
      <c r="S854" s="9">
        <f t="shared" ref="S854" si="1757">M854+O854+P854+Q854+R854</f>
        <v>21</v>
      </c>
      <c r="T854" s="9">
        <f t="shared" ref="T854" si="1758">N854+R854</f>
        <v>0</v>
      </c>
      <c r="U854" s="9"/>
      <c r="V854" s="9"/>
      <c r="W854" s="9"/>
      <c r="X854" s="9"/>
      <c r="Y854" s="9">
        <f t="shared" ref="Y854" si="1759">S854+U854+V854+W854+X854</f>
        <v>21</v>
      </c>
      <c r="Z854" s="9">
        <f t="shared" ref="Z854" si="1760">T854+X854</f>
        <v>0</v>
      </c>
      <c r="AA854" s="9"/>
      <c r="AB854" s="9"/>
      <c r="AC854" s="9"/>
      <c r="AD854" s="9"/>
      <c r="AE854" s="87">
        <f t="shared" ref="AE854" si="1761">Y854+AA854+AB854+AC854+AD854</f>
        <v>21</v>
      </c>
      <c r="AF854" s="87">
        <f t="shared" ref="AF854" si="1762">Z854+AD854</f>
        <v>0</v>
      </c>
      <c r="AG854" s="87">
        <v>2</v>
      </c>
      <c r="AH854" s="87"/>
      <c r="AI854" s="101">
        <f t="shared" si="1717"/>
        <v>9.5238095238095237</v>
      </c>
      <c r="AJ854" s="101"/>
    </row>
    <row r="855" spans="1:36" ht="32.25" customHeight="1" x14ac:dyDescent="0.25">
      <c r="A855" s="26" t="s">
        <v>239</v>
      </c>
      <c r="B855" s="63" t="s">
        <v>228</v>
      </c>
      <c r="C855" s="63" t="s">
        <v>154</v>
      </c>
      <c r="D855" s="63" t="s">
        <v>22</v>
      </c>
      <c r="E855" s="63" t="s">
        <v>406</v>
      </c>
      <c r="F855" s="27"/>
      <c r="G855" s="9">
        <f>G856</f>
        <v>106</v>
      </c>
      <c r="H855" s="9">
        <f>H856</f>
        <v>0</v>
      </c>
      <c r="I855" s="9">
        <f t="shared" ref="I855:X856" si="1763">I856</f>
        <v>0</v>
      </c>
      <c r="J855" s="9">
        <f t="shared" si="1763"/>
        <v>0</v>
      </c>
      <c r="K855" s="9">
        <f t="shared" si="1763"/>
        <v>0</v>
      </c>
      <c r="L855" s="9">
        <f t="shared" si="1763"/>
        <v>0</v>
      </c>
      <c r="M855" s="9">
        <f t="shared" si="1763"/>
        <v>106</v>
      </c>
      <c r="N855" s="9">
        <f t="shared" si="1763"/>
        <v>0</v>
      </c>
      <c r="O855" s="9">
        <f t="shared" si="1763"/>
        <v>0</v>
      </c>
      <c r="P855" s="9">
        <f t="shared" si="1763"/>
        <v>0</v>
      </c>
      <c r="Q855" s="9">
        <f t="shared" si="1763"/>
        <v>0</v>
      </c>
      <c r="R855" s="9">
        <f t="shared" si="1763"/>
        <v>0</v>
      </c>
      <c r="S855" s="9">
        <f t="shared" si="1763"/>
        <v>106</v>
      </c>
      <c r="T855" s="9">
        <f t="shared" si="1763"/>
        <v>0</v>
      </c>
      <c r="U855" s="9">
        <f t="shared" si="1763"/>
        <v>0</v>
      </c>
      <c r="V855" s="9">
        <f t="shared" si="1763"/>
        <v>0</v>
      </c>
      <c r="W855" s="9">
        <f t="shared" si="1763"/>
        <v>0</v>
      </c>
      <c r="X855" s="9">
        <f t="shared" si="1763"/>
        <v>0</v>
      </c>
      <c r="Y855" s="9">
        <f t="shared" ref="U855:AH856" si="1764">Y856</f>
        <v>106</v>
      </c>
      <c r="Z855" s="9">
        <f t="shared" si="1764"/>
        <v>0</v>
      </c>
      <c r="AA855" s="9">
        <f t="shared" si="1764"/>
        <v>0</v>
      </c>
      <c r="AB855" s="9">
        <f t="shared" si="1764"/>
        <v>0</v>
      </c>
      <c r="AC855" s="9">
        <f t="shared" si="1764"/>
        <v>0</v>
      </c>
      <c r="AD855" s="9">
        <f t="shared" si="1764"/>
        <v>0</v>
      </c>
      <c r="AE855" s="87">
        <f t="shared" si="1764"/>
        <v>106</v>
      </c>
      <c r="AF855" s="87">
        <f t="shared" si="1764"/>
        <v>0</v>
      </c>
      <c r="AG855" s="87">
        <f t="shared" si="1764"/>
        <v>0</v>
      </c>
      <c r="AH855" s="87">
        <f t="shared" si="1764"/>
        <v>0</v>
      </c>
      <c r="AI855" s="101">
        <f t="shared" si="1717"/>
        <v>0</v>
      </c>
      <c r="AJ855" s="101"/>
    </row>
    <row r="856" spans="1:36" ht="33" x14ac:dyDescent="0.25">
      <c r="A856" s="26" t="s">
        <v>244</v>
      </c>
      <c r="B856" s="63" t="s">
        <v>228</v>
      </c>
      <c r="C856" s="63" t="s">
        <v>154</v>
      </c>
      <c r="D856" s="63" t="s">
        <v>22</v>
      </c>
      <c r="E856" s="63" t="s">
        <v>406</v>
      </c>
      <c r="F856" s="27" t="s">
        <v>31</v>
      </c>
      <c r="G856" s="9">
        <f>G857</f>
        <v>106</v>
      </c>
      <c r="H856" s="9">
        <f>H857</f>
        <v>0</v>
      </c>
      <c r="I856" s="9">
        <f t="shared" si="1763"/>
        <v>0</v>
      </c>
      <c r="J856" s="9">
        <f t="shared" si="1763"/>
        <v>0</v>
      </c>
      <c r="K856" s="9">
        <f t="shared" si="1763"/>
        <v>0</v>
      </c>
      <c r="L856" s="9">
        <f t="shared" si="1763"/>
        <v>0</v>
      </c>
      <c r="M856" s="9">
        <f t="shared" si="1763"/>
        <v>106</v>
      </c>
      <c r="N856" s="9">
        <f t="shared" si="1763"/>
        <v>0</v>
      </c>
      <c r="O856" s="9">
        <f t="shared" si="1763"/>
        <v>0</v>
      </c>
      <c r="P856" s="9">
        <f t="shared" si="1763"/>
        <v>0</v>
      </c>
      <c r="Q856" s="9">
        <f t="shared" si="1763"/>
        <v>0</v>
      </c>
      <c r="R856" s="9">
        <f t="shared" si="1763"/>
        <v>0</v>
      </c>
      <c r="S856" s="9">
        <f t="shared" si="1763"/>
        <v>106</v>
      </c>
      <c r="T856" s="9">
        <f t="shared" si="1763"/>
        <v>0</v>
      </c>
      <c r="U856" s="9">
        <f t="shared" si="1764"/>
        <v>0</v>
      </c>
      <c r="V856" s="9">
        <f t="shared" si="1764"/>
        <v>0</v>
      </c>
      <c r="W856" s="9">
        <f t="shared" si="1764"/>
        <v>0</v>
      </c>
      <c r="X856" s="9">
        <f t="shared" si="1764"/>
        <v>0</v>
      </c>
      <c r="Y856" s="9">
        <f t="shared" si="1764"/>
        <v>106</v>
      </c>
      <c r="Z856" s="9">
        <f t="shared" si="1764"/>
        <v>0</v>
      </c>
      <c r="AA856" s="9">
        <f t="shared" si="1764"/>
        <v>0</v>
      </c>
      <c r="AB856" s="9">
        <f t="shared" si="1764"/>
        <v>0</v>
      </c>
      <c r="AC856" s="9">
        <f t="shared" si="1764"/>
        <v>0</v>
      </c>
      <c r="AD856" s="9">
        <f t="shared" si="1764"/>
        <v>0</v>
      </c>
      <c r="AE856" s="87">
        <f t="shared" si="1764"/>
        <v>106</v>
      </c>
      <c r="AF856" s="87">
        <f t="shared" si="1764"/>
        <v>0</v>
      </c>
      <c r="AG856" s="87">
        <f t="shared" si="1764"/>
        <v>0</v>
      </c>
      <c r="AH856" s="87">
        <f t="shared" si="1764"/>
        <v>0</v>
      </c>
      <c r="AI856" s="101">
        <f t="shared" si="1717"/>
        <v>0</v>
      </c>
      <c r="AJ856" s="101"/>
    </row>
    <row r="857" spans="1:36" ht="33" x14ac:dyDescent="0.25">
      <c r="A857" s="45" t="s">
        <v>37</v>
      </c>
      <c r="B857" s="63" t="s">
        <v>228</v>
      </c>
      <c r="C857" s="63" t="s">
        <v>154</v>
      </c>
      <c r="D857" s="63" t="s">
        <v>22</v>
      </c>
      <c r="E857" s="63" t="s">
        <v>406</v>
      </c>
      <c r="F857" s="27" t="s">
        <v>38</v>
      </c>
      <c r="G857" s="9">
        <v>106</v>
      </c>
      <c r="H857" s="9"/>
      <c r="I857" s="9"/>
      <c r="J857" s="9"/>
      <c r="K857" s="9"/>
      <c r="L857" s="9"/>
      <c r="M857" s="9">
        <f t="shared" ref="M857" si="1765">G857+I857+J857+K857+L857</f>
        <v>106</v>
      </c>
      <c r="N857" s="9">
        <f t="shared" ref="N857" si="1766">H857+L857</f>
        <v>0</v>
      </c>
      <c r="O857" s="9"/>
      <c r="P857" s="9"/>
      <c r="Q857" s="9"/>
      <c r="R857" s="9"/>
      <c r="S857" s="9">
        <f t="shared" ref="S857" si="1767">M857+O857+P857+Q857+R857</f>
        <v>106</v>
      </c>
      <c r="T857" s="9">
        <f t="shared" ref="T857" si="1768">N857+R857</f>
        <v>0</v>
      </c>
      <c r="U857" s="9"/>
      <c r="V857" s="9"/>
      <c r="W857" s="9"/>
      <c r="X857" s="9"/>
      <c r="Y857" s="9">
        <f t="shared" ref="Y857" si="1769">S857+U857+V857+W857+X857</f>
        <v>106</v>
      </c>
      <c r="Z857" s="9">
        <f t="shared" ref="Z857" si="1770">T857+X857</f>
        <v>0</v>
      </c>
      <c r="AA857" s="9"/>
      <c r="AB857" s="9"/>
      <c r="AC857" s="9"/>
      <c r="AD857" s="9"/>
      <c r="AE857" s="87">
        <f t="shared" ref="AE857" si="1771">Y857+AA857+AB857+AC857+AD857</f>
        <v>106</v>
      </c>
      <c r="AF857" s="87">
        <f t="shared" ref="AF857" si="1772">Z857+AD857</f>
        <v>0</v>
      </c>
      <c r="AG857" s="87"/>
      <c r="AH857" s="87"/>
      <c r="AI857" s="101">
        <f t="shared" si="1717"/>
        <v>0</v>
      </c>
      <c r="AJ857" s="101"/>
    </row>
    <row r="858" spans="1:36" ht="66" x14ac:dyDescent="0.25">
      <c r="A858" s="45" t="s">
        <v>556</v>
      </c>
      <c r="B858" s="31" t="s">
        <v>228</v>
      </c>
      <c r="C858" s="32" t="s">
        <v>154</v>
      </c>
      <c r="D858" s="32" t="s">
        <v>22</v>
      </c>
      <c r="E858" s="64" t="s">
        <v>126</v>
      </c>
      <c r="F858" s="63"/>
      <c r="G858" s="19">
        <f t="shared" ref="G858:V861" si="1773">G859</f>
        <v>325</v>
      </c>
      <c r="H858" s="19">
        <f t="shared" si="1773"/>
        <v>0</v>
      </c>
      <c r="I858" s="19">
        <f t="shared" si="1773"/>
        <v>0</v>
      </c>
      <c r="J858" s="19">
        <f t="shared" si="1773"/>
        <v>0</v>
      </c>
      <c r="K858" s="19">
        <f t="shared" si="1773"/>
        <v>0</v>
      </c>
      <c r="L858" s="19">
        <f t="shared" si="1773"/>
        <v>0</v>
      </c>
      <c r="M858" s="19">
        <f t="shared" si="1773"/>
        <v>325</v>
      </c>
      <c r="N858" s="19">
        <f t="shared" si="1773"/>
        <v>0</v>
      </c>
      <c r="O858" s="19">
        <f t="shared" si="1773"/>
        <v>0</v>
      </c>
      <c r="P858" s="19">
        <f t="shared" si="1773"/>
        <v>0</v>
      </c>
      <c r="Q858" s="19">
        <f t="shared" si="1773"/>
        <v>0</v>
      </c>
      <c r="R858" s="19">
        <f t="shared" si="1773"/>
        <v>0</v>
      </c>
      <c r="S858" s="19">
        <f t="shared" si="1773"/>
        <v>325</v>
      </c>
      <c r="T858" s="19">
        <f t="shared" si="1773"/>
        <v>0</v>
      </c>
      <c r="U858" s="19">
        <f t="shared" si="1773"/>
        <v>0</v>
      </c>
      <c r="V858" s="19">
        <f t="shared" si="1773"/>
        <v>0</v>
      </c>
      <c r="W858" s="19">
        <f t="shared" ref="U858:AH861" si="1774">W859</f>
        <v>0</v>
      </c>
      <c r="X858" s="19">
        <f t="shared" si="1774"/>
        <v>0</v>
      </c>
      <c r="Y858" s="19">
        <f t="shared" si="1774"/>
        <v>325</v>
      </c>
      <c r="Z858" s="19">
        <f t="shared" si="1774"/>
        <v>0</v>
      </c>
      <c r="AA858" s="19">
        <f t="shared" si="1774"/>
        <v>0</v>
      </c>
      <c r="AB858" s="19">
        <f t="shared" si="1774"/>
        <v>0</v>
      </c>
      <c r="AC858" s="19">
        <f t="shared" si="1774"/>
        <v>0</v>
      </c>
      <c r="AD858" s="19">
        <f t="shared" si="1774"/>
        <v>0</v>
      </c>
      <c r="AE858" s="99">
        <f t="shared" si="1774"/>
        <v>325</v>
      </c>
      <c r="AF858" s="99">
        <f t="shared" si="1774"/>
        <v>0</v>
      </c>
      <c r="AG858" s="99">
        <f t="shared" si="1774"/>
        <v>0</v>
      </c>
      <c r="AH858" s="99">
        <f t="shared" si="1774"/>
        <v>0</v>
      </c>
      <c r="AI858" s="101">
        <f t="shared" si="1717"/>
        <v>0</v>
      </c>
      <c r="AJ858" s="101"/>
    </row>
    <row r="859" spans="1:36" x14ac:dyDescent="0.25">
      <c r="A859" s="26" t="s">
        <v>139</v>
      </c>
      <c r="B859" s="31" t="s">
        <v>228</v>
      </c>
      <c r="C859" s="32" t="s">
        <v>154</v>
      </c>
      <c r="D859" s="32" t="s">
        <v>22</v>
      </c>
      <c r="E859" s="64" t="s">
        <v>128</v>
      </c>
      <c r="F859" s="63"/>
      <c r="G859" s="19">
        <f t="shared" si="1773"/>
        <v>325</v>
      </c>
      <c r="H859" s="19">
        <f t="shared" si="1773"/>
        <v>0</v>
      </c>
      <c r="I859" s="19">
        <f t="shared" si="1773"/>
        <v>0</v>
      </c>
      <c r="J859" s="19">
        <f t="shared" si="1773"/>
        <v>0</v>
      </c>
      <c r="K859" s="19">
        <f t="shared" si="1773"/>
        <v>0</v>
      </c>
      <c r="L859" s="19">
        <f t="shared" si="1773"/>
        <v>0</v>
      </c>
      <c r="M859" s="19">
        <f t="shared" si="1773"/>
        <v>325</v>
      </c>
      <c r="N859" s="19">
        <f t="shared" si="1773"/>
        <v>0</v>
      </c>
      <c r="O859" s="19">
        <f t="shared" si="1773"/>
        <v>0</v>
      </c>
      <c r="P859" s="19">
        <f t="shared" si="1773"/>
        <v>0</v>
      </c>
      <c r="Q859" s="19">
        <f t="shared" si="1773"/>
        <v>0</v>
      </c>
      <c r="R859" s="19">
        <f t="shared" si="1773"/>
        <v>0</v>
      </c>
      <c r="S859" s="19">
        <f t="shared" si="1773"/>
        <v>325</v>
      </c>
      <c r="T859" s="19">
        <f t="shared" si="1773"/>
        <v>0</v>
      </c>
      <c r="U859" s="19">
        <f t="shared" si="1774"/>
        <v>0</v>
      </c>
      <c r="V859" s="19">
        <f t="shared" si="1774"/>
        <v>0</v>
      </c>
      <c r="W859" s="19">
        <f t="shared" si="1774"/>
        <v>0</v>
      </c>
      <c r="X859" s="19">
        <f t="shared" si="1774"/>
        <v>0</v>
      </c>
      <c r="Y859" s="19">
        <f t="shared" si="1774"/>
        <v>325</v>
      </c>
      <c r="Z859" s="19">
        <f t="shared" si="1774"/>
        <v>0</v>
      </c>
      <c r="AA859" s="19">
        <f t="shared" si="1774"/>
        <v>0</v>
      </c>
      <c r="AB859" s="19">
        <f t="shared" si="1774"/>
        <v>0</v>
      </c>
      <c r="AC859" s="19">
        <f t="shared" si="1774"/>
        <v>0</v>
      </c>
      <c r="AD859" s="19">
        <f t="shared" si="1774"/>
        <v>0</v>
      </c>
      <c r="AE859" s="99">
        <f t="shared" si="1774"/>
        <v>325</v>
      </c>
      <c r="AF859" s="99">
        <f t="shared" si="1774"/>
        <v>0</v>
      </c>
      <c r="AG859" s="99">
        <f t="shared" si="1774"/>
        <v>0</v>
      </c>
      <c r="AH859" s="99">
        <f t="shared" si="1774"/>
        <v>0</v>
      </c>
      <c r="AI859" s="101">
        <f t="shared" si="1717"/>
        <v>0</v>
      </c>
      <c r="AJ859" s="101"/>
    </row>
    <row r="860" spans="1:36" ht="33" x14ac:dyDescent="0.25">
      <c r="A860" s="39" t="s">
        <v>240</v>
      </c>
      <c r="B860" s="31" t="s">
        <v>228</v>
      </c>
      <c r="C860" s="32" t="s">
        <v>154</v>
      </c>
      <c r="D860" s="32" t="s">
        <v>22</v>
      </c>
      <c r="E860" s="64" t="s">
        <v>241</v>
      </c>
      <c r="F860" s="63"/>
      <c r="G860" s="19">
        <f t="shared" si="1773"/>
        <v>325</v>
      </c>
      <c r="H860" s="19">
        <f t="shared" si="1773"/>
        <v>0</v>
      </c>
      <c r="I860" s="19">
        <f t="shared" si="1773"/>
        <v>0</v>
      </c>
      <c r="J860" s="19">
        <f t="shared" si="1773"/>
        <v>0</v>
      </c>
      <c r="K860" s="19">
        <f t="shared" si="1773"/>
        <v>0</v>
      </c>
      <c r="L860" s="19">
        <f t="shared" si="1773"/>
        <v>0</v>
      </c>
      <c r="M860" s="19">
        <f t="shared" si="1773"/>
        <v>325</v>
      </c>
      <c r="N860" s="19">
        <f t="shared" si="1773"/>
        <v>0</v>
      </c>
      <c r="O860" s="19">
        <f t="shared" si="1773"/>
        <v>0</v>
      </c>
      <c r="P860" s="19">
        <f t="shared" si="1773"/>
        <v>0</v>
      </c>
      <c r="Q860" s="19">
        <f t="shared" si="1773"/>
        <v>0</v>
      </c>
      <c r="R860" s="19">
        <f t="shared" si="1773"/>
        <v>0</v>
      </c>
      <c r="S860" s="19">
        <f t="shared" si="1773"/>
        <v>325</v>
      </c>
      <c r="T860" s="19">
        <f t="shared" si="1773"/>
        <v>0</v>
      </c>
      <c r="U860" s="19">
        <f t="shared" si="1774"/>
        <v>0</v>
      </c>
      <c r="V860" s="19">
        <f t="shared" si="1774"/>
        <v>0</v>
      </c>
      <c r="W860" s="19">
        <f t="shared" si="1774"/>
        <v>0</v>
      </c>
      <c r="X860" s="19">
        <f t="shared" si="1774"/>
        <v>0</v>
      </c>
      <c r="Y860" s="19">
        <f t="shared" si="1774"/>
        <v>325</v>
      </c>
      <c r="Z860" s="19">
        <f t="shared" si="1774"/>
        <v>0</v>
      </c>
      <c r="AA860" s="19">
        <f t="shared" si="1774"/>
        <v>0</v>
      </c>
      <c r="AB860" s="19">
        <f t="shared" si="1774"/>
        <v>0</v>
      </c>
      <c r="AC860" s="19">
        <f t="shared" si="1774"/>
        <v>0</v>
      </c>
      <c r="AD860" s="19">
        <f t="shared" si="1774"/>
        <v>0</v>
      </c>
      <c r="AE860" s="99">
        <f t="shared" si="1774"/>
        <v>325</v>
      </c>
      <c r="AF860" s="99">
        <f t="shared" si="1774"/>
        <v>0</v>
      </c>
      <c r="AG860" s="99">
        <f t="shared" si="1774"/>
        <v>0</v>
      </c>
      <c r="AH860" s="99">
        <f t="shared" si="1774"/>
        <v>0</v>
      </c>
      <c r="AI860" s="101">
        <f t="shared" si="1717"/>
        <v>0</v>
      </c>
      <c r="AJ860" s="101"/>
    </row>
    <row r="861" spans="1:36" ht="33" x14ac:dyDescent="0.25">
      <c r="A861" s="39" t="s">
        <v>12</v>
      </c>
      <c r="B861" s="31" t="s">
        <v>228</v>
      </c>
      <c r="C861" s="32" t="s">
        <v>154</v>
      </c>
      <c r="D861" s="32" t="s">
        <v>22</v>
      </c>
      <c r="E861" s="64" t="s">
        <v>241</v>
      </c>
      <c r="F861" s="63" t="s">
        <v>13</v>
      </c>
      <c r="G861" s="19">
        <f t="shared" si="1773"/>
        <v>325</v>
      </c>
      <c r="H861" s="19">
        <f t="shared" si="1773"/>
        <v>0</v>
      </c>
      <c r="I861" s="19">
        <f t="shared" si="1773"/>
        <v>0</v>
      </c>
      <c r="J861" s="19">
        <f t="shared" si="1773"/>
        <v>0</v>
      </c>
      <c r="K861" s="19">
        <f t="shared" si="1773"/>
        <v>0</v>
      </c>
      <c r="L861" s="19">
        <f t="shared" si="1773"/>
        <v>0</v>
      </c>
      <c r="M861" s="19">
        <f t="shared" si="1773"/>
        <v>325</v>
      </c>
      <c r="N861" s="19">
        <f t="shared" si="1773"/>
        <v>0</v>
      </c>
      <c r="O861" s="19">
        <f t="shared" si="1773"/>
        <v>0</v>
      </c>
      <c r="P861" s="19">
        <f t="shared" si="1773"/>
        <v>0</v>
      </c>
      <c r="Q861" s="19">
        <f t="shared" si="1773"/>
        <v>0</v>
      </c>
      <c r="R861" s="19">
        <f t="shared" si="1773"/>
        <v>0</v>
      </c>
      <c r="S861" s="19">
        <f t="shared" si="1773"/>
        <v>325</v>
      </c>
      <c r="T861" s="19">
        <f t="shared" si="1773"/>
        <v>0</v>
      </c>
      <c r="U861" s="19">
        <f t="shared" si="1774"/>
        <v>0</v>
      </c>
      <c r="V861" s="19">
        <f t="shared" si="1774"/>
        <v>0</v>
      </c>
      <c r="W861" s="19">
        <f t="shared" si="1774"/>
        <v>0</v>
      </c>
      <c r="X861" s="19">
        <f t="shared" si="1774"/>
        <v>0</v>
      </c>
      <c r="Y861" s="19">
        <f t="shared" si="1774"/>
        <v>325</v>
      </c>
      <c r="Z861" s="19">
        <f t="shared" si="1774"/>
        <v>0</v>
      </c>
      <c r="AA861" s="19">
        <f t="shared" si="1774"/>
        <v>0</v>
      </c>
      <c r="AB861" s="19">
        <f t="shared" si="1774"/>
        <v>0</v>
      </c>
      <c r="AC861" s="19">
        <f t="shared" si="1774"/>
        <v>0</v>
      </c>
      <c r="AD861" s="19">
        <f t="shared" si="1774"/>
        <v>0</v>
      </c>
      <c r="AE861" s="99">
        <f t="shared" si="1774"/>
        <v>325</v>
      </c>
      <c r="AF861" s="99">
        <f t="shared" si="1774"/>
        <v>0</v>
      </c>
      <c r="AG861" s="99">
        <f t="shared" si="1774"/>
        <v>0</v>
      </c>
      <c r="AH861" s="99">
        <f t="shared" si="1774"/>
        <v>0</v>
      </c>
      <c r="AI861" s="101">
        <f t="shared" si="1717"/>
        <v>0</v>
      </c>
      <c r="AJ861" s="101"/>
    </row>
    <row r="862" spans="1:36" ht="36" customHeight="1" x14ac:dyDescent="0.25">
      <c r="A862" s="26" t="s">
        <v>242</v>
      </c>
      <c r="B862" s="63" t="s">
        <v>228</v>
      </c>
      <c r="C862" s="63" t="s">
        <v>154</v>
      </c>
      <c r="D862" s="63" t="s">
        <v>22</v>
      </c>
      <c r="E862" s="63" t="s">
        <v>241</v>
      </c>
      <c r="F862" s="9">
        <v>630</v>
      </c>
      <c r="G862" s="9">
        <v>325</v>
      </c>
      <c r="H862" s="9"/>
      <c r="I862" s="9"/>
      <c r="J862" s="9"/>
      <c r="K862" s="9"/>
      <c r="L862" s="9"/>
      <c r="M862" s="9">
        <f t="shared" ref="M862" si="1775">G862+I862+J862+K862+L862</f>
        <v>325</v>
      </c>
      <c r="N862" s="9">
        <f t="shared" ref="N862" si="1776">H862+L862</f>
        <v>0</v>
      </c>
      <c r="O862" s="9"/>
      <c r="P862" s="9"/>
      <c r="Q862" s="9"/>
      <c r="R862" s="9"/>
      <c r="S862" s="9">
        <f t="shared" ref="S862" si="1777">M862+O862+P862+Q862+R862</f>
        <v>325</v>
      </c>
      <c r="T862" s="9">
        <f t="shared" ref="T862" si="1778">N862+R862</f>
        <v>0</v>
      </c>
      <c r="U862" s="9"/>
      <c r="V862" s="9"/>
      <c r="W862" s="9"/>
      <c r="X862" s="9"/>
      <c r="Y862" s="9">
        <f t="shared" ref="Y862" si="1779">S862+U862+V862+W862+X862</f>
        <v>325</v>
      </c>
      <c r="Z862" s="9">
        <f t="shared" ref="Z862" si="1780">T862+X862</f>
        <v>0</v>
      </c>
      <c r="AA862" s="9"/>
      <c r="AB862" s="9"/>
      <c r="AC862" s="9"/>
      <c r="AD862" s="9"/>
      <c r="AE862" s="87">
        <f t="shared" ref="AE862" si="1781">Y862+AA862+AB862+AC862+AD862</f>
        <v>325</v>
      </c>
      <c r="AF862" s="87">
        <f t="shared" ref="AF862" si="1782">Z862+AD862</f>
        <v>0</v>
      </c>
      <c r="AG862" s="87"/>
      <c r="AH862" s="87"/>
      <c r="AI862" s="101">
        <f t="shared" si="1717"/>
        <v>0</v>
      </c>
      <c r="AJ862" s="101"/>
    </row>
    <row r="863" spans="1:36" ht="20.25" customHeight="1" x14ac:dyDescent="0.25">
      <c r="A863" s="26"/>
      <c r="B863" s="63"/>
      <c r="C863" s="63"/>
      <c r="D863" s="63"/>
      <c r="E863" s="63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87"/>
      <c r="AF863" s="87"/>
      <c r="AG863" s="87"/>
      <c r="AH863" s="87"/>
      <c r="AI863" s="101"/>
      <c r="AJ863" s="101"/>
    </row>
    <row r="864" spans="1:36" ht="18.75" x14ac:dyDescent="0.3">
      <c r="A864" s="55" t="s">
        <v>243</v>
      </c>
      <c r="B864" s="62" t="s">
        <v>228</v>
      </c>
      <c r="C864" s="62" t="s">
        <v>154</v>
      </c>
      <c r="D864" s="62" t="s">
        <v>8</v>
      </c>
      <c r="E864" s="62"/>
      <c r="F864" s="62"/>
      <c r="G864" s="17">
        <f t="shared" ref="G864:V868" si="1783">G865</f>
        <v>5952</v>
      </c>
      <c r="H864" s="17">
        <f t="shared" si="1783"/>
        <v>0</v>
      </c>
      <c r="I864" s="17">
        <f t="shared" si="1783"/>
        <v>0</v>
      </c>
      <c r="J864" s="17">
        <f t="shared" si="1783"/>
        <v>0</v>
      </c>
      <c r="K864" s="17">
        <f t="shared" si="1783"/>
        <v>0</v>
      </c>
      <c r="L864" s="17">
        <f t="shared" si="1783"/>
        <v>0</v>
      </c>
      <c r="M864" s="17">
        <f t="shared" si="1783"/>
        <v>5952</v>
      </c>
      <c r="N864" s="17">
        <f t="shared" si="1783"/>
        <v>0</v>
      </c>
      <c r="O864" s="17">
        <f t="shared" si="1783"/>
        <v>0</v>
      </c>
      <c r="P864" s="17">
        <f t="shared" si="1783"/>
        <v>0</v>
      </c>
      <c r="Q864" s="17">
        <f t="shared" si="1783"/>
        <v>0</v>
      </c>
      <c r="R864" s="17">
        <f t="shared" si="1783"/>
        <v>0</v>
      </c>
      <c r="S864" s="17">
        <f t="shared" si="1783"/>
        <v>5952</v>
      </c>
      <c r="T864" s="17">
        <f t="shared" si="1783"/>
        <v>0</v>
      </c>
      <c r="U864" s="17">
        <f t="shared" si="1783"/>
        <v>0</v>
      </c>
      <c r="V864" s="17">
        <f t="shared" si="1783"/>
        <v>0</v>
      </c>
      <c r="W864" s="17">
        <f t="shared" ref="U864:AH868" si="1784">W865</f>
        <v>0</v>
      </c>
      <c r="X864" s="17">
        <f t="shared" si="1784"/>
        <v>0</v>
      </c>
      <c r="Y864" s="17">
        <f t="shared" si="1784"/>
        <v>5952</v>
      </c>
      <c r="Z864" s="17">
        <f t="shared" si="1784"/>
        <v>0</v>
      </c>
      <c r="AA864" s="17">
        <f t="shared" si="1784"/>
        <v>0</v>
      </c>
      <c r="AB864" s="17">
        <f t="shared" si="1784"/>
        <v>0</v>
      </c>
      <c r="AC864" s="17">
        <f t="shared" si="1784"/>
        <v>0</v>
      </c>
      <c r="AD864" s="17">
        <f t="shared" si="1784"/>
        <v>0</v>
      </c>
      <c r="AE864" s="95">
        <f t="shared" si="1784"/>
        <v>5952</v>
      </c>
      <c r="AF864" s="95">
        <f t="shared" si="1784"/>
        <v>0</v>
      </c>
      <c r="AG864" s="95">
        <f t="shared" si="1784"/>
        <v>1398</v>
      </c>
      <c r="AH864" s="95">
        <f t="shared" si="1784"/>
        <v>0</v>
      </c>
      <c r="AI864" s="101">
        <f t="shared" si="1717"/>
        <v>23.487903225806452</v>
      </c>
      <c r="AJ864" s="101"/>
    </row>
    <row r="865" spans="1:36" ht="34.5" customHeight="1" x14ac:dyDescent="0.25">
      <c r="A865" s="29" t="s">
        <v>432</v>
      </c>
      <c r="B865" s="63" t="s">
        <v>228</v>
      </c>
      <c r="C865" s="63" t="s">
        <v>154</v>
      </c>
      <c r="D865" s="63" t="s">
        <v>8</v>
      </c>
      <c r="E865" s="63" t="s">
        <v>229</v>
      </c>
      <c r="F865" s="63"/>
      <c r="G865" s="18">
        <f t="shared" si="1783"/>
        <v>5952</v>
      </c>
      <c r="H865" s="18">
        <f t="shared" si="1783"/>
        <v>0</v>
      </c>
      <c r="I865" s="18">
        <f t="shared" si="1783"/>
        <v>0</v>
      </c>
      <c r="J865" s="18">
        <f t="shared" si="1783"/>
        <v>0</v>
      </c>
      <c r="K865" s="18">
        <f t="shared" si="1783"/>
        <v>0</v>
      </c>
      <c r="L865" s="18">
        <f t="shared" si="1783"/>
        <v>0</v>
      </c>
      <c r="M865" s="18">
        <f t="shared" si="1783"/>
        <v>5952</v>
      </c>
      <c r="N865" s="18">
        <f t="shared" si="1783"/>
        <v>0</v>
      </c>
      <c r="O865" s="18">
        <f t="shared" si="1783"/>
        <v>0</v>
      </c>
      <c r="P865" s="18">
        <f t="shared" si="1783"/>
        <v>0</v>
      </c>
      <c r="Q865" s="18">
        <f t="shared" si="1783"/>
        <v>0</v>
      </c>
      <c r="R865" s="18">
        <f t="shared" si="1783"/>
        <v>0</v>
      </c>
      <c r="S865" s="18">
        <f t="shared" si="1783"/>
        <v>5952</v>
      </c>
      <c r="T865" s="18">
        <f t="shared" si="1783"/>
        <v>0</v>
      </c>
      <c r="U865" s="18">
        <f t="shared" si="1784"/>
        <v>0</v>
      </c>
      <c r="V865" s="18">
        <f t="shared" si="1784"/>
        <v>0</v>
      </c>
      <c r="W865" s="18">
        <f t="shared" si="1784"/>
        <v>0</v>
      </c>
      <c r="X865" s="18">
        <f t="shared" si="1784"/>
        <v>0</v>
      </c>
      <c r="Y865" s="18">
        <f t="shared" si="1784"/>
        <v>5952</v>
      </c>
      <c r="Z865" s="18">
        <f t="shared" si="1784"/>
        <v>0</v>
      </c>
      <c r="AA865" s="18">
        <f t="shared" si="1784"/>
        <v>0</v>
      </c>
      <c r="AB865" s="18">
        <f t="shared" si="1784"/>
        <v>0</v>
      </c>
      <c r="AC865" s="18">
        <f t="shared" si="1784"/>
        <v>0</v>
      </c>
      <c r="AD865" s="18">
        <f t="shared" si="1784"/>
        <v>0</v>
      </c>
      <c r="AE865" s="96">
        <f t="shared" si="1784"/>
        <v>5952</v>
      </c>
      <c r="AF865" s="96">
        <f t="shared" si="1784"/>
        <v>0</v>
      </c>
      <c r="AG865" s="96">
        <f t="shared" si="1784"/>
        <v>1398</v>
      </c>
      <c r="AH865" s="96">
        <f t="shared" si="1784"/>
        <v>0</v>
      </c>
      <c r="AI865" s="101">
        <f t="shared" si="1717"/>
        <v>23.487903225806452</v>
      </c>
      <c r="AJ865" s="101"/>
    </row>
    <row r="866" spans="1:36" ht="15.75" customHeight="1" x14ac:dyDescent="0.25">
      <c r="A866" s="39" t="s">
        <v>15</v>
      </c>
      <c r="B866" s="63" t="s">
        <v>228</v>
      </c>
      <c r="C866" s="63" t="s">
        <v>154</v>
      </c>
      <c r="D866" s="63" t="s">
        <v>8</v>
      </c>
      <c r="E866" s="63" t="s">
        <v>232</v>
      </c>
      <c r="F866" s="63"/>
      <c r="G866" s="18">
        <f t="shared" si="1783"/>
        <v>5952</v>
      </c>
      <c r="H866" s="18">
        <f t="shared" si="1783"/>
        <v>0</v>
      </c>
      <c r="I866" s="18">
        <f t="shared" si="1783"/>
        <v>0</v>
      </c>
      <c r="J866" s="18">
        <f t="shared" si="1783"/>
        <v>0</v>
      </c>
      <c r="K866" s="18">
        <f t="shared" si="1783"/>
        <v>0</v>
      </c>
      <c r="L866" s="18">
        <f t="shared" si="1783"/>
        <v>0</v>
      </c>
      <c r="M866" s="18">
        <f t="shared" si="1783"/>
        <v>5952</v>
      </c>
      <c r="N866" s="18">
        <f t="shared" si="1783"/>
        <v>0</v>
      </c>
      <c r="O866" s="18">
        <f t="shared" si="1783"/>
        <v>0</v>
      </c>
      <c r="P866" s="18">
        <f t="shared" si="1783"/>
        <v>0</v>
      </c>
      <c r="Q866" s="18">
        <f t="shared" si="1783"/>
        <v>0</v>
      </c>
      <c r="R866" s="18">
        <f t="shared" si="1783"/>
        <v>0</v>
      </c>
      <c r="S866" s="18">
        <f t="shared" si="1783"/>
        <v>5952</v>
      </c>
      <c r="T866" s="18">
        <f t="shared" si="1783"/>
        <v>0</v>
      </c>
      <c r="U866" s="18">
        <f t="shared" si="1784"/>
        <v>0</v>
      </c>
      <c r="V866" s="18">
        <f t="shared" si="1784"/>
        <v>0</v>
      </c>
      <c r="W866" s="18">
        <f t="shared" si="1784"/>
        <v>0</v>
      </c>
      <c r="X866" s="18">
        <f t="shared" si="1784"/>
        <v>0</v>
      </c>
      <c r="Y866" s="18">
        <f t="shared" si="1784"/>
        <v>5952</v>
      </c>
      <c r="Z866" s="18">
        <f t="shared" si="1784"/>
        <v>0</v>
      </c>
      <c r="AA866" s="18">
        <f t="shared" si="1784"/>
        <v>0</v>
      </c>
      <c r="AB866" s="18">
        <f t="shared" si="1784"/>
        <v>0</v>
      </c>
      <c r="AC866" s="18">
        <f t="shared" si="1784"/>
        <v>0</v>
      </c>
      <c r="AD866" s="18">
        <f t="shared" si="1784"/>
        <v>0</v>
      </c>
      <c r="AE866" s="96">
        <f t="shared" si="1784"/>
        <v>5952</v>
      </c>
      <c r="AF866" s="96">
        <f t="shared" si="1784"/>
        <v>0</v>
      </c>
      <c r="AG866" s="96">
        <f t="shared" si="1784"/>
        <v>1398</v>
      </c>
      <c r="AH866" s="96">
        <f t="shared" si="1784"/>
        <v>0</v>
      </c>
      <c r="AI866" s="101">
        <f t="shared" si="1717"/>
        <v>23.487903225806452</v>
      </c>
      <c r="AJ866" s="101"/>
    </row>
    <row r="867" spans="1:36" ht="19.5" customHeight="1" x14ac:dyDescent="0.25">
      <c r="A867" s="39" t="s">
        <v>237</v>
      </c>
      <c r="B867" s="63" t="s">
        <v>228</v>
      </c>
      <c r="C867" s="63" t="s">
        <v>154</v>
      </c>
      <c r="D867" s="63" t="s">
        <v>8</v>
      </c>
      <c r="E867" s="63" t="s">
        <v>238</v>
      </c>
      <c r="F867" s="63"/>
      <c r="G867" s="18">
        <f t="shared" si="1783"/>
        <v>5952</v>
      </c>
      <c r="H867" s="18">
        <f t="shared" si="1783"/>
        <v>0</v>
      </c>
      <c r="I867" s="18">
        <f t="shared" si="1783"/>
        <v>0</v>
      </c>
      <c r="J867" s="18">
        <f t="shared" si="1783"/>
        <v>0</v>
      </c>
      <c r="K867" s="18">
        <f t="shared" si="1783"/>
        <v>0</v>
      </c>
      <c r="L867" s="18">
        <f t="shared" si="1783"/>
        <v>0</v>
      </c>
      <c r="M867" s="18">
        <f t="shared" si="1783"/>
        <v>5952</v>
      </c>
      <c r="N867" s="18">
        <f t="shared" si="1783"/>
        <v>0</v>
      </c>
      <c r="O867" s="18">
        <f t="shared" si="1783"/>
        <v>0</v>
      </c>
      <c r="P867" s="18">
        <f t="shared" si="1783"/>
        <v>0</v>
      </c>
      <c r="Q867" s="18">
        <f t="shared" si="1783"/>
        <v>0</v>
      </c>
      <c r="R867" s="18">
        <f t="shared" si="1783"/>
        <v>0</v>
      </c>
      <c r="S867" s="18">
        <f t="shared" si="1783"/>
        <v>5952</v>
      </c>
      <c r="T867" s="18">
        <f t="shared" si="1783"/>
        <v>0</v>
      </c>
      <c r="U867" s="18">
        <f t="shared" si="1784"/>
        <v>0</v>
      </c>
      <c r="V867" s="18">
        <f t="shared" si="1784"/>
        <v>0</v>
      </c>
      <c r="W867" s="18">
        <f t="shared" si="1784"/>
        <v>0</v>
      </c>
      <c r="X867" s="18">
        <f t="shared" si="1784"/>
        <v>0</v>
      </c>
      <c r="Y867" s="18">
        <f t="shared" si="1784"/>
        <v>5952</v>
      </c>
      <c r="Z867" s="18">
        <f t="shared" si="1784"/>
        <v>0</v>
      </c>
      <c r="AA867" s="18">
        <f t="shared" si="1784"/>
        <v>0</v>
      </c>
      <c r="AB867" s="18">
        <f t="shared" si="1784"/>
        <v>0</v>
      </c>
      <c r="AC867" s="18">
        <f t="shared" si="1784"/>
        <v>0</v>
      </c>
      <c r="AD867" s="18">
        <f t="shared" si="1784"/>
        <v>0</v>
      </c>
      <c r="AE867" s="96">
        <f t="shared" si="1784"/>
        <v>5952</v>
      </c>
      <c r="AF867" s="96">
        <f t="shared" si="1784"/>
        <v>0</v>
      </c>
      <c r="AG867" s="96">
        <f t="shared" si="1784"/>
        <v>1398</v>
      </c>
      <c r="AH867" s="96">
        <f t="shared" si="1784"/>
        <v>0</v>
      </c>
      <c r="AI867" s="101">
        <f t="shared" si="1717"/>
        <v>23.487903225806452</v>
      </c>
      <c r="AJ867" s="101"/>
    </row>
    <row r="868" spans="1:36" ht="33" x14ac:dyDescent="0.25">
      <c r="A868" s="39" t="s">
        <v>12</v>
      </c>
      <c r="B868" s="63" t="s">
        <v>228</v>
      </c>
      <c r="C868" s="63" t="s">
        <v>154</v>
      </c>
      <c r="D868" s="63" t="s">
        <v>8</v>
      </c>
      <c r="E868" s="63" t="s">
        <v>238</v>
      </c>
      <c r="F868" s="63" t="s">
        <v>13</v>
      </c>
      <c r="G868" s="19">
        <f t="shared" si="1783"/>
        <v>5952</v>
      </c>
      <c r="H868" s="19">
        <f t="shared" si="1783"/>
        <v>0</v>
      </c>
      <c r="I868" s="19">
        <f t="shared" si="1783"/>
        <v>0</v>
      </c>
      <c r="J868" s="19">
        <f t="shared" si="1783"/>
        <v>0</v>
      </c>
      <c r="K868" s="19">
        <f t="shared" si="1783"/>
        <v>0</v>
      </c>
      <c r="L868" s="19">
        <f t="shared" si="1783"/>
        <v>0</v>
      </c>
      <c r="M868" s="19">
        <f t="shared" si="1783"/>
        <v>5952</v>
      </c>
      <c r="N868" s="19">
        <f t="shared" si="1783"/>
        <v>0</v>
      </c>
      <c r="O868" s="19">
        <f t="shared" si="1783"/>
        <v>0</v>
      </c>
      <c r="P868" s="19">
        <f t="shared" si="1783"/>
        <v>0</v>
      </c>
      <c r="Q868" s="19">
        <f t="shared" si="1783"/>
        <v>0</v>
      </c>
      <c r="R868" s="19">
        <f t="shared" si="1783"/>
        <v>0</v>
      </c>
      <c r="S868" s="19">
        <f t="shared" si="1783"/>
        <v>5952</v>
      </c>
      <c r="T868" s="19">
        <f t="shared" si="1783"/>
        <v>0</v>
      </c>
      <c r="U868" s="19">
        <f t="shared" si="1784"/>
        <v>0</v>
      </c>
      <c r="V868" s="19">
        <f t="shared" si="1784"/>
        <v>0</v>
      </c>
      <c r="W868" s="19">
        <f t="shared" si="1784"/>
        <v>0</v>
      </c>
      <c r="X868" s="19">
        <f t="shared" si="1784"/>
        <v>0</v>
      </c>
      <c r="Y868" s="19">
        <f t="shared" si="1784"/>
        <v>5952</v>
      </c>
      <c r="Z868" s="19">
        <f t="shared" si="1784"/>
        <v>0</v>
      </c>
      <c r="AA868" s="19">
        <f t="shared" si="1784"/>
        <v>0</v>
      </c>
      <c r="AB868" s="19">
        <f t="shared" si="1784"/>
        <v>0</v>
      </c>
      <c r="AC868" s="19">
        <f t="shared" si="1784"/>
        <v>0</v>
      </c>
      <c r="AD868" s="19">
        <f t="shared" si="1784"/>
        <v>0</v>
      </c>
      <c r="AE868" s="99">
        <f t="shared" si="1784"/>
        <v>5952</v>
      </c>
      <c r="AF868" s="99">
        <f t="shared" si="1784"/>
        <v>0</v>
      </c>
      <c r="AG868" s="99">
        <f t="shared" si="1784"/>
        <v>1398</v>
      </c>
      <c r="AH868" s="99">
        <f t="shared" si="1784"/>
        <v>0</v>
      </c>
      <c r="AI868" s="101">
        <f t="shared" si="1717"/>
        <v>23.487903225806452</v>
      </c>
      <c r="AJ868" s="101"/>
    </row>
    <row r="869" spans="1:36" ht="22.5" customHeight="1" x14ac:dyDescent="0.25">
      <c r="A869" s="39" t="s">
        <v>14</v>
      </c>
      <c r="B869" s="63" t="s">
        <v>228</v>
      </c>
      <c r="C869" s="63" t="s">
        <v>154</v>
      </c>
      <c r="D869" s="63" t="s">
        <v>8</v>
      </c>
      <c r="E869" s="63" t="s">
        <v>238</v>
      </c>
      <c r="F869" s="9">
        <v>610</v>
      </c>
      <c r="G869" s="9">
        <v>5952</v>
      </c>
      <c r="H869" s="9"/>
      <c r="I869" s="9"/>
      <c r="J869" s="9"/>
      <c r="K869" s="9"/>
      <c r="L869" s="9"/>
      <c r="M869" s="9">
        <f t="shared" ref="M869" si="1785">G869+I869+J869+K869+L869</f>
        <v>5952</v>
      </c>
      <c r="N869" s="9">
        <f t="shared" ref="N869" si="1786">H869+L869</f>
        <v>0</v>
      </c>
      <c r="O869" s="9"/>
      <c r="P869" s="9"/>
      <c r="Q869" s="9"/>
      <c r="R869" s="9"/>
      <c r="S869" s="9">
        <f t="shared" ref="S869" si="1787">M869+O869+P869+Q869+R869</f>
        <v>5952</v>
      </c>
      <c r="T869" s="9">
        <f t="shared" ref="T869" si="1788">N869+R869</f>
        <v>0</v>
      </c>
      <c r="U869" s="9"/>
      <c r="V869" s="9"/>
      <c r="W869" s="9"/>
      <c r="X869" s="9"/>
      <c r="Y869" s="9">
        <f t="shared" ref="Y869" si="1789">S869+U869+V869+W869+X869</f>
        <v>5952</v>
      </c>
      <c r="Z869" s="9">
        <f t="shared" ref="Z869" si="1790">T869+X869</f>
        <v>0</v>
      </c>
      <c r="AA869" s="9"/>
      <c r="AB869" s="9"/>
      <c r="AC869" s="9"/>
      <c r="AD869" s="9"/>
      <c r="AE869" s="87">
        <f t="shared" ref="AE869" si="1791">Y869+AA869+AB869+AC869+AD869</f>
        <v>5952</v>
      </c>
      <c r="AF869" s="87">
        <f t="shared" ref="AF869" si="1792">Z869+AD869</f>
        <v>0</v>
      </c>
      <c r="AG869" s="87">
        <v>1398</v>
      </c>
      <c r="AH869" s="87"/>
      <c r="AI869" s="101">
        <f t="shared" si="1717"/>
        <v>23.487903225806452</v>
      </c>
      <c r="AJ869" s="101"/>
    </row>
    <row r="870" spans="1:36" hidden="1" x14ac:dyDescent="0.25">
      <c r="A870" s="39"/>
      <c r="B870" s="63"/>
      <c r="C870" s="63"/>
      <c r="D870" s="63"/>
      <c r="E870" s="63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87"/>
      <c r="AF870" s="87"/>
      <c r="AG870" s="87"/>
      <c r="AH870" s="87"/>
      <c r="AI870" s="101"/>
      <c r="AJ870" s="101"/>
    </row>
    <row r="871" spans="1:36" ht="42.75" hidden="1" customHeight="1" x14ac:dyDescent="0.3">
      <c r="A871" s="21" t="s">
        <v>492</v>
      </c>
      <c r="B871" s="22">
        <v>918</v>
      </c>
      <c r="C871" s="22"/>
      <c r="D871" s="22"/>
      <c r="E871" s="22"/>
      <c r="F871" s="22"/>
      <c r="G871" s="12">
        <f t="shared" ref="G871:N871" si="1793">G873</f>
        <v>272</v>
      </c>
      <c r="H871" s="12">
        <f t="shared" si="1793"/>
        <v>0</v>
      </c>
      <c r="I871" s="12">
        <f t="shared" si="1793"/>
        <v>0</v>
      </c>
      <c r="J871" s="12">
        <f t="shared" si="1793"/>
        <v>0</v>
      </c>
      <c r="K871" s="12">
        <f t="shared" si="1793"/>
        <v>0</v>
      </c>
      <c r="L871" s="12">
        <f t="shared" si="1793"/>
        <v>0</v>
      </c>
      <c r="M871" s="12">
        <f t="shared" si="1793"/>
        <v>272</v>
      </c>
      <c r="N871" s="12">
        <f t="shared" si="1793"/>
        <v>0</v>
      </c>
      <c r="O871" s="12">
        <f t="shared" ref="O871:T871" si="1794">O873</f>
        <v>0</v>
      </c>
      <c r="P871" s="12">
        <f t="shared" si="1794"/>
        <v>0</v>
      </c>
      <c r="Q871" s="12">
        <f t="shared" si="1794"/>
        <v>0</v>
      </c>
      <c r="R871" s="12">
        <f t="shared" si="1794"/>
        <v>0</v>
      </c>
      <c r="S871" s="12">
        <f t="shared" si="1794"/>
        <v>272</v>
      </c>
      <c r="T871" s="12">
        <f t="shared" si="1794"/>
        <v>0</v>
      </c>
      <c r="U871" s="12">
        <f t="shared" ref="U871:Z871" si="1795">U873</f>
        <v>0</v>
      </c>
      <c r="V871" s="12">
        <f t="shared" si="1795"/>
        <v>0</v>
      </c>
      <c r="W871" s="12">
        <f t="shared" si="1795"/>
        <v>0</v>
      </c>
      <c r="X871" s="12">
        <f t="shared" si="1795"/>
        <v>0</v>
      </c>
      <c r="Y871" s="12">
        <f t="shared" si="1795"/>
        <v>272</v>
      </c>
      <c r="Z871" s="12">
        <f t="shared" si="1795"/>
        <v>0</v>
      </c>
      <c r="AA871" s="12">
        <f t="shared" ref="AA871:AF871" si="1796">AA873</f>
        <v>0</v>
      </c>
      <c r="AB871" s="12">
        <f t="shared" si="1796"/>
        <v>0</v>
      </c>
      <c r="AC871" s="12">
        <f t="shared" si="1796"/>
        <v>0</v>
      </c>
      <c r="AD871" s="12">
        <f t="shared" si="1796"/>
        <v>0</v>
      </c>
      <c r="AE871" s="90">
        <f t="shared" si="1796"/>
        <v>272</v>
      </c>
      <c r="AF871" s="90">
        <f t="shared" si="1796"/>
        <v>0</v>
      </c>
      <c r="AG871" s="90">
        <f t="shared" ref="AG871:AH871" si="1797">AG873</f>
        <v>0</v>
      </c>
      <c r="AH871" s="90">
        <f t="shared" si="1797"/>
        <v>0</v>
      </c>
      <c r="AI871" s="101">
        <f t="shared" si="1717"/>
        <v>0</v>
      </c>
      <c r="AJ871" s="101"/>
    </row>
    <row r="872" spans="1:36" ht="15" hidden="1" customHeight="1" x14ac:dyDescent="0.3">
      <c r="A872" s="21"/>
      <c r="B872" s="22"/>
      <c r="C872" s="22"/>
      <c r="D872" s="22"/>
      <c r="E872" s="22"/>
      <c r="F872" s="2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90"/>
      <c r="AF872" s="90"/>
      <c r="AG872" s="90"/>
      <c r="AH872" s="90"/>
      <c r="AI872" s="101"/>
      <c r="AJ872" s="101"/>
    </row>
    <row r="873" spans="1:36" ht="18.75" hidden="1" x14ac:dyDescent="0.3">
      <c r="A873" s="24" t="s">
        <v>59</v>
      </c>
      <c r="B873" s="25">
        <f>B871</f>
        <v>918</v>
      </c>
      <c r="C873" s="25" t="s">
        <v>22</v>
      </c>
      <c r="D873" s="25" t="s">
        <v>60</v>
      </c>
      <c r="E873" s="25"/>
      <c r="F873" s="25"/>
      <c r="G873" s="13">
        <f t="shared" ref="G873:AH873" si="1798">G874</f>
        <v>272</v>
      </c>
      <c r="H873" s="13">
        <f t="shared" si="1798"/>
        <v>0</v>
      </c>
      <c r="I873" s="13">
        <f t="shared" si="1798"/>
        <v>0</v>
      </c>
      <c r="J873" s="13">
        <f t="shared" si="1798"/>
        <v>0</v>
      </c>
      <c r="K873" s="13">
        <f t="shared" si="1798"/>
        <v>0</v>
      </c>
      <c r="L873" s="13">
        <f t="shared" si="1798"/>
        <v>0</v>
      </c>
      <c r="M873" s="13">
        <f t="shared" si="1798"/>
        <v>272</v>
      </c>
      <c r="N873" s="13">
        <f t="shared" si="1798"/>
        <v>0</v>
      </c>
      <c r="O873" s="13">
        <f t="shared" si="1798"/>
        <v>0</v>
      </c>
      <c r="P873" s="13">
        <f t="shared" si="1798"/>
        <v>0</v>
      </c>
      <c r="Q873" s="13">
        <f t="shared" si="1798"/>
        <v>0</v>
      </c>
      <c r="R873" s="13">
        <f t="shared" si="1798"/>
        <v>0</v>
      </c>
      <c r="S873" s="13">
        <f t="shared" si="1798"/>
        <v>272</v>
      </c>
      <c r="T873" s="13">
        <f t="shared" si="1798"/>
        <v>0</v>
      </c>
      <c r="U873" s="13">
        <f t="shared" si="1798"/>
        <v>0</v>
      </c>
      <c r="V873" s="13">
        <f t="shared" si="1798"/>
        <v>0</v>
      </c>
      <c r="W873" s="13">
        <f t="shared" si="1798"/>
        <v>0</v>
      </c>
      <c r="X873" s="13">
        <f t="shared" si="1798"/>
        <v>0</v>
      </c>
      <c r="Y873" s="13">
        <f t="shared" si="1798"/>
        <v>272</v>
      </c>
      <c r="Z873" s="13">
        <f t="shared" si="1798"/>
        <v>0</v>
      </c>
      <c r="AA873" s="13">
        <f t="shared" si="1798"/>
        <v>0</v>
      </c>
      <c r="AB873" s="13">
        <f t="shared" si="1798"/>
        <v>0</v>
      </c>
      <c r="AC873" s="13">
        <f t="shared" si="1798"/>
        <v>0</v>
      </c>
      <c r="AD873" s="13">
        <f t="shared" si="1798"/>
        <v>0</v>
      </c>
      <c r="AE873" s="91">
        <f t="shared" si="1798"/>
        <v>272</v>
      </c>
      <c r="AF873" s="91">
        <f t="shared" si="1798"/>
        <v>0</v>
      </c>
      <c r="AG873" s="91">
        <f t="shared" si="1798"/>
        <v>0</v>
      </c>
      <c r="AH873" s="91">
        <f t="shared" si="1798"/>
        <v>0</v>
      </c>
      <c r="AI873" s="101">
        <f t="shared" si="1717"/>
        <v>0</v>
      </c>
      <c r="AJ873" s="101"/>
    </row>
    <row r="874" spans="1:36" ht="21" hidden="1" customHeight="1" x14ac:dyDescent="0.25">
      <c r="A874" s="26" t="s">
        <v>62</v>
      </c>
      <c r="B874" s="27">
        <f>B871</f>
        <v>918</v>
      </c>
      <c r="C874" s="27" t="s">
        <v>22</v>
      </c>
      <c r="D874" s="27" t="s">
        <v>60</v>
      </c>
      <c r="E874" s="27" t="s">
        <v>63</v>
      </c>
      <c r="F874" s="28"/>
      <c r="G874" s="11">
        <f t="shared" ref="G874:H874" si="1799">G877</f>
        <v>272</v>
      </c>
      <c r="H874" s="11">
        <f t="shared" si="1799"/>
        <v>0</v>
      </c>
      <c r="I874" s="11">
        <f t="shared" ref="I874:N874" si="1800">I877</f>
        <v>0</v>
      </c>
      <c r="J874" s="11">
        <f t="shared" si="1800"/>
        <v>0</v>
      </c>
      <c r="K874" s="11">
        <f t="shared" si="1800"/>
        <v>0</v>
      </c>
      <c r="L874" s="11">
        <f t="shared" si="1800"/>
        <v>0</v>
      </c>
      <c r="M874" s="11">
        <f t="shared" si="1800"/>
        <v>272</v>
      </c>
      <c r="N874" s="11">
        <f t="shared" si="1800"/>
        <v>0</v>
      </c>
      <c r="O874" s="11">
        <f t="shared" ref="O874:T874" si="1801">O877</f>
        <v>0</v>
      </c>
      <c r="P874" s="11">
        <f t="shared" si="1801"/>
        <v>0</v>
      </c>
      <c r="Q874" s="11">
        <f t="shared" si="1801"/>
        <v>0</v>
      </c>
      <c r="R874" s="11">
        <f t="shared" si="1801"/>
        <v>0</v>
      </c>
      <c r="S874" s="11">
        <f t="shared" si="1801"/>
        <v>272</v>
      </c>
      <c r="T874" s="11">
        <f t="shared" si="1801"/>
        <v>0</v>
      </c>
      <c r="U874" s="11">
        <f t="shared" ref="U874:Z874" si="1802">U877</f>
        <v>0</v>
      </c>
      <c r="V874" s="11">
        <f t="shared" si="1802"/>
        <v>0</v>
      </c>
      <c r="W874" s="11">
        <f t="shared" si="1802"/>
        <v>0</v>
      </c>
      <c r="X874" s="11">
        <f t="shared" si="1802"/>
        <v>0</v>
      </c>
      <c r="Y874" s="11">
        <f t="shared" si="1802"/>
        <v>272</v>
      </c>
      <c r="Z874" s="11">
        <f t="shared" si="1802"/>
        <v>0</v>
      </c>
      <c r="AA874" s="11">
        <f t="shared" ref="AA874:AF874" si="1803">AA877</f>
        <v>0</v>
      </c>
      <c r="AB874" s="11">
        <f t="shared" si="1803"/>
        <v>0</v>
      </c>
      <c r="AC874" s="11">
        <f t="shared" si="1803"/>
        <v>0</v>
      </c>
      <c r="AD874" s="11">
        <f t="shared" si="1803"/>
        <v>0</v>
      </c>
      <c r="AE874" s="89">
        <f t="shared" si="1803"/>
        <v>272</v>
      </c>
      <c r="AF874" s="89">
        <f t="shared" si="1803"/>
        <v>0</v>
      </c>
      <c r="AG874" s="89">
        <f t="shared" ref="AG874:AH874" si="1804">AG877</f>
        <v>0</v>
      </c>
      <c r="AH874" s="89">
        <f t="shared" si="1804"/>
        <v>0</v>
      </c>
      <c r="AI874" s="101">
        <f t="shared" si="1717"/>
        <v>0</v>
      </c>
      <c r="AJ874" s="101"/>
    </row>
    <row r="875" spans="1:36" ht="17.25" hidden="1" customHeight="1" x14ac:dyDescent="0.25">
      <c r="A875" s="26" t="s">
        <v>15</v>
      </c>
      <c r="B875" s="27">
        <f>B873</f>
        <v>918</v>
      </c>
      <c r="C875" s="27" t="s">
        <v>22</v>
      </c>
      <c r="D875" s="27" t="s">
        <v>60</v>
      </c>
      <c r="E875" s="27" t="s">
        <v>64</v>
      </c>
      <c r="F875" s="27"/>
      <c r="G875" s="11">
        <f t="shared" ref="G875:H875" si="1805">G877</f>
        <v>272</v>
      </c>
      <c r="H875" s="11">
        <f t="shared" si="1805"/>
        <v>0</v>
      </c>
      <c r="I875" s="11">
        <f t="shared" ref="I875:N875" si="1806">I877</f>
        <v>0</v>
      </c>
      <c r="J875" s="11">
        <f t="shared" si="1806"/>
        <v>0</v>
      </c>
      <c r="K875" s="11">
        <f t="shared" si="1806"/>
        <v>0</v>
      </c>
      <c r="L875" s="11">
        <f t="shared" si="1806"/>
        <v>0</v>
      </c>
      <c r="M875" s="11">
        <f t="shared" si="1806"/>
        <v>272</v>
      </c>
      <c r="N875" s="11">
        <f t="shared" si="1806"/>
        <v>0</v>
      </c>
      <c r="O875" s="11">
        <f t="shared" ref="O875:T875" si="1807">O877</f>
        <v>0</v>
      </c>
      <c r="P875" s="11">
        <f t="shared" si="1807"/>
        <v>0</v>
      </c>
      <c r="Q875" s="11">
        <f t="shared" si="1807"/>
        <v>0</v>
      </c>
      <c r="R875" s="11">
        <f t="shared" si="1807"/>
        <v>0</v>
      </c>
      <c r="S875" s="11">
        <f t="shared" si="1807"/>
        <v>272</v>
      </c>
      <c r="T875" s="11">
        <f t="shared" si="1807"/>
        <v>0</v>
      </c>
      <c r="U875" s="11">
        <f t="shared" ref="U875:Z875" si="1808">U877</f>
        <v>0</v>
      </c>
      <c r="V875" s="11">
        <f t="shared" si="1808"/>
        <v>0</v>
      </c>
      <c r="W875" s="11">
        <f t="shared" si="1808"/>
        <v>0</v>
      </c>
      <c r="X875" s="11">
        <f t="shared" si="1808"/>
        <v>0</v>
      </c>
      <c r="Y875" s="11">
        <f t="shared" si="1808"/>
        <v>272</v>
      </c>
      <c r="Z875" s="11">
        <f t="shared" si="1808"/>
        <v>0</v>
      </c>
      <c r="AA875" s="11">
        <f t="shared" ref="AA875:AF875" si="1809">AA877</f>
        <v>0</v>
      </c>
      <c r="AB875" s="11">
        <f t="shared" si="1809"/>
        <v>0</v>
      </c>
      <c r="AC875" s="11">
        <f t="shared" si="1809"/>
        <v>0</v>
      </c>
      <c r="AD875" s="11">
        <f t="shared" si="1809"/>
        <v>0</v>
      </c>
      <c r="AE875" s="89">
        <f t="shared" si="1809"/>
        <v>272</v>
      </c>
      <c r="AF875" s="89">
        <f t="shared" si="1809"/>
        <v>0</v>
      </c>
      <c r="AG875" s="89">
        <f t="shared" ref="AG875:AH875" si="1810">AG877</f>
        <v>0</v>
      </c>
      <c r="AH875" s="89">
        <f t="shared" si="1810"/>
        <v>0</v>
      </c>
      <c r="AI875" s="101">
        <f t="shared" si="1717"/>
        <v>0</v>
      </c>
      <c r="AJ875" s="101"/>
    </row>
    <row r="876" spans="1:36" ht="16.5" hidden="1" customHeight="1" x14ac:dyDescent="0.25">
      <c r="A876" s="26" t="s">
        <v>61</v>
      </c>
      <c r="B876" s="27">
        <f>B875</f>
        <v>918</v>
      </c>
      <c r="C876" s="27" t="s">
        <v>22</v>
      </c>
      <c r="D876" s="27" t="s">
        <v>60</v>
      </c>
      <c r="E876" s="27" t="s">
        <v>65</v>
      </c>
      <c r="F876" s="27"/>
      <c r="G876" s="11">
        <f>G877</f>
        <v>272</v>
      </c>
      <c r="H876" s="11">
        <f>H877</f>
        <v>0</v>
      </c>
      <c r="I876" s="11">
        <f t="shared" ref="I876:X877" si="1811">I877</f>
        <v>0</v>
      </c>
      <c r="J876" s="11">
        <f t="shared" si="1811"/>
        <v>0</v>
      </c>
      <c r="K876" s="11">
        <f t="shared" si="1811"/>
        <v>0</v>
      </c>
      <c r="L876" s="11">
        <f t="shared" si="1811"/>
        <v>0</v>
      </c>
      <c r="M876" s="11">
        <f t="shared" si="1811"/>
        <v>272</v>
      </c>
      <c r="N876" s="11">
        <f t="shared" si="1811"/>
        <v>0</v>
      </c>
      <c r="O876" s="11">
        <f t="shared" si="1811"/>
        <v>0</v>
      </c>
      <c r="P876" s="11">
        <f t="shared" si="1811"/>
        <v>0</v>
      </c>
      <c r="Q876" s="11">
        <f t="shared" si="1811"/>
        <v>0</v>
      </c>
      <c r="R876" s="11">
        <f t="shared" si="1811"/>
        <v>0</v>
      </c>
      <c r="S876" s="11">
        <f t="shared" si="1811"/>
        <v>272</v>
      </c>
      <c r="T876" s="11">
        <f t="shared" si="1811"/>
        <v>0</v>
      </c>
      <c r="U876" s="11">
        <f t="shared" si="1811"/>
        <v>0</v>
      </c>
      <c r="V876" s="11">
        <f t="shared" si="1811"/>
        <v>0</v>
      </c>
      <c r="W876" s="11">
        <f t="shared" si="1811"/>
        <v>0</v>
      </c>
      <c r="X876" s="11">
        <f t="shared" si="1811"/>
        <v>0</v>
      </c>
      <c r="Y876" s="11">
        <f t="shared" ref="U876:AH877" si="1812">Y877</f>
        <v>272</v>
      </c>
      <c r="Z876" s="11">
        <f t="shared" si="1812"/>
        <v>0</v>
      </c>
      <c r="AA876" s="11">
        <f t="shared" si="1812"/>
        <v>0</v>
      </c>
      <c r="AB876" s="11">
        <f t="shared" si="1812"/>
        <v>0</v>
      </c>
      <c r="AC876" s="11">
        <f t="shared" si="1812"/>
        <v>0</v>
      </c>
      <c r="AD876" s="11">
        <f t="shared" si="1812"/>
        <v>0</v>
      </c>
      <c r="AE876" s="89">
        <f t="shared" si="1812"/>
        <v>272</v>
      </c>
      <c r="AF876" s="89">
        <f t="shared" si="1812"/>
        <v>0</v>
      </c>
      <c r="AG876" s="89">
        <f t="shared" si="1812"/>
        <v>0</v>
      </c>
      <c r="AH876" s="89">
        <f t="shared" si="1812"/>
        <v>0</v>
      </c>
      <c r="AI876" s="101">
        <f t="shared" si="1717"/>
        <v>0</v>
      </c>
      <c r="AJ876" s="101"/>
    </row>
    <row r="877" spans="1:36" ht="33" hidden="1" x14ac:dyDescent="0.25">
      <c r="A877" s="26" t="s">
        <v>244</v>
      </c>
      <c r="B877" s="27">
        <f>B876</f>
        <v>918</v>
      </c>
      <c r="C877" s="27" t="s">
        <v>22</v>
      </c>
      <c r="D877" s="27" t="s">
        <v>60</v>
      </c>
      <c r="E877" s="27" t="s">
        <v>65</v>
      </c>
      <c r="F877" s="27" t="s">
        <v>31</v>
      </c>
      <c r="G877" s="11">
        <f>G878</f>
        <v>272</v>
      </c>
      <c r="H877" s="11">
        <f>H878</f>
        <v>0</v>
      </c>
      <c r="I877" s="11">
        <f t="shared" si="1811"/>
        <v>0</v>
      </c>
      <c r="J877" s="11">
        <f t="shared" si="1811"/>
        <v>0</v>
      </c>
      <c r="K877" s="11">
        <f t="shared" si="1811"/>
        <v>0</v>
      </c>
      <c r="L877" s="11">
        <f t="shared" si="1811"/>
        <v>0</v>
      </c>
      <c r="M877" s="11">
        <f t="shared" si="1811"/>
        <v>272</v>
      </c>
      <c r="N877" s="11">
        <f t="shared" si="1811"/>
        <v>0</v>
      </c>
      <c r="O877" s="11">
        <f t="shared" si="1811"/>
        <v>0</v>
      </c>
      <c r="P877" s="11">
        <f t="shared" si="1811"/>
        <v>0</v>
      </c>
      <c r="Q877" s="11">
        <f t="shared" si="1811"/>
        <v>0</v>
      </c>
      <c r="R877" s="11">
        <f t="shared" si="1811"/>
        <v>0</v>
      </c>
      <c r="S877" s="11">
        <f t="shared" si="1811"/>
        <v>272</v>
      </c>
      <c r="T877" s="11">
        <f t="shared" si="1811"/>
        <v>0</v>
      </c>
      <c r="U877" s="11">
        <f t="shared" si="1812"/>
        <v>0</v>
      </c>
      <c r="V877" s="11">
        <f t="shared" si="1812"/>
        <v>0</v>
      </c>
      <c r="W877" s="11">
        <f t="shared" si="1812"/>
        <v>0</v>
      </c>
      <c r="X877" s="11">
        <f t="shared" si="1812"/>
        <v>0</v>
      </c>
      <c r="Y877" s="11">
        <f t="shared" si="1812"/>
        <v>272</v>
      </c>
      <c r="Z877" s="11">
        <f t="shared" si="1812"/>
        <v>0</v>
      </c>
      <c r="AA877" s="11">
        <f t="shared" si="1812"/>
        <v>0</v>
      </c>
      <c r="AB877" s="11">
        <f t="shared" si="1812"/>
        <v>0</v>
      </c>
      <c r="AC877" s="11">
        <f t="shared" si="1812"/>
        <v>0</v>
      </c>
      <c r="AD877" s="11">
        <f t="shared" si="1812"/>
        <v>0</v>
      </c>
      <c r="AE877" s="89">
        <f t="shared" si="1812"/>
        <v>272</v>
      </c>
      <c r="AF877" s="89">
        <f t="shared" si="1812"/>
        <v>0</v>
      </c>
      <c r="AG877" s="89">
        <f t="shared" si="1812"/>
        <v>0</v>
      </c>
      <c r="AH877" s="89">
        <f t="shared" si="1812"/>
        <v>0</v>
      </c>
      <c r="AI877" s="101">
        <f t="shared" si="1717"/>
        <v>0</v>
      </c>
      <c r="AJ877" s="101"/>
    </row>
    <row r="878" spans="1:36" ht="33" hidden="1" x14ac:dyDescent="0.25">
      <c r="A878" s="26" t="s">
        <v>37</v>
      </c>
      <c r="B878" s="27">
        <f>B877</f>
        <v>918</v>
      </c>
      <c r="C878" s="27" t="s">
        <v>22</v>
      </c>
      <c r="D878" s="27" t="s">
        <v>60</v>
      </c>
      <c r="E878" s="27" t="s">
        <v>65</v>
      </c>
      <c r="F878" s="27" t="s">
        <v>38</v>
      </c>
      <c r="G878" s="9">
        <v>272</v>
      </c>
      <c r="H878" s="9"/>
      <c r="I878" s="9"/>
      <c r="J878" s="9"/>
      <c r="K878" s="9"/>
      <c r="L878" s="9"/>
      <c r="M878" s="9">
        <f t="shared" ref="M878" si="1813">G878+I878+J878+K878+L878</f>
        <v>272</v>
      </c>
      <c r="N878" s="9">
        <f t="shared" ref="N878" si="1814">H878+L878</f>
        <v>0</v>
      </c>
      <c r="O878" s="9"/>
      <c r="P878" s="9"/>
      <c r="Q878" s="9"/>
      <c r="R878" s="9"/>
      <c r="S878" s="9">
        <f t="shared" ref="S878" si="1815">M878+O878+P878+Q878+R878</f>
        <v>272</v>
      </c>
      <c r="T878" s="9">
        <f t="shared" ref="T878" si="1816">N878+R878</f>
        <v>0</v>
      </c>
      <c r="U878" s="9"/>
      <c r="V878" s="9"/>
      <c r="W878" s="9"/>
      <c r="X878" s="9"/>
      <c r="Y878" s="9">
        <f t="shared" ref="Y878" si="1817">S878+U878+V878+W878+X878</f>
        <v>272</v>
      </c>
      <c r="Z878" s="9">
        <f t="shared" ref="Z878" si="1818">T878+X878</f>
        <v>0</v>
      </c>
      <c r="AA878" s="9"/>
      <c r="AB878" s="9"/>
      <c r="AC878" s="9"/>
      <c r="AD878" s="9"/>
      <c r="AE878" s="87">
        <f t="shared" ref="AE878" si="1819">Y878+AA878+AB878+AC878+AD878</f>
        <v>272</v>
      </c>
      <c r="AF878" s="87">
        <f t="shared" ref="AF878" si="1820">Z878+AD878</f>
        <v>0</v>
      </c>
      <c r="AG878" s="87"/>
      <c r="AH878" s="87"/>
      <c r="AI878" s="101">
        <f t="shared" si="1717"/>
        <v>0</v>
      </c>
      <c r="AJ878" s="101"/>
    </row>
    <row r="879" spans="1:36" ht="15.75" hidden="1" customHeight="1" x14ac:dyDescent="0.25">
      <c r="A879" s="26"/>
      <c r="B879" s="27"/>
      <c r="C879" s="27"/>
      <c r="D879" s="27"/>
      <c r="E879" s="27"/>
      <c r="F879" s="27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87"/>
      <c r="AF879" s="87"/>
      <c r="AG879" s="87"/>
      <c r="AH879" s="87"/>
      <c r="AI879" s="101"/>
      <c r="AJ879" s="101"/>
    </row>
    <row r="880" spans="1:36" ht="43.5" hidden="1" customHeight="1" x14ac:dyDescent="0.3">
      <c r="A880" s="33" t="s">
        <v>493</v>
      </c>
      <c r="B880" s="22" t="s">
        <v>319</v>
      </c>
      <c r="C880" s="22"/>
      <c r="D880" s="22"/>
      <c r="E880" s="22"/>
      <c r="F880" s="22"/>
      <c r="G880" s="6">
        <f t="shared" ref="G880:Z880" si="1821">G882+G889+G905+G911+G933+G955+G1001+G1027+G1034</f>
        <v>784825</v>
      </c>
      <c r="H880" s="6">
        <f t="shared" si="1821"/>
        <v>0</v>
      </c>
      <c r="I880" s="6">
        <f t="shared" si="1821"/>
        <v>0</v>
      </c>
      <c r="J880" s="6">
        <f t="shared" si="1821"/>
        <v>3562</v>
      </c>
      <c r="K880" s="6">
        <f t="shared" si="1821"/>
        <v>0</v>
      </c>
      <c r="L880" s="6">
        <f t="shared" si="1821"/>
        <v>0</v>
      </c>
      <c r="M880" s="6">
        <f t="shared" si="1821"/>
        <v>788387</v>
      </c>
      <c r="N880" s="6">
        <f t="shared" si="1821"/>
        <v>0</v>
      </c>
      <c r="O880" s="6">
        <f t="shared" si="1821"/>
        <v>0</v>
      </c>
      <c r="P880" s="6">
        <f t="shared" si="1821"/>
        <v>21765</v>
      </c>
      <c r="Q880" s="6">
        <f t="shared" si="1821"/>
        <v>0</v>
      </c>
      <c r="R880" s="6">
        <f t="shared" si="1821"/>
        <v>84283</v>
      </c>
      <c r="S880" s="6">
        <f t="shared" si="1821"/>
        <v>894435</v>
      </c>
      <c r="T880" s="6">
        <f t="shared" si="1821"/>
        <v>84283</v>
      </c>
      <c r="U880" s="6">
        <f t="shared" si="1821"/>
        <v>0</v>
      </c>
      <c r="V880" s="6">
        <f t="shared" si="1821"/>
        <v>0</v>
      </c>
      <c r="W880" s="6">
        <f t="shared" si="1821"/>
        <v>0</v>
      </c>
      <c r="X880" s="6">
        <f t="shared" si="1821"/>
        <v>0</v>
      </c>
      <c r="Y880" s="6">
        <f t="shared" si="1821"/>
        <v>894435</v>
      </c>
      <c r="Z880" s="6">
        <f t="shared" si="1821"/>
        <v>84283</v>
      </c>
      <c r="AA880" s="6">
        <f t="shared" ref="AA880:AF880" si="1822">AA882+AA889+AA905+AA911+AA933+AA955+AA1001+AA1027+AA1034</f>
        <v>0</v>
      </c>
      <c r="AB880" s="6">
        <f t="shared" si="1822"/>
        <v>3437</v>
      </c>
      <c r="AC880" s="6">
        <f t="shared" si="1822"/>
        <v>0</v>
      </c>
      <c r="AD880" s="6">
        <f t="shared" si="1822"/>
        <v>3949</v>
      </c>
      <c r="AE880" s="84">
        <f t="shared" si="1822"/>
        <v>901821</v>
      </c>
      <c r="AF880" s="84">
        <f t="shared" si="1822"/>
        <v>88232</v>
      </c>
      <c r="AG880" s="84">
        <f t="shared" ref="AG880:AH880" si="1823">AG882+AG889+AG905+AG911+AG933+AG955+AG1001+AG1027+AG1034</f>
        <v>225582</v>
      </c>
      <c r="AH880" s="84">
        <f t="shared" si="1823"/>
        <v>0</v>
      </c>
      <c r="AI880" s="101">
        <f t="shared" si="1717"/>
        <v>25.01405489559458</v>
      </c>
      <c r="AJ880" s="101">
        <f t="shared" ref="AJ880:AJ903" si="1824">AH880/AF880*100</f>
        <v>0</v>
      </c>
    </row>
    <row r="881" spans="1:36" ht="14.25" hidden="1" customHeight="1" x14ac:dyDescent="0.3">
      <c r="A881" s="33"/>
      <c r="B881" s="22"/>
      <c r="C881" s="22"/>
      <c r="D881" s="22"/>
      <c r="E881" s="22"/>
      <c r="F881" s="22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84"/>
      <c r="AF881" s="84"/>
      <c r="AG881" s="84"/>
      <c r="AH881" s="84"/>
      <c r="AI881" s="101"/>
      <c r="AJ881" s="101"/>
    </row>
    <row r="882" spans="1:36" ht="18.75" hidden="1" x14ac:dyDescent="0.3">
      <c r="A882" s="24" t="s">
        <v>59</v>
      </c>
      <c r="B882" s="25" t="s">
        <v>319</v>
      </c>
      <c r="C882" s="25" t="s">
        <v>22</v>
      </c>
      <c r="D882" s="25" t="s">
        <v>60</v>
      </c>
      <c r="E882" s="25"/>
      <c r="F882" s="25"/>
      <c r="G882" s="15">
        <f t="shared" ref="G882:V886" si="1825">G883</f>
        <v>55994</v>
      </c>
      <c r="H882" s="15">
        <f t="shared" si="1825"/>
        <v>0</v>
      </c>
      <c r="I882" s="15">
        <f t="shared" si="1825"/>
        <v>0</v>
      </c>
      <c r="J882" s="15">
        <f t="shared" si="1825"/>
        <v>0</v>
      </c>
      <c r="K882" s="15">
        <f t="shared" si="1825"/>
        <v>0</v>
      </c>
      <c r="L882" s="15">
        <f t="shared" si="1825"/>
        <v>0</v>
      </c>
      <c r="M882" s="15">
        <f t="shared" si="1825"/>
        <v>55994</v>
      </c>
      <c r="N882" s="15">
        <f t="shared" si="1825"/>
        <v>0</v>
      </c>
      <c r="O882" s="15">
        <f t="shared" si="1825"/>
        <v>0</v>
      </c>
      <c r="P882" s="15">
        <f t="shared" si="1825"/>
        <v>21765</v>
      </c>
      <c r="Q882" s="15">
        <f t="shared" si="1825"/>
        <v>0</v>
      </c>
      <c r="R882" s="15">
        <f t="shared" si="1825"/>
        <v>0</v>
      </c>
      <c r="S882" s="15">
        <f t="shared" si="1825"/>
        <v>77759</v>
      </c>
      <c r="T882" s="15">
        <f t="shared" si="1825"/>
        <v>0</v>
      </c>
      <c r="U882" s="15">
        <f t="shared" si="1825"/>
        <v>0</v>
      </c>
      <c r="V882" s="15">
        <f t="shared" si="1825"/>
        <v>0</v>
      </c>
      <c r="W882" s="15">
        <f t="shared" ref="U882:AH886" si="1826">W883</f>
        <v>0</v>
      </c>
      <c r="X882" s="15">
        <f t="shared" si="1826"/>
        <v>0</v>
      </c>
      <c r="Y882" s="15">
        <f t="shared" si="1826"/>
        <v>77759</v>
      </c>
      <c r="Z882" s="15">
        <f t="shared" si="1826"/>
        <v>0</v>
      </c>
      <c r="AA882" s="15">
        <f t="shared" si="1826"/>
        <v>0</v>
      </c>
      <c r="AB882" s="15">
        <f t="shared" si="1826"/>
        <v>1062</v>
      </c>
      <c r="AC882" s="15">
        <f t="shared" si="1826"/>
        <v>0</v>
      </c>
      <c r="AD882" s="15">
        <f t="shared" si="1826"/>
        <v>0</v>
      </c>
      <c r="AE882" s="93">
        <f t="shared" si="1826"/>
        <v>78821</v>
      </c>
      <c r="AF882" s="93">
        <f t="shared" si="1826"/>
        <v>0</v>
      </c>
      <c r="AG882" s="93">
        <f t="shared" si="1826"/>
        <v>72542</v>
      </c>
      <c r="AH882" s="93">
        <f t="shared" si="1826"/>
        <v>0</v>
      </c>
      <c r="AI882" s="101">
        <f t="shared" si="1717"/>
        <v>92.033848847388384</v>
      </c>
      <c r="AJ882" s="101"/>
    </row>
    <row r="883" spans="1:36" ht="21" hidden="1" customHeight="1" x14ac:dyDescent="0.25">
      <c r="A883" s="26" t="s">
        <v>62</v>
      </c>
      <c r="B883" s="27" t="s">
        <v>319</v>
      </c>
      <c r="C883" s="27" t="s">
        <v>22</v>
      </c>
      <c r="D883" s="27" t="s">
        <v>60</v>
      </c>
      <c r="E883" s="27" t="s">
        <v>388</v>
      </c>
      <c r="F883" s="49"/>
      <c r="G883" s="9">
        <f t="shared" si="1825"/>
        <v>55994</v>
      </c>
      <c r="H883" s="9">
        <f t="shared" si="1825"/>
        <v>0</v>
      </c>
      <c r="I883" s="9">
        <f t="shared" si="1825"/>
        <v>0</v>
      </c>
      <c r="J883" s="9">
        <f t="shared" si="1825"/>
        <v>0</v>
      </c>
      <c r="K883" s="9">
        <f t="shared" si="1825"/>
        <v>0</v>
      </c>
      <c r="L883" s="9">
        <f t="shared" si="1825"/>
        <v>0</v>
      </c>
      <c r="M883" s="9">
        <f t="shared" si="1825"/>
        <v>55994</v>
      </c>
      <c r="N883" s="9">
        <f t="shared" si="1825"/>
        <v>0</v>
      </c>
      <c r="O883" s="9">
        <f t="shared" si="1825"/>
        <v>0</v>
      </c>
      <c r="P883" s="9">
        <f t="shared" si="1825"/>
        <v>21765</v>
      </c>
      <c r="Q883" s="9">
        <f t="shared" si="1825"/>
        <v>0</v>
      </c>
      <c r="R883" s="9">
        <f t="shared" si="1825"/>
        <v>0</v>
      </c>
      <c r="S883" s="9">
        <f t="shared" si="1825"/>
        <v>77759</v>
      </c>
      <c r="T883" s="9">
        <f t="shared" si="1825"/>
        <v>0</v>
      </c>
      <c r="U883" s="9">
        <f t="shared" si="1826"/>
        <v>0</v>
      </c>
      <c r="V883" s="9">
        <f t="shared" si="1826"/>
        <v>0</v>
      </c>
      <c r="W883" s="9">
        <f t="shared" si="1826"/>
        <v>0</v>
      </c>
      <c r="X883" s="9">
        <f t="shared" si="1826"/>
        <v>0</v>
      </c>
      <c r="Y883" s="9">
        <f t="shared" si="1826"/>
        <v>77759</v>
      </c>
      <c r="Z883" s="9">
        <f t="shared" si="1826"/>
        <v>0</v>
      </c>
      <c r="AA883" s="9">
        <f t="shared" si="1826"/>
        <v>0</v>
      </c>
      <c r="AB883" s="9">
        <f t="shared" si="1826"/>
        <v>1062</v>
      </c>
      <c r="AC883" s="9">
        <f t="shared" si="1826"/>
        <v>0</v>
      </c>
      <c r="AD883" s="9">
        <f t="shared" si="1826"/>
        <v>0</v>
      </c>
      <c r="AE883" s="87">
        <f t="shared" si="1826"/>
        <v>78821</v>
      </c>
      <c r="AF883" s="87">
        <f t="shared" si="1826"/>
        <v>0</v>
      </c>
      <c r="AG883" s="87">
        <f t="shared" si="1826"/>
        <v>72542</v>
      </c>
      <c r="AH883" s="87">
        <f t="shared" si="1826"/>
        <v>0</v>
      </c>
      <c r="AI883" s="101">
        <f t="shared" si="1717"/>
        <v>92.033848847388384</v>
      </c>
      <c r="AJ883" s="101"/>
    </row>
    <row r="884" spans="1:36" ht="18.75" hidden="1" customHeight="1" x14ac:dyDescent="0.25">
      <c r="A884" s="26" t="s">
        <v>15</v>
      </c>
      <c r="B884" s="27" t="s">
        <v>319</v>
      </c>
      <c r="C884" s="27" t="s">
        <v>22</v>
      </c>
      <c r="D884" s="27" t="s">
        <v>60</v>
      </c>
      <c r="E884" s="27" t="s">
        <v>64</v>
      </c>
      <c r="F884" s="49"/>
      <c r="G884" s="9">
        <f t="shared" si="1825"/>
        <v>55994</v>
      </c>
      <c r="H884" s="9">
        <f t="shared" si="1825"/>
        <v>0</v>
      </c>
      <c r="I884" s="9">
        <f t="shared" si="1825"/>
        <v>0</v>
      </c>
      <c r="J884" s="9">
        <f t="shared" si="1825"/>
        <v>0</v>
      </c>
      <c r="K884" s="9">
        <f t="shared" si="1825"/>
        <v>0</v>
      </c>
      <c r="L884" s="9">
        <f t="shared" si="1825"/>
        <v>0</v>
      </c>
      <c r="M884" s="9">
        <f t="shared" si="1825"/>
        <v>55994</v>
      </c>
      <c r="N884" s="9">
        <f t="shared" si="1825"/>
        <v>0</v>
      </c>
      <c r="O884" s="9">
        <f t="shared" si="1825"/>
        <v>0</v>
      </c>
      <c r="P884" s="9">
        <f t="shared" si="1825"/>
        <v>21765</v>
      </c>
      <c r="Q884" s="9">
        <f t="shared" si="1825"/>
        <v>0</v>
      </c>
      <c r="R884" s="9">
        <f t="shared" si="1825"/>
        <v>0</v>
      </c>
      <c r="S884" s="9">
        <f t="shared" si="1825"/>
        <v>77759</v>
      </c>
      <c r="T884" s="9">
        <f t="shared" si="1825"/>
        <v>0</v>
      </c>
      <c r="U884" s="9">
        <f t="shared" si="1826"/>
        <v>0</v>
      </c>
      <c r="V884" s="9">
        <f t="shared" si="1826"/>
        <v>0</v>
      </c>
      <c r="W884" s="9">
        <f t="shared" si="1826"/>
        <v>0</v>
      </c>
      <c r="X884" s="9">
        <f t="shared" si="1826"/>
        <v>0</v>
      </c>
      <c r="Y884" s="9">
        <f t="shared" si="1826"/>
        <v>77759</v>
      </c>
      <c r="Z884" s="9">
        <f t="shared" si="1826"/>
        <v>0</v>
      </c>
      <c r="AA884" s="9">
        <f t="shared" si="1826"/>
        <v>0</v>
      </c>
      <c r="AB884" s="9">
        <f t="shared" si="1826"/>
        <v>1062</v>
      </c>
      <c r="AC884" s="9">
        <f t="shared" si="1826"/>
        <v>0</v>
      </c>
      <c r="AD884" s="9">
        <f t="shared" si="1826"/>
        <v>0</v>
      </c>
      <c r="AE884" s="87">
        <f t="shared" si="1826"/>
        <v>78821</v>
      </c>
      <c r="AF884" s="87">
        <f t="shared" si="1826"/>
        <v>0</v>
      </c>
      <c r="AG884" s="87">
        <f t="shared" si="1826"/>
        <v>72542</v>
      </c>
      <c r="AH884" s="87">
        <f t="shared" si="1826"/>
        <v>0</v>
      </c>
      <c r="AI884" s="101">
        <f t="shared" si="1717"/>
        <v>92.033848847388384</v>
      </c>
      <c r="AJ884" s="101"/>
    </row>
    <row r="885" spans="1:36" ht="21.75" hidden="1" customHeight="1" x14ac:dyDescent="0.25">
      <c r="A885" s="26" t="s">
        <v>61</v>
      </c>
      <c r="B885" s="27" t="s">
        <v>319</v>
      </c>
      <c r="C885" s="27" t="s">
        <v>22</v>
      </c>
      <c r="D885" s="27" t="s">
        <v>60</v>
      </c>
      <c r="E885" s="27" t="s">
        <v>65</v>
      </c>
      <c r="F885" s="49"/>
      <c r="G885" s="9">
        <f t="shared" si="1825"/>
        <v>55994</v>
      </c>
      <c r="H885" s="9">
        <f t="shared" si="1825"/>
        <v>0</v>
      </c>
      <c r="I885" s="9">
        <f t="shared" si="1825"/>
        <v>0</v>
      </c>
      <c r="J885" s="9">
        <f t="shared" si="1825"/>
        <v>0</v>
      </c>
      <c r="K885" s="9">
        <f t="shared" si="1825"/>
        <v>0</v>
      </c>
      <c r="L885" s="9">
        <f t="shared" si="1825"/>
        <v>0</v>
      </c>
      <c r="M885" s="9">
        <f t="shared" si="1825"/>
        <v>55994</v>
      </c>
      <c r="N885" s="9">
        <f t="shared" si="1825"/>
        <v>0</v>
      </c>
      <c r="O885" s="9">
        <f t="shared" si="1825"/>
        <v>0</v>
      </c>
      <c r="P885" s="9">
        <f t="shared" si="1825"/>
        <v>21765</v>
      </c>
      <c r="Q885" s="9">
        <f t="shared" si="1825"/>
        <v>0</v>
      </c>
      <c r="R885" s="9">
        <f t="shared" si="1825"/>
        <v>0</v>
      </c>
      <c r="S885" s="9">
        <f t="shared" si="1825"/>
        <v>77759</v>
      </c>
      <c r="T885" s="9">
        <f t="shared" si="1825"/>
        <v>0</v>
      </c>
      <c r="U885" s="9">
        <f t="shared" si="1826"/>
        <v>0</v>
      </c>
      <c r="V885" s="9">
        <f t="shared" si="1826"/>
        <v>0</v>
      </c>
      <c r="W885" s="9">
        <f t="shared" si="1826"/>
        <v>0</v>
      </c>
      <c r="X885" s="9">
        <f t="shared" si="1826"/>
        <v>0</v>
      </c>
      <c r="Y885" s="9">
        <f t="shared" si="1826"/>
        <v>77759</v>
      </c>
      <c r="Z885" s="9">
        <f t="shared" si="1826"/>
        <v>0</v>
      </c>
      <c r="AA885" s="9">
        <f t="shared" si="1826"/>
        <v>0</v>
      </c>
      <c r="AB885" s="9">
        <f t="shared" si="1826"/>
        <v>1062</v>
      </c>
      <c r="AC885" s="9">
        <f t="shared" si="1826"/>
        <v>0</v>
      </c>
      <c r="AD885" s="9">
        <f t="shared" si="1826"/>
        <v>0</v>
      </c>
      <c r="AE885" s="87">
        <f t="shared" si="1826"/>
        <v>78821</v>
      </c>
      <c r="AF885" s="87">
        <f t="shared" si="1826"/>
        <v>0</v>
      </c>
      <c r="AG885" s="87">
        <f t="shared" si="1826"/>
        <v>72542</v>
      </c>
      <c r="AH885" s="87">
        <f t="shared" si="1826"/>
        <v>0</v>
      </c>
      <c r="AI885" s="101">
        <f t="shared" si="1717"/>
        <v>92.033848847388384</v>
      </c>
      <c r="AJ885" s="101"/>
    </row>
    <row r="886" spans="1:36" ht="33" hidden="1" x14ac:dyDescent="0.25">
      <c r="A886" s="26" t="s">
        <v>244</v>
      </c>
      <c r="B886" s="27" t="s">
        <v>319</v>
      </c>
      <c r="C886" s="27" t="s">
        <v>22</v>
      </c>
      <c r="D886" s="27" t="s">
        <v>60</v>
      </c>
      <c r="E886" s="27" t="s">
        <v>65</v>
      </c>
      <c r="F886" s="9">
        <v>200</v>
      </c>
      <c r="G886" s="9">
        <f t="shared" si="1825"/>
        <v>55994</v>
      </c>
      <c r="H886" s="9">
        <f t="shared" si="1825"/>
        <v>0</v>
      </c>
      <c r="I886" s="9">
        <f t="shared" si="1825"/>
        <v>0</v>
      </c>
      <c r="J886" s="9">
        <f t="shared" si="1825"/>
        <v>0</v>
      </c>
      <c r="K886" s="9">
        <f t="shared" si="1825"/>
        <v>0</v>
      </c>
      <c r="L886" s="9">
        <f t="shared" si="1825"/>
        <v>0</v>
      </c>
      <c r="M886" s="9">
        <f t="shared" si="1825"/>
        <v>55994</v>
      </c>
      <c r="N886" s="9">
        <f t="shared" si="1825"/>
        <v>0</v>
      </c>
      <c r="O886" s="9">
        <f t="shared" si="1825"/>
        <v>0</v>
      </c>
      <c r="P886" s="9">
        <f t="shared" si="1825"/>
        <v>21765</v>
      </c>
      <c r="Q886" s="9">
        <f t="shared" si="1825"/>
        <v>0</v>
      </c>
      <c r="R886" s="9">
        <f t="shared" si="1825"/>
        <v>0</v>
      </c>
      <c r="S886" s="9">
        <f t="shared" si="1825"/>
        <v>77759</v>
      </c>
      <c r="T886" s="9">
        <f t="shared" si="1825"/>
        <v>0</v>
      </c>
      <c r="U886" s="9">
        <f t="shared" si="1826"/>
        <v>0</v>
      </c>
      <c r="V886" s="9">
        <f t="shared" si="1826"/>
        <v>0</v>
      </c>
      <c r="W886" s="9">
        <f t="shared" si="1826"/>
        <v>0</v>
      </c>
      <c r="X886" s="9">
        <f t="shared" si="1826"/>
        <v>0</v>
      </c>
      <c r="Y886" s="9">
        <f t="shared" si="1826"/>
        <v>77759</v>
      </c>
      <c r="Z886" s="9">
        <f t="shared" si="1826"/>
        <v>0</v>
      </c>
      <c r="AA886" s="9">
        <f t="shared" si="1826"/>
        <v>0</v>
      </c>
      <c r="AB886" s="9">
        <f t="shared" si="1826"/>
        <v>1062</v>
      </c>
      <c r="AC886" s="9">
        <f t="shared" si="1826"/>
        <v>0</v>
      </c>
      <c r="AD886" s="9">
        <f t="shared" si="1826"/>
        <v>0</v>
      </c>
      <c r="AE886" s="87">
        <f t="shared" si="1826"/>
        <v>78821</v>
      </c>
      <c r="AF886" s="87">
        <f t="shared" si="1826"/>
        <v>0</v>
      </c>
      <c r="AG886" s="87">
        <f t="shared" si="1826"/>
        <v>72542</v>
      </c>
      <c r="AH886" s="87">
        <f t="shared" si="1826"/>
        <v>0</v>
      </c>
      <c r="AI886" s="101">
        <f t="shared" si="1717"/>
        <v>92.033848847388384</v>
      </c>
      <c r="AJ886" s="101"/>
    </row>
    <row r="887" spans="1:36" ht="33" hidden="1" x14ac:dyDescent="0.25">
      <c r="A887" s="26" t="s">
        <v>37</v>
      </c>
      <c r="B887" s="27" t="s">
        <v>319</v>
      </c>
      <c r="C887" s="27" t="s">
        <v>22</v>
      </c>
      <c r="D887" s="27" t="s">
        <v>60</v>
      </c>
      <c r="E887" s="27" t="s">
        <v>65</v>
      </c>
      <c r="F887" s="27" t="s">
        <v>38</v>
      </c>
      <c r="G887" s="9">
        <v>55994</v>
      </c>
      <c r="H887" s="9"/>
      <c r="I887" s="9"/>
      <c r="J887" s="9"/>
      <c r="K887" s="9"/>
      <c r="L887" s="9"/>
      <c r="M887" s="9">
        <f t="shared" ref="M887" si="1827">G887+I887+J887+K887+L887</f>
        <v>55994</v>
      </c>
      <c r="N887" s="9">
        <f t="shared" ref="N887" si="1828">H887+L887</f>
        <v>0</v>
      </c>
      <c r="O887" s="9"/>
      <c r="P887" s="9">
        <v>21765</v>
      </c>
      <c r="Q887" s="9"/>
      <c r="R887" s="9"/>
      <c r="S887" s="9">
        <f t="shared" ref="S887" si="1829">M887+O887+P887+Q887+R887</f>
        <v>77759</v>
      </c>
      <c r="T887" s="9">
        <f t="shared" ref="T887" si="1830">N887+R887</f>
        <v>0</v>
      </c>
      <c r="U887" s="9"/>
      <c r="V887" s="9"/>
      <c r="W887" s="9"/>
      <c r="X887" s="9"/>
      <c r="Y887" s="9">
        <f t="shared" ref="Y887" si="1831">S887+U887+V887+W887+X887</f>
        <v>77759</v>
      </c>
      <c r="Z887" s="9">
        <f t="shared" ref="Z887" si="1832">T887+X887</f>
        <v>0</v>
      </c>
      <c r="AA887" s="9"/>
      <c r="AB887" s="9">
        <v>1062</v>
      </c>
      <c r="AC887" s="9"/>
      <c r="AD887" s="9"/>
      <c r="AE887" s="87">
        <f t="shared" ref="AE887" si="1833">Y887+AA887+AB887+AC887+AD887</f>
        <v>78821</v>
      </c>
      <c r="AF887" s="87">
        <f t="shared" ref="AF887" si="1834">Z887+AD887</f>
        <v>0</v>
      </c>
      <c r="AG887" s="87">
        <v>72542</v>
      </c>
      <c r="AH887" s="87"/>
      <c r="AI887" s="101">
        <f t="shared" si="1717"/>
        <v>92.033848847388384</v>
      </c>
      <c r="AJ887" s="101"/>
    </row>
    <row r="888" spans="1:36" hidden="1" x14ac:dyDescent="0.25">
      <c r="A888" s="26"/>
      <c r="B888" s="27"/>
      <c r="C888" s="27"/>
      <c r="D888" s="27"/>
      <c r="E888" s="27"/>
      <c r="F888" s="27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87"/>
      <c r="AF888" s="87"/>
      <c r="AG888" s="87"/>
      <c r="AH888" s="87"/>
      <c r="AI888" s="101"/>
      <c r="AJ888" s="101"/>
    </row>
    <row r="889" spans="1:36" ht="18.75" hidden="1" x14ac:dyDescent="0.3">
      <c r="A889" s="24" t="s">
        <v>320</v>
      </c>
      <c r="B889" s="25" t="s">
        <v>319</v>
      </c>
      <c r="C889" s="25" t="s">
        <v>29</v>
      </c>
      <c r="D889" s="25" t="s">
        <v>7</v>
      </c>
      <c r="E889" s="25"/>
      <c r="F889" s="25"/>
      <c r="G889" s="15">
        <f t="shared" ref="G889:V893" si="1835">G890</f>
        <v>7771</v>
      </c>
      <c r="H889" s="15">
        <f t="shared" si="1835"/>
        <v>0</v>
      </c>
      <c r="I889" s="15">
        <f t="shared" si="1835"/>
        <v>0</v>
      </c>
      <c r="J889" s="15">
        <f t="shared" si="1835"/>
        <v>0</v>
      </c>
      <c r="K889" s="15">
        <f t="shared" si="1835"/>
        <v>0</v>
      </c>
      <c r="L889" s="15">
        <f t="shared" si="1835"/>
        <v>0</v>
      </c>
      <c r="M889" s="15">
        <f t="shared" si="1835"/>
        <v>7771</v>
      </c>
      <c r="N889" s="15">
        <f t="shared" si="1835"/>
        <v>0</v>
      </c>
      <c r="O889" s="15">
        <f t="shared" si="1835"/>
        <v>0</v>
      </c>
      <c r="P889" s="15">
        <f t="shared" si="1835"/>
        <v>0</v>
      </c>
      <c r="Q889" s="15">
        <f t="shared" si="1835"/>
        <v>0</v>
      </c>
      <c r="R889" s="15">
        <f t="shared" si="1835"/>
        <v>0</v>
      </c>
      <c r="S889" s="15">
        <f t="shared" si="1835"/>
        <v>7771</v>
      </c>
      <c r="T889" s="15">
        <f t="shared" si="1835"/>
        <v>0</v>
      </c>
      <c r="U889" s="15">
        <f t="shared" si="1835"/>
        <v>0</v>
      </c>
      <c r="V889" s="15">
        <f t="shared" si="1835"/>
        <v>0</v>
      </c>
      <c r="W889" s="15">
        <f t="shared" ref="U889:AH893" si="1836">W890</f>
        <v>0</v>
      </c>
      <c r="X889" s="15">
        <f t="shared" si="1836"/>
        <v>0</v>
      </c>
      <c r="Y889" s="15">
        <f t="shared" si="1836"/>
        <v>7771</v>
      </c>
      <c r="Z889" s="15">
        <f t="shared" si="1836"/>
        <v>0</v>
      </c>
      <c r="AA889" s="15">
        <f t="shared" si="1836"/>
        <v>0</v>
      </c>
      <c r="AB889" s="15">
        <f t="shared" si="1836"/>
        <v>0</v>
      </c>
      <c r="AC889" s="15">
        <f t="shared" si="1836"/>
        <v>0</v>
      </c>
      <c r="AD889" s="15">
        <f t="shared" si="1836"/>
        <v>3949</v>
      </c>
      <c r="AE889" s="93">
        <f t="shared" si="1836"/>
        <v>11720</v>
      </c>
      <c r="AF889" s="93">
        <f t="shared" si="1836"/>
        <v>3949</v>
      </c>
      <c r="AG889" s="93">
        <f t="shared" si="1836"/>
        <v>0</v>
      </c>
      <c r="AH889" s="93">
        <f t="shared" si="1836"/>
        <v>0</v>
      </c>
      <c r="AI889" s="101">
        <f t="shared" si="1717"/>
        <v>0</v>
      </c>
      <c r="AJ889" s="101"/>
    </row>
    <row r="890" spans="1:36" ht="49.5" hidden="1" x14ac:dyDescent="0.25">
      <c r="A890" s="26" t="s">
        <v>321</v>
      </c>
      <c r="B890" s="27" t="s">
        <v>319</v>
      </c>
      <c r="C890" s="27" t="s">
        <v>29</v>
      </c>
      <c r="D890" s="27" t="s">
        <v>7</v>
      </c>
      <c r="E890" s="27" t="s">
        <v>379</v>
      </c>
      <c r="F890" s="27"/>
      <c r="G890" s="9">
        <f>G891+G895+G898+G901</f>
        <v>7771</v>
      </c>
      <c r="H890" s="9">
        <f>H891</f>
        <v>0</v>
      </c>
      <c r="I890" s="9">
        <f>I891+I895+I898+I901</f>
        <v>0</v>
      </c>
      <c r="J890" s="9">
        <f t="shared" si="1835"/>
        <v>0</v>
      </c>
      <c r="K890" s="9">
        <f>K891+K895+K898+K901</f>
        <v>0</v>
      </c>
      <c r="L890" s="9">
        <f t="shared" si="1835"/>
        <v>0</v>
      </c>
      <c r="M890" s="9">
        <f>M891+M895+M898+M901</f>
        <v>7771</v>
      </c>
      <c r="N890" s="9">
        <f t="shared" si="1835"/>
        <v>0</v>
      </c>
      <c r="O890" s="9">
        <f>O891+O895+O898+O901</f>
        <v>0</v>
      </c>
      <c r="P890" s="9">
        <f t="shared" si="1835"/>
        <v>0</v>
      </c>
      <c r="Q890" s="9">
        <f>Q891+Q895+Q898+Q901</f>
        <v>0</v>
      </c>
      <c r="R890" s="9">
        <f t="shared" si="1835"/>
        <v>0</v>
      </c>
      <c r="S890" s="9">
        <f>S891+S895+S898+S901</f>
        <v>7771</v>
      </c>
      <c r="T890" s="9">
        <f t="shared" si="1835"/>
        <v>0</v>
      </c>
      <c r="U890" s="9">
        <f>U891+U895+U898+U901</f>
        <v>0</v>
      </c>
      <c r="V890" s="9">
        <f t="shared" ref="V890:Z890" si="1837">V891+V895+V898+V901</f>
        <v>0</v>
      </c>
      <c r="W890" s="9">
        <f t="shared" si="1837"/>
        <v>0</v>
      </c>
      <c r="X890" s="9">
        <f t="shared" si="1837"/>
        <v>0</v>
      </c>
      <c r="Y890" s="9">
        <f t="shared" si="1837"/>
        <v>7771</v>
      </c>
      <c r="Z890" s="9">
        <f t="shared" si="1837"/>
        <v>0</v>
      </c>
      <c r="AA890" s="9">
        <f>AA891+AA895+AA898+AA901</f>
        <v>0</v>
      </c>
      <c r="AB890" s="9">
        <f t="shared" ref="AB890:AF890" si="1838">AB891+AB895+AB898+AB901</f>
        <v>0</v>
      </c>
      <c r="AC890" s="9">
        <f t="shared" si="1838"/>
        <v>0</v>
      </c>
      <c r="AD890" s="9">
        <f t="shared" si="1838"/>
        <v>3949</v>
      </c>
      <c r="AE890" s="87">
        <f t="shared" si="1838"/>
        <v>11720</v>
      </c>
      <c r="AF890" s="87">
        <f t="shared" si="1838"/>
        <v>3949</v>
      </c>
      <c r="AG890" s="87">
        <f t="shared" ref="AG890:AH890" si="1839">AG891+AG895+AG898+AG901</f>
        <v>0</v>
      </c>
      <c r="AH890" s="87">
        <f t="shared" si="1839"/>
        <v>0</v>
      </c>
      <c r="AI890" s="101">
        <f t="shared" si="1717"/>
        <v>0</v>
      </c>
      <c r="AJ890" s="101"/>
    </row>
    <row r="891" spans="1:36" ht="21.75" hidden="1" customHeight="1" x14ac:dyDescent="0.25">
      <c r="A891" s="26" t="s">
        <v>15</v>
      </c>
      <c r="B891" s="27" t="s">
        <v>319</v>
      </c>
      <c r="C891" s="27" t="s">
        <v>29</v>
      </c>
      <c r="D891" s="27" t="s">
        <v>7</v>
      </c>
      <c r="E891" s="27" t="s">
        <v>380</v>
      </c>
      <c r="F891" s="27"/>
      <c r="G891" s="9">
        <f t="shared" si="1835"/>
        <v>7516</v>
      </c>
      <c r="H891" s="9">
        <f t="shared" si="1835"/>
        <v>0</v>
      </c>
      <c r="I891" s="9">
        <f t="shared" si="1835"/>
        <v>0</v>
      </c>
      <c r="J891" s="9">
        <f t="shared" si="1835"/>
        <v>0</v>
      </c>
      <c r="K891" s="9">
        <f t="shared" si="1835"/>
        <v>0</v>
      </c>
      <c r="L891" s="9">
        <f t="shared" si="1835"/>
        <v>0</v>
      </c>
      <c r="M891" s="9">
        <f t="shared" si="1835"/>
        <v>7516</v>
      </c>
      <c r="N891" s="9">
        <f t="shared" si="1835"/>
        <v>0</v>
      </c>
      <c r="O891" s="9">
        <f t="shared" si="1835"/>
        <v>0</v>
      </c>
      <c r="P891" s="9">
        <f t="shared" si="1835"/>
        <v>0</v>
      </c>
      <c r="Q891" s="9">
        <f t="shared" si="1835"/>
        <v>0</v>
      </c>
      <c r="R891" s="9">
        <f t="shared" si="1835"/>
        <v>0</v>
      </c>
      <c r="S891" s="9">
        <f t="shared" si="1835"/>
        <v>7516</v>
      </c>
      <c r="T891" s="9">
        <f t="shared" si="1835"/>
        <v>0</v>
      </c>
      <c r="U891" s="9">
        <f t="shared" si="1836"/>
        <v>0</v>
      </c>
      <c r="V891" s="9">
        <f t="shared" si="1836"/>
        <v>0</v>
      </c>
      <c r="W891" s="9">
        <f t="shared" si="1836"/>
        <v>0</v>
      </c>
      <c r="X891" s="9">
        <f t="shared" si="1836"/>
        <v>0</v>
      </c>
      <c r="Y891" s="9">
        <f t="shared" si="1836"/>
        <v>7516</v>
      </c>
      <c r="Z891" s="9">
        <f t="shared" si="1836"/>
        <v>0</v>
      </c>
      <c r="AA891" s="9">
        <f t="shared" si="1836"/>
        <v>0</v>
      </c>
      <c r="AB891" s="9">
        <f t="shared" si="1836"/>
        <v>0</v>
      </c>
      <c r="AC891" s="9">
        <f t="shared" si="1836"/>
        <v>0</v>
      </c>
      <c r="AD891" s="9">
        <f t="shared" si="1836"/>
        <v>0</v>
      </c>
      <c r="AE891" s="87">
        <f t="shared" si="1836"/>
        <v>7516</v>
      </c>
      <c r="AF891" s="87">
        <f t="shared" si="1836"/>
        <v>0</v>
      </c>
      <c r="AG891" s="87">
        <f t="shared" si="1836"/>
        <v>0</v>
      </c>
      <c r="AH891" s="87">
        <f t="shared" si="1836"/>
        <v>0</v>
      </c>
      <c r="AI891" s="101">
        <f t="shared" si="1717"/>
        <v>0</v>
      </c>
      <c r="AJ891" s="101"/>
    </row>
    <row r="892" spans="1:36" ht="20.25" hidden="1" customHeight="1" x14ac:dyDescent="0.25">
      <c r="A892" s="26" t="s">
        <v>322</v>
      </c>
      <c r="B892" s="27" t="s">
        <v>319</v>
      </c>
      <c r="C892" s="27" t="s">
        <v>29</v>
      </c>
      <c r="D892" s="27" t="s">
        <v>7</v>
      </c>
      <c r="E892" s="27" t="s">
        <v>381</v>
      </c>
      <c r="F892" s="27"/>
      <c r="G892" s="9">
        <f t="shared" si="1835"/>
        <v>7516</v>
      </c>
      <c r="H892" s="9">
        <f t="shared" si="1835"/>
        <v>0</v>
      </c>
      <c r="I892" s="9">
        <f t="shared" si="1835"/>
        <v>0</v>
      </c>
      <c r="J892" s="9">
        <f t="shared" si="1835"/>
        <v>0</v>
      </c>
      <c r="K892" s="9">
        <f t="shared" si="1835"/>
        <v>0</v>
      </c>
      <c r="L892" s="9">
        <f t="shared" si="1835"/>
        <v>0</v>
      </c>
      <c r="M892" s="9">
        <f t="shared" si="1835"/>
        <v>7516</v>
      </c>
      <c r="N892" s="9">
        <f t="shared" si="1835"/>
        <v>0</v>
      </c>
      <c r="O892" s="9">
        <f t="shared" si="1835"/>
        <v>0</v>
      </c>
      <c r="P892" s="9">
        <f t="shared" si="1835"/>
        <v>0</v>
      </c>
      <c r="Q892" s="9">
        <f t="shared" si="1835"/>
        <v>0</v>
      </c>
      <c r="R892" s="9">
        <f t="shared" si="1835"/>
        <v>0</v>
      </c>
      <c r="S892" s="9">
        <f t="shared" si="1835"/>
        <v>7516</v>
      </c>
      <c r="T892" s="9">
        <f t="shared" si="1835"/>
        <v>0</v>
      </c>
      <c r="U892" s="9">
        <f t="shared" si="1836"/>
        <v>0</v>
      </c>
      <c r="V892" s="9">
        <f t="shared" si="1836"/>
        <v>0</v>
      </c>
      <c r="W892" s="9">
        <f t="shared" si="1836"/>
        <v>0</v>
      </c>
      <c r="X892" s="9">
        <f t="shared" si="1836"/>
        <v>0</v>
      </c>
      <c r="Y892" s="9">
        <f t="shared" si="1836"/>
        <v>7516</v>
      </c>
      <c r="Z892" s="9">
        <f t="shared" si="1836"/>
        <v>0</v>
      </c>
      <c r="AA892" s="9">
        <f t="shared" si="1836"/>
        <v>0</v>
      </c>
      <c r="AB892" s="9">
        <f t="shared" si="1836"/>
        <v>0</v>
      </c>
      <c r="AC892" s="9">
        <f t="shared" si="1836"/>
        <v>0</v>
      </c>
      <c r="AD892" s="9">
        <f t="shared" si="1836"/>
        <v>0</v>
      </c>
      <c r="AE892" s="87">
        <f t="shared" si="1836"/>
        <v>7516</v>
      </c>
      <c r="AF892" s="87">
        <f t="shared" si="1836"/>
        <v>0</v>
      </c>
      <c r="AG892" s="87">
        <f t="shared" si="1836"/>
        <v>0</v>
      </c>
      <c r="AH892" s="87">
        <f t="shared" si="1836"/>
        <v>0</v>
      </c>
      <c r="AI892" s="101">
        <f t="shared" si="1717"/>
        <v>0</v>
      </c>
      <c r="AJ892" s="101"/>
    </row>
    <row r="893" spans="1:36" ht="33" hidden="1" x14ac:dyDescent="0.25">
      <c r="A893" s="26" t="s">
        <v>244</v>
      </c>
      <c r="B893" s="27" t="s">
        <v>319</v>
      </c>
      <c r="C893" s="27" t="s">
        <v>29</v>
      </c>
      <c r="D893" s="27" t="s">
        <v>7</v>
      </c>
      <c r="E893" s="27" t="s">
        <v>381</v>
      </c>
      <c r="F893" s="27" t="s">
        <v>31</v>
      </c>
      <c r="G893" s="9">
        <f t="shared" si="1835"/>
        <v>7516</v>
      </c>
      <c r="H893" s="9">
        <f t="shared" si="1835"/>
        <v>0</v>
      </c>
      <c r="I893" s="9">
        <f t="shared" si="1835"/>
        <v>0</v>
      </c>
      <c r="J893" s="9">
        <f t="shared" si="1835"/>
        <v>0</v>
      </c>
      <c r="K893" s="9">
        <f t="shared" si="1835"/>
        <v>0</v>
      </c>
      <c r="L893" s="9">
        <f t="shared" si="1835"/>
        <v>0</v>
      </c>
      <c r="M893" s="9">
        <f t="shared" si="1835"/>
        <v>7516</v>
      </c>
      <c r="N893" s="9">
        <f t="shared" si="1835"/>
        <v>0</v>
      </c>
      <c r="O893" s="9">
        <f t="shared" si="1835"/>
        <v>0</v>
      </c>
      <c r="P893" s="9">
        <f t="shared" si="1835"/>
        <v>0</v>
      </c>
      <c r="Q893" s="9">
        <f t="shared" si="1835"/>
        <v>0</v>
      </c>
      <c r="R893" s="9">
        <f t="shared" si="1835"/>
        <v>0</v>
      </c>
      <c r="S893" s="9">
        <f t="shared" si="1835"/>
        <v>7516</v>
      </c>
      <c r="T893" s="9">
        <f t="shared" si="1835"/>
        <v>0</v>
      </c>
      <c r="U893" s="9">
        <f t="shared" si="1836"/>
        <v>0</v>
      </c>
      <c r="V893" s="9">
        <f t="shared" si="1836"/>
        <v>0</v>
      </c>
      <c r="W893" s="9">
        <f t="shared" si="1836"/>
        <v>0</v>
      </c>
      <c r="X893" s="9">
        <f t="shared" si="1836"/>
        <v>0</v>
      </c>
      <c r="Y893" s="9">
        <f t="shared" si="1836"/>
        <v>7516</v>
      </c>
      <c r="Z893" s="9">
        <f t="shared" si="1836"/>
        <v>0</v>
      </c>
      <c r="AA893" s="9">
        <f t="shared" si="1836"/>
        <v>0</v>
      </c>
      <c r="AB893" s="9">
        <f t="shared" si="1836"/>
        <v>0</v>
      </c>
      <c r="AC893" s="9">
        <f t="shared" si="1836"/>
        <v>0</v>
      </c>
      <c r="AD893" s="9">
        <f t="shared" si="1836"/>
        <v>0</v>
      </c>
      <c r="AE893" s="87">
        <f t="shared" si="1836"/>
        <v>7516</v>
      </c>
      <c r="AF893" s="87">
        <f t="shared" si="1836"/>
        <v>0</v>
      </c>
      <c r="AG893" s="87">
        <f t="shared" si="1836"/>
        <v>0</v>
      </c>
      <c r="AH893" s="87">
        <f t="shared" si="1836"/>
        <v>0</v>
      </c>
      <c r="AI893" s="101">
        <f t="shared" si="1717"/>
        <v>0</v>
      </c>
      <c r="AJ893" s="101"/>
    </row>
    <row r="894" spans="1:36" ht="33" hidden="1" x14ac:dyDescent="0.25">
      <c r="A894" s="26" t="s">
        <v>37</v>
      </c>
      <c r="B894" s="27" t="s">
        <v>319</v>
      </c>
      <c r="C894" s="27" t="s">
        <v>29</v>
      </c>
      <c r="D894" s="27" t="s">
        <v>7</v>
      </c>
      <c r="E894" s="27" t="s">
        <v>381</v>
      </c>
      <c r="F894" s="27" t="s">
        <v>38</v>
      </c>
      <c r="G894" s="9">
        <v>7516</v>
      </c>
      <c r="H894" s="9"/>
      <c r="I894" s="9"/>
      <c r="J894" s="9"/>
      <c r="K894" s="9"/>
      <c r="L894" s="9"/>
      <c r="M894" s="9">
        <f t="shared" ref="M894" si="1840">G894+I894+J894+K894+L894</f>
        <v>7516</v>
      </c>
      <c r="N894" s="9">
        <f t="shared" ref="N894" si="1841">H894+L894</f>
        <v>0</v>
      </c>
      <c r="O894" s="9"/>
      <c r="P894" s="9"/>
      <c r="Q894" s="9"/>
      <c r="R894" s="9"/>
      <c r="S894" s="9">
        <f t="shared" ref="S894" si="1842">M894+O894+P894+Q894+R894</f>
        <v>7516</v>
      </c>
      <c r="T894" s="9">
        <f t="shared" ref="T894" si="1843">N894+R894</f>
        <v>0</v>
      </c>
      <c r="U894" s="9"/>
      <c r="V894" s="9"/>
      <c r="W894" s="9"/>
      <c r="X894" s="9"/>
      <c r="Y894" s="9">
        <f t="shared" ref="Y894" si="1844">S894+U894+V894+W894+X894</f>
        <v>7516</v>
      </c>
      <c r="Z894" s="9">
        <f t="shared" ref="Z894" si="1845">T894+X894</f>
        <v>0</v>
      </c>
      <c r="AA894" s="9"/>
      <c r="AB894" s="9"/>
      <c r="AC894" s="9"/>
      <c r="AD894" s="9"/>
      <c r="AE894" s="87">
        <f t="shared" ref="AE894" si="1846">Y894+AA894+AB894+AC894+AD894</f>
        <v>7516</v>
      </c>
      <c r="AF894" s="87">
        <f t="shared" ref="AF894" si="1847">Z894+AD894</f>
        <v>0</v>
      </c>
      <c r="AG894" s="87"/>
      <c r="AH894" s="87"/>
      <c r="AI894" s="101">
        <f t="shared" si="1717"/>
        <v>0</v>
      </c>
      <c r="AJ894" s="101"/>
    </row>
    <row r="895" spans="1:36" ht="49.5" hidden="1" customHeight="1" x14ac:dyDescent="0.25">
      <c r="A895" s="26" t="s">
        <v>587</v>
      </c>
      <c r="B895" s="27" t="s">
        <v>319</v>
      </c>
      <c r="C895" s="27" t="s">
        <v>29</v>
      </c>
      <c r="D895" s="27" t="s">
        <v>7</v>
      </c>
      <c r="E895" s="27" t="s">
        <v>579</v>
      </c>
      <c r="F895" s="27"/>
      <c r="G895" s="9">
        <f>G896</f>
        <v>172</v>
      </c>
      <c r="H895" s="9"/>
      <c r="I895" s="9">
        <f t="shared" ref="I895:I896" si="1848">I896</f>
        <v>0</v>
      </c>
      <c r="J895" s="9"/>
      <c r="K895" s="9">
        <f t="shared" ref="K895:K896" si="1849">K896</f>
        <v>0</v>
      </c>
      <c r="L895" s="9"/>
      <c r="M895" s="9">
        <f t="shared" ref="M895:M896" si="1850">M896</f>
        <v>172</v>
      </c>
      <c r="N895" s="9"/>
      <c r="O895" s="9">
        <f t="shared" ref="O895:O896" si="1851">O896</f>
        <v>0</v>
      </c>
      <c r="P895" s="9"/>
      <c r="Q895" s="9">
        <f t="shared" ref="Q895:Q896" si="1852">Q896</f>
        <v>0</v>
      </c>
      <c r="R895" s="9"/>
      <c r="S895" s="9">
        <f t="shared" ref="S895:S896" si="1853">S896</f>
        <v>172</v>
      </c>
      <c r="T895" s="9"/>
      <c r="U895" s="9">
        <f t="shared" ref="U895:AH896" si="1854">U896</f>
        <v>0</v>
      </c>
      <c r="V895" s="9">
        <f t="shared" si="1854"/>
        <v>0</v>
      </c>
      <c r="W895" s="9">
        <f t="shared" si="1854"/>
        <v>0</v>
      </c>
      <c r="X895" s="9">
        <f t="shared" si="1854"/>
        <v>0</v>
      </c>
      <c r="Y895" s="9">
        <f t="shared" si="1854"/>
        <v>172</v>
      </c>
      <c r="Z895" s="9">
        <f t="shared" si="1854"/>
        <v>0</v>
      </c>
      <c r="AA895" s="9">
        <f t="shared" si="1854"/>
        <v>0</v>
      </c>
      <c r="AB895" s="9">
        <f t="shared" si="1854"/>
        <v>0</v>
      </c>
      <c r="AC895" s="9">
        <f t="shared" si="1854"/>
        <v>0</v>
      </c>
      <c r="AD895" s="9">
        <f t="shared" si="1854"/>
        <v>2671</v>
      </c>
      <c r="AE895" s="87">
        <f t="shared" si="1854"/>
        <v>2843</v>
      </c>
      <c r="AF895" s="87">
        <f t="shared" si="1854"/>
        <v>2671</v>
      </c>
      <c r="AG895" s="87">
        <f t="shared" si="1854"/>
        <v>0</v>
      </c>
      <c r="AH895" s="87">
        <f t="shared" si="1854"/>
        <v>0</v>
      </c>
      <c r="AI895" s="101">
        <f t="shared" si="1717"/>
        <v>0</v>
      </c>
      <c r="AJ895" s="101">
        <f t="shared" si="1824"/>
        <v>0</v>
      </c>
    </row>
    <row r="896" spans="1:36" ht="34.5" hidden="1" customHeight="1" x14ac:dyDescent="0.25">
      <c r="A896" s="26" t="s">
        <v>244</v>
      </c>
      <c r="B896" s="27" t="s">
        <v>319</v>
      </c>
      <c r="C896" s="27" t="s">
        <v>29</v>
      </c>
      <c r="D896" s="27" t="s">
        <v>7</v>
      </c>
      <c r="E896" s="27" t="s">
        <v>579</v>
      </c>
      <c r="F896" s="27" t="s">
        <v>31</v>
      </c>
      <c r="G896" s="9">
        <f>G897</f>
        <v>172</v>
      </c>
      <c r="H896" s="9"/>
      <c r="I896" s="9">
        <f t="shared" si="1848"/>
        <v>0</v>
      </c>
      <c r="J896" s="9"/>
      <c r="K896" s="9">
        <f t="shared" si="1849"/>
        <v>0</v>
      </c>
      <c r="L896" s="9"/>
      <c r="M896" s="9">
        <f t="shared" si="1850"/>
        <v>172</v>
      </c>
      <c r="N896" s="9"/>
      <c r="O896" s="9">
        <f t="shared" si="1851"/>
        <v>0</v>
      </c>
      <c r="P896" s="9"/>
      <c r="Q896" s="9">
        <f t="shared" si="1852"/>
        <v>0</v>
      </c>
      <c r="R896" s="9"/>
      <c r="S896" s="9">
        <f t="shared" si="1853"/>
        <v>172</v>
      </c>
      <c r="T896" s="9"/>
      <c r="U896" s="9">
        <f t="shared" si="1854"/>
        <v>0</v>
      </c>
      <c r="V896" s="9">
        <f t="shared" si="1854"/>
        <v>0</v>
      </c>
      <c r="W896" s="9">
        <f t="shared" si="1854"/>
        <v>0</v>
      </c>
      <c r="X896" s="9">
        <f t="shared" si="1854"/>
        <v>0</v>
      </c>
      <c r="Y896" s="9">
        <f t="shared" si="1854"/>
        <v>172</v>
      </c>
      <c r="Z896" s="9">
        <f t="shared" si="1854"/>
        <v>0</v>
      </c>
      <c r="AA896" s="9">
        <f t="shared" si="1854"/>
        <v>0</v>
      </c>
      <c r="AB896" s="9">
        <f t="shared" si="1854"/>
        <v>0</v>
      </c>
      <c r="AC896" s="9">
        <f t="shared" si="1854"/>
        <v>0</v>
      </c>
      <c r="AD896" s="9">
        <f t="shared" si="1854"/>
        <v>2671</v>
      </c>
      <c r="AE896" s="87">
        <f t="shared" si="1854"/>
        <v>2843</v>
      </c>
      <c r="AF896" s="87">
        <f t="shared" si="1854"/>
        <v>2671</v>
      </c>
      <c r="AG896" s="87">
        <f t="shared" si="1854"/>
        <v>0</v>
      </c>
      <c r="AH896" s="87">
        <f t="shared" si="1854"/>
        <v>0</v>
      </c>
      <c r="AI896" s="101">
        <f t="shared" si="1717"/>
        <v>0</v>
      </c>
      <c r="AJ896" s="101">
        <f t="shared" si="1824"/>
        <v>0</v>
      </c>
    </row>
    <row r="897" spans="1:36" ht="33" hidden="1" x14ac:dyDescent="0.25">
      <c r="A897" s="26" t="s">
        <v>37</v>
      </c>
      <c r="B897" s="27" t="s">
        <v>319</v>
      </c>
      <c r="C897" s="27" t="s">
        <v>29</v>
      </c>
      <c r="D897" s="27" t="s">
        <v>7</v>
      </c>
      <c r="E897" s="27" t="s">
        <v>579</v>
      </c>
      <c r="F897" s="27" t="s">
        <v>38</v>
      </c>
      <c r="G897" s="9">
        <v>172</v>
      </c>
      <c r="H897" s="9"/>
      <c r="I897" s="9"/>
      <c r="J897" s="9"/>
      <c r="K897" s="9"/>
      <c r="L897" s="9"/>
      <c r="M897" s="9">
        <f t="shared" ref="M897" si="1855">G897+I897+J897+K897+L897</f>
        <v>172</v>
      </c>
      <c r="N897" s="9">
        <f t="shared" ref="N897" si="1856">H897+L897</f>
        <v>0</v>
      </c>
      <c r="O897" s="9"/>
      <c r="P897" s="9"/>
      <c r="Q897" s="9"/>
      <c r="R897" s="9"/>
      <c r="S897" s="9">
        <f t="shared" ref="S897" si="1857">M897+O897+P897+Q897+R897</f>
        <v>172</v>
      </c>
      <c r="T897" s="9">
        <f t="shared" ref="T897" si="1858">N897+R897</f>
        <v>0</v>
      </c>
      <c r="U897" s="9"/>
      <c r="V897" s="9"/>
      <c r="W897" s="9"/>
      <c r="X897" s="9"/>
      <c r="Y897" s="9">
        <f t="shared" ref="Y897" si="1859">S897+U897+V897+W897+X897</f>
        <v>172</v>
      </c>
      <c r="Z897" s="9">
        <f t="shared" ref="Z897" si="1860">T897+X897</f>
        <v>0</v>
      </c>
      <c r="AA897" s="9"/>
      <c r="AB897" s="9"/>
      <c r="AC897" s="9"/>
      <c r="AD897" s="9">
        <v>2671</v>
      </c>
      <c r="AE897" s="87">
        <f t="shared" ref="AE897" si="1861">Y897+AA897+AB897+AC897+AD897</f>
        <v>2843</v>
      </c>
      <c r="AF897" s="87">
        <f t="shared" ref="AF897" si="1862">Z897+AD897</f>
        <v>2671</v>
      </c>
      <c r="AG897" s="87"/>
      <c r="AH897" s="87"/>
      <c r="AI897" s="101">
        <f t="shared" si="1717"/>
        <v>0</v>
      </c>
      <c r="AJ897" s="101">
        <f t="shared" si="1824"/>
        <v>0</v>
      </c>
    </row>
    <row r="898" spans="1:36" ht="49.5" hidden="1" x14ac:dyDescent="0.25">
      <c r="A898" s="26" t="s">
        <v>585</v>
      </c>
      <c r="B898" s="27" t="s">
        <v>319</v>
      </c>
      <c r="C898" s="27" t="s">
        <v>29</v>
      </c>
      <c r="D898" s="27" t="s">
        <v>7</v>
      </c>
      <c r="E898" s="27" t="s">
        <v>580</v>
      </c>
      <c r="F898" s="27"/>
      <c r="G898" s="9">
        <f>G899</f>
        <v>67</v>
      </c>
      <c r="H898" s="9"/>
      <c r="I898" s="9">
        <f t="shared" ref="I898:I899" si="1863">I899</f>
        <v>0</v>
      </c>
      <c r="J898" s="9"/>
      <c r="K898" s="9">
        <f t="shared" ref="K898:K899" si="1864">K899</f>
        <v>0</v>
      </c>
      <c r="L898" s="9"/>
      <c r="M898" s="9">
        <f t="shared" ref="M898:M899" si="1865">M899</f>
        <v>67</v>
      </c>
      <c r="N898" s="9"/>
      <c r="O898" s="9">
        <f t="shared" ref="O898:O899" si="1866">O899</f>
        <v>0</v>
      </c>
      <c r="P898" s="9"/>
      <c r="Q898" s="9">
        <f t="shared" ref="Q898:Q899" si="1867">Q899</f>
        <v>0</v>
      </c>
      <c r="R898" s="9"/>
      <c r="S898" s="9">
        <f t="shared" ref="S898:S899" si="1868">S899</f>
        <v>67</v>
      </c>
      <c r="T898" s="9"/>
      <c r="U898" s="9">
        <f t="shared" ref="U898:AH899" si="1869">U899</f>
        <v>0</v>
      </c>
      <c r="V898" s="9">
        <f t="shared" si="1869"/>
        <v>0</v>
      </c>
      <c r="W898" s="9">
        <f t="shared" si="1869"/>
        <v>0</v>
      </c>
      <c r="X898" s="9">
        <f t="shared" si="1869"/>
        <v>0</v>
      </c>
      <c r="Y898" s="9">
        <f t="shared" si="1869"/>
        <v>67</v>
      </c>
      <c r="Z898" s="9">
        <f t="shared" si="1869"/>
        <v>0</v>
      </c>
      <c r="AA898" s="9">
        <f t="shared" si="1869"/>
        <v>0</v>
      </c>
      <c r="AB898" s="9">
        <f t="shared" si="1869"/>
        <v>0</v>
      </c>
      <c r="AC898" s="9">
        <f t="shared" si="1869"/>
        <v>0</v>
      </c>
      <c r="AD898" s="9">
        <f t="shared" si="1869"/>
        <v>1028</v>
      </c>
      <c r="AE898" s="87">
        <f t="shared" si="1869"/>
        <v>1095</v>
      </c>
      <c r="AF898" s="87">
        <f t="shared" si="1869"/>
        <v>1028</v>
      </c>
      <c r="AG898" s="87">
        <f t="shared" si="1869"/>
        <v>0</v>
      </c>
      <c r="AH898" s="87">
        <f t="shared" si="1869"/>
        <v>0</v>
      </c>
      <c r="AI898" s="101">
        <f t="shared" si="1717"/>
        <v>0</v>
      </c>
      <c r="AJ898" s="101">
        <f t="shared" si="1824"/>
        <v>0</v>
      </c>
    </row>
    <row r="899" spans="1:36" ht="33" hidden="1" x14ac:dyDescent="0.25">
      <c r="A899" s="26" t="s">
        <v>244</v>
      </c>
      <c r="B899" s="27" t="s">
        <v>319</v>
      </c>
      <c r="C899" s="27" t="s">
        <v>29</v>
      </c>
      <c r="D899" s="27" t="s">
        <v>7</v>
      </c>
      <c r="E899" s="27" t="s">
        <v>580</v>
      </c>
      <c r="F899" s="27" t="s">
        <v>31</v>
      </c>
      <c r="G899" s="9">
        <f>G900</f>
        <v>67</v>
      </c>
      <c r="H899" s="9"/>
      <c r="I899" s="9">
        <f t="shared" si="1863"/>
        <v>0</v>
      </c>
      <c r="J899" s="9"/>
      <c r="K899" s="9">
        <f t="shared" si="1864"/>
        <v>0</v>
      </c>
      <c r="L899" s="9"/>
      <c r="M899" s="9">
        <f t="shared" si="1865"/>
        <v>67</v>
      </c>
      <c r="N899" s="9"/>
      <c r="O899" s="9">
        <f t="shared" si="1866"/>
        <v>0</v>
      </c>
      <c r="P899" s="9"/>
      <c r="Q899" s="9">
        <f t="shared" si="1867"/>
        <v>0</v>
      </c>
      <c r="R899" s="9"/>
      <c r="S899" s="9">
        <f t="shared" si="1868"/>
        <v>67</v>
      </c>
      <c r="T899" s="9"/>
      <c r="U899" s="9">
        <f t="shared" si="1869"/>
        <v>0</v>
      </c>
      <c r="V899" s="9">
        <f t="shared" si="1869"/>
        <v>0</v>
      </c>
      <c r="W899" s="9">
        <f t="shared" si="1869"/>
        <v>0</v>
      </c>
      <c r="X899" s="9">
        <f t="shared" si="1869"/>
        <v>0</v>
      </c>
      <c r="Y899" s="9">
        <f t="shared" si="1869"/>
        <v>67</v>
      </c>
      <c r="Z899" s="9">
        <f t="shared" si="1869"/>
        <v>0</v>
      </c>
      <c r="AA899" s="9">
        <f t="shared" si="1869"/>
        <v>0</v>
      </c>
      <c r="AB899" s="9">
        <f t="shared" si="1869"/>
        <v>0</v>
      </c>
      <c r="AC899" s="9">
        <f t="shared" si="1869"/>
        <v>0</v>
      </c>
      <c r="AD899" s="9">
        <f t="shared" si="1869"/>
        <v>1028</v>
      </c>
      <c r="AE899" s="87">
        <f t="shared" si="1869"/>
        <v>1095</v>
      </c>
      <c r="AF899" s="87">
        <f t="shared" si="1869"/>
        <v>1028</v>
      </c>
      <c r="AG899" s="87">
        <f t="shared" si="1869"/>
        <v>0</v>
      </c>
      <c r="AH899" s="87">
        <f t="shared" si="1869"/>
        <v>0</v>
      </c>
      <c r="AI899" s="101">
        <f t="shared" si="1717"/>
        <v>0</v>
      </c>
      <c r="AJ899" s="101">
        <f t="shared" si="1824"/>
        <v>0</v>
      </c>
    </row>
    <row r="900" spans="1:36" ht="33" hidden="1" x14ac:dyDescent="0.25">
      <c r="A900" s="26" t="s">
        <v>37</v>
      </c>
      <c r="B900" s="27" t="s">
        <v>319</v>
      </c>
      <c r="C900" s="27" t="s">
        <v>29</v>
      </c>
      <c r="D900" s="27" t="s">
        <v>7</v>
      </c>
      <c r="E900" s="27" t="s">
        <v>580</v>
      </c>
      <c r="F900" s="27" t="s">
        <v>38</v>
      </c>
      <c r="G900" s="9">
        <v>67</v>
      </c>
      <c r="H900" s="9"/>
      <c r="I900" s="9"/>
      <c r="J900" s="9"/>
      <c r="K900" s="9"/>
      <c r="L900" s="9"/>
      <c r="M900" s="9">
        <f t="shared" ref="M900" si="1870">G900+I900+J900+K900+L900</f>
        <v>67</v>
      </c>
      <c r="N900" s="9">
        <f t="shared" ref="N900" si="1871">H900+L900</f>
        <v>0</v>
      </c>
      <c r="O900" s="9"/>
      <c r="P900" s="9"/>
      <c r="Q900" s="9"/>
      <c r="R900" s="9"/>
      <c r="S900" s="9">
        <f t="shared" ref="S900" si="1872">M900+O900+P900+Q900+R900</f>
        <v>67</v>
      </c>
      <c r="T900" s="9">
        <f t="shared" ref="T900" si="1873">N900+R900</f>
        <v>0</v>
      </c>
      <c r="U900" s="9"/>
      <c r="V900" s="9"/>
      <c r="W900" s="9"/>
      <c r="X900" s="9"/>
      <c r="Y900" s="9">
        <f t="shared" ref="Y900" si="1874">S900+U900+V900+W900+X900</f>
        <v>67</v>
      </c>
      <c r="Z900" s="9">
        <f t="shared" ref="Z900" si="1875">T900+X900</f>
        <v>0</v>
      </c>
      <c r="AA900" s="9"/>
      <c r="AB900" s="9"/>
      <c r="AC900" s="9"/>
      <c r="AD900" s="9">
        <v>1028</v>
      </c>
      <c r="AE900" s="87">
        <f t="shared" ref="AE900" si="1876">Y900+AA900+AB900+AC900+AD900</f>
        <v>1095</v>
      </c>
      <c r="AF900" s="87">
        <f t="shared" ref="AF900" si="1877">Z900+AD900</f>
        <v>1028</v>
      </c>
      <c r="AG900" s="87"/>
      <c r="AH900" s="87"/>
      <c r="AI900" s="101">
        <f t="shared" si="1717"/>
        <v>0</v>
      </c>
      <c r="AJ900" s="101">
        <f t="shared" si="1824"/>
        <v>0</v>
      </c>
    </row>
    <row r="901" spans="1:36" ht="66" hidden="1" x14ac:dyDescent="0.25">
      <c r="A901" s="26" t="s">
        <v>586</v>
      </c>
      <c r="B901" s="27" t="s">
        <v>319</v>
      </c>
      <c r="C901" s="27" t="s">
        <v>29</v>
      </c>
      <c r="D901" s="27" t="s">
        <v>7</v>
      </c>
      <c r="E901" s="27" t="s">
        <v>581</v>
      </c>
      <c r="F901" s="27"/>
      <c r="G901" s="9">
        <f>G902</f>
        <v>16</v>
      </c>
      <c r="H901" s="9"/>
      <c r="I901" s="9">
        <f t="shared" ref="I901:I902" si="1878">I902</f>
        <v>0</v>
      </c>
      <c r="J901" s="9"/>
      <c r="K901" s="9">
        <f t="shared" ref="K901:K902" si="1879">K902</f>
        <v>0</v>
      </c>
      <c r="L901" s="9"/>
      <c r="M901" s="9">
        <f t="shared" ref="M901:M902" si="1880">M902</f>
        <v>16</v>
      </c>
      <c r="N901" s="9"/>
      <c r="O901" s="9">
        <f t="shared" ref="O901:O902" si="1881">O902</f>
        <v>0</v>
      </c>
      <c r="P901" s="9"/>
      <c r="Q901" s="9">
        <f t="shared" ref="Q901:Q902" si="1882">Q902</f>
        <v>0</v>
      </c>
      <c r="R901" s="9"/>
      <c r="S901" s="9">
        <f t="shared" ref="S901:S902" si="1883">S902</f>
        <v>16</v>
      </c>
      <c r="T901" s="9"/>
      <c r="U901" s="9">
        <f t="shared" ref="U901:AH902" si="1884">U902</f>
        <v>0</v>
      </c>
      <c r="V901" s="9">
        <f t="shared" si="1884"/>
        <v>0</v>
      </c>
      <c r="W901" s="9">
        <f t="shared" si="1884"/>
        <v>0</v>
      </c>
      <c r="X901" s="9">
        <f t="shared" si="1884"/>
        <v>0</v>
      </c>
      <c r="Y901" s="9">
        <f t="shared" si="1884"/>
        <v>16</v>
      </c>
      <c r="Z901" s="9">
        <f t="shared" si="1884"/>
        <v>0</v>
      </c>
      <c r="AA901" s="9">
        <f t="shared" si="1884"/>
        <v>0</v>
      </c>
      <c r="AB901" s="9">
        <f t="shared" si="1884"/>
        <v>0</v>
      </c>
      <c r="AC901" s="9">
        <f t="shared" si="1884"/>
        <v>0</v>
      </c>
      <c r="AD901" s="9">
        <f t="shared" si="1884"/>
        <v>250</v>
      </c>
      <c r="AE901" s="87">
        <f t="shared" si="1884"/>
        <v>266</v>
      </c>
      <c r="AF901" s="87">
        <f t="shared" si="1884"/>
        <v>250</v>
      </c>
      <c r="AG901" s="87">
        <f t="shared" si="1884"/>
        <v>0</v>
      </c>
      <c r="AH901" s="87">
        <f t="shared" si="1884"/>
        <v>0</v>
      </c>
      <c r="AI901" s="101">
        <f t="shared" si="1717"/>
        <v>0</v>
      </c>
      <c r="AJ901" s="101">
        <f t="shared" si="1824"/>
        <v>0</v>
      </c>
    </row>
    <row r="902" spans="1:36" ht="33" hidden="1" x14ac:dyDescent="0.25">
      <c r="A902" s="26" t="s">
        <v>244</v>
      </c>
      <c r="B902" s="27" t="s">
        <v>319</v>
      </c>
      <c r="C902" s="27" t="s">
        <v>29</v>
      </c>
      <c r="D902" s="27" t="s">
        <v>7</v>
      </c>
      <c r="E902" s="27" t="s">
        <v>581</v>
      </c>
      <c r="F902" s="27" t="s">
        <v>31</v>
      </c>
      <c r="G902" s="9">
        <f>G903</f>
        <v>16</v>
      </c>
      <c r="H902" s="9"/>
      <c r="I902" s="9">
        <f t="shared" si="1878"/>
        <v>0</v>
      </c>
      <c r="J902" s="9"/>
      <c r="K902" s="9">
        <f t="shared" si="1879"/>
        <v>0</v>
      </c>
      <c r="L902" s="9"/>
      <c r="M902" s="9">
        <f t="shared" si="1880"/>
        <v>16</v>
      </c>
      <c r="N902" s="9"/>
      <c r="O902" s="9">
        <f t="shared" si="1881"/>
        <v>0</v>
      </c>
      <c r="P902" s="9"/>
      <c r="Q902" s="9">
        <f t="shared" si="1882"/>
        <v>0</v>
      </c>
      <c r="R902" s="9"/>
      <c r="S902" s="9">
        <f t="shared" si="1883"/>
        <v>16</v>
      </c>
      <c r="T902" s="9"/>
      <c r="U902" s="9">
        <f t="shared" si="1884"/>
        <v>0</v>
      </c>
      <c r="V902" s="9">
        <f t="shared" si="1884"/>
        <v>0</v>
      </c>
      <c r="W902" s="9">
        <f t="shared" si="1884"/>
        <v>0</v>
      </c>
      <c r="X902" s="9">
        <f t="shared" si="1884"/>
        <v>0</v>
      </c>
      <c r="Y902" s="9">
        <f t="shared" si="1884"/>
        <v>16</v>
      </c>
      <c r="Z902" s="9">
        <f t="shared" si="1884"/>
        <v>0</v>
      </c>
      <c r="AA902" s="9">
        <f t="shared" si="1884"/>
        <v>0</v>
      </c>
      <c r="AB902" s="9">
        <f t="shared" si="1884"/>
        <v>0</v>
      </c>
      <c r="AC902" s="9">
        <f t="shared" si="1884"/>
        <v>0</v>
      </c>
      <c r="AD902" s="9">
        <f t="shared" si="1884"/>
        <v>250</v>
      </c>
      <c r="AE902" s="87">
        <f t="shared" si="1884"/>
        <v>266</v>
      </c>
      <c r="AF902" s="87">
        <f t="shared" si="1884"/>
        <v>250</v>
      </c>
      <c r="AG902" s="87">
        <f t="shared" si="1884"/>
        <v>0</v>
      </c>
      <c r="AH902" s="87">
        <f t="shared" si="1884"/>
        <v>0</v>
      </c>
      <c r="AI902" s="101">
        <f t="shared" si="1717"/>
        <v>0</v>
      </c>
      <c r="AJ902" s="101">
        <f t="shared" si="1824"/>
        <v>0</v>
      </c>
    </row>
    <row r="903" spans="1:36" ht="33" hidden="1" x14ac:dyDescent="0.25">
      <c r="A903" s="26" t="s">
        <v>37</v>
      </c>
      <c r="B903" s="27" t="s">
        <v>319</v>
      </c>
      <c r="C903" s="27" t="s">
        <v>29</v>
      </c>
      <c r="D903" s="27" t="s">
        <v>7</v>
      </c>
      <c r="E903" s="27" t="s">
        <v>581</v>
      </c>
      <c r="F903" s="27" t="s">
        <v>38</v>
      </c>
      <c r="G903" s="9">
        <v>16</v>
      </c>
      <c r="H903" s="9"/>
      <c r="I903" s="9"/>
      <c r="J903" s="9"/>
      <c r="K903" s="9"/>
      <c r="L903" s="9"/>
      <c r="M903" s="9">
        <f t="shared" ref="M903" si="1885">G903+I903+J903+K903+L903</f>
        <v>16</v>
      </c>
      <c r="N903" s="9">
        <f t="shared" ref="N903" si="1886">H903+L903</f>
        <v>0</v>
      </c>
      <c r="O903" s="9"/>
      <c r="P903" s="9"/>
      <c r="Q903" s="9"/>
      <c r="R903" s="9"/>
      <c r="S903" s="9">
        <f t="shared" ref="S903" si="1887">M903+O903+P903+Q903+R903</f>
        <v>16</v>
      </c>
      <c r="T903" s="9">
        <f t="shared" ref="T903" si="1888">N903+R903</f>
        <v>0</v>
      </c>
      <c r="U903" s="9"/>
      <c r="V903" s="9"/>
      <c r="W903" s="9"/>
      <c r="X903" s="9"/>
      <c r="Y903" s="9">
        <f t="shared" ref="Y903" si="1889">S903+U903+V903+W903+X903</f>
        <v>16</v>
      </c>
      <c r="Z903" s="9">
        <f t="shared" ref="Z903" si="1890">T903+X903</f>
        <v>0</v>
      </c>
      <c r="AA903" s="9"/>
      <c r="AB903" s="9"/>
      <c r="AC903" s="9"/>
      <c r="AD903" s="9">
        <v>250</v>
      </c>
      <c r="AE903" s="87">
        <f t="shared" ref="AE903" si="1891">Y903+AA903+AB903+AC903+AD903</f>
        <v>266</v>
      </c>
      <c r="AF903" s="87">
        <f t="shared" ref="AF903" si="1892">Z903+AD903</f>
        <v>250</v>
      </c>
      <c r="AG903" s="87"/>
      <c r="AH903" s="87"/>
      <c r="AI903" s="101">
        <f t="shared" si="1717"/>
        <v>0</v>
      </c>
      <c r="AJ903" s="101">
        <f t="shared" si="1824"/>
        <v>0</v>
      </c>
    </row>
    <row r="904" spans="1:36" ht="22.5" hidden="1" customHeight="1" x14ac:dyDescent="0.25">
      <c r="A904" s="26"/>
      <c r="B904" s="27"/>
      <c r="C904" s="27"/>
      <c r="D904" s="27"/>
      <c r="E904" s="27"/>
      <c r="F904" s="27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87"/>
      <c r="AF904" s="87"/>
      <c r="AG904" s="87"/>
      <c r="AH904" s="87"/>
      <c r="AI904" s="101"/>
      <c r="AJ904" s="101"/>
    </row>
    <row r="905" spans="1:36" ht="18.75" hidden="1" x14ac:dyDescent="0.3">
      <c r="A905" s="24" t="s">
        <v>262</v>
      </c>
      <c r="B905" s="25" t="s">
        <v>319</v>
      </c>
      <c r="C905" s="25" t="s">
        <v>29</v>
      </c>
      <c r="D905" s="25" t="s">
        <v>33</v>
      </c>
      <c r="E905" s="25"/>
      <c r="F905" s="25"/>
      <c r="G905" s="15">
        <f t="shared" ref="G905:V908" si="1893">G906</f>
        <v>589</v>
      </c>
      <c r="H905" s="15">
        <f t="shared" si="1893"/>
        <v>0</v>
      </c>
      <c r="I905" s="15">
        <f t="shared" si="1893"/>
        <v>0</v>
      </c>
      <c r="J905" s="15">
        <f t="shared" si="1893"/>
        <v>0</v>
      </c>
      <c r="K905" s="15">
        <f t="shared" si="1893"/>
        <v>0</v>
      </c>
      <c r="L905" s="15">
        <f t="shared" si="1893"/>
        <v>0</v>
      </c>
      <c r="M905" s="15">
        <f t="shared" si="1893"/>
        <v>589</v>
      </c>
      <c r="N905" s="15">
        <f t="shared" si="1893"/>
        <v>0</v>
      </c>
      <c r="O905" s="15">
        <f t="shared" si="1893"/>
        <v>0</v>
      </c>
      <c r="P905" s="15">
        <f t="shared" si="1893"/>
        <v>0</v>
      </c>
      <c r="Q905" s="15">
        <f t="shared" si="1893"/>
        <v>0</v>
      </c>
      <c r="R905" s="15">
        <f t="shared" si="1893"/>
        <v>0</v>
      </c>
      <c r="S905" s="15">
        <f t="shared" si="1893"/>
        <v>589</v>
      </c>
      <c r="T905" s="15">
        <f t="shared" si="1893"/>
        <v>0</v>
      </c>
      <c r="U905" s="15">
        <f t="shared" si="1893"/>
        <v>0</v>
      </c>
      <c r="V905" s="15">
        <f t="shared" si="1893"/>
        <v>0</v>
      </c>
      <c r="W905" s="15">
        <f t="shared" ref="U905:AH908" si="1894">W906</f>
        <v>0</v>
      </c>
      <c r="X905" s="15">
        <f t="shared" si="1894"/>
        <v>0</v>
      </c>
      <c r="Y905" s="15">
        <f t="shared" si="1894"/>
        <v>589</v>
      </c>
      <c r="Z905" s="15">
        <f t="shared" si="1894"/>
        <v>0</v>
      </c>
      <c r="AA905" s="15">
        <f t="shared" si="1894"/>
        <v>0</v>
      </c>
      <c r="AB905" s="15">
        <f t="shared" si="1894"/>
        <v>0</v>
      </c>
      <c r="AC905" s="15">
        <f t="shared" si="1894"/>
        <v>0</v>
      </c>
      <c r="AD905" s="15">
        <f t="shared" si="1894"/>
        <v>0</v>
      </c>
      <c r="AE905" s="93">
        <f t="shared" si="1894"/>
        <v>589</v>
      </c>
      <c r="AF905" s="93">
        <f t="shared" si="1894"/>
        <v>0</v>
      </c>
      <c r="AG905" s="93">
        <f t="shared" si="1894"/>
        <v>0</v>
      </c>
      <c r="AH905" s="93">
        <f t="shared" si="1894"/>
        <v>0</v>
      </c>
      <c r="AI905" s="101">
        <f t="shared" ref="AI905:AI967" si="1895">AG905/AE905*100</f>
        <v>0</v>
      </c>
      <c r="AJ905" s="101"/>
    </row>
    <row r="906" spans="1:36" ht="49.5" hidden="1" x14ac:dyDescent="0.25">
      <c r="A906" s="29" t="s">
        <v>593</v>
      </c>
      <c r="B906" s="27" t="s">
        <v>319</v>
      </c>
      <c r="C906" s="27" t="s">
        <v>29</v>
      </c>
      <c r="D906" s="27" t="s">
        <v>33</v>
      </c>
      <c r="E906" s="27" t="s">
        <v>70</v>
      </c>
      <c r="F906" s="27"/>
      <c r="G906" s="9">
        <f t="shared" si="1893"/>
        <v>589</v>
      </c>
      <c r="H906" s="9">
        <f t="shared" si="1893"/>
        <v>0</v>
      </c>
      <c r="I906" s="9">
        <f t="shared" si="1893"/>
        <v>0</v>
      </c>
      <c r="J906" s="9">
        <f t="shared" si="1893"/>
        <v>0</v>
      </c>
      <c r="K906" s="9">
        <f t="shared" si="1893"/>
        <v>0</v>
      </c>
      <c r="L906" s="9">
        <f t="shared" si="1893"/>
        <v>0</v>
      </c>
      <c r="M906" s="9">
        <f t="shared" si="1893"/>
        <v>589</v>
      </c>
      <c r="N906" s="9">
        <f t="shared" si="1893"/>
        <v>0</v>
      </c>
      <c r="O906" s="9">
        <f t="shared" si="1893"/>
        <v>0</v>
      </c>
      <c r="P906" s="9">
        <f t="shared" si="1893"/>
        <v>0</v>
      </c>
      <c r="Q906" s="9">
        <f t="shared" si="1893"/>
        <v>0</v>
      </c>
      <c r="R906" s="9">
        <f t="shared" si="1893"/>
        <v>0</v>
      </c>
      <c r="S906" s="9">
        <f t="shared" si="1893"/>
        <v>589</v>
      </c>
      <c r="T906" s="9">
        <f t="shared" si="1893"/>
        <v>0</v>
      </c>
      <c r="U906" s="9">
        <f t="shared" si="1894"/>
        <v>0</v>
      </c>
      <c r="V906" s="9">
        <f t="shared" si="1894"/>
        <v>0</v>
      </c>
      <c r="W906" s="9">
        <f t="shared" si="1894"/>
        <v>0</v>
      </c>
      <c r="X906" s="9">
        <f t="shared" si="1894"/>
        <v>0</v>
      </c>
      <c r="Y906" s="9">
        <f t="shared" si="1894"/>
        <v>589</v>
      </c>
      <c r="Z906" s="9">
        <f t="shared" si="1894"/>
        <v>0</v>
      </c>
      <c r="AA906" s="9">
        <f t="shared" si="1894"/>
        <v>0</v>
      </c>
      <c r="AB906" s="9">
        <f t="shared" si="1894"/>
        <v>0</v>
      </c>
      <c r="AC906" s="9">
        <f t="shared" si="1894"/>
        <v>0</v>
      </c>
      <c r="AD906" s="9">
        <f t="shared" si="1894"/>
        <v>0</v>
      </c>
      <c r="AE906" s="87">
        <f t="shared" si="1894"/>
        <v>589</v>
      </c>
      <c r="AF906" s="87">
        <f t="shared" si="1894"/>
        <v>0</v>
      </c>
      <c r="AG906" s="87">
        <f t="shared" si="1894"/>
        <v>0</v>
      </c>
      <c r="AH906" s="87">
        <f t="shared" si="1894"/>
        <v>0</v>
      </c>
      <c r="AI906" s="101">
        <f t="shared" si="1895"/>
        <v>0</v>
      </c>
      <c r="AJ906" s="101"/>
    </row>
    <row r="907" spans="1:36" ht="66" hidden="1" x14ac:dyDescent="0.25">
      <c r="A907" s="29" t="s">
        <v>582</v>
      </c>
      <c r="B907" s="27" t="s">
        <v>319</v>
      </c>
      <c r="C907" s="27" t="s">
        <v>29</v>
      </c>
      <c r="D907" s="27" t="s">
        <v>33</v>
      </c>
      <c r="E907" s="27" t="s">
        <v>588</v>
      </c>
      <c r="F907" s="27"/>
      <c r="G907" s="9">
        <f>G908</f>
        <v>589</v>
      </c>
      <c r="H907" s="9">
        <f>H908</f>
        <v>0</v>
      </c>
      <c r="I907" s="9">
        <f t="shared" si="1893"/>
        <v>0</v>
      </c>
      <c r="J907" s="9">
        <f t="shared" si="1893"/>
        <v>0</v>
      </c>
      <c r="K907" s="9">
        <f t="shared" si="1893"/>
        <v>0</v>
      </c>
      <c r="L907" s="9">
        <f t="shared" si="1893"/>
        <v>0</v>
      </c>
      <c r="M907" s="9">
        <f t="shared" si="1893"/>
        <v>589</v>
      </c>
      <c r="N907" s="9">
        <f t="shared" si="1893"/>
        <v>0</v>
      </c>
      <c r="O907" s="9">
        <f t="shared" si="1893"/>
        <v>0</v>
      </c>
      <c r="P907" s="9">
        <f t="shared" si="1893"/>
        <v>0</v>
      </c>
      <c r="Q907" s="9">
        <f t="shared" si="1893"/>
        <v>0</v>
      </c>
      <c r="R907" s="9">
        <f t="shared" si="1893"/>
        <v>0</v>
      </c>
      <c r="S907" s="9">
        <f t="shared" si="1893"/>
        <v>589</v>
      </c>
      <c r="T907" s="9">
        <f t="shared" si="1893"/>
        <v>0</v>
      </c>
      <c r="U907" s="9">
        <f t="shared" si="1894"/>
        <v>0</v>
      </c>
      <c r="V907" s="9">
        <f t="shared" si="1894"/>
        <v>0</v>
      </c>
      <c r="W907" s="9">
        <f t="shared" si="1894"/>
        <v>0</v>
      </c>
      <c r="X907" s="9">
        <f t="shared" si="1894"/>
        <v>0</v>
      </c>
      <c r="Y907" s="9">
        <f t="shared" si="1894"/>
        <v>589</v>
      </c>
      <c r="Z907" s="9">
        <f t="shared" si="1894"/>
        <v>0</v>
      </c>
      <c r="AA907" s="9">
        <f t="shared" si="1894"/>
        <v>0</v>
      </c>
      <c r="AB907" s="9">
        <f t="shared" si="1894"/>
        <v>0</v>
      </c>
      <c r="AC907" s="9">
        <f t="shared" si="1894"/>
        <v>0</v>
      </c>
      <c r="AD907" s="9">
        <f t="shared" si="1894"/>
        <v>0</v>
      </c>
      <c r="AE907" s="87">
        <f t="shared" si="1894"/>
        <v>589</v>
      </c>
      <c r="AF907" s="87">
        <f t="shared" si="1894"/>
        <v>0</v>
      </c>
      <c r="AG907" s="87">
        <f t="shared" si="1894"/>
        <v>0</v>
      </c>
      <c r="AH907" s="87">
        <f t="shared" si="1894"/>
        <v>0</v>
      </c>
      <c r="AI907" s="101">
        <f t="shared" si="1895"/>
        <v>0</v>
      </c>
      <c r="AJ907" s="101"/>
    </row>
    <row r="908" spans="1:36" ht="33" hidden="1" x14ac:dyDescent="0.25">
      <c r="A908" s="26" t="s">
        <v>244</v>
      </c>
      <c r="B908" s="27" t="s">
        <v>319</v>
      </c>
      <c r="C908" s="27" t="s">
        <v>29</v>
      </c>
      <c r="D908" s="27" t="s">
        <v>33</v>
      </c>
      <c r="E908" s="27" t="s">
        <v>588</v>
      </c>
      <c r="F908" s="27" t="s">
        <v>31</v>
      </c>
      <c r="G908" s="9">
        <f t="shared" si="1893"/>
        <v>589</v>
      </c>
      <c r="H908" s="9">
        <f t="shared" si="1893"/>
        <v>0</v>
      </c>
      <c r="I908" s="9">
        <f t="shared" si="1893"/>
        <v>0</v>
      </c>
      <c r="J908" s="9">
        <f t="shared" si="1893"/>
        <v>0</v>
      </c>
      <c r="K908" s="9">
        <f t="shared" si="1893"/>
        <v>0</v>
      </c>
      <c r="L908" s="9">
        <f t="shared" si="1893"/>
        <v>0</v>
      </c>
      <c r="M908" s="9">
        <f t="shared" si="1893"/>
        <v>589</v>
      </c>
      <c r="N908" s="9">
        <f t="shared" si="1893"/>
        <v>0</v>
      </c>
      <c r="O908" s="9">
        <f t="shared" si="1893"/>
        <v>0</v>
      </c>
      <c r="P908" s="9">
        <f t="shared" si="1893"/>
        <v>0</v>
      </c>
      <c r="Q908" s="9">
        <f t="shared" si="1893"/>
        <v>0</v>
      </c>
      <c r="R908" s="9">
        <f t="shared" si="1893"/>
        <v>0</v>
      </c>
      <c r="S908" s="9">
        <f t="shared" si="1893"/>
        <v>589</v>
      </c>
      <c r="T908" s="9">
        <f t="shared" si="1893"/>
        <v>0</v>
      </c>
      <c r="U908" s="9">
        <f t="shared" si="1894"/>
        <v>0</v>
      </c>
      <c r="V908" s="9">
        <f t="shared" si="1894"/>
        <v>0</v>
      </c>
      <c r="W908" s="9">
        <f t="shared" si="1894"/>
        <v>0</v>
      </c>
      <c r="X908" s="9">
        <f t="shared" si="1894"/>
        <v>0</v>
      </c>
      <c r="Y908" s="9">
        <f t="shared" si="1894"/>
        <v>589</v>
      </c>
      <c r="Z908" s="9">
        <f t="shared" si="1894"/>
        <v>0</v>
      </c>
      <c r="AA908" s="9">
        <f t="shared" si="1894"/>
        <v>0</v>
      </c>
      <c r="AB908" s="9">
        <f t="shared" si="1894"/>
        <v>0</v>
      </c>
      <c r="AC908" s="9">
        <f t="shared" si="1894"/>
        <v>0</v>
      </c>
      <c r="AD908" s="9">
        <f t="shared" si="1894"/>
        <v>0</v>
      </c>
      <c r="AE908" s="87">
        <f t="shared" si="1894"/>
        <v>589</v>
      </c>
      <c r="AF908" s="87">
        <f t="shared" si="1894"/>
        <v>0</v>
      </c>
      <c r="AG908" s="87">
        <f t="shared" si="1894"/>
        <v>0</v>
      </c>
      <c r="AH908" s="87">
        <f t="shared" si="1894"/>
        <v>0</v>
      </c>
      <c r="AI908" s="101">
        <f t="shared" si="1895"/>
        <v>0</v>
      </c>
      <c r="AJ908" s="101"/>
    </row>
    <row r="909" spans="1:36" ht="33" hidden="1" x14ac:dyDescent="0.25">
      <c r="A909" s="26" t="s">
        <v>37</v>
      </c>
      <c r="B909" s="27" t="s">
        <v>319</v>
      </c>
      <c r="C909" s="27" t="s">
        <v>29</v>
      </c>
      <c r="D909" s="27" t="s">
        <v>33</v>
      </c>
      <c r="E909" s="27" t="s">
        <v>588</v>
      </c>
      <c r="F909" s="27" t="s">
        <v>38</v>
      </c>
      <c r="G909" s="9">
        <v>589</v>
      </c>
      <c r="H909" s="9"/>
      <c r="I909" s="9"/>
      <c r="J909" s="9"/>
      <c r="K909" s="9"/>
      <c r="L909" s="9"/>
      <c r="M909" s="9">
        <f t="shared" ref="M909" si="1896">G909+I909+J909+K909+L909</f>
        <v>589</v>
      </c>
      <c r="N909" s="9">
        <f t="shared" ref="N909" si="1897">H909+L909</f>
        <v>0</v>
      </c>
      <c r="O909" s="9"/>
      <c r="P909" s="9"/>
      <c r="Q909" s="9"/>
      <c r="R909" s="9"/>
      <c r="S909" s="9">
        <f t="shared" ref="S909" si="1898">M909+O909+P909+Q909+R909</f>
        <v>589</v>
      </c>
      <c r="T909" s="9">
        <f t="shared" ref="T909" si="1899">N909+R909</f>
        <v>0</v>
      </c>
      <c r="U909" s="9"/>
      <c r="V909" s="9"/>
      <c r="W909" s="9"/>
      <c r="X909" s="9"/>
      <c r="Y909" s="9">
        <f t="shared" ref="Y909" si="1900">S909+U909+V909+W909+X909</f>
        <v>589</v>
      </c>
      <c r="Z909" s="9">
        <f t="shared" ref="Z909" si="1901">T909+X909</f>
        <v>0</v>
      </c>
      <c r="AA909" s="9"/>
      <c r="AB909" s="9"/>
      <c r="AC909" s="9"/>
      <c r="AD909" s="9"/>
      <c r="AE909" s="87">
        <f t="shared" ref="AE909" si="1902">Y909+AA909+AB909+AC909+AD909</f>
        <v>589</v>
      </c>
      <c r="AF909" s="87">
        <f t="shared" ref="AF909" si="1903">Z909+AD909</f>
        <v>0</v>
      </c>
      <c r="AG909" s="87"/>
      <c r="AH909" s="87"/>
      <c r="AI909" s="101">
        <f t="shared" si="1895"/>
        <v>0</v>
      </c>
      <c r="AJ909" s="101"/>
    </row>
    <row r="910" spans="1:36" ht="21.75" hidden="1" customHeight="1" x14ac:dyDescent="0.25">
      <c r="A910" s="26"/>
      <c r="B910" s="27"/>
      <c r="C910" s="27"/>
      <c r="D910" s="27"/>
      <c r="E910" s="27"/>
      <c r="F910" s="27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87"/>
      <c r="AF910" s="87"/>
      <c r="AG910" s="87"/>
      <c r="AH910" s="87"/>
      <c r="AI910" s="101"/>
      <c r="AJ910" s="101"/>
    </row>
    <row r="911" spans="1:36" ht="18.75" hidden="1" x14ac:dyDescent="0.3">
      <c r="A911" s="24" t="s">
        <v>166</v>
      </c>
      <c r="B911" s="25" t="s">
        <v>319</v>
      </c>
      <c r="C911" s="25" t="s">
        <v>147</v>
      </c>
      <c r="D911" s="25" t="s">
        <v>22</v>
      </c>
      <c r="E911" s="25" t="s">
        <v>325</v>
      </c>
      <c r="F911" s="25" t="s">
        <v>325</v>
      </c>
      <c r="G911" s="15">
        <f>G912+G917+G922+G927</f>
        <v>16203</v>
      </c>
      <c r="H911" s="15">
        <f>H912+H917+H922+H927</f>
        <v>0</v>
      </c>
      <c r="I911" s="15">
        <f t="shared" ref="I911:N911" si="1904">I912+I917+I922+I927</f>
        <v>0</v>
      </c>
      <c r="J911" s="15">
        <f t="shared" si="1904"/>
        <v>0</v>
      </c>
      <c r="K911" s="15">
        <f t="shared" si="1904"/>
        <v>0</v>
      </c>
      <c r="L911" s="15">
        <f t="shared" si="1904"/>
        <v>0</v>
      </c>
      <c r="M911" s="15">
        <f t="shared" si="1904"/>
        <v>16203</v>
      </c>
      <c r="N911" s="15">
        <f t="shared" si="1904"/>
        <v>0</v>
      </c>
      <c r="O911" s="15">
        <f t="shared" ref="O911:T911" si="1905">O912+O917+O922+O927</f>
        <v>0</v>
      </c>
      <c r="P911" s="15">
        <f t="shared" si="1905"/>
        <v>0</v>
      </c>
      <c r="Q911" s="15">
        <f t="shared" si="1905"/>
        <v>0</v>
      </c>
      <c r="R911" s="15">
        <f t="shared" si="1905"/>
        <v>0</v>
      </c>
      <c r="S911" s="15">
        <f t="shared" si="1905"/>
        <v>16203</v>
      </c>
      <c r="T911" s="15">
        <f t="shared" si="1905"/>
        <v>0</v>
      </c>
      <c r="U911" s="15">
        <f t="shared" ref="U911:Z911" si="1906">U912+U917+U922+U927</f>
        <v>0</v>
      </c>
      <c r="V911" s="15">
        <f t="shared" si="1906"/>
        <v>0</v>
      </c>
      <c r="W911" s="15">
        <f t="shared" si="1906"/>
        <v>0</v>
      </c>
      <c r="X911" s="15">
        <f t="shared" si="1906"/>
        <v>0</v>
      </c>
      <c r="Y911" s="15">
        <f t="shared" si="1906"/>
        <v>16203</v>
      </c>
      <c r="Z911" s="15">
        <f t="shared" si="1906"/>
        <v>0</v>
      </c>
      <c r="AA911" s="15">
        <f t="shared" ref="AA911:AF911" si="1907">AA912+AA917+AA922+AA927</f>
        <v>0</v>
      </c>
      <c r="AB911" s="15">
        <f t="shared" si="1907"/>
        <v>1288</v>
      </c>
      <c r="AC911" s="15">
        <f t="shared" si="1907"/>
        <v>0</v>
      </c>
      <c r="AD911" s="15">
        <f t="shared" si="1907"/>
        <v>0</v>
      </c>
      <c r="AE911" s="93">
        <f t="shared" si="1907"/>
        <v>17491</v>
      </c>
      <c r="AF911" s="93">
        <f t="shared" si="1907"/>
        <v>0</v>
      </c>
      <c r="AG911" s="93">
        <f t="shared" ref="AG911:AH911" si="1908">AG912+AG917+AG922+AG927</f>
        <v>1216</v>
      </c>
      <c r="AH911" s="93">
        <f t="shared" si="1908"/>
        <v>0</v>
      </c>
      <c r="AI911" s="101">
        <f t="shared" si="1895"/>
        <v>6.9521468183637305</v>
      </c>
      <c r="AJ911" s="101"/>
    </row>
    <row r="912" spans="1:36" ht="92.25" hidden="1" customHeight="1" x14ac:dyDescent="0.25">
      <c r="A912" s="26" t="s">
        <v>34</v>
      </c>
      <c r="B912" s="27" t="s">
        <v>319</v>
      </c>
      <c r="C912" s="27" t="s">
        <v>147</v>
      </c>
      <c r="D912" s="27" t="s">
        <v>22</v>
      </c>
      <c r="E912" s="27" t="s">
        <v>55</v>
      </c>
      <c r="F912" s="27"/>
      <c r="G912" s="9">
        <f t="shared" ref="G912:V915" si="1909">G913</f>
        <v>1796</v>
      </c>
      <c r="H912" s="9">
        <f t="shared" si="1909"/>
        <v>0</v>
      </c>
      <c r="I912" s="9">
        <f t="shared" si="1909"/>
        <v>0</v>
      </c>
      <c r="J912" s="9">
        <f t="shared" si="1909"/>
        <v>0</v>
      </c>
      <c r="K912" s="9">
        <f t="shared" si="1909"/>
        <v>0</v>
      </c>
      <c r="L912" s="9">
        <f t="shared" si="1909"/>
        <v>0</v>
      </c>
      <c r="M912" s="9">
        <f t="shared" si="1909"/>
        <v>1796</v>
      </c>
      <c r="N912" s="9">
        <f t="shared" si="1909"/>
        <v>0</v>
      </c>
      <c r="O912" s="9">
        <f t="shared" si="1909"/>
        <v>0</v>
      </c>
      <c r="P912" s="9">
        <f t="shared" si="1909"/>
        <v>0</v>
      </c>
      <c r="Q912" s="9">
        <f t="shared" si="1909"/>
        <v>0</v>
      </c>
      <c r="R912" s="9">
        <f t="shared" si="1909"/>
        <v>0</v>
      </c>
      <c r="S912" s="9">
        <f t="shared" si="1909"/>
        <v>1796</v>
      </c>
      <c r="T912" s="9">
        <f t="shared" si="1909"/>
        <v>0</v>
      </c>
      <c r="U912" s="9">
        <f t="shared" si="1909"/>
        <v>0</v>
      </c>
      <c r="V912" s="9">
        <f t="shared" si="1909"/>
        <v>0</v>
      </c>
      <c r="W912" s="9">
        <f t="shared" ref="U912:AH915" si="1910">W913</f>
        <v>0</v>
      </c>
      <c r="X912" s="9">
        <f t="shared" si="1910"/>
        <v>0</v>
      </c>
      <c r="Y912" s="9">
        <f t="shared" si="1910"/>
        <v>1796</v>
      </c>
      <c r="Z912" s="9">
        <f t="shared" si="1910"/>
        <v>0</v>
      </c>
      <c r="AA912" s="9">
        <f t="shared" si="1910"/>
        <v>0</v>
      </c>
      <c r="AB912" s="9">
        <f t="shared" si="1910"/>
        <v>0</v>
      </c>
      <c r="AC912" s="9">
        <f t="shared" si="1910"/>
        <v>0</v>
      </c>
      <c r="AD912" s="9">
        <f t="shared" si="1910"/>
        <v>0</v>
      </c>
      <c r="AE912" s="87">
        <f t="shared" si="1910"/>
        <v>1796</v>
      </c>
      <c r="AF912" s="87">
        <f t="shared" si="1910"/>
        <v>0</v>
      </c>
      <c r="AG912" s="87">
        <f t="shared" si="1910"/>
        <v>0</v>
      </c>
      <c r="AH912" s="87">
        <f t="shared" si="1910"/>
        <v>0</v>
      </c>
      <c r="AI912" s="101">
        <f t="shared" si="1895"/>
        <v>0</v>
      </c>
      <c r="AJ912" s="101"/>
    </row>
    <row r="913" spans="1:36" ht="18" hidden="1" customHeight="1" x14ac:dyDescent="0.25">
      <c r="A913" s="26" t="s">
        <v>15</v>
      </c>
      <c r="B913" s="27" t="s">
        <v>319</v>
      </c>
      <c r="C913" s="27" t="s">
        <v>147</v>
      </c>
      <c r="D913" s="27" t="s">
        <v>22</v>
      </c>
      <c r="E913" s="27" t="s">
        <v>56</v>
      </c>
      <c r="F913" s="27"/>
      <c r="G913" s="9">
        <f t="shared" si="1909"/>
        <v>1796</v>
      </c>
      <c r="H913" s="9">
        <f t="shared" si="1909"/>
        <v>0</v>
      </c>
      <c r="I913" s="9">
        <f t="shared" si="1909"/>
        <v>0</v>
      </c>
      <c r="J913" s="9">
        <f t="shared" si="1909"/>
        <v>0</v>
      </c>
      <c r="K913" s="9">
        <f t="shared" si="1909"/>
        <v>0</v>
      </c>
      <c r="L913" s="9">
        <f t="shared" si="1909"/>
        <v>0</v>
      </c>
      <c r="M913" s="9">
        <f t="shared" si="1909"/>
        <v>1796</v>
      </c>
      <c r="N913" s="9">
        <f t="shared" si="1909"/>
        <v>0</v>
      </c>
      <c r="O913" s="9">
        <f t="shared" si="1909"/>
        <v>0</v>
      </c>
      <c r="P913" s="9">
        <f t="shared" si="1909"/>
        <v>0</v>
      </c>
      <c r="Q913" s="9">
        <f t="shared" si="1909"/>
        <v>0</v>
      </c>
      <c r="R913" s="9">
        <f t="shared" si="1909"/>
        <v>0</v>
      </c>
      <c r="S913" s="9">
        <f t="shared" si="1909"/>
        <v>1796</v>
      </c>
      <c r="T913" s="9">
        <f t="shared" si="1909"/>
        <v>0</v>
      </c>
      <c r="U913" s="9">
        <f t="shared" si="1910"/>
        <v>0</v>
      </c>
      <c r="V913" s="9">
        <f t="shared" si="1910"/>
        <v>0</v>
      </c>
      <c r="W913" s="9">
        <f t="shared" si="1910"/>
        <v>0</v>
      </c>
      <c r="X913" s="9">
        <f t="shared" si="1910"/>
        <v>0</v>
      </c>
      <c r="Y913" s="9">
        <f t="shared" si="1910"/>
        <v>1796</v>
      </c>
      <c r="Z913" s="9">
        <f t="shared" si="1910"/>
        <v>0</v>
      </c>
      <c r="AA913" s="9">
        <f t="shared" si="1910"/>
        <v>0</v>
      </c>
      <c r="AB913" s="9">
        <f t="shared" si="1910"/>
        <v>0</v>
      </c>
      <c r="AC913" s="9">
        <f t="shared" si="1910"/>
        <v>0</v>
      </c>
      <c r="AD913" s="9">
        <f t="shared" si="1910"/>
        <v>0</v>
      </c>
      <c r="AE913" s="87">
        <f t="shared" si="1910"/>
        <v>1796</v>
      </c>
      <c r="AF913" s="87">
        <f t="shared" si="1910"/>
        <v>0</v>
      </c>
      <c r="AG913" s="87">
        <f t="shared" si="1910"/>
        <v>0</v>
      </c>
      <c r="AH913" s="87">
        <f t="shared" si="1910"/>
        <v>0</v>
      </c>
      <c r="AI913" s="101">
        <f t="shared" si="1895"/>
        <v>0</v>
      </c>
      <c r="AJ913" s="101"/>
    </row>
    <row r="914" spans="1:36" ht="20.25" hidden="1" customHeight="1" x14ac:dyDescent="0.25">
      <c r="A914" s="26" t="s">
        <v>167</v>
      </c>
      <c r="B914" s="27" t="s">
        <v>319</v>
      </c>
      <c r="C914" s="27" t="s">
        <v>147</v>
      </c>
      <c r="D914" s="27" t="s">
        <v>22</v>
      </c>
      <c r="E914" s="27" t="s">
        <v>350</v>
      </c>
      <c r="F914" s="27"/>
      <c r="G914" s="9">
        <f t="shared" si="1909"/>
        <v>1796</v>
      </c>
      <c r="H914" s="9">
        <f t="shared" si="1909"/>
        <v>0</v>
      </c>
      <c r="I914" s="9">
        <f t="shared" si="1909"/>
        <v>0</v>
      </c>
      <c r="J914" s="9">
        <f t="shared" si="1909"/>
        <v>0</v>
      </c>
      <c r="K914" s="9">
        <f t="shared" si="1909"/>
        <v>0</v>
      </c>
      <c r="L914" s="9">
        <f t="shared" si="1909"/>
        <v>0</v>
      </c>
      <c r="M914" s="9">
        <f t="shared" si="1909"/>
        <v>1796</v>
      </c>
      <c r="N914" s="9">
        <f t="shared" si="1909"/>
        <v>0</v>
      </c>
      <c r="O914" s="9">
        <f t="shared" si="1909"/>
        <v>0</v>
      </c>
      <c r="P914" s="9">
        <f t="shared" si="1909"/>
        <v>0</v>
      </c>
      <c r="Q914" s="9">
        <f t="shared" si="1909"/>
        <v>0</v>
      </c>
      <c r="R914" s="9">
        <f t="shared" si="1909"/>
        <v>0</v>
      </c>
      <c r="S914" s="9">
        <f t="shared" si="1909"/>
        <v>1796</v>
      </c>
      <c r="T914" s="9">
        <f t="shared" si="1909"/>
        <v>0</v>
      </c>
      <c r="U914" s="9">
        <f t="shared" si="1910"/>
        <v>0</v>
      </c>
      <c r="V914" s="9">
        <f t="shared" si="1910"/>
        <v>0</v>
      </c>
      <c r="W914" s="9">
        <f t="shared" si="1910"/>
        <v>0</v>
      </c>
      <c r="X914" s="9">
        <f t="shared" si="1910"/>
        <v>0</v>
      </c>
      <c r="Y914" s="9">
        <f t="shared" si="1910"/>
        <v>1796</v>
      </c>
      <c r="Z914" s="9">
        <f t="shared" si="1910"/>
        <v>0</v>
      </c>
      <c r="AA914" s="9">
        <f t="shared" si="1910"/>
        <v>0</v>
      </c>
      <c r="AB914" s="9">
        <f t="shared" si="1910"/>
        <v>0</v>
      </c>
      <c r="AC914" s="9">
        <f t="shared" si="1910"/>
        <v>0</v>
      </c>
      <c r="AD914" s="9">
        <f t="shared" si="1910"/>
        <v>0</v>
      </c>
      <c r="AE914" s="87">
        <f t="shared" si="1910"/>
        <v>1796</v>
      </c>
      <c r="AF914" s="87">
        <f t="shared" si="1910"/>
        <v>0</v>
      </c>
      <c r="AG914" s="87">
        <f t="shared" si="1910"/>
        <v>0</v>
      </c>
      <c r="AH914" s="87">
        <f t="shared" si="1910"/>
        <v>0</v>
      </c>
      <c r="AI914" s="101">
        <f t="shared" si="1895"/>
        <v>0</v>
      </c>
      <c r="AJ914" s="101"/>
    </row>
    <row r="915" spans="1:36" ht="20.25" hidden="1" customHeight="1" x14ac:dyDescent="0.25">
      <c r="A915" s="26" t="s">
        <v>66</v>
      </c>
      <c r="B915" s="27" t="s">
        <v>319</v>
      </c>
      <c r="C915" s="27" t="s">
        <v>147</v>
      </c>
      <c r="D915" s="27" t="s">
        <v>22</v>
      </c>
      <c r="E915" s="27" t="s">
        <v>350</v>
      </c>
      <c r="F915" s="27" t="s">
        <v>67</v>
      </c>
      <c r="G915" s="9">
        <f t="shared" si="1909"/>
        <v>1796</v>
      </c>
      <c r="H915" s="9">
        <f t="shared" si="1909"/>
        <v>0</v>
      </c>
      <c r="I915" s="9">
        <f t="shared" si="1909"/>
        <v>0</v>
      </c>
      <c r="J915" s="9">
        <f t="shared" si="1909"/>
        <v>0</v>
      </c>
      <c r="K915" s="9">
        <f t="shared" si="1909"/>
        <v>0</v>
      </c>
      <c r="L915" s="9">
        <f t="shared" si="1909"/>
        <v>0</v>
      </c>
      <c r="M915" s="9">
        <f t="shared" si="1909"/>
        <v>1796</v>
      </c>
      <c r="N915" s="9">
        <f t="shared" si="1909"/>
        <v>0</v>
      </c>
      <c r="O915" s="9">
        <f t="shared" si="1909"/>
        <v>0</v>
      </c>
      <c r="P915" s="9">
        <f t="shared" si="1909"/>
        <v>0</v>
      </c>
      <c r="Q915" s="9">
        <f t="shared" si="1909"/>
        <v>0</v>
      </c>
      <c r="R915" s="9">
        <f t="shared" si="1909"/>
        <v>0</v>
      </c>
      <c r="S915" s="9">
        <f t="shared" si="1909"/>
        <v>1796</v>
      </c>
      <c r="T915" s="9">
        <f t="shared" si="1909"/>
        <v>0</v>
      </c>
      <c r="U915" s="9">
        <f t="shared" si="1910"/>
        <v>0</v>
      </c>
      <c r="V915" s="9">
        <f t="shared" si="1910"/>
        <v>0</v>
      </c>
      <c r="W915" s="9">
        <f t="shared" si="1910"/>
        <v>0</v>
      </c>
      <c r="X915" s="9">
        <f t="shared" si="1910"/>
        <v>0</v>
      </c>
      <c r="Y915" s="9">
        <f t="shared" si="1910"/>
        <v>1796</v>
      </c>
      <c r="Z915" s="9">
        <f t="shared" si="1910"/>
        <v>0</v>
      </c>
      <c r="AA915" s="9">
        <f t="shared" si="1910"/>
        <v>0</v>
      </c>
      <c r="AB915" s="9">
        <f t="shared" si="1910"/>
        <v>0</v>
      </c>
      <c r="AC915" s="9">
        <f t="shared" si="1910"/>
        <v>0</v>
      </c>
      <c r="AD915" s="9">
        <f t="shared" si="1910"/>
        <v>0</v>
      </c>
      <c r="AE915" s="87">
        <f t="shared" si="1910"/>
        <v>1796</v>
      </c>
      <c r="AF915" s="87">
        <f t="shared" si="1910"/>
        <v>0</v>
      </c>
      <c r="AG915" s="87">
        <f t="shared" si="1910"/>
        <v>0</v>
      </c>
      <c r="AH915" s="87">
        <f t="shared" si="1910"/>
        <v>0</v>
      </c>
      <c r="AI915" s="101">
        <f t="shared" si="1895"/>
        <v>0</v>
      </c>
      <c r="AJ915" s="101"/>
    </row>
    <row r="916" spans="1:36" ht="54.75" hidden="1" customHeight="1" x14ac:dyDescent="0.25">
      <c r="A916" s="26" t="s">
        <v>413</v>
      </c>
      <c r="B916" s="27" t="s">
        <v>319</v>
      </c>
      <c r="C916" s="27" t="s">
        <v>147</v>
      </c>
      <c r="D916" s="27" t="s">
        <v>22</v>
      </c>
      <c r="E916" s="27" t="s">
        <v>350</v>
      </c>
      <c r="F916" s="27" t="s">
        <v>254</v>
      </c>
      <c r="G916" s="9">
        <v>1796</v>
      </c>
      <c r="H916" s="9"/>
      <c r="I916" s="9"/>
      <c r="J916" s="9"/>
      <c r="K916" s="9"/>
      <c r="L916" s="9"/>
      <c r="M916" s="9">
        <f t="shared" ref="M916" si="1911">G916+I916+J916+K916+L916</f>
        <v>1796</v>
      </c>
      <c r="N916" s="9">
        <f t="shared" ref="N916" si="1912">H916+L916</f>
        <v>0</v>
      </c>
      <c r="O916" s="9"/>
      <c r="P916" s="9"/>
      <c r="Q916" s="9"/>
      <c r="R916" s="9"/>
      <c r="S916" s="9">
        <f t="shared" ref="S916" si="1913">M916+O916+P916+Q916+R916</f>
        <v>1796</v>
      </c>
      <c r="T916" s="9">
        <f t="shared" ref="T916" si="1914">N916+R916</f>
        <v>0</v>
      </c>
      <c r="U916" s="9"/>
      <c r="V916" s="9"/>
      <c r="W916" s="9"/>
      <c r="X916" s="9"/>
      <c r="Y916" s="9">
        <f t="shared" ref="Y916" si="1915">S916+U916+V916+W916+X916</f>
        <v>1796</v>
      </c>
      <c r="Z916" s="9">
        <f t="shared" ref="Z916" si="1916">T916+X916</f>
        <v>0</v>
      </c>
      <c r="AA916" s="9"/>
      <c r="AB916" s="9"/>
      <c r="AC916" s="9"/>
      <c r="AD916" s="9"/>
      <c r="AE916" s="87">
        <f t="shared" ref="AE916" si="1917">Y916+AA916+AB916+AC916+AD916</f>
        <v>1796</v>
      </c>
      <c r="AF916" s="87">
        <f t="shared" ref="AF916" si="1918">Z916+AD916</f>
        <v>0</v>
      </c>
      <c r="AG916" s="87"/>
      <c r="AH916" s="87"/>
      <c r="AI916" s="101">
        <f t="shared" si="1895"/>
        <v>0</v>
      </c>
      <c r="AJ916" s="101"/>
    </row>
    <row r="917" spans="1:36" ht="49.5" hidden="1" x14ac:dyDescent="0.25">
      <c r="A917" s="26" t="s">
        <v>326</v>
      </c>
      <c r="B917" s="27" t="s">
        <v>319</v>
      </c>
      <c r="C917" s="27" t="s">
        <v>147</v>
      </c>
      <c r="D917" s="27" t="s">
        <v>22</v>
      </c>
      <c r="E917" s="27" t="s">
        <v>351</v>
      </c>
      <c r="F917" s="27"/>
      <c r="G917" s="9">
        <f t="shared" ref="G917:V920" si="1919">G918</f>
        <v>1643</v>
      </c>
      <c r="H917" s="9">
        <f t="shared" si="1919"/>
        <v>0</v>
      </c>
      <c r="I917" s="9">
        <f t="shared" si="1919"/>
        <v>0</v>
      </c>
      <c r="J917" s="9">
        <f t="shared" si="1919"/>
        <v>0</v>
      </c>
      <c r="K917" s="9">
        <f t="shared" si="1919"/>
        <v>0</v>
      </c>
      <c r="L917" s="9">
        <f t="shared" si="1919"/>
        <v>0</v>
      </c>
      <c r="M917" s="9">
        <f t="shared" si="1919"/>
        <v>1643</v>
      </c>
      <c r="N917" s="9">
        <f t="shared" si="1919"/>
        <v>0</v>
      </c>
      <c r="O917" s="9">
        <f t="shared" si="1919"/>
        <v>0</v>
      </c>
      <c r="P917" s="9">
        <f t="shared" si="1919"/>
        <v>0</v>
      </c>
      <c r="Q917" s="9">
        <f t="shared" si="1919"/>
        <v>0</v>
      </c>
      <c r="R917" s="9">
        <f t="shared" si="1919"/>
        <v>0</v>
      </c>
      <c r="S917" s="9">
        <f t="shared" si="1919"/>
        <v>1643</v>
      </c>
      <c r="T917" s="9">
        <f t="shared" si="1919"/>
        <v>0</v>
      </c>
      <c r="U917" s="9">
        <f t="shared" si="1919"/>
        <v>0</v>
      </c>
      <c r="V917" s="9">
        <f t="shared" si="1919"/>
        <v>0</v>
      </c>
      <c r="W917" s="9">
        <f t="shared" ref="U917:AH920" si="1920">W918</f>
        <v>0</v>
      </c>
      <c r="X917" s="9">
        <f t="shared" si="1920"/>
        <v>0</v>
      </c>
      <c r="Y917" s="9">
        <f t="shared" si="1920"/>
        <v>1643</v>
      </c>
      <c r="Z917" s="9">
        <f t="shared" si="1920"/>
        <v>0</v>
      </c>
      <c r="AA917" s="9">
        <f t="shared" si="1920"/>
        <v>0</v>
      </c>
      <c r="AB917" s="9">
        <f t="shared" si="1920"/>
        <v>0</v>
      </c>
      <c r="AC917" s="9">
        <f t="shared" si="1920"/>
        <v>0</v>
      </c>
      <c r="AD917" s="9">
        <f t="shared" si="1920"/>
        <v>0</v>
      </c>
      <c r="AE917" s="87">
        <f t="shared" si="1920"/>
        <v>1643</v>
      </c>
      <c r="AF917" s="87">
        <f t="shared" si="1920"/>
        <v>0</v>
      </c>
      <c r="AG917" s="87">
        <f t="shared" si="1920"/>
        <v>0</v>
      </c>
      <c r="AH917" s="87">
        <f t="shared" si="1920"/>
        <v>0</v>
      </c>
      <c r="AI917" s="101">
        <f t="shared" si="1895"/>
        <v>0</v>
      </c>
      <c r="AJ917" s="101"/>
    </row>
    <row r="918" spans="1:36" ht="17.25" hidden="1" customHeight="1" x14ac:dyDescent="0.25">
      <c r="A918" s="26" t="s">
        <v>15</v>
      </c>
      <c r="B918" s="27" t="s">
        <v>319</v>
      </c>
      <c r="C918" s="27" t="s">
        <v>147</v>
      </c>
      <c r="D918" s="27" t="s">
        <v>22</v>
      </c>
      <c r="E918" s="27" t="s">
        <v>352</v>
      </c>
      <c r="F918" s="27"/>
      <c r="G918" s="9">
        <f t="shared" si="1919"/>
        <v>1643</v>
      </c>
      <c r="H918" s="9">
        <f t="shared" si="1919"/>
        <v>0</v>
      </c>
      <c r="I918" s="9">
        <f t="shared" si="1919"/>
        <v>0</v>
      </c>
      <c r="J918" s="9">
        <f t="shared" si="1919"/>
        <v>0</v>
      </c>
      <c r="K918" s="9">
        <f t="shared" si="1919"/>
        <v>0</v>
      </c>
      <c r="L918" s="9">
        <f t="shared" si="1919"/>
        <v>0</v>
      </c>
      <c r="M918" s="9">
        <f t="shared" si="1919"/>
        <v>1643</v>
      </c>
      <c r="N918" s="9">
        <f t="shared" si="1919"/>
        <v>0</v>
      </c>
      <c r="O918" s="9">
        <f t="shared" si="1919"/>
        <v>0</v>
      </c>
      <c r="P918" s="9">
        <f t="shared" si="1919"/>
        <v>0</v>
      </c>
      <c r="Q918" s="9">
        <f t="shared" si="1919"/>
        <v>0</v>
      </c>
      <c r="R918" s="9">
        <f t="shared" si="1919"/>
        <v>0</v>
      </c>
      <c r="S918" s="9">
        <f t="shared" si="1919"/>
        <v>1643</v>
      </c>
      <c r="T918" s="9">
        <f t="shared" si="1919"/>
        <v>0</v>
      </c>
      <c r="U918" s="9">
        <f t="shared" si="1920"/>
        <v>0</v>
      </c>
      <c r="V918" s="9">
        <f t="shared" si="1920"/>
        <v>0</v>
      </c>
      <c r="W918" s="9">
        <f t="shared" si="1920"/>
        <v>0</v>
      </c>
      <c r="X918" s="9">
        <f t="shared" si="1920"/>
        <v>0</v>
      </c>
      <c r="Y918" s="9">
        <f t="shared" si="1920"/>
        <v>1643</v>
      </c>
      <c r="Z918" s="9">
        <f t="shared" si="1920"/>
        <v>0</v>
      </c>
      <c r="AA918" s="9">
        <f t="shared" si="1920"/>
        <v>0</v>
      </c>
      <c r="AB918" s="9">
        <f t="shared" si="1920"/>
        <v>0</v>
      </c>
      <c r="AC918" s="9">
        <f t="shared" si="1920"/>
        <v>0</v>
      </c>
      <c r="AD918" s="9">
        <f t="shared" si="1920"/>
        <v>0</v>
      </c>
      <c r="AE918" s="87">
        <f t="shared" si="1920"/>
        <v>1643</v>
      </c>
      <c r="AF918" s="87">
        <f t="shared" si="1920"/>
        <v>0</v>
      </c>
      <c r="AG918" s="87">
        <f t="shared" si="1920"/>
        <v>0</v>
      </c>
      <c r="AH918" s="87">
        <f t="shared" si="1920"/>
        <v>0</v>
      </c>
      <c r="AI918" s="101">
        <f t="shared" si="1895"/>
        <v>0</v>
      </c>
      <c r="AJ918" s="101"/>
    </row>
    <row r="919" spans="1:36" ht="19.5" hidden="1" customHeight="1" x14ac:dyDescent="0.25">
      <c r="A919" s="26" t="s">
        <v>167</v>
      </c>
      <c r="B919" s="27" t="s">
        <v>319</v>
      </c>
      <c r="C919" s="27" t="s">
        <v>147</v>
      </c>
      <c r="D919" s="27" t="s">
        <v>22</v>
      </c>
      <c r="E919" s="27" t="s">
        <v>353</v>
      </c>
      <c r="F919" s="27"/>
      <c r="G919" s="9">
        <f t="shared" si="1919"/>
        <v>1643</v>
      </c>
      <c r="H919" s="9">
        <f t="shared" si="1919"/>
        <v>0</v>
      </c>
      <c r="I919" s="9">
        <f t="shared" si="1919"/>
        <v>0</v>
      </c>
      <c r="J919" s="9">
        <f t="shared" si="1919"/>
        <v>0</v>
      </c>
      <c r="K919" s="9">
        <f t="shared" si="1919"/>
        <v>0</v>
      </c>
      <c r="L919" s="9">
        <f t="shared" si="1919"/>
        <v>0</v>
      </c>
      <c r="M919" s="9">
        <f t="shared" si="1919"/>
        <v>1643</v>
      </c>
      <c r="N919" s="9">
        <f t="shared" si="1919"/>
        <v>0</v>
      </c>
      <c r="O919" s="9">
        <f t="shared" si="1919"/>
        <v>0</v>
      </c>
      <c r="P919" s="9">
        <f t="shared" si="1919"/>
        <v>0</v>
      </c>
      <c r="Q919" s="9">
        <f t="shared" si="1919"/>
        <v>0</v>
      </c>
      <c r="R919" s="9">
        <f t="shared" si="1919"/>
        <v>0</v>
      </c>
      <c r="S919" s="9">
        <f t="shared" si="1919"/>
        <v>1643</v>
      </c>
      <c r="T919" s="9">
        <f t="shared" si="1919"/>
        <v>0</v>
      </c>
      <c r="U919" s="9">
        <f t="shared" si="1920"/>
        <v>0</v>
      </c>
      <c r="V919" s="9">
        <f t="shared" si="1920"/>
        <v>0</v>
      </c>
      <c r="W919" s="9">
        <f t="shared" si="1920"/>
        <v>0</v>
      </c>
      <c r="X919" s="9">
        <f t="shared" si="1920"/>
        <v>0</v>
      </c>
      <c r="Y919" s="9">
        <f t="shared" si="1920"/>
        <v>1643</v>
      </c>
      <c r="Z919" s="9">
        <f t="shared" si="1920"/>
        <v>0</v>
      </c>
      <c r="AA919" s="9">
        <f t="shared" si="1920"/>
        <v>0</v>
      </c>
      <c r="AB919" s="9">
        <f t="shared" si="1920"/>
        <v>0</v>
      </c>
      <c r="AC919" s="9">
        <f t="shared" si="1920"/>
        <v>0</v>
      </c>
      <c r="AD919" s="9">
        <f t="shared" si="1920"/>
        <v>0</v>
      </c>
      <c r="AE919" s="87">
        <f t="shared" si="1920"/>
        <v>1643</v>
      </c>
      <c r="AF919" s="87">
        <f t="shared" si="1920"/>
        <v>0</v>
      </c>
      <c r="AG919" s="87">
        <f t="shared" si="1920"/>
        <v>0</v>
      </c>
      <c r="AH919" s="87">
        <f t="shared" si="1920"/>
        <v>0</v>
      </c>
      <c r="AI919" s="101">
        <f t="shared" si="1895"/>
        <v>0</v>
      </c>
      <c r="AJ919" s="101"/>
    </row>
    <row r="920" spans="1:36" ht="17.25" hidden="1" customHeight="1" x14ac:dyDescent="0.25">
      <c r="A920" s="26" t="s">
        <v>66</v>
      </c>
      <c r="B920" s="27" t="s">
        <v>319</v>
      </c>
      <c r="C920" s="27" t="s">
        <v>147</v>
      </c>
      <c r="D920" s="27" t="s">
        <v>22</v>
      </c>
      <c r="E920" s="27" t="s">
        <v>353</v>
      </c>
      <c r="F920" s="27" t="s">
        <v>67</v>
      </c>
      <c r="G920" s="9">
        <f t="shared" si="1919"/>
        <v>1643</v>
      </c>
      <c r="H920" s="9">
        <f t="shared" si="1919"/>
        <v>0</v>
      </c>
      <c r="I920" s="9">
        <f t="shared" si="1919"/>
        <v>0</v>
      </c>
      <c r="J920" s="9">
        <f t="shared" si="1919"/>
        <v>0</v>
      </c>
      <c r="K920" s="9">
        <f t="shared" si="1919"/>
        <v>0</v>
      </c>
      <c r="L920" s="9">
        <f t="shared" si="1919"/>
        <v>0</v>
      </c>
      <c r="M920" s="9">
        <f t="shared" si="1919"/>
        <v>1643</v>
      </c>
      <c r="N920" s="9">
        <f t="shared" si="1919"/>
        <v>0</v>
      </c>
      <c r="O920" s="9">
        <f t="shared" si="1919"/>
        <v>0</v>
      </c>
      <c r="P920" s="9">
        <f t="shared" si="1919"/>
        <v>0</v>
      </c>
      <c r="Q920" s="9">
        <f t="shared" si="1919"/>
        <v>0</v>
      </c>
      <c r="R920" s="9">
        <f t="shared" si="1919"/>
        <v>0</v>
      </c>
      <c r="S920" s="9">
        <f t="shared" si="1919"/>
        <v>1643</v>
      </c>
      <c r="T920" s="9">
        <f t="shared" si="1919"/>
        <v>0</v>
      </c>
      <c r="U920" s="9">
        <f t="shared" si="1920"/>
        <v>0</v>
      </c>
      <c r="V920" s="9">
        <f t="shared" si="1920"/>
        <v>0</v>
      </c>
      <c r="W920" s="9">
        <f t="shared" si="1920"/>
        <v>0</v>
      </c>
      <c r="X920" s="9">
        <f t="shared" si="1920"/>
        <v>0</v>
      </c>
      <c r="Y920" s="9">
        <f t="shared" si="1920"/>
        <v>1643</v>
      </c>
      <c r="Z920" s="9">
        <f t="shared" si="1920"/>
        <v>0</v>
      </c>
      <c r="AA920" s="9">
        <f t="shared" si="1920"/>
        <v>0</v>
      </c>
      <c r="AB920" s="9">
        <f t="shared" si="1920"/>
        <v>0</v>
      </c>
      <c r="AC920" s="9">
        <f t="shared" si="1920"/>
        <v>0</v>
      </c>
      <c r="AD920" s="9">
        <f t="shared" si="1920"/>
        <v>0</v>
      </c>
      <c r="AE920" s="87">
        <f t="shared" si="1920"/>
        <v>1643</v>
      </c>
      <c r="AF920" s="87">
        <f t="shared" si="1920"/>
        <v>0</v>
      </c>
      <c r="AG920" s="87">
        <f t="shared" si="1920"/>
        <v>0</v>
      </c>
      <c r="AH920" s="87">
        <f t="shared" si="1920"/>
        <v>0</v>
      </c>
      <c r="AI920" s="101">
        <f t="shared" si="1895"/>
        <v>0</v>
      </c>
      <c r="AJ920" s="101"/>
    </row>
    <row r="921" spans="1:36" ht="51" hidden="1" customHeight="1" x14ac:dyDescent="0.25">
      <c r="A921" s="26" t="s">
        <v>413</v>
      </c>
      <c r="B921" s="27" t="s">
        <v>319</v>
      </c>
      <c r="C921" s="27" t="s">
        <v>147</v>
      </c>
      <c r="D921" s="27" t="s">
        <v>22</v>
      </c>
      <c r="E921" s="27" t="s">
        <v>353</v>
      </c>
      <c r="F921" s="27" t="s">
        <v>254</v>
      </c>
      <c r="G921" s="9">
        <v>1643</v>
      </c>
      <c r="H921" s="9"/>
      <c r="I921" s="9"/>
      <c r="J921" s="9"/>
      <c r="K921" s="9"/>
      <c r="L921" s="9"/>
      <c r="M921" s="9">
        <f t="shared" ref="M921" si="1921">G921+I921+J921+K921+L921</f>
        <v>1643</v>
      </c>
      <c r="N921" s="9">
        <f t="shared" ref="N921" si="1922">H921+L921</f>
        <v>0</v>
      </c>
      <c r="O921" s="9"/>
      <c r="P921" s="9"/>
      <c r="Q921" s="9"/>
      <c r="R921" s="9"/>
      <c r="S921" s="9">
        <f t="shared" ref="S921" si="1923">M921+O921+P921+Q921+R921</f>
        <v>1643</v>
      </c>
      <c r="T921" s="9">
        <f t="shared" ref="T921" si="1924">N921+R921</f>
        <v>0</v>
      </c>
      <c r="U921" s="9"/>
      <c r="V921" s="9"/>
      <c r="W921" s="9"/>
      <c r="X921" s="9"/>
      <c r="Y921" s="9">
        <f t="shared" ref="Y921" si="1925">S921+U921+V921+W921+X921</f>
        <v>1643</v>
      </c>
      <c r="Z921" s="9">
        <f t="shared" ref="Z921" si="1926">T921+X921</f>
        <v>0</v>
      </c>
      <c r="AA921" s="9"/>
      <c r="AB921" s="9"/>
      <c r="AC921" s="9"/>
      <c r="AD921" s="9"/>
      <c r="AE921" s="87">
        <f t="shared" ref="AE921" si="1927">Y921+AA921+AB921+AC921+AD921</f>
        <v>1643</v>
      </c>
      <c r="AF921" s="87">
        <f t="shared" ref="AF921" si="1928">Z921+AD921</f>
        <v>0</v>
      </c>
      <c r="AG921" s="87"/>
      <c r="AH921" s="87"/>
      <c r="AI921" s="101">
        <f t="shared" si="1895"/>
        <v>0</v>
      </c>
      <c r="AJ921" s="101"/>
    </row>
    <row r="922" spans="1:36" ht="49.5" hidden="1" x14ac:dyDescent="0.25">
      <c r="A922" s="26" t="s">
        <v>507</v>
      </c>
      <c r="B922" s="27" t="s">
        <v>319</v>
      </c>
      <c r="C922" s="27" t="s">
        <v>147</v>
      </c>
      <c r="D922" s="27" t="s">
        <v>22</v>
      </c>
      <c r="E922" s="27" t="s">
        <v>384</v>
      </c>
      <c r="F922" s="65"/>
      <c r="G922" s="9">
        <f t="shared" ref="G922:V925" si="1929">G923</f>
        <v>10817</v>
      </c>
      <c r="H922" s="9">
        <f t="shared" si="1929"/>
        <v>0</v>
      </c>
      <c r="I922" s="9">
        <f t="shared" si="1929"/>
        <v>0</v>
      </c>
      <c r="J922" s="9">
        <f t="shared" si="1929"/>
        <v>0</v>
      </c>
      <c r="K922" s="9">
        <f t="shared" si="1929"/>
        <v>0</v>
      </c>
      <c r="L922" s="9">
        <f t="shared" si="1929"/>
        <v>0</v>
      </c>
      <c r="M922" s="9">
        <f t="shared" si="1929"/>
        <v>10817</v>
      </c>
      <c r="N922" s="9">
        <f t="shared" si="1929"/>
        <v>0</v>
      </c>
      <c r="O922" s="9">
        <f t="shared" si="1929"/>
        <v>0</v>
      </c>
      <c r="P922" s="9">
        <f t="shared" si="1929"/>
        <v>0</v>
      </c>
      <c r="Q922" s="9">
        <f t="shared" si="1929"/>
        <v>0</v>
      </c>
      <c r="R922" s="9">
        <f t="shared" si="1929"/>
        <v>0</v>
      </c>
      <c r="S922" s="9">
        <f t="shared" si="1929"/>
        <v>10817</v>
      </c>
      <c r="T922" s="9">
        <f t="shared" si="1929"/>
        <v>0</v>
      </c>
      <c r="U922" s="9">
        <f t="shared" si="1929"/>
        <v>0</v>
      </c>
      <c r="V922" s="9">
        <f t="shared" si="1929"/>
        <v>0</v>
      </c>
      <c r="W922" s="9">
        <f t="shared" ref="U922:AH925" si="1930">W923</f>
        <v>0</v>
      </c>
      <c r="X922" s="9">
        <f t="shared" si="1930"/>
        <v>0</v>
      </c>
      <c r="Y922" s="9">
        <f t="shared" si="1930"/>
        <v>10817</v>
      </c>
      <c r="Z922" s="9">
        <f t="shared" si="1930"/>
        <v>0</v>
      </c>
      <c r="AA922" s="9">
        <f t="shared" si="1930"/>
        <v>0</v>
      </c>
      <c r="AB922" s="9">
        <f t="shared" si="1930"/>
        <v>0</v>
      </c>
      <c r="AC922" s="9">
        <f t="shared" si="1930"/>
        <v>0</v>
      </c>
      <c r="AD922" s="9">
        <f t="shared" si="1930"/>
        <v>0</v>
      </c>
      <c r="AE922" s="87">
        <f t="shared" si="1930"/>
        <v>10817</v>
      </c>
      <c r="AF922" s="87">
        <f t="shared" si="1930"/>
        <v>0</v>
      </c>
      <c r="AG922" s="87">
        <f t="shared" si="1930"/>
        <v>1126</v>
      </c>
      <c r="AH922" s="87">
        <f t="shared" si="1930"/>
        <v>0</v>
      </c>
      <c r="AI922" s="101">
        <f t="shared" si="1895"/>
        <v>10.409540538041972</v>
      </c>
      <c r="AJ922" s="101"/>
    </row>
    <row r="923" spans="1:36" ht="19.5" hidden="1" customHeight="1" x14ac:dyDescent="0.25">
      <c r="A923" s="26" t="s">
        <v>15</v>
      </c>
      <c r="B923" s="27" t="s">
        <v>319</v>
      </c>
      <c r="C923" s="27" t="s">
        <v>147</v>
      </c>
      <c r="D923" s="27" t="s">
        <v>22</v>
      </c>
      <c r="E923" s="27" t="s">
        <v>385</v>
      </c>
      <c r="F923" s="65"/>
      <c r="G923" s="9">
        <f t="shared" si="1929"/>
        <v>10817</v>
      </c>
      <c r="H923" s="9">
        <f t="shared" si="1929"/>
        <v>0</v>
      </c>
      <c r="I923" s="9">
        <f t="shared" si="1929"/>
        <v>0</v>
      </c>
      <c r="J923" s="9">
        <f t="shared" si="1929"/>
        <v>0</v>
      </c>
      <c r="K923" s="9">
        <f t="shared" si="1929"/>
        <v>0</v>
      </c>
      <c r="L923" s="9">
        <f t="shared" si="1929"/>
        <v>0</v>
      </c>
      <c r="M923" s="9">
        <f t="shared" si="1929"/>
        <v>10817</v>
      </c>
      <c r="N923" s="9">
        <f t="shared" si="1929"/>
        <v>0</v>
      </c>
      <c r="O923" s="9">
        <f t="shared" si="1929"/>
        <v>0</v>
      </c>
      <c r="P923" s="9">
        <f t="shared" si="1929"/>
        <v>0</v>
      </c>
      <c r="Q923" s="9">
        <f t="shared" si="1929"/>
        <v>0</v>
      </c>
      <c r="R923" s="9">
        <f t="shared" si="1929"/>
        <v>0</v>
      </c>
      <c r="S923" s="9">
        <f t="shared" si="1929"/>
        <v>10817</v>
      </c>
      <c r="T923" s="9">
        <f t="shared" si="1929"/>
        <v>0</v>
      </c>
      <c r="U923" s="9">
        <f t="shared" si="1930"/>
        <v>0</v>
      </c>
      <c r="V923" s="9">
        <f t="shared" si="1930"/>
        <v>0</v>
      </c>
      <c r="W923" s="9">
        <f t="shared" si="1930"/>
        <v>0</v>
      </c>
      <c r="X923" s="9">
        <f t="shared" si="1930"/>
        <v>0</v>
      </c>
      <c r="Y923" s="9">
        <f t="shared" si="1930"/>
        <v>10817</v>
      </c>
      <c r="Z923" s="9">
        <f t="shared" si="1930"/>
        <v>0</v>
      </c>
      <c r="AA923" s="9">
        <f t="shared" si="1930"/>
        <v>0</v>
      </c>
      <c r="AB923" s="9">
        <f t="shared" si="1930"/>
        <v>0</v>
      </c>
      <c r="AC923" s="9">
        <f t="shared" si="1930"/>
        <v>0</v>
      </c>
      <c r="AD923" s="9">
        <f t="shared" si="1930"/>
        <v>0</v>
      </c>
      <c r="AE923" s="87">
        <f t="shared" si="1930"/>
        <v>10817</v>
      </c>
      <c r="AF923" s="87">
        <f t="shared" si="1930"/>
        <v>0</v>
      </c>
      <c r="AG923" s="87">
        <f t="shared" si="1930"/>
        <v>1126</v>
      </c>
      <c r="AH923" s="87">
        <f t="shared" si="1930"/>
        <v>0</v>
      </c>
      <c r="AI923" s="101">
        <f t="shared" si="1895"/>
        <v>10.409540538041972</v>
      </c>
      <c r="AJ923" s="101"/>
    </row>
    <row r="924" spans="1:36" ht="20.25" hidden="1" customHeight="1" x14ac:dyDescent="0.25">
      <c r="A924" s="26" t="s">
        <v>167</v>
      </c>
      <c r="B924" s="27" t="s">
        <v>319</v>
      </c>
      <c r="C924" s="27" t="s">
        <v>147</v>
      </c>
      <c r="D924" s="27" t="s">
        <v>22</v>
      </c>
      <c r="E924" s="27" t="s">
        <v>386</v>
      </c>
      <c r="F924" s="65"/>
      <c r="G924" s="9">
        <f t="shared" si="1929"/>
        <v>10817</v>
      </c>
      <c r="H924" s="9">
        <f t="shared" si="1929"/>
        <v>0</v>
      </c>
      <c r="I924" s="9">
        <f t="shared" si="1929"/>
        <v>0</v>
      </c>
      <c r="J924" s="9">
        <f t="shared" si="1929"/>
        <v>0</v>
      </c>
      <c r="K924" s="9">
        <f t="shared" si="1929"/>
        <v>0</v>
      </c>
      <c r="L924" s="9">
        <f t="shared" si="1929"/>
        <v>0</v>
      </c>
      <c r="M924" s="9">
        <f t="shared" si="1929"/>
        <v>10817</v>
      </c>
      <c r="N924" s="9">
        <f t="shared" si="1929"/>
        <v>0</v>
      </c>
      <c r="O924" s="9">
        <f t="shared" si="1929"/>
        <v>0</v>
      </c>
      <c r="P924" s="9">
        <f t="shared" si="1929"/>
        <v>0</v>
      </c>
      <c r="Q924" s="9">
        <f t="shared" si="1929"/>
        <v>0</v>
      </c>
      <c r="R924" s="9">
        <f t="shared" si="1929"/>
        <v>0</v>
      </c>
      <c r="S924" s="9">
        <f t="shared" si="1929"/>
        <v>10817</v>
      </c>
      <c r="T924" s="9">
        <f t="shared" si="1929"/>
        <v>0</v>
      </c>
      <c r="U924" s="9">
        <f t="shared" si="1930"/>
        <v>0</v>
      </c>
      <c r="V924" s="9">
        <f t="shared" si="1930"/>
        <v>0</v>
      </c>
      <c r="W924" s="9">
        <f t="shared" si="1930"/>
        <v>0</v>
      </c>
      <c r="X924" s="9">
        <f t="shared" si="1930"/>
        <v>0</v>
      </c>
      <c r="Y924" s="9">
        <f t="shared" si="1930"/>
        <v>10817</v>
      </c>
      <c r="Z924" s="9">
        <f t="shared" si="1930"/>
        <v>0</v>
      </c>
      <c r="AA924" s="9">
        <f t="shared" si="1930"/>
        <v>0</v>
      </c>
      <c r="AB924" s="9">
        <f t="shared" si="1930"/>
        <v>0</v>
      </c>
      <c r="AC924" s="9">
        <f t="shared" si="1930"/>
        <v>0</v>
      </c>
      <c r="AD924" s="9">
        <f t="shared" si="1930"/>
        <v>0</v>
      </c>
      <c r="AE924" s="87">
        <f t="shared" si="1930"/>
        <v>10817</v>
      </c>
      <c r="AF924" s="87">
        <f t="shared" si="1930"/>
        <v>0</v>
      </c>
      <c r="AG924" s="87">
        <f t="shared" si="1930"/>
        <v>1126</v>
      </c>
      <c r="AH924" s="87">
        <f t="shared" si="1930"/>
        <v>0</v>
      </c>
      <c r="AI924" s="101">
        <f t="shared" si="1895"/>
        <v>10.409540538041972</v>
      </c>
      <c r="AJ924" s="101"/>
    </row>
    <row r="925" spans="1:36" ht="33" hidden="1" x14ac:dyDescent="0.25">
      <c r="A925" s="26" t="s">
        <v>244</v>
      </c>
      <c r="B925" s="27" t="s">
        <v>319</v>
      </c>
      <c r="C925" s="27" t="s">
        <v>147</v>
      </c>
      <c r="D925" s="27" t="s">
        <v>22</v>
      </c>
      <c r="E925" s="27" t="s">
        <v>386</v>
      </c>
      <c r="F925" s="27" t="s">
        <v>31</v>
      </c>
      <c r="G925" s="9">
        <f t="shared" si="1929"/>
        <v>10817</v>
      </c>
      <c r="H925" s="9">
        <f t="shared" si="1929"/>
        <v>0</v>
      </c>
      <c r="I925" s="9">
        <f t="shared" si="1929"/>
        <v>0</v>
      </c>
      <c r="J925" s="9">
        <f t="shared" si="1929"/>
        <v>0</v>
      </c>
      <c r="K925" s="9">
        <f t="shared" si="1929"/>
        <v>0</v>
      </c>
      <c r="L925" s="9">
        <f t="shared" si="1929"/>
        <v>0</v>
      </c>
      <c r="M925" s="9">
        <f t="shared" si="1929"/>
        <v>10817</v>
      </c>
      <c r="N925" s="9">
        <f t="shared" si="1929"/>
        <v>0</v>
      </c>
      <c r="O925" s="9">
        <f t="shared" si="1929"/>
        <v>0</v>
      </c>
      <c r="P925" s="9">
        <f t="shared" si="1929"/>
        <v>0</v>
      </c>
      <c r="Q925" s="9">
        <f t="shared" si="1929"/>
        <v>0</v>
      </c>
      <c r="R925" s="9">
        <f t="shared" si="1929"/>
        <v>0</v>
      </c>
      <c r="S925" s="9">
        <f t="shared" si="1929"/>
        <v>10817</v>
      </c>
      <c r="T925" s="9">
        <f t="shared" si="1929"/>
        <v>0</v>
      </c>
      <c r="U925" s="9">
        <f t="shared" si="1930"/>
        <v>0</v>
      </c>
      <c r="V925" s="9">
        <f t="shared" si="1930"/>
        <v>0</v>
      </c>
      <c r="W925" s="9">
        <f t="shared" si="1930"/>
        <v>0</v>
      </c>
      <c r="X925" s="9">
        <f t="shared" si="1930"/>
        <v>0</v>
      </c>
      <c r="Y925" s="9">
        <f t="shared" si="1930"/>
        <v>10817</v>
      </c>
      <c r="Z925" s="9">
        <f t="shared" si="1930"/>
        <v>0</v>
      </c>
      <c r="AA925" s="9">
        <f t="shared" si="1930"/>
        <v>0</v>
      </c>
      <c r="AB925" s="9">
        <f t="shared" si="1930"/>
        <v>0</v>
      </c>
      <c r="AC925" s="9">
        <f t="shared" si="1930"/>
        <v>0</v>
      </c>
      <c r="AD925" s="9">
        <f t="shared" si="1930"/>
        <v>0</v>
      </c>
      <c r="AE925" s="87">
        <f t="shared" si="1930"/>
        <v>10817</v>
      </c>
      <c r="AF925" s="87">
        <f t="shared" si="1930"/>
        <v>0</v>
      </c>
      <c r="AG925" s="87">
        <f t="shared" si="1930"/>
        <v>1126</v>
      </c>
      <c r="AH925" s="87">
        <f t="shared" si="1930"/>
        <v>0</v>
      </c>
      <c r="AI925" s="101">
        <f t="shared" si="1895"/>
        <v>10.409540538041972</v>
      </c>
      <c r="AJ925" s="101"/>
    </row>
    <row r="926" spans="1:36" ht="33" hidden="1" x14ac:dyDescent="0.25">
      <c r="A926" s="26" t="s">
        <v>37</v>
      </c>
      <c r="B926" s="27" t="s">
        <v>319</v>
      </c>
      <c r="C926" s="27" t="s">
        <v>147</v>
      </c>
      <c r="D926" s="27" t="s">
        <v>22</v>
      </c>
      <c r="E926" s="27" t="s">
        <v>386</v>
      </c>
      <c r="F926" s="27" t="s">
        <v>38</v>
      </c>
      <c r="G926" s="9">
        <f>4179+6638</f>
        <v>10817</v>
      </c>
      <c r="H926" s="9"/>
      <c r="I926" s="9"/>
      <c r="J926" s="9"/>
      <c r="K926" s="9"/>
      <c r="L926" s="9"/>
      <c r="M926" s="9">
        <f t="shared" ref="M926" si="1931">G926+I926+J926+K926+L926</f>
        <v>10817</v>
      </c>
      <c r="N926" s="9">
        <f t="shared" ref="N926" si="1932">H926+L926</f>
        <v>0</v>
      </c>
      <c r="O926" s="9"/>
      <c r="P926" s="9"/>
      <c r="Q926" s="9"/>
      <c r="R926" s="9"/>
      <c r="S926" s="9">
        <f t="shared" ref="S926" si="1933">M926+O926+P926+Q926+R926</f>
        <v>10817</v>
      </c>
      <c r="T926" s="9">
        <f t="shared" ref="T926" si="1934">N926+R926</f>
        <v>0</v>
      </c>
      <c r="U926" s="9"/>
      <c r="V926" s="9"/>
      <c r="W926" s="9"/>
      <c r="X926" s="9"/>
      <c r="Y926" s="9">
        <f t="shared" ref="Y926" si="1935">S926+U926+V926+W926+X926</f>
        <v>10817</v>
      </c>
      <c r="Z926" s="9">
        <f t="shared" ref="Z926" si="1936">T926+X926</f>
        <v>0</v>
      </c>
      <c r="AA926" s="9"/>
      <c r="AB926" s="9"/>
      <c r="AC926" s="9"/>
      <c r="AD926" s="9"/>
      <c r="AE926" s="87">
        <f t="shared" ref="AE926" si="1937">Y926+AA926+AB926+AC926+AD926</f>
        <v>10817</v>
      </c>
      <c r="AF926" s="87">
        <f t="shared" ref="AF926" si="1938">Z926+AD926</f>
        <v>0</v>
      </c>
      <c r="AG926" s="87">
        <v>1126</v>
      </c>
      <c r="AH926" s="87"/>
      <c r="AI926" s="101">
        <f t="shared" si="1895"/>
        <v>10.409540538041972</v>
      </c>
      <c r="AJ926" s="101"/>
    </row>
    <row r="927" spans="1:36" ht="20.25" hidden="1" customHeight="1" x14ac:dyDescent="0.25">
      <c r="A927" s="26" t="s">
        <v>62</v>
      </c>
      <c r="B927" s="27" t="s">
        <v>319</v>
      </c>
      <c r="C927" s="27" t="s">
        <v>147</v>
      </c>
      <c r="D927" s="27" t="s">
        <v>22</v>
      </c>
      <c r="E927" s="27" t="s">
        <v>63</v>
      </c>
      <c r="F927" s="27"/>
      <c r="G927" s="9">
        <f t="shared" ref="G927:V930" si="1939">G928</f>
        <v>1947</v>
      </c>
      <c r="H927" s="9">
        <f t="shared" si="1939"/>
        <v>0</v>
      </c>
      <c r="I927" s="9">
        <f t="shared" si="1939"/>
        <v>0</v>
      </c>
      <c r="J927" s="9">
        <f t="shared" si="1939"/>
        <v>0</v>
      </c>
      <c r="K927" s="9">
        <f t="shared" si="1939"/>
        <v>0</v>
      </c>
      <c r="L927" s="9">
        <f t="shared" si="1939"/>
        <v>0</v>
      </c>
      <c r="M927" s="9">
        <f t="shared" si="1939"/>
        <v>1947</v>
      </c>
      <c r="N927" s="9">
        <f t="shared" si="1939"/>
        <v>0</v>
      </c>
      <c r="O927" s="9">
        <f t="shared" si="1939"/>
        <v>0</v>
      </c>
      <c r="P927" s="9">
        <f t="shared" si="1939"/>
        <v>0</v>
      </c>
      <c r="Q927" s="9">
        <f t="shared" si="1939"/>
        <v>0</v>
      </c>
      <c r="R927" s="9">
        <f t="shared" si="1939"/>
        <v>0</v>
      </c>
      <c r="S927" s="9">
        <f t="shared" si="1939"/>
        <v>1947</v>
      </c>
      <c r="T927" s="9">
        <f t="shared" si="1939"/>
        <v>0</v>
      </c>
      <c r="U927" s="9">
        <f t="shared" si="1939"/>
        <v>0</v>
      </c>
      <c r="V927" s="9">
        <f t="shared" si="1939"/>
        <v>0</v>
      </c>
      <c r="W927" s="9">
        <f t="shared" ref="U927:AH930" si="1940">W928</f>
        <v>0</v>
      </c>
      <c r="X927" s="9">
        <f t="shared" si="1940"/>
        <v>0</v>
      </c>
      <c r="Y927" s="9">
        <f t="shared" si="1940"/>
        <v>1947</v>
      </c>
      <c r="Z927" s="9">
        <f t="shared" si="1940"/>
        <v>0</v>
      </c>
      <c r="AA927" s="9">
        <f t="shared" si="1940"/>
        <v>0</v>
      </c>
      <c r="AB927" s="9">
        <f t="shared" si="1940"/>
        <v>1288</v>
      </c>
      <c r="AC927" s="9">
        <f t="shared" si="1940"/>
        <v>0</v>
      </c>
      <c r="AD927" s="9">
        <f t="shared" si="1940"/>
        <v>0</v>
      </c>
      <c r="AE927" s="87">
        <f t="shared" si="1940"/>
        <v>3235</v>
      </c>
      <c r="AF927" s="87">
        <f t="shared" si="1940"/>
        <v>0</v>
      </c>
      <c r="AG927" s="87">
        <f t="shared" si="1940"/>
        <v>90</v>
      </c>
      <c r="AH927" s="87">
        <f t="shared" si="1940"/>
        <v>0</v>
      </c>
      <c r="AI927" s="101">
        <f t="shared" si="1895"/>
        <v>2.7820710973724885</v>
      </c>
      <c r="AJ927" s="101"/>
    </row>
    <row r="928" spans="1:36" ht="20.25" hidden="1" customHeight="1" x14ac:dyDescent="0.25">
      <c r="A928" s="26" t="s">
        <v>15</v>
      </c>
      <c r="B928" s="27" t="s">
        <v>319</v>
      </c>
      <c r="C928" s="27" t="s">
        <v>147</v>
      </c>
      <c r="D928" s="27" t="s">
        <v>22</v>
      </c>
      <c r="E928" s="27" t="s">
        <v>64</v>
      </c>
      <c r="F928" s="27"/>
      <c r="G928" s="9">
        <f t="shared" si="1939"/>
        <v>1947</v>
      </c>
      <c r="H928" s="9">
        <f t="shared" si="1939"/>
        <v>0</v>
      </c>
      <c r="I928" s="9">
        <f t="shared" si="1939"/>
        <v>0</v>
      </c>
      <c r="J928" s="9">
        <f t="shared" si="1939"/>
        <v>0</v>
      </c>
      <c r="K928" s="9">
        <f t="shared" si="1939"/>
        <v>0</v>
      </c>
      <c r="L928" s="9">
        <f t="shared" si="1939"/>
        <v>0</v>
      </c>
      <c r="M928" s="9">
        <f t="shared" si="1939"/>
        <v>1947</v>
      </c>
      <c r="N928" s="9">
        <f t="shared" si="1939"/>
        <v>0</v>
      </c>
      <c r="O928" s="9">
        <f t="shared" si="1939"/>
        <v>0</v>
      </c>
      <c r="P928" s="9">
        <f t="shared" si="1939"/>
        <v>0</v>
      </c>
      <c r="Q928" s="9">
        <f t="shared" si="1939"/>
        <v>0</v>
      </c>
      <c r="R928" s="9">
        <f t="shared" si="1939"/>
        <v>0</v>
      </c>
      <c r="S928" s="9">
        <f t="shared" si="1939"/>
        <v>1947</v>
      </c>
      <c r="T928" s="9">
        <f t="shared" si="1939"/>
        <v>0</v>
      </c>
      <c r="U928" s="9">
        <f t="shared" si="1940"/>
        <v>0</v>
      </c>
      <c r="V928" s="9">
        <f t="shared" si="1940"/>
        <v>0</v>
      </c>
      <c r="W928" s="9">
        <f t="shared" si="1940"/>
        <v>0</v>
      </c>
      <c r="X928" s="9">
        <f t="shared" si="1940"/>
        <v>0</v>
      </c>
      <c r="Y928" s="9">
        <f t="shared" si="1940"/>
        <v>1947</v>
      </c>
      <c r="Z928" s="9">
        <f t="shared" si="1940"/>
        <v>0</v>
      </c>
      <c r="AA928" s="9">
        <f t="shared" si="1940"/>
        <v>0</v>
      </c>
      <c r="AB928" s="9">
        <f t="shared" si="1940"/>
        <v>1288</v>
      </c>
      <c r="AC928" s="9">
        <f t="shared" si="1940"/>
        <v>0</v>
      </c>
      <c r="AD928" s="9">
        <f t="shared" si="1940"/>
        <v>0</v>
      </c>
      <c r="AE928" s="87">
        <f t="shared" si="1940"/>
        <v>3235</v>
      </c>
      <c r="AF928" s="87">
        <f t="shared" si="1940"/>
        <v>0</v>
      </c>
      <c r="AG928" s="87">
        <f t="shared" si="1940"/>
        <v>90</v>
      </c>
      <c r="AH928" s="87">
        <f t="shared" si="1940"/>
        <v>0</v>
      </c>
      <c r="AI928" s="101">
        <f t="shared" si="1895"/>
        <v>2.7820710973724885</v>
      </c>
      <c r="AJ928" s="101"/>
    </row>
    <row r="929" spans="1:36" ht="19.5" hidden="1" customHeight="1" x14ac:dyDescent="0.25">
      <c r="A929" s="26" t="s">
        <v>167</v>
      </c>
      <c r="B929" s="27" t="s">
        <v>319</v>
      </c>
      <c r="C929" s="27" t="s">
        <v>147</v>
      </c>
      <c r="D929" s="27" t="s">
        <v>22</v>
      </c>
      <c r="E929" s="27" t="s">
        <v>184</v>
      </c>
      <c r="F929" s="27"/>
      <c r="G929" s="9">
        <f t="shared" si="1939"/>
        <v>1947</v>
      </c>
      <c r="H929" s="9">
        <f t="shared" si="1939"/>
        <v>0</v>
      </c>
      <c r="I929" s="9">
        <f t="shared" si="1939"/>
        <v>0</v>
      </c>
      <c r="J929" s="9">
        <f t="shared" si="1939"/>
        <v>0</v>
      </c>
      <c r="K929" s="9">
        <f t="shared" si="1939"/>
        <v>0</v>
      </c>
      <c r="L929" s="9">
        <f t="shared" si="1939"/>
        <v>0</v>
      </c>
      <c r="M929" s="9">
        <f t="shared" si="1939"/>
        <v>1947</v>
      </c>
      <c r="N929" s="9">
        <f t="shared" si="1939"/>
        <v>0</v>
      </c>
      <c r="O929" s="9">
        <f t="shared" si="1939"/>
        <v>0</v>
      </c>
      <c r="P929" s="9">
        <f t="shared" si="1939"/>
        <v>0</v>
      </c>
      <c r="Q929" s="9">
        <f t="shared" si="1939"/>
        <v>0</v>
      </c>
      <c r="R929" s="9">
        <f t="shared" si="1939"/>
        <v>0</v>
      </c>
      <c r="S929" s="9">
        <f t="shared" si="1939"/>
        <v>1947</v>
      </c>
      <c r="T929" s="9">
        <f t="shared" si="1939"/>
        <v>0</v>
      </c>
      <c r="U929" s="9">
        <f t="shared" si="1940"/>
        <v>0</v>
      </c>
      <c r="V929" s="9">
        <f t="shared" si="1940"/>
        <v>0</v>
      </c>
      <c r="W929" s="9">
        <f t="shared" si="1940"/>
        <v>0</v>
      </c>
      <c r="X929" s="9">
        <f t="shared" si="1940"/>
        <v>0</v>
      </c>
      <c r="Y929" s="9">
        <f t="shared" si="1940"/>
        <v>1947</v>
      </c>
      <c r="Z929" s="9">
        <f t="shared" si="1940"/>
        <v>0</v>
      </c>
      <c r="AA929" s="9">
        <f t="shared" si="1940"/>
        <v>0</v>
      </c>
      <c r="AB929" s="9">
        <f t="shared" si="1940"/>
        <v>1288</v>
      </c>
      <c r="AC929" s="9">
        <f t="shared" si="1940"/>
        <v>0</v>
      </c>
      <c r="AD929" s="9">
        <f t="shared" si="1940"/>
        <v>0</v>
      </c>
      <c r="AE929" s="87">
        <f t="shared" si="1940"/>
        <v>3235</v>
      </c>
      <c r="AF929" s="87">
        <f t="shared" si="1940"/>
        <v>0</v>
      </c>
      <c r="AG929" s="87">
        <f t="shared" si="1940"/>
        <v>90</v>
      </c>
      <c r="AH929" s="87">
        <f t="shared" si="1940"/>
        <v>0</v>
      </c>
      <c r="AI929" s="101">
        <f t="shared" si="1895"/>
        <v>2.7820710973724885</v>
      </c>
      <c r="AJ929" s="101"/>
    </row>
    <row r="930" spans="1:36" ht="33" hidden="1" x14ac:dyDescent="0.25">
      <c r="A930" s="26" t="s">
        <v>244</v>
      </c>
      <c r="B930" s="27" t="s">
        <v>319</v>
      </c>
      <c r="C930" s="27" t="s">
        <v>147</v>
      </c>
      <c r="D930" s="27" t="s">
        <v>22</v>
      </c>
      <c r="E930" s="27" t="s">
        <v>184</v>
      </c>
      <c r="F930" s="27" t="s">
        <v>31</v>
      </c>
      <c r="G930" s="9">
        <f t="shared" si="1939"/>
        <v>1947</v>
      </c>
      <c r="H930" s="9">
        <f t="shared" si="1939"/>
        <v>0</v>
      </c>
      <c r="I930" s="9">
        <f t="shared" si="1939"/>
        <v>0</v>
      </c>
      <c r="J930" s="9">
        <f t="shared" si="1939"/>
        <v>0</v>
      </c>
      <c r="K930" s="9">
        <f t="shared" si="1939"/>
        <v>0</v>
      </c>
      <c r="L930" s="9">
        <f t="shared" si="1939"/>
        <v>0</v>
      </c>
      <c r="M930" s="9">
        <f t="shared" si="1939"/>
        <v>1947</v>
      </c>
      <c r="N930" s="9">
        <f t="shared" si="1939"/>
        <v>0</v>
      </c>
      <c r="O930" s="9">
        <f t="shared" si="1939"/>
        <v>0</v>
      </c>
      <c r="P930" s="9">
        <f t="shared" si="1939"/>
        <v>0</v>
      </c>
      <c r="Q930" s="9">
        <f t="shared" si="1939"/>
        <v>0</v>
      </c>
      <c r="R930" s="9">
        <f t="shared" si="1939"/>
        <v>0</v>
      </c>
      <c r="S930" s="9">
        <f t="shared" si="1939"/>
        <v>1947</v>
      </c>
      <c r="T930" s="9">
        <f t="shared" si="1939"/>
        <v>0</v>
      </c>
      <c r="U930" s="9">
        <f t="shared" si="1940"/>
        <v>0</v>
      </c>
      <c r="V930" s="9">
        <f t="shared" si="1940"/>
        <v>0</v>
      </c>
      <c r="W930" s="9">
        <f t="shared" si="1940"/>
        <v>0</v>
      </c>
      <c r="X930" s="9">
        <f t="shared" si="1940"/>
        <v>0</v>
      </c>
      <c r="Y930" s="9">
        <f t="shared" si="1940"/>
        <v>1947</v>
      </c>
      <c r="Z930" s="9">
        <f t="shared" si="1940"/>
        <v>0</v>
      </c>
      <c r="AA930" s="9">
        <f t="shared" si="1940"/>
        <v>0</v>
      </c>
      <c r="AB930" s="9">
        <f t="shared" si="1940"/>
        <v>1288</v>
      </c>
      <c r="AC930" s="9">
        <f t="shared" si="1940"/>
        <v>0</v>
      </c>
      <c r="AD930" s="9">
        <f t="shared" si="1940"/>
        <v>0</v>
      </c>
      <c r="AE930" s="87">
        <f t="shared" si="1940"/>
        <v>3235</v>
      </c>
      <c r="AF930" s="87">
        <f t="shared" si="1940"/>
        <v>0</v>
      </c>
      <c r="AG930" s="87">
        <f t="shared" si="1940"/>
        <v>90</v>
      </c>
      <c r="AH930" s="87">
        <f t="shared" si="1940"/>
        <v>0</v>
      </c>
      <c r="AI930" s="101">
        <f t="shared" si="1895"/>
        <v>2.7820710973724885</v>
      </c>
      <c r="AJ930" s="101"/>
    </row>
    <row r="931" spans="1:36" ht="33" hidden="1" x14ac:dyDescent="0.25">
      <c r="A931" s="26" t="s">
        <v>37</v>
      </c>
      <c r="B931" s="27" t="s">
        <v>319</v>
      </c>
      <c r="C931" s="27" t="s">
        <v>147</v>
      </c>
      <c r="D931" s="27" t="s">
        <v>22</v>
      </c>
      <c r="E931" s="27" t="s">
        <v>184</v>
      </c>
      <c r="F931" s="27" t="s">
        <v>38</v>
      </c>
      <c r="G931" s="9">
        <v>1947</v>
      </c>
      <c r="H931" s="9"/>
      <c r="I931" s="9"/>
      <c r="J931" s="9"/>
      <c r="K931" s="9"/>
      <c r="L931" s="9"/>
      <c r="M931" s="9">
        <f t="shared" ref="M931" si="1941">G931+I931+J931+K931+L931</f>
        <v>1947</v>
      </c>
      <c r="N931" s="9">
        <f t="shared" ref="N931" si="1942">H931+L931</f>
        <v>0</v>
      </c>
      <c r="O931" s="9"/>
      <c r="P931" s="9"/>
      <c r="Q931" s="9"/>
      <c r="R931" s="9"/>
      <c r="S931" s="9">
        <f t="shared" ref="S931" si="1943">M931+O931+P931+Q931+R931</f>
        <v>1947</v>
      </c>
      <c r="T931" s="9">
        <f t="shared" ref="T931" si="1944">N931+R931</f>
        <v>0</v>
      </c>
      <c r="U931" s="9"/>
      <c r="V931" s="9"/>
      <c r="W931" s="9"/>
      <c r="X931" s="9"/>
      <c r="Y931" s="9">
        <f t="shared" ref="Y931" si="1945">S931+U931+V931+W931+X931</f>
        <v>1947</v>
      </c>
      <c r="Z931" s="9">
        <f t="shared" ref="Z931" si="1946">T931+X931</f>
        <v>0</v>
      </c>
      <c r="AA931" s="9"/>
      <c r="AB931" s="9">
        <v>1288</v>
      </c>
      <c r="AC931" s="9"/>
      <c r="AD931" s="9"/>
      <c r="AE931" s="87">
        <f t="shared" ref="AE931" si="1947">Y931+AA931+AB931+AC931+AD931</f>
        <v>3235</v>
      </c>
      <c r="AF931" s="87">
        <f t="shared" ref="AF931" si="1948">Z931+AD931</f>
        <v>0</v>
      </c>
      <c r="AG931" s="87">
        <v>90</v>
      </c>
      <c r="AH931" s="87"/>
      <c r="AI931" s="101">
        <f t="shared" si="1895"/>
        <v>2.7820710973724885</v>
      </c>
      <c r="AJ931" s="101"/>
    </row>
    <row r="932" spans="1:36" ht="18.75" hidden="1" customHeight="1" x14ac:dyDescent="0.25">
      <c r="A932" s="26"/>
      <c r="B932" s="27"/>
      <c r="C932" s="27"/>
      <c r="D932" s="27"/>
      <c r="E932" s="27"/>
      <c r="F932" s="27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87"/>
      <c r="AF932" s="87"/>
      <c r="AG932" s="87"/>
      <c r="AH932" s="87"/>
      <c r="AI932" s="101"/>
      <c r="AJ932" s="101"/>
    </row>
    <row r="933" spans="1:36" ht="18.75" hidden="1" x14ac:dyDescent="0.3">
      <c r="A933" s="24" t="s">
        <v>328</v>
      </c>
      <c r="B933" s="25" t="s">
        <v>319</v>
      </c>
      <c r="C933" s="25" t="s">
        <v>147</v>
      </c>
      <c r="D933" s="25" t="s">
        <v>8</v>
      </c>
      <c r="E933" s="25" t="s">
        <v>325</v>
      </c>
      <c r="F933" s="25" t="s">
        <v>325</v>
      </c>
      <c r="G933" s="15">
        <f t="shared" ref="G933:H933" si="1949">G934+G944+G949+G939</f>
        <v>20025</v>
      </c>
      <c r="H933" s="15">
        <f t="shared" si="1949"/>
        <v>0</v>
      </c>
      <c r="I933" s="15">
        <f t="shared" ref="I933:N933" si="1950">I934+I944+I949+I939</f>
        <v>0</v>
      </c>
      <c r="J933" s="15">
        <f t="shared" si="1950"/>
        <v>0</v>
      </c>
      <c r="K933" s="15">
        <f t="shared" si="1950"/>
        <v>0</v>
      </c>
      <c r="L933" s="15">
        <f t="shared" si="1950"/>
        <v>0</v>
      </c>
      <c r="M933" s="15">
        <f t="shared" si="1950"/>
        <v>20025</v>
      </c>
      <c r="N933" s="15">
        <f t="shared" si="1950"/>
        <v>0</v>
      </c>
      <c r="O933" s="15">
        <f t="shared" ref="O933:T933" si="1951">O934+O944+O949+O939</f>
        <v>0</v>
      </c>
      <c r="P933" s="15">
        <f t="shared" si="1951"/>
        <v>0</v>
      </c>
      <c r="Q933" s="15">
        <f t="shared" si="1951"/>
        <v>0</v>
      </c>
      <c r="R933" s="15">
        <f t="shared" si="1951"/>
        <v>0</v>
      </c>
      <c r="S933" s="15">
        <f t="shared" si="1951"/>
        <v>20025</v>
      </c>
      <c r="T933" s="15">
        <f t="shared" si="1951"/>
        <v>0</v>
      </c>
      <c r="U933" s="15">
        <f t="shared" ref="U933:Z933" si="1952">U934+U944+U949+U939</f>
        <v>0</v>
      </c>
      <c r="V933" s="15">
        <f t="shared" si="1952"/>
        <v>0</v>
      </c>
      <c r="W933" s="15">
        <f t="shared" si="1952"/>
        <v>0</v>
      </c>
      <c r="X933" s="15">
        <f t="shared" si="1952"/>
        <v>0</v>
      </c>
      <c r="Y933" s="15">
        <f t="shared" si="1952"/>
        <v>20025</v>
      </c>
      <c r="Z933" s="15">
        <f t="shared" si="1952"/>
        <v>0</v>
      </c>
      <c r="AA933" s="15">
        <f t="shared" ref="AA933:AF933" si="1953">AA934+AA944+AA949+AA939</f>
        <v>0</v>
      </c>
      <c r="AB933" s="15">
        <f t="shared" si="1953"/>
        <v>1087</v>
      </c>
      <c r="AC933" s="15">
        <f t="shared" si="1953"/>
        <v>0</v>
      </c>
      <c r="AD933" s="15">
        <f t="shared" si="1953"/>
        <v>0</v>
      </c>
      <c r="AE933" s="93">
        <f t="shared" si="1953"/>
        <v>21112</v>
      </c>
      <c r="AF933" s="93">
        <f t="shared" si="1953"/>
        <v>0</v>
      </c>
      <c r="AG933" s="93">
        <f t="shared" ref="AG933:AH933" si="1954">AG934+AG944+AG949+AG939</f>
        <v>1687</v>
      </c>
      <c r="AH933" s="93">
        <f t="shared" si="1954"/>
        <v>0</v>
      </c>
      <c r="AI933" s="101">
        <f t="shared" si="1895"/>
        <v>7.9907161803713533</v>
      </c>
      <c r="AJ933" s="101"/>
    </row>
    <row r="934" spans="1:36" ht="49.5" hidden="1" x14ac:dyDescent="0.25">
      <c r="A934" s="26" t="s">
        <v>326</v>
      </c>
      <c r="B934" s="27" t="s">
        <v>319</v>
      </c>
      <c r="C934" s="27" t="s">
        <v>147</v>
      </c>
      <c r="D934" s="27" t="s">
        <v>8</v>
      </c>
      <c r="E934" s="27" t="s">
        <v>351</v>
      </c>
      <c r="F934" s="27"/>
      <c r="G934" s="9">
        <f t="shared" ref="G934:V937" si="1955">G935</f>
        <v>357</v>
      </c>
      <c r="H934" s="9">
        <f t="shared" si="1955"/>
        <v>0</v>
      </c>
      <c r="I934" s="9">
        <f t="shared" si="1955"/>
        <v>0</v>
      </c>
      <c r="J934" s="9">
        <f t="shared" si="1955"/>
        <v>0</v>
      </c>
      <c r="K934" s="9">
        <f t="shared" si="1955"/>
        <v>0</v>
      </c>
      <c r="L934" s="9">
        <f t="shared" si="1955"/>
        <v>0</v>
      </c>
      <c r="M934" s="9">
        <f t="shared" si="1955"/>
        <v>357</v>
      </c>
      <c r="N934" s="9">
        <f t="shared" si="1955"/>
        <v>0</v>
      </c>
      <c r="O934" s="9">
        <f t="shared" si="1955"/>
        <v>0</v>
      </c>
      <c r="P934" s="9">
        <f t="shared" si="1955"/>
        <v>0</v>
      </c>
      <c r="Q934" s="9">
        <f t="shared" si="1955"/>
        <v>0</v>
      </c>
      <c r="R934" s="9">
        <f t="shared" si="1955"/>
        <v>0</v>
      </c>
      <c r="S934" s="9">
        <f t="shared" si="1955"/>
        <v>357</v>
      </c>
      <c r="T934" s="9">
        <f t="shared" si="1955"/>
        <v>0</v>
      </c>
      <c r="U934" s="9">
        <f t="shared" si="1955"/>
        <v>0</v>
      </c>
      <c r="V934" s="9">
        <f t="shared" si="1955"/>
        <v>0</v>
      </c>
      <c r="W934" s="9">
        <f t="shared" ref="U934:AH937" si="1956">W935</f>
        <v>0</v>
      </c>
      <c r="X934" s="9">
        <f t="shared" si="1956"/>
        <v>0</v>
      </c>
      <c r="Y934" s="9">
        <f t="shared" si="1956"/>
        <v>357</v>
      </c>
      <c r="Z934" s="9">
        <f t="shared" si="1956"/>
        <v>0</v>
      </c>
      <c r="AA934" s="9">
        <f t="shared" si="1956"/>
        <v>0</v>
      </c>
      <c r="AB934" s="9">
        <f t="shared" si="1956"/>
        <v>0</v>
      </c>
      <c r="AC934" s="9">
        <f t="shared" si="1956"/>
        <v>0</v>
      </c>
      <c r="AD934" s="9">
        <f t="shared" si="1956"/>
        <v>0</v>
      </c>
      <c r="AE934" s="87">
        <f t="shared" si="1956"/>
        <v>357</v>
      </c>
      <c r="AF934" s="87">
        <f t="shared" si="1956"/>
        <v>0</v>
      </c>
      <c r="AG934" s="87">
        <f t="shared" si="1956"/>
        <v>0</v>
      </c>
      <c r="AH934" s="87">
        <f t="shared" si="1956"/>
        <v>0</v>
      </c>
      <c r="AI934" s="101">
        <f t="shared" si="1895"/>
        <v>0</v>
      </c>
      <c r="AJ934" s="101"/>
    </row>
    <row r="935" spans="1:36" ht="18" hidden="1" customHeight="1" x14ac:dyDescent="0.25">
      <c r="A935" s="26" t="s">
        <v>15</v>
      </c>
      <c r="B935" s="27" t="s">
        <v>319</v>
      </c>
      <c r="C935" s="27" t="s">
        <v>147</v>
      </c>
      <c r="D935" s="27" t="s">
        <v>8</v>
      </c>
      <c r="E935" s="27" t="s">
        <v>352</v>
      </c>
      <c r="F935" s="27"/>
      <c r="G935" s="9">
        <f t="shared" si="1955"/>
        <v>357</v>
      </c>
      <c r="H935" s="9">
        <f t="shared" si="1955"/>
        <v>0</v>
      </c>
      <c r="I935" s="9">
        <f t="shared" si="1955"/>
        <v>0</v>
      </c>
      <c r="J935" s="9">
        <f t="shared" si="1955"/>
        <v>0</v>
      </c>
      <c r="K935" s="9">
        <f t="shared" si="1955"/>
        <v>0</v>
      </c>
      <c r="L935" s="9">
        <f t="shared" si="1955"/>
        <v>0</v>
      </c>
      <c r="M935" s="9">
        <f t="shared" si="1955"/>
        <v>357</v>
      </c>
      <c r="N935" s="9">
        <f t="shared" si="1955"/>
        <v>0</v>
      </c>
      <c r="O935" s="9">
        <f t="shared" si="1955"/>
        <v>0</v>
      </c>
      <c r="P935" s="9">
        <f t="shared" si="1955"/>
        <v>0</v>
      </c>
      <c r="Q935" s="9">
        <f t="shared" si="1955"/>
        <v>0</v>
      </c>
      <c r="R935" s="9">
        <f t="shared" si="1955"/>
        <v>0</v>
      </c>
      <c r="S935" s="9">
        <f t="shared" si="1955"/>
        <v>357</v>
      </c>
      <c r="T935" s="9">
        <f t="shared" si="1955"/>
        <v>0</v>
      </c>
      <c r="U935" s="9">
        <f t="shared" si="1956"/>
        <v>0</v>
      </c>
      <c r="V935" s="9">
        <f t="shared" si="1956"/>
        <v>0</v>
      </c>
      <c r="W935" s="9">
        <f t="shared" si="1956"/>
        <v>0</v>
      </c>
      <c r="X935" s="9">
        <f t="shared" si="1956"/>
        <v>0</v>
      </c>
      <c r="Y935" s="9">
        <f t="shared" si="1956"/>
        <v>357</v>
      </c>
      <c r="Z935" s="9">
        <f t="shared" si="1956"/>
        <v>0</v>
      </c>
      <c r="AA935" s="9">
        <f t="shared" si="1956"/>
        <v>0</v>
      </c>
      <c r="AB935" s="9">
        <f t="shared" si="1956"/>
        <v>0</v>
      </c>
      <c r="AC935" s="9">
        <f t="shared" si="1956"/>
        <v>0</v>
      </c>
      <c r="AD935" s="9">
        <f t="shared" si="1956"/>
        <v>0</v>
      </c>
      <c r="AE935" s="87">
        <f t="shared" si="1956"/>
        <v>357</v>
      </c>
      <c r="AF935" s="87">
        <f t="shared" si="1956"/>
        <v>0</v>
      </c>
      <c r="AG935" s="87">
        <f t="shared" si="1956"/>
        <v>0</v>
      </c>
      <c r="AH935" s="87">
        <f t="shared" si="1956"/>
        <v>0</v>
      </c>
      <c r="AI935" s="101">
        <f t="shared" si="1895"/>
        <v>0</v>
      </c>
      <c r="AJ935" s="101"/>
    </row>
    <row r="936" spans="1:36" ht="21" hidden="1" customHeight="1" x14ac:dyDescent="0.25">
      <c r="A936" s="26" t="s">
        <v>329</v>
      </c>
      <c r="B936" s="27" t="s">
        <v>319</v>
      </c>
      <c r="C936" s="27" t="s">
        <v>147</v>
      </c>
      <c r="D936" s="27" t="s">
        <v>8</v>
      </c>
      <c r="E936" s="27" t="s">
        <v>354</v>
      </c>
      <c r="F936" s="27"/>
      <c r="G936" s="9">
        <f t="shared" si="1955"/>
        <v>357</v>
      </c>
      <c r="H936" s="9">
        <f t="shared" si="1955"/>
        <v>0</v>
      </c>
      <c r="I936" s="9">
        <f t="shared" si="1955"/>
        <v>0</v>
      </c>
      <c r="J936" s="9">
        <f t="shared" si="1955"/>
        <v>0</v>
      </c>
      <c r="K936" s="9">
        <f t="shared" si="1955"/>
        <v>0</v>
      </c>
      <c r="L936" s="9">
        <f t="shared" si="1955"/>
        <v>0</v>
      </c>
      <c r="M936" s="9">
        <f t="shared" si="1955"/>
        <v>357</v>
      </c>
      <c r="N936" s="9">
        <f t="shared" si="1955"/>
        <v>0</v>
      </c>
      <c r="O936" s="9">
        <f t="shared" si="1955"/>
        <v>0</v>
      </c>
      <c r="P936" s="9">
        <f t="shared" si="1955"/>
        <v>0</v>
      </c>
      <c r="Q936" s="9">
        <f t="shared" si="1955"/>
        <v>0</v>
      </c>
      <c r="R936" s="9">
        <f t="shared" si="1955"/>
        <v>0</v>
      </c>
      <c r="S936" s="9">
        <f t="shared" si="1955"/>
        <v>357</v>
      </c>
      <c r="T936" s="9">
        <f t="shared" si="1955"/>
        <v>0</v>
      </c>
      <c r="U936" s="9">
        <f t="shared" si="1956"/>
        <v>0</v>
      </c>
      <c r="V936" s="9">
        <f t="shared" si="1956"/>
        <v>0</v>
      </c>
      <c r="W936" s="9">
        <f t="shared" si="1956"/>
        <v>0</v>
      </c>
      <c r="X936" s="9">
        <f t="shared" si="1956"/>
        <v>0</v>
      </c>
      <c r="Y936" s="9">
        <f t="shared" si="1956"/>
        <v>357</v>
      </c>
      <c r="Z936" s="9">
        <f t="shared" si="1956"/>
        <v>0</v>
      </c>
      <c r="AA936" s="9">
        <f t="shared" si="1956"/>
        <v>0</v>
      </c>
      <c r="AB936" s="9">
        <f t="shared" si="1956"/>
        <v>0</v>
      </c>
      <c r="AC936" s="9">
        <f t="shared" si="1956"/>
        <v>0</v>
      </c>
      <c r="AD936" s="9">
        <f t="shared" si="1956"/>
        <v>0</v>
      </c>
      <c r="AE936" s="87">
        <f t="shared" si="1956"/>
        <v>357</v>
      </c>
      <c r="AF936" s="87">
        <f t="shared" si="1956"/>
        <v>0</v>
      </c>
      <c r="AG936" s="87">
        <f t="shared" si="1956"/>
        <v>0</v>
      </c>
      <c r="AH936" s="87">
        <f t="shared" si="1956"/>
        <v>0</v>
      </c>
      <c r="AI936" s="101">
        <f t="shared" si="1895"/>
        <v>0</v>
      </c>
      <c r="AJ936" s="101"/>
    </row>
    <row r="937" spans="1:36" ht="19.5" hidden="1" customHeight="1" x14ac:dyDescent="0.25">
      <c r="A937" s="26" t="s">
        <v>66</v>
      </c>
      <c r="B937" s="27" t="s">
        <v>319</v>
      </c>
      <c r="C937" s="27" t="s">
        <v>147</v>
      </c>
      <c r="D937" s="27" t="s">
        <v>8</v>
      </c>
      <c r="E937" s="27" t="s">
        <v>354</v>
      </c>
      <c r="F937" s="27" t="s">
        <v>67</v>
      </c>
      <c r="G937" s="9">
        <f t="shared" si="1955"/>
        <v>357</v>
      </c>
      <c r="H937" s="9">
        <f t="shared" si="1955"/>
        <v>0</v>
      </c>
      <c r="I937" s="9">
        <f t="shared" si="1955"/>
        <v>0</v>
      </c>
      <c r="J937" s="9">
        <f t="shared" si="1955"/>
        <v>0</v>
      </c>
      <c r="K937" s="9">
        <f t="shared" si="1955"/>
        <v>0</v>
      </c>
      <c r="L937" s="9">
        <f t="shared" si="1955"/>
        <v>0</v>
      </c>
      <c r="M937" s="9">
        <f t="shared" si="1955"/>
        <v>357</v>
      </c>
      <c r="N937" s="9">
        <f t="shared" si="1955"/>
        <v>0</v>
      </c>
      <c r="O937" s="9">
        <f t="shared" si="1955"/>
        <v>0</v>
      </c>
      <c r="P937" s="9">
        <f t="shared" si="1955"/>
        <v>0</v>
      </c>
      <c r="Q937" s="9">
        <f t="shared" si="1955"/>
        <v>0</v>
      </c>
      <c r="R937" s="9">
        <f t="shared" si="1955"/>
        <v>0</v>
      </c>
      <c r="S937" s="9">
        <f t="shared" si="1955"/>
        <v>357</v>
      </c>
      <c r="T937" s="9">
        <f t="shared" si="1955"/>
        <v>0</v>
      </c>
      <c r="U937" s="9">
        <f t="shared" si="1956"/>
        <v>0</v>
      </c>
      <c r="V937" s="9">
        <f t="shared" si="1956"/>
        <v>0</v>
      </c>
      <c r="W937" s="9">
        <f t="shared" si="1956"/>
        <v>0</v>
      </c>
      <c r="X937" s="9">
        <f t="shared" si="1956"/>
        <v>0</v>
      </c>
      <c r="Y937" s="9">
        <f t="shared" si="1956"/>
        <v>357</v>
      </c>
      <c r="Z937" s="9">
        <f t="shared" si="1956"/>
        <v>0</v>
      </c>
      <c r="AA937" s="9">
        <f t="shared" si="1956"/>
        <v>0</v>
      </c>
      <c r="AB937" s="9">
        <f t="shared" si="1956"/>
        <v>0</v>
      </c>
      <c r="AC937" s="9">
        <f t="shared" si="1956"/>
        <v>0</v>
      </c>
      <c r="AD937" s="9">
        <f t="shared" si="1956"/>
        <v>0</v>
      </c>
      <c r="AE937" s="87">
        <f t="shared" si="1956"/>
        <v>357</v>
      </c>
      <c r="AF937" s="87">
        <f t="shared" si="1956"/>
        <v>0</v>
      </c>
      <c r="AG937" s="87">
        <f t="shared" si="1956"/>
        <v>0</v>
      </c>
      <c r="AH937" s="87">
        <f t="shared" si="1956"/>
        <v>0</v>
      </c>
      <c r="AI937" s="101">
        <f t="shared" si="1895"/>
        <v>0</v>
      </c>
      <c r="AJ937" s="101"/>
    </row>
    <row r="938" spans="1:36" ht="54" hidden="1" customHeight="1" x14ac:dyDescent="0.25">
      <c r="A938" s="26" t="s">
        <v>413</v>
      </c>
      <c r="B938" s="27" t="s">
        <v>319</v>
      </c>
      <c r="C938" s="27" t="s">
        <v>147</v>
      </c>
      <c r="D938" s="27" t="s">
        <v>8</v>
      </c>
      <c r="E938" s="27" t="s">
        <v>354</v>
      </c>
      <c r="F938" s="27" t="s">
        <v>254</v>
      </c>
      <c r="G938" s="9">
        <v>357</v>
      </c>
      <c r="H938" s="9"/>
      <c r="I938" s="9"/>
      <c r="J938" s="9"/>
      <c r="K938" s="9"/>
      <c r="L938" s="9"/>
      <c r="M938" s="9">
        <f t="shared" ref="M938" si="1957">G938+I938+J938+K938+L938</f>
        <v>357</v>
      </c>
      <c r="N938" s="9">
        <f t="shared" ref="N938" si="1958">H938+L938</f>
        <v>0</v>
      </c>
      <c r="O938" s="9"/>
      <c r="P938" s="9"/>
      <c r="Q938" s="9"/>
      <c r="R938" s="9"/>
      <c r="S938" s="9">
        <f t="shared" ref="S938" si="1959">M938+O938+P938+Q938+R938</f>
        <v>357</v>
      </c>
      <c r="T938" s="9">
        <f t="shared" ref="T938" si="1960">N938+R938</f>
        <v>0</v>
      </c>
      <c r="U938" s="9"/>
      <c r="V938" s="9"/>
      <c r="W938" s="9"/>
      <c r="X938" s="9"/>
      <c r="Y938" s="9">
        <f t="shared" ref="Y938" si="1961">S938+U938+V938+W938+X938</f>
        <v>357</v>
      </c>
      <c r="Z938" s="9">
        <f t="shared" ref="Z938" si="1962">T938+X938</f>
        <v>0</v>
      </c>
      <c r="AA938" s="9"/>
      <c r="AB938" s="9"/>
      <c r="AC938" s="9"/>
      <c r="AD938" s="9"/>
      <c r="AE938" s="87">
        <f t="shared" ref="AE938" si="1963">Y938+AA938+AB938+AC938+AD938</f>
        <v>357</v>
      </c>
      <c r="AF938" s="87">
        <f t="shared" ref="AF938" si="1964">Z938+AD938</f>
        <v>0</v>
      </c>
      <c r="AG938" s="87"/>
      <c r="AH938" s="87"/>
      <c r="AI938" s="101">
        <f t="shared" si="1895"/>
        <v>0</v>
      </c>
      <c r="AJ938" s="101"/>
    </row>
    <row r="939" spans="1:36" ht="49.5" hidden="1" x14ac:dyDescent="0.25">
      <c r="A939" s="26" t="s">
        <v>507</v>
      </c>
      <c r="B939" s="27" t="s">
        <v>319</v>
      </c>
      <c r="C939" s="27" t="s">
        <v>147</v>
      </c>
      <c r="D939" s="27" t="s">
        <v>8</v>
      </c>
      <c r="E939" s="27" t="s">
        <v>384</v>
      </c>
      <c r="F939" s="65"/>
      <c r="G939" s="9">
        <f t="shared" ref="G939:V942" si="1965">G940</f>
        <v>1786</v>
      </c>
      <c r="H939" s="9">
        <f t="shared" si="1965"/>
        <v>0</v>
      </c>
      <c r="I939" s="9">
        <f t="shared" si="1965"/>
        <v>0</v>
      </c>
      <c r="J939" s="9">
        <f t="shared" si="1965"/>
        <v>0</v>
      </c>
      <c r="K939" s="9">
        <f t="shared" si="1965"/>
        <v>0</v>
      </c>
      <c r="L939" s="9">
        <f t="shared" si="1965"/>
        <v>0</v>
      </c>
      <c r="M939" s="9">
        <f t="shared" si="1965"/>
        <v>1786</v>
      </c>
      <c r="N939" s="9">
        <f t="shared" si="1965"/>
        <v>0</v>
      </c>
      <c r="O939" s="9">
        <f t="shared" si="1965"/>
        <v>0</v>
      </c>
      <c r="P939" s="9">
        <f t="shared" si="1965"/>
        <v>0</v>
      </c>
      <c r="Q939" s="9">
        <f t="shared" si="1965"/>
        <v>0</v>
      </c>
      <c r="R939" s="9">
        <f t="shared" si="1965"/>
        <v>0</v>
      </c>
      <c r="S939" s="9">
        <f t="shared" si="1965"/>
        <v>1786</v>
      </c>
      <c r="T939" s="9">
        <f t="shared" si="1965"/>
        <v>0</v>
      </c>
      <c r="U939" s="9">
        <f t="shared" si="1965"/>
        <v>0</v>
      </c>
      <c r="V939" s="9">
        <f t="shared" si="1965"/>
        <v>0</v>
      </c>
      <c r="W939" s="9">
        <f t="shared" ref="U939:AH942" si="1966">W940</f>
        <v>0</v>
      </c>
      <c r="X939" s="9">
        <f t="shared" si="1966"/>
        <v>0</v>
      </c>
      <c r="Y939" s="9">
        <f t="shared" si="1966"/>
        <v>1786</v>
      </c>
      <c r="Z939" s="9">
        <f t="shared" si="1966"/>
        <v>0</v>
      </c>
      <c r="AA939" s="9">
        <f t="shared" si="1966"/>
        <v>0</v>
      </c>
      <c r="AB939" s="9">
        <f t="shared" si="1966"/>
        <v>0</v>
      </c>
      <c r="AC939" s="9">
        <f t="shared" si="1966"/>
        <v>0</v>
      </c>
      <c r="AD939" s="9">
        <f t="shared" si="1966"/>
        <v>0</v>
      </c>
      <c r="AE939" s="87">
        <f t="shared" si="1966"/>
        <v>1786</v>
      </c>
      <c r="AF939" s="87">
        <f t="shared" si="1966"/>
        <v>0</v>
      </c>
      <c r="AG939" s="87">
        <f t="shared" si="1966"/>
        <v>0</v>
      </c>
      <c r="AH939" s="87">
        <f t="shared" si="1966"/>
        <v>0</v>
      </c>
      <c r="AI939" s="101">
        <f t="shared" si="1895"/>
        <v>0</v>
      </c>
      <c r="AJ939" s="101"/>
    </row>
    <row r="940" spans="1:36" ht="18.75" hidden="1" customHeight="1" x14ac:dyDescent="0.25">
      <c r="A940" s="26" t="s">
        <v>15</v>
      </c>
      <c r="B940" s="27" t="s">
        <v>319</v>
      </c>
      <c r="C940" s="27" t="s">
        <v>147</v>
      </c>
      <c r="D940" s="27" t="s">
        <v>8</v>
      </c>
      <c r="E940" s="27" t="s">
        <v>385</v>
      </c>
      <c r="F940" s="65"/>
      <c r="G940" s="9">
        <f t="shared" si="1965"/>
        <v>1786</v>
      </c>
      <c r="H940" s="9">
        <f t="shared" si="1965"/>
        <v>0</v>
      </c>
      <c r="I940" s="9">
        <f t="shared" si="1965"/>
        <v>0</v>
      </c>
      <c r="J940" s="9">
        <f t="shared" si="1965"/>
        <v>0</v>
      </c>
      <c r="K940" s="9">
        <f t="shared" si="1965"/>
        <v>0</v>
      </c>
      <c r="L940" s="9">
        <f t="shared" si="1965"/>
        <v>0</v>
      </c>
      <c r="M940" s="9">
        <f t="shared" si="1965"/>
        <v>1786</v>
      </c>
      <c r="N940" s="9">
        <f t="shared" si="1965"/>
        <v>0</v>
      </c>
      <c r="O940" s="9">
        <f t="shared" si="1965"/>
        <v>0</v>
      </c>
      <c r="P940" s="9">
        <f t="shared" si="1965"/>
        <v>0</v>
      </c>
      <c r="Q940" s="9">
        <f t="shared" si="1965"/>
        <v>0</v>
      </c>
      <c r="R940" s="9">
        <f t="shared" si="1965"/>
        <v>0</v>
      </c>
      <c r="S940" s="9">
        <f t="shared" si="1965"/>
        <v>1786</v>
      </c>
      <c r="T940" s="9">
        <f t="shared" si="1965"/>
        <v>0</v>
      </c>
      <c r="U940" s="9">
        <f t="shared" si="1966"/>
        <v>0</v>
      </c>
      <c r="V940" s="9">
        <f t="shared" si="1966"/>
        <v>0</v>
      </c>
      <c r="W940" s="9">
        <f t="shared" si="1966"/>
        <v>0</v>
      </c>
      <c r="X940" s="9">
        <f t="shared" si="1966"/>
        <v>0</v>
      </c>
      <c r="Y940" s="9">
        <f t="shared" si="1966"/>
        <v>1786</v>
      </c>
      <c r="Z940" s="9">
        <f t="shared" si="1966"/>
        <v>0</v>
      </c>
      <c r="AA940" s="9">
        <f t="shared" si="1966"/>
        <v>0</v>
      </c>
      <c r="AB940" s="9">
        <f t="shared" si="1966"/>
        <v>0</v>
      </c>
      <c r="AC940" s="9">
        <f t="shared" si="1966"/>
        <v>0</v>
      </c>
      <c r="AD940" s="9">
        <f t="shared" si="1966"/>
        <v>0</v>
      </c>
      <c r="AE940" s="87">
        <f t="shared" si="1966"/>
        <v>1786</v>
      </c>
      <c r="AF940" s="87">
        <f t="shared" si="1966"/>
        <v>0</v>
      </c>
      <c r="AG940" s="87">
        <f t="shared" si="1966"/>
        <v>0</v>
      </c>
      <c r="AH940" s="87">
        <f t="shared" si="1966"/>
        <v>0</v>
      </c>
      <c r="AI940" s="101">
        <f t="shared" si="1895"/>
        <v>0</v>
      </c>
      <c r="AJ940" s="101"/>
    </row>
    <row r="941" spans="1:36" ht="21" hidden="1" customHeight="1" x14ac:dyDescent="0.25">
      <c r="A941" s="26" t="s">
        <v>329</v>
      </c>
      <c r="B941" s="27" t="s">
        <v>319</v>
      </c>
      <c r="C941" s="27" t="s">
        <v>147</v>
      </c>
      <c r="D941" s="27" t="s">
        <v>8</v>
      </c>
      <c r="E941" s="27" t="s">
        <v>387</v>
      </c>
      <c r="F941" s="65"/>
      <c r="G941" s="9">
        <f t="shared" si="1965"/>
        <v>1786</v>
      </c>
      <c r="H941" s="9">
        <f t="shared" si="1965"/>
        <v>0</v>
      </c>
      <c r="I941" s="9">
        <f t="shared" si="1965"/>
        <v>0</v>
      </c>
      <c r="J941" s="9">
        <f t="shared" si="1965"/>
        <v>0</v>
      </c>
      <c r="K941" s="9">
        <f t="shared" si="1965"/>
        <v>0</v>
      </c>
      <c r="L941" s="9">
        <f t="shared" si="1965"/>
        <v>0</v>
      </c>
      <c r="M941" s="9">
        <f t="shared" si="1965"/>
        <v>1786</v>
      </c>
      <c r="N941" s="9">
        <f t="shared" si="1965"/>
        <v>0</v>
      </c>
      <c r="O941" s="9">
        <f t="shared" si="1965"/>
        <v>0</v>
      </c>
      <c r="P941" s="9">
        <f t="shared" si="1965"/>
        <v>0</v>
      </c>
      <c r="Q941" s="9">
        <f t="shared" si="1965"/>
        <v>0</v>
      </c>
      <c r="R941" s="9">
        <f t="shared" si="1965"/>
        <v>0</v>
      </c>
      <c r="S941" s="9">
        <f t="shared" si="1965"/>
        <v>1786</v>
      </c>
      <c r="T941" s="9">
        <f t="shared" si="1965"/>
        <v>0</v>
      </c>
      <c r="U941" s="9">
        <f t="shared" si="1966"/>
        <v>0</v>
      </c>
      <c r="V941" s="9">
        <f t="shared" si="1966"/>
        <v>0</v>
      </c>
      <c r="W941" s="9">
        <f t="shared" si="1966"/>
        <v>0</v>
      </c>
      <c r="X941" s="9">
        <f t="shared" si="1966"/>
        <v>0</v>
      </c>
      <c r="Y941" s="9">
        <f t="shared" si="1966"/>
        <v>1786</v>
      </c>
      <c r="Z941" s="9">
        <f t="shared" si="1966"/>
        <v>0</v>
      </c>
      <c r="AA941" s="9">
        <f t="shared" si="1966"/>
        <v>0</v>
      </c>
      <c r="AB941" s="9">
        <f t="shared" si="1966"/>
        <v>0</v>
      </c>
      <c r="AC941" s="9">
        <f t="shared" si="1966"/>
        <v>0</v>
      </c>
      <c r="AD941" s="9">
        <f t="shared" si="1966"/>
        <v>0</v>
      </c>
      <c r="AE941" s="87">
        <f t="shared" si="1966"/>
        <v>1786</v>
      </c>
      <c r="AF941" s="87">
        <f t="shared" si="1966"/>
        <v>0</v>
      </c>
      <c r="AG941" s="87">
        <f t="shared" si="1966"/>
        <v>0</v>
      </c>
      <c r="AH941" s="87">
        <f t="shared" si="1966"/>
        <v>0</v>
      </c>
      <c r="AI941" s="101">
        <f t="shared" si="1895"/>
        <v>0</v>
      </c>
      <c r="AJ941" s="101"/>
    </row>
    <row r="942" spans="1:36" ht="33" hidden="1" x14ac:dyDescent="0.25">
      <c r="A942" s="26" t="s">
        <v>244</v>
      </c>
      <c r="B942" s="27" t="s">
        <v>319</v>
      </c>
      <c r="C942" s="27" t="s">
        <v>147</v>
      </c>
      <c r="D942" s="27" t="s">
        <v>8</v>
      </c>
      <c r="E942" s="27" t="s">
        <v>387</v>
      </c>
      <c r="F942" s="27" t="s">
        <v>31</v>
      </c>
      <c r="G942" s="9">
        <f t="shared" si="1965"/>
        <v>1786</v>
      </c>
      <c r="H942" s="9">
        <f t="shared" si="1965"/>
        <v>0</v>
      </c>
      <c r="I942" s="9">
        <f t="shared" si="1965"/>
        <v>0</v>
      </c>
      <c r="J942" s="9">
        <f t="shared" si="1965"/>
        <v>0</v>
      </c>
      <c r="K942" s="9">
        <f t="shared" si="1965"/>
        <v>0</v>
      </c>
      <c r="L942" s="9">
        <f t="shared" si="1965"/>
        <v>0</v>
      </c>
      <c r="M942" s="9">
        <f t="shared" si="1965"/>
        <v>1786</v>
      </c>
      <c r="N942" s="9">
        <f t="shared" si="1965"/>
        <v>0</v>
      </c>
      <c r="O942" s="9">
        <f t="shared" si="1965"/>
        <v>0</v>
      </c>
      <c r="P942" s="9">
        <f t="shared" si="1965"/>
        <v>0</v>
      </c>
      <c r="Q942" s="9">
        <f t="shared" si="1965"/>
        <v>0</v>
      </c>
      <c r="R942" s="9">
        <f t="shared" si="1965"/>
        <v>0</v>
      </c>
      <c r="S942" s="9">
        <f t="shared" si="1965"/>
        <v>1786</v>
      </c>
      <c r="T942" s="9">
        <f t="shared" si="1965"/>
        <v>0</v>
      </c>
      <c r="U942" s="9">
        <f t="shared" si="1966"/>
        <v>0</v>
      </c>
      <c r="V942" s="9">
        <f t="shared" si="1966"/>
        <v>0</v>
      </c>
      <c r="W942" s="9">
        <f t="shared" si="1966"/>
        <v>0</v>
      </c>
      <c r="X942" s="9">
        <f t="shared" si="1966"/>
        <v>0</v>
      </c>
      <c r="Y942" s="9">
        <f t="shared" si="1966"/>
        <v>1786</v>
      </c>
      <c r="Z942" s="9">
        <f t="shared" si="1966"/>
        <v>0</v>
      </c>
      <c r="AA942" s="9">
        <f t="shared" si="1966"/>
        <v>0</v>
      </c>
      <c r="AB942" s="9">
        <f t="shared" si="1966"/>
        <v>0</v>
      </c>
      <c r="AC942" s="9">
        <f t="shared" si="1966"/>
        <v>0</v>
      </c>
      <c r="AD942" s="9">
        <f t="shared" si="1966"/>
        <v>0</v>
      </c>
      <c r="AE942" s="87">
        <f t="shared" si="1966"/>
        <v>1786</v>
      </c>
      <c r="AF942" s="87">
        <f t="shared" si="1966"/>
        <v>0</v>
      </c>
      <c r="AG942" s="87">
        <f t="shared" si="1966"/>
        <v>0</v>
      </c>
      <c r="AH942" s="87">
        <f t="shared" si="1966"/>
        <v>0</v>
      </c>
      <c r="AI942" s="101">
        <f t="shared" si="1895"/>
        <v>0</v>
      </c>
      <c r="AJ942" s="101"/>
    </row>
    <row r="943" spans="1:36" ht="33" hidden="1" x14ac:dyDescent="0.25">
      <c r="A943" s="26" t="s">
        <v>37</v>
      </c>
      <c r="B943" s="27" t="s">
        <v>319</v>
      </c>
      <c r="C943" s="27" t="s">
        <v>147</v>
      </c>
      <c r="D943" s="27" t="s">
        <v>8</v>
      </c>
      <c r="E943" s="27" t="s">
        <v>387</v>
      </c>
      <c r="F943" s="27" t="s">
        <v>38</v>
      </c>
      <c r="G943" s="9">
        <f>1113+673</f>
        <v>1786</v>
      </c>
      <c r="H943" s="9"/>
      <c r="I943" s="9"/>
      <c r="J943" s="9"/>
      <c r="K943" s="9"/>
      <c r="L943" s="9"/>
      <c r="M943" s="9">
        <f t="shared" ref="M943" si="1967">G943+I943+J943+K943+L943</f>
        <v>1786</v>
      </c>
      <c r="N943" s="9">
        <f t="shared" ref="N943" si="1968">H943+L943</f>
        <v>0</v>
      </c>
      <c r="O943" s="9"/>
      <c r="P943" s="9"/>
      <c r="Q943" s="9"/>
      <c r="R943" s="9"/>
      <c r="S943" s="9">
        <f t="shared" ref="S943" si="1969">M943+O943+P943+Q943+R943</f>
        <v>1786</v>
      </c>
      <c r="T943" s="9">
        <f t="shared" ref="T943" si="1970">N943+R943</f>
        <v>0</v>
      </c>
      <c r="U943" s="9"/>
      <c r="V943" s="9"/>
      <c r="W943" s="9"/>
      <c r="X943" s="9"/>
      <c r="Y943" s="9">
        <f t="shared" ref="Y943" si="1971">S943+U943+V943+W943+X943</f>
        <v>1786</v>
      </c>
      <c r="Z943" s="9">
        <f t="shared" ref="Z943" si="1972">T943+X943</f>
        <v>0</v>
      </c>
      <c r="AA943" s="9"/>
      <c r="AB943" s="9"/>
      <c r="AC943" s="9"/>
      <c r="AD943" s="9"/>
      <c r="AE943" s="87">
        <f t="shared" ref="AE943" si="1973">Y943+AA943+AB943+AC943+AD943</f>
        <v>1786</v>
      </c>
      <c r="AF943" s="87">
        <f t="shared" ref="AF943" si="1974">Z943+AD943</f>
        <v>0</v>
      </c>
      <c r="AG943" s="87"/>
      <c r="AH943" s="87"/>
      <c r="AI943" s="101">
        <f t="shared" si="1895"/>
        <v>0</v>
      </c>
      <c r="AJ943" s="101"/>
    </row>
    <row r="944" spans="1:36" ht="49.5" hidden="1" x14ac:dyDescent="0.25">
      <c r="A944" s="66" t="s">
        <v>510</v>
      </c>
      <c r="B944" s="27" t="s">
        <v>319</v>
      </c>
      <c r="C944" s="27" t="s">
        <v>147</v>
      </c>
      <c r="D944" s="27" t="s">
        <v>8</v>
      </c>
      <c r="E944" s="27" t="s">
        <v>394</v>
      </c>
      <c r="F944" s="65"/>
      <c r="G944" s="9">
        <f t="shared" ref="G944:V947" si="1975">G945</f>
        <v>11801</v>
      </c>
      <c r="H944" s="9">
        <f t="shared" si="1975"/>
        <v>0</v>
      </c>
      <c r="I944" s="9">
        <f t="shared" si="1975"/>
        <v>0</v>
      </c>
      <c r="J944" s="9">
        <f t="shared" si="1975"/>
        <v>0</v>
      </c>
      <c r="K944" s="9">
        <f t="shared" si="1975"/>
        <v>0</v>
      </c>
      <c r="L944" s="9">
        <f t="shared" si="1975"/>
        <v>0</v>
      </c>
      <c r="M944" s="9">
        <f t="shared" si="1975"/>
        <v>11801</v>
      </c>
      <c r="N944" s="9">
        <f t="shared" si="1975"/>
        <v>0</v>
      </c>
      <c r="O944" s="9">
        <f t="shared" si="1975"/>
        <v>0</v>
      </c>
      <c r="P944" s="9">
        <f t="shared" si="1975"/>
        <v>0</v>
      </c>
      <c r="Q944" s="9">
        <f t="shared" si="1975"/>
        <v>0</v>
      </c>
      <c r="R944" s="9">
        <f t="shared" si="1975"/>
        <v>0</v>
      </c>
      <c r="S944" s="9">
        <f t="shared" si="1975"/>
        <v>11801</v>
      </c>
      <c r="T944" s="9">
        <f t="shared" si="1975"/>
        <v>0</v>
      </c>
      <c r="U944" s="9">
        <f t="shared" si="1975"/>
        <v>0</v>
      </c>
      <c r="V944" s="9">
        <f t="shared" si="1975"/>
        <v>0</v>
      </c>
      <c r="W944" s="9">
        <f t="shared" ref="U944:AH947" si="1976">W945</f>
        <v>0</v>
      </c>
      <c r="X944" s="9">
        <f t="shared" si="1976"/>
        <v>0</v>
      </c>
      <c r="Y944" s="9">
        <f t="shared" si="1976"/>
        <v>11801</v>
      </c>
      <c r="Z944" s="9">
        <f t="shared" si="1976"/>
        <v>0</v>
      </c>
      <c r="AA944" s="9">
        <f t="shared" si="1976"/>
        <v>0</v>
      </c>
      <c r="AB944" s="9">
        <f t="shared" si="1976"/>
        <v>0</v>
      </c>
      <c r="AC944" s="9">
        <f t="shared" si="1976"/>
        <v>0</v>
      </c>
      <c r="AD944" s="9">
        <f t="shared" si="1976"/>
        <v>0</v>
      </c>
      <c r="AE944" s="87">
        <f t="shared" si="1976"/>
        <v>11801</v>
      </c>
      <c r="AF944" s="87">
        <f t="shared" si="1976"/>
        <v>0</v>
      </c>
      <c r="AG944" s="87">
        <f t="shared" si="1976"/>
        <v>745</v>
      </c>
      <c r="AH944" s="87">
        <f t="shared" si="1976"/>
        <v>0</v>
      </c>
      <c r="AI944" s="101">
        <f t="shared" si="1895"/>
        <v>6.3130243199728833</v>
      </c>
      <c r="AJ944" s="101"/>
    </row>
    <row r="945" spans="1:36" ht="20.25" hidden="1" customHeight="1" x14ac:dyDescent="0.25">
      <c r="A945" s="26" t="s">
        <v>15</v>
      </c>
      <c r="B945" s="27" t="s">
        <v>319</v>
      </c>
      <c r="C945" s="27" t="s">
        <v>147</v>
      </c>
      <c r="D945" s="27" t="s">
        <v>8</v>
      </c>
      <c r="E945" s="27" t="s">
        <v>395</v>
      </c>
      <c r="F945" s="65"/>
      <c r="G945" s="9">
        <f t="shared" si="1975"/>
        <v>11801</v>
      </c>
      <c r="H945" s="9">
        <f t="shared" si="1975"/>
        <v>0</v>
      </c>
      <c r="I945" s="9">
        <f t="shared" si="1975"/>
        <v>0</v>
      </c>
      <c r="J945" s="9">
        <f t="shared" si="1975"/>
        <v>0</v>
      </c>
      <c r="K945" s="9">
        <f t="shared" si="1975"/>
        <v>0</v>
      </c>
      <c r="L945" s="9">
        <f t="shared" si="1975"/>
        <v>0</v>
      </c>
      <c r="M945" s="9">
        <f t="shared" si="1975"/>
        <v>11801</v>
      </c>
      <c r="N945" s="9">
        <f t="shared" si="1975"/>
        <v>0</v>
      </c>
      <c r="O945" s="9">
        <f t="shared" si="1975"/>
        <v>0</v>
      </c>
      <c r="P945" s="9">
        <f t="shared" si="1975"/>
        <v>0</v>
      </c>
      <c r="Q945" s="9">
        <f t="shared" si="1975"/>
        <v>0</v>
      </c>
      <c r="R945" s="9">
        <f t="shared" si="1975"/>
        <v>0</v>
      </c>
      <c r="S945" s="9">
        <f t="shared" si="1975"/>
        <v>11801</v>
      </c>
      <c r="T945" s="9">
        <f t="shared" si="1975"/>
        <v>0</v>
      </c>
      <c r="U945" s="9">
        <f t="shared" si="1976"/>
        <v>0</v>
      </c>
      <c r="V945" s="9">
        <f t="shared" si="1976"/>
        <v>0</v>
      </c>
      <c r="W945" s="9">
        <f t="shared" si="1976"/>
        <v>0</v>
      </c>
      <c r="X945" s="9">
        <f t="shared" si="1976"/>
        <v>0</v>
      </c>
      <c r="Y945" s="9">
        <f t="shared" si="1976"/>
        <v>11801</v>
      </c>
      <c r="Z945" s="9">
        <f t="shared" si="1976"/>
        <v>0</v>
      </c>
      <c r="AA945" s="9">
        <f t="shared" si="1976"/>
        <v>0</v>
      </c>
      <c r="AB945" s="9">
        <f t="shared" si="1976"/>
        <v>0</v>
      </c>
      <c r="AC945" s="9">
        <f t="shared" si="1976"/>
        <v>0</v>
      </c>
      <c r="AD945" s="9">
        <f t="shared" si="1976"/>
        <v>0</v>
      </c>
      <c r="AE945" s="87">
        <f t="shared" si="1976"/>
        <v>11801</v>
      </c>
      <c r="AF945" s="87">
        <f t="shared" si="1976"/>
        <v>0</v>
      </c>
      <c r="AG945" s="87">
        <f t="shared" si="1976"/>
        <v>745</v>
      </c>
      <c r="AH945" s="87">
        <f t="shared" si="1976"/>
        <v>0</v>
      </c>
      <c r="AI945" s="101">
        <f t="shared" si="1895"/>
        <v>6.3130243199728833</v>
      </c>
      <c r="AJ945" s="101"/>
    </row>
    <row r="946" spans="1:36" ht="21" hidden="1" customHeight="1" x14ac:dyDescent="0.25">
      <c r="A946" s="26" t="s">
        <v>329</v>
      </c>
      <c r="B946" s="27" t="s">
        <v>319</v>
      </c>
      <c r="C946" s="27" t="s">
        <v>147</v>
      </c>
      <c r="D946" s="27" t="s">
        <v>8</v>
      </c>
      <c r="E946" s="27" t="s">
        <v>403</v>
      </c>
      <c r="F946" s="65"/>
      <c r="G946" s="9">
        <f t="shared" si="1975"/>
        <v>11801</v>
      </c>
      <c r="H946" s="9">
        <f t="shared" si="1975"/>
        <v>0</v>
      </c>
      <c r="I946" s="9">
        <f t="shared" si="1975"/>
        <v>0</v>
      </c>
      <c r="J946" s="9">
        <f t="shared" si="1975"/>
        <v>0</v>
      </c>
      <c r="K946" s="9">
        <f t="shared" si="1975"/>
        <v>0</v>
      </c>
      <c r="L946" s="9">
        <f t="shared" si="1975"/>
        <v>0</v>
      </c>
      <c r="M946" s="9">
        <f t="shared" si="1975"/>
        <v>11801</v>
      </c>
      <c r="N946" s="9">
        <f t="shared" si="1975"/>
        <v>0</v>
      </c>
      <c r="O946" s="9">
        <f t="shared" si="1975"/>
        <v>0</v>
      </c>
      <c r="P946" s="9">
        <f t="shared" si="1975"/>
        <v>0</v>
      </c>
      <c r="Q946" s="9">
        <f t="shared" si="1975"/>
        <v>0</v>
      </c>
      <c r="R946" s="9">
        <f t="shared" si="1975"/>
        <v>0</v>
      </c>
      <c r="S946" s="9">
        <f t="shared" si="1975"/>
        <v>11801</v>
      </c>
      <c r="T946" s="9">
        <f t="shared" si="1975"/>
        <v>0</v>
      </c>
      <c r="U946" s="9">
        <f t="shared" si="1976"/>
        <v>0</v>
      </c>
      <c r="V946" s="9">
        <f t="shared" si="1976"/>
        <v>0</v>
      </c>
      <c r="W946" s="9">
        <f t="shared" si="1976"/>
        <v>0</v>
      </c>
      <c r="X946" s="9">
        <f t="shared" si="1976"/>
        <v>0</v>
      </c>
      <c r="Y946" s="9">
        <f t="shared" si="1976"/>
        <v>11801</v>
      </c>
      <c r="Z946" s="9">
        <f t="shared" si="1976"/>
        <v>0</v>
      </c>
      <c r="AA946" s="9">
        <f t="shared" si="1976"/>
        <v>0</v>
      </c>
      <c r="AB946" s="9">
        <f t="shared" si="1976"/>
        <v>0</v>
      </c>
      <c r="AC946" s="9">
        <f t="shared" si="1976"/>
        <v>0</v>
      </c>
      <c r="AD946" s="9">
        <f t="shared" si="1976"/>
        <v>0</v>
      </c>
      <c r="AE946" s="87">
        <f t="shared" si="1976"/>
        <v>11801</v>
      </c>
      <c r="AF946" s="87">
        <f t="shared" si="1976"/>
        <v>0</v>
      </c>
      <c r="AG946" s="87">
        <f t="shared" si="1976"/>
        <v>745</v>
      </c>
      <c r="AH946" s="87">
        <f t="shared" si="1976"/>
        <v>0</v>
      </c>
      <c r="AI946" s="101">
        <f t="shared" si="1895"/>
        <v>6.3130243199728833</v>
      </c>
      <c r="AJ946" s="101"/>
    </row>
    <row r="947" spans="1:36" ht="33" hidden="1" x14ac:dyDescent="0.25">
      <c r="A947" s="26" t="s">
        <v>244</v>
      </c>
      <c r="B947" s="27" t="s">
        <v>319</v>
      </c>
      <c r="C947" s="27" t="s">
        <v>147</v>
      </c>
      <c r="D947" s="27" t="s">
        <v>8</v>
      </c>
      <c r="E947" s="27" t="s">
        <v>403</v>
      </c>
      <c r="F947" s="27" t="s">
        <v>31</v>
      </c>
      <c r="G947" s="9">
        <f t="shared" si="1975"/>
        <v>11801</v>
      </c>
      <c r="H947" s="9">
        <f t="shared" si="1975"/>
        <v>0</v>
      </c>
      <c r="I947" s="9">
        <f t="shared" si="1975"/>
        <v>0</v>
      </c>
      <c r="J947" s="9">
        <f t="shared" si="1975"/>
        <v>0</v>
      </c>
      <c r="K947" s="9">
        <f t="shared" si="1975"/>
        <v>0</v>
      </c>
      <c r="L947" s="9">
        <f t="shared" si="1975"/>
        <v>0</v>
      </c>
      <c r="M947" s="9">
        <f t="shared" si="1975"/>
        <v>11801</v>
      </c>
      <c r="N947" s="9">
        <f t="shared" si="1975"/>
        <v>0</v>
      </c>
      <c r="O947" s="9">
        <f t="shared" si="1975"/>
        <v>0</v>
      </c>
      <c r="P947" s="9">
        <f t="shared" si="1975"/>
        <v>0</v>
      </c>
      <c r="Q947" s="9">
        <f t="shared" si="1975"/>
        <v>0</v>
      </c>
      <c r="R947" s="9">
        <f t="shared" si="1975"/>
        <v>0</v>
      </c>
      <c r="S947" s="9">
        <f t="shared" si="1975"/>
        <v>11801</v>
      </c>
      <c r="T947" s="9">
        <f t="shared" si="1975"/>
        <v>0</v>
      </c>
      <c r="U947" s="9">
        <f t="shared" si="1976"/>
        <v>0</v>
      </c>
      <c r="V947" s="9">
        <f t="shared" si="1976"/>
        <v>0</v>
      </c>
      <c r="W947" s="9">
        <f t="shared" si="1976"/>
        <v>0</v>
      </c>
      <c r="X947" s="9">
        <f t="shared" si="1976"/>
        <v>0</v>
      </c>
      <c r="Y947" s="9">
        <f t="shared" si="1976"/>
        <v>11801</v>
      </c>
      <c r="Z947" s="9">
        <f t="shared" si="1976"/>
        <v>0</v>
      </c>
      <c r="AA947" s="9">
        <f t="shared" si="1976"/>
        <v>0</v>
      </c>
      <c r="AB947" s="9">
        <f t="shared" si="1976"/>
        <v>0</v>
      </c>
      <c r="AC947" s="9">
        <f t="shared" si="1976"/>
        <v>0</v>
      </c>
      <c r="AD947" s="9">
        <f t="shared" si="1976"/>
        <v>0</v>
      </c>
      <c r="AE947" s="87">
        <f t="shared" si="1976"/>
        <v>11801</v>
      </c>
      <c r="AF947" s="87">
        <f t="shared" si="1976"/>
        <v>0</v>
      </c>
      <c r="AG947" s="87">
        <f t="shared" si="1976"/>
        <v>745</v>
      </c>
      <c r="AH947" s="87">
        <f t="shared" si="1976"/>
        <v>0</v>
      </c>
      <c r="AI947" s="101">
        <f t="shared" si="1895"/>
        <v>6.3130243199728833</v>
      </c>
      <c r="AJ947" s="101"/>
    </row>
    <row r="948" spans="1:36" ht="33" hidden="1" x14ac:dyDescent="0.25">
      <c r="A948" s="26" t="s">
        <v>37</v>
      </c>
      <c r="B948" s="27" t="s">
        <v>319</v>
      </c>
      <c r="C948" s="27" t="s">
        <v>147</v>
      </c>
      <c r="D948" s="27" t="s">
        <v>8</v>
      </c>
      <c r="E948" s="27" t="s">
        <v>403</v>
      </c>
      <c r="F948" s="27" t="s">
        <v>38</v>
      </c>
      <c r="G948" s="9">
        <v>11801</v>
      </c>
      <c r="H948" s="9"/>
      <c r="I948" s="9"/>
      <c r="J948" s="9"/>
      <c r="K948" s="9"/>
      <c r="L948" s="9"/>
      <c r="M948" s="9">
        <f t="shared" ref="M948" si="1977">G948+I948+J948+K948+L948</f>
        <v>11801</v>
      </c>
      <c r="N948" s="9">
        <f t="shared" ref="N948" si="1978">H948+L948</f>
        <v>0</v>
      </c>
      <c r="O948" s="9"/>
      <c r="P948" s="9"/>
      <c r="Q948" s="9"/>
      <c r="R948" s="9"/>
      <c r="S948" s="9">
        <f t="shared" ref="S948" si="1979">M948+O948+P948+Q948+R948</f>
        <v>11801</v>
      </c>
      <c r="T948" s="9">
        <f t="shared" ref="T948" si="1980">N948+R948</f>
        <v>0</v>
      </c>
      <c r="U948" s="9"/>
      <c r="V948" s="9"/>
      <c r="W948" s="9"/>
      <c r="X948" s="9"/>
      <c r="Y948" s="9">
        <f t="shared" ref="Y948" si="1981">S948+U948+V948+W948+X948</f>
        <v>11801</v>
      </c>
      <c r="Z948" s="9">
        <f t="shared" ref="Z948" si="1982">T948+X948</f>
        <v>0</v>
      </c>
      <c r="AA948" s="9"/>
      <c r="AB948" s="9"/>
      <c r="AC948" s="9"/>
      <c r="AD948" s="9"/>
      <c r="AE948" s="87">
        <f t="shared" ref="AE948" si="1983">Y948+AA948+AB948+AC948+AD948</f>
        <v>11801</v>
      </c>
      <c r="AF948" s="87">
        <f t="shared" ref="AF948" si="1984">Z948+AD948</f>
        <v>0</v>
      </c>
      <c r="AG948" s="87">
        <v>745</v>
      </c>
      <c r="AH948" s="87"/>
      <c r="AI948" s="101">
        <f t="shared" si="1895"/>
        <v>6.3130243199728833</v>
      </c>
      <c r="AJ948" s="101"/>
    </row>
    <row r="949" spans="1:36" ht="19.5" hidden="1" customHeight="1" x14ac:dyDescent="0.25">
      <c r="A949" s="26" t="s">
        <v>62</v>
      </c>
      <c r="B949" s="27" t="s">
        <v>319</v>
      </c>
      <c r="C949" s="27" t="s">
        <v>147</v>
      </c>
      <c r="D949" s="27" t="s">
        <v>8</v>
      </c>
      <c r="E949" s="27" t="s">
        <v>63</v>
      </c>
      <c r="F949" s="27"/>
      <c r="G949" s="9">
        <f t="shared" ref="G949:V952" si="1985">G950</f>
        <v>6081</v>
      </c>
      <c r="H949" s="9">
        <f t="shared" si="1985"/>
        <v>0</v>
      </c>
      <c r="I949" s="9">
        <f t="shared" si="1985"/>
        <v>0</v>
      </c>
      <c r="J949" s="9">
        <f t="shared" si="1985"/>
        <v>0</v>
      </c>
      <c r="K949" s="9">
        <f t="shared" si="1985"/>
        <v>0</v>
      </c>
      <c r="L949" s="9">
        <f t="shared" si="1985"/>
        <v>0</v>
      </c>
      <c r="M949" s="9">
        <f t="shared" si="1985"/>
        <v>6081</v>
      </c>
      <c r="N949" s="9">
        <f t="shared" si="1985"/>
        <v>0</v>
      </c>
      <c r="O949" s="9">
        <f t="shared" si="1985"/>
        <v>0</v>
      </c>
      <c r="P949" s="9">
        <f t="shared" si="1985"/>
        <v>0</v>
      </c>
      <c r="Q949" s="9">
        <f t="shared" si="1985"/>
        <v>0</v>
      </c>
      <c r="R949" s="9">
        <f t="shared" si="1985"/>
        <v>0</v>
      </c>
      <c r="S949" s="9">
        <f t="shared" si="1985"/>
        <v>6081</v>
      </c>
      <c r="T949" s="9">
        <f t="shared" si="1985"/>
        <v>0</v>
      </c>
      <c r="U949" s="9">
        <f t="shared" si="1985"/>
        <v>0</v>
      </c>
      <c r="V949" s="9">
        <f t="shared" si="1985"/>
        <v>0</v>
      </c>
      <c r="W949" s="9">
        <f t="shared" ref="U949:AH952" si="1986">W950</f>
        <v>0</v>
      </c>
      <c r="X949" s="9">
        <f t="shared" si="1986"/>
        <v>0</v>
      </c>
      <c r="Y949" s="9">
        <f t="shared" si="1986"/>
        <v>6081</v>
      </c>
      <c r="Z949" s="9">
        <f t="shared" si="1986"/>
        <v>0</v>
      </c>
      <c r="AA949" s="9">
        <f t="shared" si="1986"/>
        <v>0</v>
      </c>
      <c r="AB949" s="9">
        <f t="shared" si="1986"/>
        <v>1087</v>
      </c>
      <c r="AC949" s="9">
        <f t="shared" si="1986"/>
        <v>0</v>
      </c>
      <c r="AD949" s="9">
        <f t="shared" si="1986"/>
        <v>0</v>
      </c>
      <c r="AE949" s="87">
        <f t="shared" si="1986"/>
        <v>7168</v>
      </c>
      <c r="AF949" s="87">
        <f t="shared" si="1986"/>
        <v>0</v>
      </c>
      <c r="AG949" s="87">
        <f t="shared" si="1986"/>
        <v>942</v>
      </c>
      <c r="AH949" s="87">
        <f t="shared" si="1986"/>
        <v>0</v>
      </c>
      <c r="AI949" s="101">
        <f t="shared" si="1895"/>
        <v>13.141741071428573</v>
      </c>
      <c r="AJ949" s="101"/>
    </row>
    <row r="950" spans="1:36" ht="19.5" hidden="1" customHeight="1" x14ac:dyDescent="0.25">
      <c r="A950" s="26" t="s">
        <v>15</v>
      </c>
      <c r="B950" s="27" t="s">
        <v>319</v>
      </c>
      <c r="C950" s="27" t="s">
        <v>147</v>
      </c>
      <c r="D950" s="27" t="s">
        <v>8</v>
      </c>
      <c r="E950" s="27" t="s">
        <v>64</v>
      </c>
      <c r="F950" s="27"/>
      <c r="G950" s="9">
        <f t="shared" si="1985"/>
        <v>6081</v>
      </c>
      <c r="H950" s="9">
        <f t="shared" si="1985"/>
        <v>0</v>
      </c>
      <c r="I950" s="9">
        <f t="shared" si="1985"/>
        <v>0</v>
      </c>
      <c r="J950" s="9">
        <f t="shared" si="1985"/>
        <v>0</v>
      </c>
      <c r="K950" s="9">
        <f t="shared" si="1985"/>
        <v>0</v>
      </c>
      <c r="L950" s="9">
        <f t="shared" si="1985"/>
        <v>0</v>
      </c>
      <c r="M950" s="9">
        <f t="shared" si="1985"/>
        <v>6081</v>
      </c>
      <c r="N950" s="9">
        <f t="shared" si="1985"/>
        <v>0</v>
      </c>
      <c r="O950" s="9">
        <f t="shared" si="1985"/>
        <v>0</v>
      </c>
      <c r="P950" s="9">
        <f t="shared" si="1985"/>
        <v>0</v>
      </c>
      <c r="Q950" s="9">
        <f t="shared" si="1985"/>
        <v>0</v>
      </c>
      <c r="R950" s="9">
        <f t="shared" si="1985"/>
        <v>0</v>
      </c>
      <c r="S950" s="9">
        <f t="shared" si="1985"/>
        <v>6081</v>
      </c>
      <c r="T950" s="9">
        <f t="shared" si="1985"/>
        <v>0</v>
      </c>
      <c r="U950" s="9">
        <f t="shared" si="1986"/>
        <v>0</v>
      </c>
      <c r="V950" s="9">
        <f t="shared" si="1986"/>
        <v>0</v>
      </c>
      <c r="W950" s="9">
        <f t="shared" si="1986"/>
        <v>0</v>
      </c>
      <c r="X950" s="9">
        <f t="shared" si="1986"/>
        <v>0</v>
      </c>
      <c r="Y950" s="9">
        <f t="shared" si="1986"/>
        <v>6081</v>
      </c>
      <c r="Z950" s="9">
        <f t="shared" si="1986"/>
        <v>0</v>
      </c>
      <c r="AA950" s="9">
        <f t="shared" si="1986"/>
        <v>0</v>
      </c>
      <c r="AB950" s="9">
        <f t="shared" si="1986"/>
        <v>1087</v>
      </c>
      <c r="AC950" s="9">
        <f t="shared" si="1986"/>
        <v>0</v>
      </c>
      <c r="AD950" s="9">
        <f t="shared" si="1986"/>
        <v>0</v>
      </c>
      <c r="AE950" s="87">
        <f t="shared" si="1986"/>
        <v>7168</v>
      </c>
      <c r="AF950" s="87">
        <f t="shared" si="1986"/>
        <v>0</v>
      </c>
      <c r="AG950" s="87">
        <f t="shared" si="1986"/>
        <v>942</v>
      </c>
      <c r="AH950" s="87">
        <f t="shared" si="1986"/>
        <v>0</v>
      </c>
      <c r="AI950" s="101">
        <f t="shared" si="1895"/>
        <v>13.141741071428573</v>
      </c>
      <c r="AJ950" s="101"/>
    </row>
    <row r="951" spans="1:36" ht="18" hidden="1" customHeight="1" x14ac:dyDescent="0.25">
      <c r="A951" s="26" t="s">
        <v>329</v>
      </c>
      <c r="B951" s="27" t="s">
        <v>319</v>
      </c>
      <c r="C951" s="27" t="s">
        <v>147</v>
      </c>
      <c r="D951" s="27" t="s">
        <v>8</v>
      </c>
      <c r="E951" s="27" t="s">
        <v>389</v>
      </c>
      <c r="F951" s="27"/>
      <c r="G951" s="9">
        <f t="shared" si="1985"/>
        <v>6081</v>
      </c>
      <c r="H951" s="9">
        <f t="shared" si="1985"/>
        <v>0</v>
      </c>
      <c r="I951" s="9">
        <f t="shared" si="1985"/>
        <v>0</v>
      </c>
      <c r="J951" s="9">
        <f t="shared" si="1985"/>
        <v>0</v>
      </c>
      <c r="K951" s="9">
        <f t="shared" si="1985"/>
        <v>0</v>
      </c>
      <c r="L951" s="9">
        <f t="shared" si="1985"/>
        <v>0</v>
      </c>
      <c r="M951" s="9">
        <f t="shared" si="1985"/>
        <v>6081</v>
      </c>
      <c r="N951" s="9">
        <f t="shared" si="1985"/>
        <v>0</v>
      </c>
      <c r="O951" s="9">
        <f t="shared" si="1985"/>
        <v>0</v>
      </c>
      <c r="P951" s="9">
        <f t="shared" si="1985"/>
        <v>0</v>
      </c>
      <c r="Q951" s="9">
        <f t="shared" si="1985"/>
        <v>0</v>
      </c>
      <c r="R951" s="9">
        <f t="shared" si="1985"/>
        <v>0</v>
      </c>
      <c r="S951" s="9">
        <f t="shared" si="1985"/>
        <v>6081</v>
      </c>
      <c r="T951" s="9">
        <f t="shared" si="1985"/>
        <v>0</v>
      </c>
      <c r="U951" s="9">
        <f t="shared" si="1986"/>
        <v>0</v>
      </c>
      <c r="V951" s="9">
        <f t="shared" si="1986"/>
        <v>0</v>
      </c>
      <c r="W951" s="9">
        <f t="shared" si="1986"/>
        <v>0</v>
      </c>
      <c r="X951" s="9">
        <f t="shared" si="1986"/>
        <v>0</v>
      </c>
      <c r="Y951" s="9">
        <f t="shared" si="1986"/>
        <v>6081</v>
      </c>
      <c r="Z951" s="9">
        <f t="shared" si="1986"/>
        <v>0</v>
      </c>
      <c r="AA951" s="9">
        <f t="shared" si="1986"/>
        <v>0</v>
      </c>
      <c r="AB951" s="9">
        <f t="shared" si="1986"/>
        <v>1087</v>
      </c>
      <c r="AC951" s="9">
        <f t="shared" si="1986"/>
        <v>0</v>
      </c>
      <c r="AD951" s="9">
        <f t="shared" si="1986"/>
        <v>0</v>
      </c>
      <c r="AE951" s="87">
        <f t="shared" si="1986"/>
        <v>7168</v>
      </c>
      <c r="AF951" s="87">
        <f t="shared" si="1986"/>
        <v>0</v>
      </c>
      <c r="AG951" s="87">
        <f t="shared" si="1986"/>
        <v>942</v>
      </c>
      <c r="AH951" s="87">
        <f t="shared" si="1986"/>
        <v>0</v>
      </c>
      <c r="AI951" s="101">
        <f t="shared" si="1895"/>
        <v>13.141741071428573</v>
      </c>
      <c r="AJ951" s="101"/>
    </row>
    <row r="952" spans="1:36" ht="33" hidden="1" x14ac:dyDescent="0.25">
      <c r="A952" s="26" t="s">
        <v>244</v>
      </c>
      <c r="B952" s="27" t="s">
        <v>319</v>
      </c>
      <c r="C952" s="27" t="s">
        <v>147</v>
      </c>
      <c r="D952" s="27" t="s">
        <v>8</v>
      </c>
      <c r="E952" s="27" t="s">
        <v>389</v>
      </c>
      <c r="F952" s="27" t="s">
        <v>31</v>
      </c>
      <c r="G952" s="9">
        <f t="shared" si="1985"/>
        <v>6081</v>
      </c>
      <c r="H952" s="9">
        <f t="shared" si="1985"/>
        <v>0</v>
      </c>
      <c r="I952" s="9">
        <f t="shared" si="1985"/>
        <v>0</v>
      </c>
      <c r="J952" s="9">
        <f t="shared" si="1985"/>
        <v>0</v>
      </c>
      <c r="K952" s="9">
        <f t="shared" si="1985"/>
        <v>0</v>
      </c>
      <c r="L952" s="9">
        <f t="shared" si="1985"/>
        <v>0</v>
      </c>
      <c r="M952" s="9">
        <f t="shared" si="1985"/>
        <v>6081</v>
      </c>
      <c r="N952" s="9">
        <f t="shared" si="1985"/>
        <v>0</v>
      </c>
      <c r="O952" s="9">
        <f t="shared" si="1985"/>
        <v>0</v>
      </c>
      <c r="P952" s="9">
        <f t="shared" si="1985"/>
        <v>0</v>
      </c>
      <c r="Q952" s="9">
        <f t="shared" si="1985"/>
        <v>0</v>
      </c>
      <c r="R952" s="9">
        <f t="shared" si="1985"/>
        <v>0</v>
      </c>
      <c r="S952" s="9">
        <f t="shared" si="1985"/>
        <v>6081</v>
      </c>
      <c r="T952" s="9">
        <f t="shared" si="1985"/>
        <v>0</v>
      </c>
      <c r="U952" s="9">
        <f t="shared" si="1986"/>
        <v>0</v>
      </c>
      <c r="V952" s="9">
        <f t="shared" si="1986"/>
        <v>0</v>
      </c>
      <c r="W952" s="9">
        <f t="shared" si="1986"/>
        <v>0</v>
      </c>
      <c r="X952" s="9">
        <f t="shared" si="1986"/>
        <v>0</v>
      </c>
      <c r="Y952" s="9">
        <f t="shared" si="1986"/>
        <v>6081</v>
      </c>
      <c r="Z952" s="9">
        <f t="shared" si="1986"/>
        <v>0</v>
      </c>
      <c r="AA952" s="9">
        <f t="shared" si="1986"/>
        <v>0</v>
      </c>
      <c r="AB952" s="9">
        <f t="shared" si="1986"/>
        <v>1087</v>
      </c>
      <c r="AC952" s="9">
        <f t="shared" si="1986"/>
        <v>0</v>
      </c>
      <c r="AD952" s="9">
        <f t="shared" si="1986"/>
        <v>0</v>
      </c>
      <c r="AE952" s="87">
        <f t="shared" si="1986"/>
        <v>7168</v>
      </c>
      <c r="AF952" s="87">
        <f t="shared" si="1986"/>
        <v>0</v>
      </c>
      <c r="AG952" s="87">
        <f t="shared" si="1986"/>
        <v>942</v>
      </c>
      <c r="AH952" s="87">
        <f t="shared" si="1986"/>
        <v>0</v>
      </c>
      <c r="AI952" s="101">
        <f t="shared" si="1895"/>
        <v>13.141741071428573</v>
      </c>
      <c r="AJ952" s="101"/>
    </row>
    <row r="953" spans="1:36" ht="33" hidden="1" x14ac:dyDescent="0.25">
      <c r="A953" s="26" t="s">
        <v>37</v>
      </c>
      <c r="B953" s="27" t="s">
        <v>319</v>
      </c>
      <c r="C953" s="27" t="s">
        <v>147</v>
      </c>
      <c r="D953" s="27" t="s">
        <v>8</v>
      </c>
      <c r="E953" s="27" t="s">
        <v>389</v>
      </c>
      <c r="F953" s="27" t="s">
        <v>38</v>
      </c>
      <c r="G953" s="9">
        <v>6081</v>
      </c>
      <c r="H953" s="9"/>
      <c r="I953" s="9"/>
      <c r="J953" s="9"/>
      <c r="K953" s="9"/>
      <c r="L953" s="9"/>
      <c r="M953" s="9">
        <f t="shared" ref="M953" si="1987">G953+I953+J953+K953+L953</f>
        <v>6081</v>
      </c>
      <c r="N953" s="9">
        <f t="shared" ref="N953" si="1988">H953+L953</f>
        <v>0</v>
      </c>
      <c r="O953" s="9"/>
      <c r="P953" s="9"/>
      <c r="Q953" s="9"/>
      <c r="R953" s="9"/>
      <c r="S953" s="9">
        <f t="shared" ref="S953" si="1989">M953+O953+P953+Q953+R953</f>
        <v>6081</v>
      </c>
      <c r="T953" s="9">
        <f t="shared" ref="T953" si="1990">N953+R953</f>
        <v>0</v>
      </c>
      <c r="U953" s="9"/>
      <c r="V953" s="9"/>
      <c r="W953" s="9"/>
      <c r="X953" s="9"/>
      <c r="Y953" s="9">
        <f t="shared" ref="Y953" si="1991">S953+U953+V953+W953+X953</f>
        <v>6081</v>
      </c>
      <c r="Z953" s="9">
        <f t="shared" ref="Z953" si="1992">T953+X953</f>
        <v>0</v>
      </c>
      <c r="AA953" s="9"/>
      <c r="AB953" s="9">
        <v>1087</v>
      </c>
      <c r="AC953" s="9"/>
      <c r="AD953" s="9"/>
      <c r="AE953" s="87">
        <f t="shared" ref="AE953" si="1993">Y953+AA953+AB953+AC953+AD953</f>
        <v>7168</v>
      </c>
      <c r="AF953" s="87">
        <f t="shared" ref="AF953" si="1994">Z953+AD953</f>
        <v>0</v>
      </c>
      <c r="AG953" s="87">
        <v>942</v>
      </c>
      <c r="AH953" s="87"/>
      <c r="AI953" s="101">
        <f t="shared" si="1895"/>
        <v>13.141741071428573</v>
      </c>
      <c r="AJ953" s="101"/>
    </row>
    <row r="954" spans="1:36" ht="18" hidden="1" customHeight="1" x14ac:dyDescent="0.25">
      <c r="A954" s="26"/>
      <c r="B954" s="27"/>
      <c r="C954" s="27"/>
      <c r="D954" s="27"/>
      <c r="E954" s="27"/>
      <c r="F954" s="27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87"/>
      <c r="AF954" s="87"/>
      <c r="AG954" s="87"/>
      <c r="AH954" s="87"/>
      <c r="AI954" s="101"/>
      <c r="AJ954" s="101"/>
    </row>
    <row r="955" spans="1:36" ht="18.75" hidden="1" x14ac:dyDescent="0.3">
      <c r="A955" s="34" t="s">
        <v>168</v>
      </c>
      <c r="B955" s="25" t="s">
        <v>319</v>
      </c>
      <c r="C955" s="25" t="s">
        <v>147</v>
      </c>
      <c r="D955" s="25" t="s">
        <v>80</v>
      </c>
      <c r="E955" s="25"/>
      <c r="F955" s="25"/>
      <c r="G955" s="15">
        <f>G966+G961+G956+G995+G971</f>
        <v>561159</v>
      </c>
      <c r="H955" s="15">
        <f>H966+H961+H956+H995+H971</f>
        <v>0</v>
      </c>
      <c r="I955" s="15">
        <f>I966+I961+I956+I995+I989+I971</f>
        <v>0</v>
      </c>
      <c r="J955" s="15">
        <f t="shared" ref="J955:N955" si="1995">J966+J961+J956+J995+J989+J971</f>
        <v>0</v>
      </c>
      <c r="K955" s="15">
        <f t="shared" si="1995"/>
        <v>0</v>
      </c>
      <c r="L955" s="15">
        <f t="shared" si="1995"/>
        <v>0</v>
      </c>
      <c r="M955" s="15">
        <f t="shared" si="1995"/>
        <v>561159</v>
      </c>
      <c r="N955" s="15">
        <f t="shared" si="1995"/>
        <v>0</v>
      </c>
      <c r="O955" s="15">
        <f>O966+O961+O956+O995+O989+O971</f>
        <v>0</v>
      </c>
      <c r="P955" s="15">
        <f t="shared" ref="P955:T955" si="1996">P966+P961+P956+P995+P989+P971</f>
        <v>0</v>
      </c>
      <c r="Q955" s="15">
        <f t="shared" si="1996"/>
        <v>0</v>
      </c>
      <c r="R955" s="15">
        <f t="shared" si="1996"/>
        <v>84283</v>
      </c>
      <c r="S955" s="15">
        <f t="shared" si="1996"/>
        <v>645442</v>
      </c>
      <c r="T955" s="15">
        <f t="shared" si="1996"/>
        <v>84283</v>
      </c>
      <c r="U955" s="15">
        <f>U966+U961+U956+U995+U989+U971</f>
        <v>0</v>
      </c>
      <c r="V955" s="15">
        <f t="shared" ref="V955:Z955" si="1997">V966+V961+V956+V995+V989+V971</f>
        <v>0</v>
      </c>
      <c r="W955" s="15">
        <f t="shared" si="1997"/>
        <v>0</v>
      </c>
      <c r="X955" s="15">
        <f t="shared" si="1997"/>
        <v>0</v>
      </c>
      <c r="Y955" s="15">
        <f t="shared" si="1997"/>
        <v>645442</v>
      </c>
      <c r="Z955" s="15">
        <f t="shared" si="1997"/>
        <v>84283</v>
      </c>
      <c r="AA955" s="15">
        <f>AA966+AA961+AA956+AA995+AA989+AA971</f>
        <v>0</v>
      </c>
      <c r="AB955" s="15">
        <f t="shared" ref="AB955:AF955" si="1998">AB966+AB961+AB956+AB995+AB989+AB971</f>
        <v>0</v>
      </c>
      <c r="AC955" s="15">
        <f t="shared" si="1998"/>
        <v>0</v>
      </c>
      <c r="AD955" s="15">
        <f t="shared" si="1998"/>
        <v>0</v>
      </c>
      <c r="AE955" s="93">
        <f t="shared" si="1998"/>
        <v>645442</v>
      </c>
      <c r="AF955" s="93">
        <f t="shared" si="1998"/>
        <v>84283</v>
      </c>
      <c r="AG955" s="93">
        <f t="shared" ref="AG955:AH955" si="1999">AG966+AG961+AG956+AG995+AG989+AG971</f>
        <v>127395</v>
      </c>
      <c r="AH955" s="93">
        <f t="shared" si="1999"/>
        <v>0</v>
      </c>
      <c r="AI955" s="101">
        <f t="shared" si="1895"/>
        <v>19.73763715407426</v>
      </c>
      <c r="AJ955" s="101"/>
    </row>
    <row r="956" spans="1:36" ht="33" hidden="1" x14ac:dyDescent="0.25">
      <c r="A956" s="66" t="s">
        <v>500</v>
      </c>
      <c r="B956" s="27" t="s">
        <v>319</v>
      </c>
      <c r="C956" s="27" t="s">
        <v>147</v>
      </c>
      <c r="D956" s="27" t="s">
        <v>80</v>
      </c>
      <c r="E956" s="27" t="s">
        <v>360</v>
      </c>
      <c r="F956" s="65"/>
      <c r="G956" s="9">
        <f t="shared" ref="G956:V959" si="2000">G957</f>
        <v>161555</v>
      </c>
      <c r="H956" s="9">
        <f t="shared" si="2000"/>
        <v>0</v>
      </c>
      <c r="I956" s="9">
        <f t="shared" si="2000"/>
        <v>0</v>
      </c>
      <c r="J956" s="9">
        <f t="shared" si="2000"/>
        <v>0</v>
      </c>
      <c r="K956" s="9">
        <f t="shared" si="2000"/>
        <v>0</v>
      </c>
      <c r="L956" s="9">
        <f t="shared" si="2000"/>
        <v>0</v>
      </c>
      <c r="M956" s="9">
        <f t="shared" si="2000"/>
        <v>161555</v>
      </c>
      <c r="N956" s="9">
        <f t="shared" si="2000"/>
        <v>0</v>
      </c>
      <c r="O956" s="9">
        <f t="shared" si="2000"/>
        <v>0</v>
      </c>
      <c r="P956" s="9">
        <f t="shared" si="2000"/>
        <v>0</v>
      </c>
      <c r="Q956" s="9">
        <f t="shared" si="2000"/>
        <v>0</v>
      </c>
      <c r="R956" s="9">
        <f t="shared" si="2000"/>
        <v>0</v>
      </c>
      <c r="S956" s="9">
        <f t="shared" si="2000"/>
        <v>161555</v>
      </c>
      <c r="T956" s="9">
        <f t="shared" si="2000"/>
        <v>0</v>
      </c>
      <c r="U956" s="9">
        <f t="shared" si="2000"/>
        <v>0</v>
      </c>
      <c r="V956" s="9">
        <f t="shared" si="2000"/>
        <v>0</v>
      </c>
      <c r="W956" s="9">
        <f t="shared" ref="U956:AH959" si="2001">W957</f>
        <v>0</v>
      </c>
      <c r="X956" s="9">
        <f t="shared" si="2001"/>
        <v>0</v>
      </c>
      <c r="Y956" s="9">
        <f t="shared" si="2001"/>
        <v>161555</v>
      </c>
      <c r="Z956" s="9">
        <f t="shared" si="2001"/>
        <v>0</v>
      </c>
      <c r="AA956" s="9">
        <f t="shared" si="2001"/>
        <v>0</v>
      </c>
      <c r="AB956" s="9">
        <f t="shared" si="2001"/>
        <v>0</v>
      </c>
      <c r="AC956" s="9">
        <f t="shared" si="2001"/>
        <v>0</v>
      </c>
      <c r="AD956" s="9">
        <f t="shared" si="2001"/>
        <v>0</v>
      </c>
      <c r="AE956" s="87">
        <f t="shared" si="2001"/>
        <v>161555</v>
      </c>
      <c r="AF956" s="87">
        <f t="shared" si="2001"/>
        <v>0</v>
      </c>
      <c r="AG956" s="87">
        <f t="shared" si="2001"/>
        <v>38739</v>
      </c>
      <c r="AH956" s="87">
        <f t="shared" si="2001"/>
        <v>0</v>
      </c>
      <c r="AI956" s="101">
        <f t="shared" si="1895"/>
        <v>23.978830738757697</v>
      </c>
      <c r="AJ956" s="101"/>
    </row>
    <row r="957" spans="1:36" ht="17.25" hidden="1" customHeight="1" x14ac:dyDescent="0.25">
      <c r="A957" s="26" t="s">
        <v>15</v>
      </c>
      <c r="B957" s="27" t="s">
        <v>319</v>
      </c>
      <c r="C957" s="27" t="s">
        <v>147</v>
      </c>
      <c r="D957" s="27" t="s">
        <v>80</v>
      </c>
      <c r="E957" s="27" t="s">
        <v>361</v>
      </c>
      <c r="F957" s="65"/>
      <c r="G957" s="9">
        <f t="shared" si="2000"/>
        <v>161555</v>
      </c>
      <c r="H957" s="9">
        <f t="shared" si="2000"/>
        <v>0</v>
      </c>
      <c r="I957" s="9">
        <f t="shared" si="2000"/>
        <v>0</v>
      </c>
      <c r="J957" s="9">
        <f t="shared" si="2000"/>
        <v>0</v>
      </c>
      <c r="K957" s="9">
        <f t="shared" si="2000"/>
        <v>0</v>
      </c>
      <c r="L957" s="9">
        <f t="shared" si="2000"/>
        <v>0</v>
      </c>
      <c r="M957" s="9">
        <f t="shared" si="2000"/>
        <v>161555</v>
      </c>
      <c r="N957" s="9">
        <f t="shared" si="2000"/>
        <v>0</v>
      </c>
      <c r="O957" s="9">
        <f t="shared" si="2000"/>
        <v>0</v>
      </c>
      <c r="P957" s="9">
        <f t="shared" si="2000"/>
        <v>0</v>
      </c>
      <c r="Q957" s="9">
        <f t="shared" si="2000"/>
        <v>0</v>
      </c>
      <c r="R957" s="9">
        <f t="shared" si="2000"/>
        <v>0</v>
      </c>
      <c r="S957" s="9">
        <f t="shared" si="2000"/>
        <v>161555</v>
      </c>
      <c r="T957" s="9">
        <f t="shared" si="2000"/>
        <v>0</v>
      </c>
      <c r="U957" s="9">
        <f t="shared" si="2001"/>
        <v>0</v>
      </c>
      <c r="V957" s="9">
        <f t="shared" si="2001"/>
        <v>0</v>
      </c>
      <c r="W957" s="9">
        <f t="shared" si="2001"/>
        <v>0</v>
      </c>
      <c r="X957" s="9">
        <f t="shared" si="2001"/>
        <v>0</v>
      </c>
      <c r="Y957" s="9">
        <f t="shared" si="2001"/>
        <v>161555</v>
      </c>
      <c r="Z957" s="9">
        <f t="shared" si="2001"/>
        <v>0</v>
      </c>
      <c r="AA957" s="9">
        <f t="shared" si="2001"/>
        <v>0</v>
      </c>
      <c r="AB957" s="9">
        <f t="shared" si="2001"/>
        <v>0</v>
      </c>
      <c r="AC957" s="9">
        <f t="shared" si="2001"/>
        <v>0</v>
      </c>
      <c r="AD957" s="9">
        <f t="shared" si="2001"/>
        <v>0</v>
      </c>
      <c r="AE957" s="87">
        <f t="shared" si="2001"/>
        <v>161555</v>
      </c>
      <c r="AF957" s="87">
        <f t="shared" si="2001"/>
        <v>0</v>
      </c>
      <c r="AG957" s="87">
        <f t="shared" si="2001"/>
        <v>38739</v>
      </c>
      <c r="AH957" s="87">
        <f t="shared" si="2001"/>
        <v>0</v>
      </c>
      <c r="AI957" s="101">
        <f t="shared" si="1895"/>
        <v>23.978830738757697</v>
      </c>
      <c r="AJ957" s="101"/>
    </row>
    <row r="958" spans="1:36" ht="19.5" hidden="1" customHeight="1" x14ac:dyDescent="0.25">
      <c r="A958" s="26" t="s">
        <v>330</v>
      </c>
      <c r="B958" s="27" t="s">
        <v>319</v>
      </c>
      <c r="C958" s="27" t="s">
        <v>147</v>
      </c>
      <c r="D958" s="27" t="s">
        <v>80</v>
      </c>
      <c r="E958" s="27" t="s">
        <v>362</v>
      </c>
      <c r="F958" s="65"/>
      <c r="G958" s="9">
        <f t="shared" si="2000"/>
        <v>161555</v>
      </c>
      <c r="H958" s="9">
        <f t="shared" si="2000"/>
        <v>0</v>
      </c>
      <c r="I958" s="9">
        <f t="shared" si="2000"/>
        <v>0</v>
      </c>
      <c r="J958" s="9">
        <f t="shared" si="2000"/>
        <v>0</v>
      </c>
      <c r="K958" s="9">
        <f t="shared" si="2000"/>
        <v>0</v>
      </c>
      <c r="L958" s="9">
        <f t="shared" si="2000"/>
        <v>0</v>
      </c>
      <c r="M958" s="9">
        <f t="shared" si="2000"/>
        <v>161555</v>
      </c>
      <c r="N958" s="9">
        <f t="shared" si="2000"/>
        <v>0</v>
      </c>
      <c r="O958" s="9">
        <f t="shared" si="2000"/>
        <v>0</v>
      </c>
      <c r="P958" s="9">
        <f t="shared" si="2000"/>
        <v>0</v>
      </c>
      <c r="Q958" s="9">
        <f t="shared" si="2000"/>
        <v>0</v>
      </c>
      <c r="R958" s="9">
        <f t="shared" si="2000"/>
        <v>0</v>
      </c>
      <c r="S958" s="9">
        <f t="shared" si="2000"/>
        <v>161555</v>
      </c>
      <c r="T958" s="9">
        <f t="shared" si="2000"/>
        <v>0</v>
      </c>
      <c r="U958" s="9">
        <f t="shared" si="2001"/>
        <v>0</v>
      </c>
      <c r="V958" s="9">
        <f t="shared" si="2001"/>
        <v>0</v>
      </c>
      <c r="W958" s="9">
        <f t="shared" si="2001"/>
        <v>0</v>
      </c>
      <c r="X958" s="9">
        <f t="shared" si="2001"/>
        <v>0</v>
      </c>
      <c r="Y958" s="9">
        <f t="shared" si="2001"/>
        <v>161555</v>
      </c>
      <c r="Z958" s="9">
        <f t="shared" si="2001"/>
        <v>0</v>
      </c>
      <c r="AA958" s="9">
        <f t="shared" si="2001"/>
        <v>0</v>
      </c>
      <c r="AB958" s="9">
        <f t="shared" si="2001"/>
        <v>0</v>
      </c>
      <c r="AC958" s="9">
        <f t="shared" si="2001"/>
        <v>0</v>
      </c>
      <c r="AD958" s="9">
        <f t="shared" si="2001"/>
        <v>0</v>
      </c>
      <c r="AE958" s="87">
        <f t="shared" si="2001"/>
        <v>161555</v>
      </c>
      <c r="AF958" s="87">
        <f t="shared" si="2001"/>
        <v>0</v>
      </c>
      <c r="AG958" s="87">
        <f t="shared" si="2001"/>
        <v>38739</v>
      </c>
      <c r="AH958" s="87">
        <f t="shared" si="2001"/>
        <v>0</v>
      </c>
      <c r="AI958" s="101">
        <f t="shared" si="1895"/>
        <v>23.978830738757697</v>
      </c>
      <c r="AJ958" s="101"/>
    </row>
    <row r="959" spans="1:36" ht="33" hidden="1" x14ac:dyDescent="0.25">
      <c r="A959" s="26" t="s">
        <v>244</v>
      </c>
      <c r="B959" s="27" t="s">
        <v>319</v>
      </c>
      <c r="C959" s="27" t="s">
        <v>147</v>
      </c>
      <c r="D959" s="27" t="s">
        <v>80</v>
      </c>
      <c r="E959" s="27" t="s">
        <v>362</v>
      </c>
      <c r="F959" s="27" t="s">
        <v>31</v>
      </c>
      <c r="G959" s="9">
        <f t="shared" si="2000"/>
        <v>161555</v>
      </c>
      <c r="H959" s="9">
        <f t="shared" si="2000"/>
        <v>0</v>
      </c>
      <c r="I959" s="9">
        <f t="shared" si="2000"/>
        <v>0</v>
      </c>
      <c r="J959" s="9">
        <f t="shared" si="2000"/>
        <v>0</v>
      </c>
      <c r="K959" s="9">
        <f t="shared" si="2000"/>
        <v>0</v>
      </c>
      <c r="L959" s="9">
        <f t="shared" si="2000"/>
        <v>0</v>
      </c>
      <c r="M959" s="9">
        <f t="shared" si="2000"/>
        <v>161555</v>
      </c>
      <c r="N959" s="9">
        <f t="shared" si="2000"/>
        <v>0</v>
      </c>
      <c r="O959" s="9">
        <f t="shared" si="2000"/>
        <v>0</v>
      </c>
      <c r="P959" s="9">
        <f t="shared" si="2000"/>
        <v>0</v>
      </c>
      <c r="Q959" s="9">
        <f t="shared" si="2000"/>
        <v>0</v>
      </c>
      <c r="R959" s="9">
        <f t="shared" si="2000"/>
        <v>0</v>
      </c>
      <c r="S959" s="9">
        <f t="shared" si="2000"/>
        <v>161555</v>
      </c>
      <c r="T959" s="9">
        <f t="shared" si="2000"/>
        <v>0</v>
      </c>
      <c r="U959" s="9">
        <f t="shared" si="2001"/>
        <v>0</v>
      </c>
      <c r="V959" s="9">
        <f t="shared" si="2001"/>
        <v>0</v>
      </c>
      <c r="W959" s="9">
        <f t="shared" si="2001"/>
        <v>0</v>
      </c>
      <c r="X959" s="9">
        <f t="shared" si="2001"/>
        <v>0</v>
      </c>
      <c r="Y959" s="9">
        <f t="shared" si="2001"/>
        <v>161555</v>
      </c>
      <c r="Z959" s="9">
        <f t="shared" si="2001"/>
        <v>0</v>
      </c>
      <c r="AA959" s="9">
        <f t="shared" si="2001"/>
        <v>0</v>
      </c>
      <c r="AB959" s="9">
        <f t="shared" si="2001"/>
        <v>0</v>
      </c>
      <c r="AC959" s="9">
        <f t="shared" si="2001"/>
        <v>0</v>
      </c>
      <c r="AD959" s="9">
        <f t="shared" si="2001"/>
        <v>0</v>
      </c>
      <c r="AE959" s="87">
        <f t="shared" si="2001"/>
        <v>161555</v>
      </c>
      <c r="AF959" s="87">
        <f t="shared" si="2001"/>
        <v>0</v>
      </c>
      <c r="AG959" s="87">
        <f t="shared" si="2001"/>
        <v>38739</v>
      </c>
      <c r="AH959" s="87">
        <f t="shared" si="2001"/>
        <v>0</v>
      </c>
      <c r="AI959" s="101">
        <f t="shared" si="1895"/>
        <v>23.978830738757697</v>
      </c>
      <c r="AJ959" s="101"/>
    </row>
    <row r="960" spans="1:36" ht="33" hidden="1" x14ac:dyDescent="0.25">
      <c r="A960" s="26" t="s">
        <v>37</v>
      </c>
      <c r="B960" s="27" t="s">
        <v>319</v>
      </c>
      <c r="C960" s="27" t="s">
        <v>147</v>
      </c>
      <c r="D960" s="27" t="s">
        <v>80</v>
      </c>
      <c r="E960" s="27" t="s">
        <v>362</v>
      </c>
      <c r="F960" s="27" t="s">
        <v>38</v>
      </c>
      <c r="G960" s="9">
        <v>161555</v>
      </c>
      <c r="H960" s="9"/>
      <c r="I960" s="9"/>
      <c r="J960" s="9"/>
      <c r="K960" s="9"/>
      <c r="L960" s="9"/>
      <c r="M960" s="9">
        <f t="shared" ref="M960" si="2002">G960+I960+J960+K960+L960</f>
        <v>161555</v>
      </c>
      <c r="N960" s="9">
        <f t="shared" ref="N960" si="2003">H960+L960</f>
        <v>0</v>
      </c>
      <c r="O960" s="9"/>
      <c r="P960" s="9"/>
      <c r="Q960" s="9"/>
      <c r="R960" s="9"/>
      <c r="S960" s="9">
        <f t="shared" ref="S960" si="2004">M960+O960+P960+Q960+R960</f>
        <v>161555</v>
      </c>
      <c r="T960" s="9">
        <f t="shared" ref="T960" si="2005">N960+R960</f>
        <v>0</v>
      </c>
      <c r="U960" s="9"/>
      <c r="V960" s="9"/>
      <c r="W960" s="9"/>
      <c r="X960" s="9"/>
      <c r="Y960" s="9">
        <f t="shared" ref="Y960" si="2006">S960+U960+V960+W960+X960</f>
        <v>161555</v>
      </c>
      <c r="Z960" s="9">
        <f t="shared" ref="Z960" si="2007">T960+X960</f>
        <v>0</v>
      </c>
      <c r="AA960" s="9"/>
      <c r="AB960" s="9"/>
      <c r="AC960" s="9"/>
      <c r="AD960" s="9"/>
      <c r="AE960" s="87">
        <f t="shared" ref="AE960" si="2008">Y960+AA960+AB960+AC960+AD960</f>
        <v>161555</v>
      </c>
      <c r="AF960" s="87">
        <f t="shared" ref="AF960" si="2009">Z960+AD960</f>
        <v>0</v>
      </c>
      <c r="AG960" s="87">
        <v>38739</v>
      </c>
      <c r="AH960" s="87"/>
      <c r="AI960" s="101">
        <f t="shared" si="1895"/>
        <v>23.978830738757697</v>
      </c>
      <c r="AJ960" s="101"/>
    </row>
    <row r="961" spans="1:36" ht="36.75" hidden="1" customHeight="1" x14ac:dyDescent="0.25">
      <c r="A961" s="29" t="s">
        <v>436</v>
      </c>
      <c r="B961" s="27" t="s">
        <v>319</v>
      </c>
      <c r="C961" s="27" t="s">
        <v>147</v>
      </c>
      <c r="D961" s="27" t="s">
        <v>80</v>
      </c>
      <c r="E961" s="27" t="s">
        <v>355</v>
      </c>
      <c r="F961" s="27" t="s">
        <v>325</v>
      </c>
      <c r="G961" s="9">
        <f t="shared" ref="G961:V964" si="2010">G962</f>
        <v>1586</v>
      </c>
      <c r="H961" s="9">
        <f t="shared" si="2010"/>
        <v>0</v>
      </c>
      <c r="I961" s="9">
        <f t="shared" si="2010"/>
        <v>0</v>
      </c>
      <c r="J961" s="9">
        <f t="shared" si="2010"/>
        <v>0</v>
      </c>
      <c r="K961" s="9">
        <f t="shared" si="2010"/>
        <v>0</v>
      </c>
      <c r="L961" s="9">
        <f t="shared" si="2010"/>
        <v>0</v>
      </c>
      <c r="M961" s="9">
        <f t="shared" si="2010"/>
        <v>1586</v>
      </c>
      <c r="N961" s="9">
        <f t="shared" si="2010"/>
        <v>0</v>
      </c>
      <c r="O961" s="9">
        <f t="shared" si="2010"/>
        <v>0</v>
      </c>
      <c r="P961" s="9">
        <f t="shared" si="2010"/>
        <v>0</v>
      </c>
      <c r="Q961" s="9">
        <f t="shared" si="2010"/>
        <v>0</v>
      </c>
      <c r="R961" s="9">
        <f t="shared" si="2010"/>
        <v>0</v>
      </c>
      <c r="S961" s="9">
        <f t="shared" si="2010"/>
        <v>1586</v>
      </c>
      <c r="T961" s="9">
        <f t="shared" si="2010"/>
        <v>0</v>
      </c>
      <c r="U961" s="9">
        <f t="shared" si="2010"/>
        <v>0</v>
      </c>
      <c r="V961" s="9">
        <f t="shared" si="2010"/>
        <v>0</v>
      </c>
      <c r="W961" s="9">
        <f t="shared" ref="U961:AH964" si="2011">W962</f>
        <v>0</v>
      </c>
      <c r="X961" s="9">
        <f t="shared" si="2011"/>
        <v>0</v>
      </c>
      <c r="Y961" s="9">
        <f t="shared" si="2011"/>
        <v>1586</v>
      </c>
      <c r="Z961" s="9">
        <f t="shared" si="2011"/>
        <v>0</v>
      </c>
      <c r="AA961" s="9">
        <f t="shared" si="2011"/>
        <v>0</v>
      </c>
      <c r="AB961" s="9">
        <f t="shared" si="2011"/>
        <v>0</v>
      </c>
      <c r="AC961" s="9">
        <f t="shared" si="2011"/>
        <v>0</v>
      </c>
      <c r="AD961" s="9">
        <f t="shared" si="2011"/>
        <v>0</v>
      </c>
      <c r="AE961" s="87">
        <f t="shared" si="2011"/>
        <v>1586</v>
      </c>
      <c r="AF961" s="87">
        <f t="shared" si="2011"/>
        <v>0</v>
      </c>
      <c r="AG961" s="87">
        <f t="shared" si="2011"/>
        <v>100</v>
      </c>
      <c r="AH961" s="87">
        <f t="shared" si="2011"/>
        <v>0</v>
      </c>
      <c r="AI961" s="101">
        <f t="shared" si="1895"/>
        <v>6.3051702395964693</v>
      </c>
      <c r="AJ961" s="101"/>
    </row>
    <row r="962" spans="1:36" ht="18.75" hidden="1" customHeight="1" x14ac:dyDescent="0.25">
      <c r="A962" s="26" t="s">
        <v>15</v>
      </c>
      <c r="B962" s="27" t="s">
        <v>319</v>
      </c>
      <c r="C962" s="27" t="s">
        <v>147</v>
      </c>
      <c r="D962" s="27" t="s">
        <v>80</v>
      </c>
      <c r="E962" s="27" t="s">
        <v>356</v>
      </c>
      <c r="F962" s="27"/>
      <c r="G962" s="9">
        <f t="shared" si="2010"/>
        <v>1586</v>
      </c>
      <c r="H962" s="9">
        <f t="shared" si="2010"/>
        <v>0</v>
      </c>
      <c r="I962" s="9">
        <f t="shared" si="2010"/>
        <v>0</v>
      </c>
      <c r="J962" s="9">
        <f t="shared" si="2010"/>
        <v>0</v>
      </c>
      <c r="K962" s="9">
        <f t="shared" si="2010"/>
        <v>0</v>
      </c>
      <c r="L962" s="9">
        <f t="shared" si="2010"/>
        <v>0</v>
      </c>
      <c r="M962" s="9">
        <f t="shared" si="2010"/>
        <v>1586</v>
      </c>
      <c r="N962" s="9">
        <f t="shared" si="2010"/>
        <v>0</v>
      </c>
      <c r="O962" s="9">
        <f t="shared" si="2010"/>
        <v>0</v>
      </c>
      <c r="P962" s="9">
        <f t="shared" si="2010"/>
        <v>0</v>
      </c>
      <c r="Q962" s="9">
        <f t="shared" si="2010"/>
        <v>0</v>
      </c>
      <c r="R962" s="9">
        <f t="shared" si="2010"/>
        <v>0</v>
      </c>
      <c r="S962" s="9">
        <f t="shared" si="2010"/>
        <v>1586</v>
      </c>
      <c r="T962" s="9">
        <f t="shared" si="2010"/>
        <v>0</v>
      </c>
      <c r="U962" s="9">
        <f t="shared" si="2011"/>
        <v>0</v>
      </c>
      <c r="V962" s="9">
        <f t="shared" si="2011"/>
        <v>0</v>
      </c>
      <c r="W962" s="9">
        <f t="shared" si="2011"/>
        <v>0</v>
      </c>
      <c r="X962" s="9">
        <f t="shared" si="2011"/>
        <v>0</v>
      </c>
      <c r="Y962" s="9">
        <f t="shared" si="2011"/>
        <v>1586</v>
      </c>
      <c r="Z962" s="9">
        <f t="shared" si="2011"/>
        <v>0</v>
      </c>
      <c r="AA962" s="9">
        <f t="shared" si="2011"/>
        <v>0</v>
      </c>
      <c r="AB962" s="9">
        <f t="shared" si="2011"/>
        <v>0</v>
      </c>
      <c r="AC962" s="9">
        <f t="shared" si="2011"/>
        <v>0</v>
      </c>
      <c r="AD962" s="9">
        <f t="shared" si="2011"/>
        <v>0</v>
      </c>
      <c r="AE962" s="87">
        <f t="shared" si="2011"/>
        <v>1586</v>
      </c>
      <c r="AF962" s="87">
        <f t="shared" si="2011"/>
        <v>0</v>
      </c>
      <c r="AG962" s="87">
        <f t="shared" si="2011"/>
        <v>100</v>
      </c>
      <c r="AH962" s="87">
        <f t="shared" si="2011"/>
        <v>0</v>
      </c>
      <c r="AI962" s="101">
        <f t="shared" si="1895"/>
        <v>6.3051702395964693</v>
      </c>
      <c r="AJ962" s="101"/>
    </row>
    <row r="963" spans="1:36" ht="21" hidden="1" customHeight="1" x14ac:dyDescent="0.25">
      <c r="A963" s="26" t="s">
        <v>330</v>
      </c>
      <c r="B963" s="27" t="s">
        <v>319</v>
      </c>
      <c r="C963" s="27" t="s">
        <v>147</v>
      </c>
      <c r="D963" s="27" t="s">
        <v>80</v>
      </c>
      <c r="E963" s="27" t="s">
        <v>357</v>
      </c>
      <c r="F963" s="27"/>
      <c r="G963" s="9">
        <f t="shared" si="2010"/>
        <v>1586</v>
      </c>
      <c r="H963" s="9">
        <f t="shared" si="2010"/>
        <v>0</v>
      </c>
      <c r="I963" s="9">
        <f t="shared" si="2010"/>
        <v>0</v>
      </c>
      <c r="J963" s="9">
        <f t="shared" si="2010"/>
        <v>0</v>
      </c>
      <c r="K963" s="9">
        <f t="shared" si="2010"/>
        <v>0</v>
      </c>
      <c r="L963" s="9">
        <f t="shared" si="2010"/>
        <v>0</v>
      </c>
      <c r="M963" s="9">
        <f t="shared" si="2010"/>
        <v>1586</v>
      </c>
      <c r="N963" s="9">
        <f t="shared" si="2010"/>
        <v>0</v>
      </c>
      <c r="O963" s="9">
        <f t="shared" si="2010"/>
        <v>0</v>
      </c>
      <c r="P963" s="9">
        <f t="shared" si="2010"/>
        <v>0</v>
      </c>
      <c r="Q963" s="9">
        <f t="shared" si="2010"/>
        <v>0</v>
      </c>
      <c r="R963" s="9">
        <f t="shared" si="2010"/>
        <v>0</v>
      </c>
      <c r="S963" s="9">
        <f t="shared" si="2010"/>
        <v>1586</v>
      </c>
      <c r="T963" s="9">
        <f t="shared" si="2010"/>
        <v>0</v>
      </c>
      <c r="U963" s="9">
        <f t="shared" si="2011"/>
        <v>0</v>
      </c>
      <c r="V963" s="9">
        <f t="shared" si="2011"/>
        <v>0</v>
      </c>
      <c r="W963" s="9">
        <f t="shared" si="2011"/>
        <v>0</v>
      </c>
      <c r="X963" s="9">
        <f t="shared" si="2011"/>
        <v>0</v>
      </c>
      <c r="Y963" s="9">
        <f t="shared" si="2011"/>
        <v>1586</v>
      </c>
      <c r="Z963" s="9">
        <f t="shared" si="2011"/>
        <v>0</v>
      </c>
      <c r="AA963" s="9">
        <f t="shared" si="2011"/>
        <v>0</v>
      </c>
      <c r="AB963" s="9">
        <f t="shared" si="2011"/>
        <v>0</v>
      </c>
      <c r="AC963" s="9">
        <f t="shared" si="2011"/>
        <v>0</v>
      </c>
      <c r="AD963" s="9">
        <f t="shared" si="2011"/>
        <v>0</v>
      </c>
      <c r="AE963" s="87">
        <f t="shared" si="2011"/>
        <v>1586</v>
      </c>
      <c r="AF963" s="87">
        <f t="shared" si="2011"/>
        <v>0</v>
      </c>
      <c r="AG963" s="87">
        <f t="shared" si="2011"/>
        <v>100</v>
      </c>
      <c r="AH963" s="87">
        <f t="shared" si="2011"/>
        <v>0</v>
      </c>
      <c r="AI963" s="101">
        <f t="shared" si="1895"/>
        <v>6.3051702395964693</v>
      </c>
      <c r="AJ963" s="101"/>
    </row>
    <row r="964" spans="1:36" ht="33" hidden="1" x14ac:dyDescent="0.25">
      <c r="A964" s="26" t="s">
        <v>244</v>
      </c>
      <c r="B964" s="27" t="s">
        <v>319</v>
      </c>
      <c r="C964" s="27" t="s">
        <v>147</v>
      </c>
      <c r="D964" s="27" t="s">
        <v>80</v>
      </c>
      <c r="E964" s="27" t="s">
        <v>357</v>
      </c>
      <c r="F964" s="27" t="s">
        <v>31</v>
      </c>
      <c r="G964" s="9">
        <f t="shared" si="2010"/>
        <v>1586</v>
      </c>
      <c r="H964" s="9">
        <f t="shared" si="2010"/>
        <v>0</v>
      </c>
      <c r="I964" s="9">
        <f t="shared" si="2010"/>
        <v>0</v>
      </c>
      <c r="J964" s="9">
        <f t="shared" si="2010"/>
        <v>0</v>
      </c>
      <c r="K964" s="9">
        <f t="shared" si="2010"/>
        <v>0</v>
      </c>
      <c r="L964" s="9">
        <f t="shared" si="2010"/>
        <v>0</v>
      </c>
      <c r="M964" s="9">
        <f t="shared" si="2010"/>
        <v>1586</v>
      </c>
      <c r="N964" s="9">
        <f t="shared" si="2010"/>
        <v>0</v>
      </c>
      <c r="O964" s="9">
        <f t="shared" si="2010"/>
        <v>0</v>
      </c>
      <c r="P964" s="9">
        <f t="shared" si="2010"/>
        <v>0</v>
      </c>
      <c r="Q964" s="9">
        <f t="shared" si="2010"/>
        <v>0</v>
      </c>
      <c r="R964" s="9">
        <f t="shared" si="2010"/>
        <v>0</v>
      </c>
      <c r="S964" s="9">
        <f t="shared" si="2010"/>
        <v>1586</v>
      </c>
      <c r="T964" s="9">
        <f t="shared" si="2010"/>
        <v>0</v>
      </c>
      <c r="U964" s="9">
        <f t="shared" si="2011"/>
        <v>0</v>
      </c>
      <c r="V964" s="9">
        <f t="shared" si="2011"/>
        <v>0</v>
      </c>
      <c r="W964" s="9">
        <f t="shared" si="2011"/>
        <v>0</v>
      </c>
      <c r="X964" s="9">
        <f t="shared" si="2011"/>
        <v>0</v>
      </c>
      <c r="Y964" s="9">
        <f t="shared" si="2011"/>
        <v>1586</v>
      </c>
      <c r="Z964" s="9">
        <f t="shared" si="2011"/>
        <v>0</v>
      </c>
      <c r="AA964" s="9">
        <f t="shared" si="2011"/>
        <v>0</v>
      </c>
      <c r="AB964" s="9">
        <f t="shared" si="2011"/>
        <v>0</v>
      </c>
      <c r="AC964" s="9">
        <f t="shared" si="2011"/>
        <v>0</v>
      </c>
      <c r="AD964" s="9">
        <f t="shared" si="2011"/>
        <v>0</v>
      </c>
      <c r="AE964" s="87">
        <f t="shared" si="2011"/>
        <v>1586</v>
      </c>
      <c r="AF964" s="87">
        <f t="shared" si="2011"/>
        <v>0</v>
      </c>
      <c r="AG964" s="87">
        <f t="shared" si="2011"/>
        <v>100</v>
      </c>
      <c r="AH964" s="87">
        <f t="shared" si="2011"/>
        <v>0</v>
      </c>
      <c r="AI964" s="101">
        <f t="shared" si="1895"/>
        <v>6.3051702395964693</v>
      </c>
      <c r="AJ964" s="101"/>
    </row>
    <row r="965" spans="1:36" ht="33" hidden="1" x14ac:dyDescent="0.25">
      <c r="A965" s="26" t="s">
        <v>37</v>
      </c>
      <c r="B965" s="27" t="s">
        <v>319</v>
      </c>
      <c r="C965" s="27" t="s">
        <v>147</v>
      </c>
      <c r="D965" s="27" t="s">
        <v>80</v>
      </c>
      <c r="E965" s="27" t="s">
        <v>357</v>
      </c>
      <c r="F965" s="27" t="s">
        <v>38</v>
      </c>
      <c r="G965" s="9">
        <v>1586</v>
      </c>
      <c r="H965" s="9"/>
      <c r="I965" s="9"/>
      <c r="J965" s="9"/>
      <c r="K965" s="9"/>
      <c r="L965" s="9"/>
      <c r="M965" s="9">
        <f t="shared" ref="M965" si="2012">G965+I965+J965+K965+L965</f>
        <v>1586</v>
      </c>
      <c r="N965" s="9">
        <f t="shared" ref="N965" si="2013">H965+L965</f>
        <v>0</v>
      </c>
      <c r="O965" s="9"/>
      <c r="P965" s="9"/>
      <c r="Q965" s="9"/>
      <c r="R965" s="9"/>
      <c r="S965" s="9">
        <f t="shared" ref="S965" si="2014">M965+O965+P965+Q965+R965</f>
        <v>1586</v>
      </c>
      <c r="T965" s="9">
        <f t="shared" ref="T965" si="2015">N965+R965</f>
        <v>0</v>
      </c>
      <c r="U965" s="9"/>
      <c r="V965" s="9"/>
      <c r="W965" s="9"/>
      <c r="X965" s="9"/>
      <c r="Y965" s="9">
        <f t="shared" ref="Y965" si="2016">S965+U965+V965+W965+X965</f>
        <v>1586</v>
      </c>
      <c r="Z965" s="9">
        <f t="shared" ref="Z965" si="2017">T965+X965</f>
        <v>0</v>
      </c>
      <c r="AA965" s="9"/>
      <c r="AB965" s="9"/>
      <c r="AC965" s="9"/>
      <c r="AD965" s="9"/>
      <c r="AE965" s="87">
        <f t="shared" ref="AE965" si="2018">Y965+AA965+AB965+AC965+AD965</f>
        <v>1586</v>
      </c>
      <c r="AF965" s="87">
        <f t="shared" ref="AF965" si="2019">Z965+AD965</f>
        <v>0</v>
      </c>
      <c r="AG965" s="87">
        <v>100</v>
      </c>
      <c r="AH965" s="87"/>
      <c r="AI965" s="101">
        <f t="shared" si="1895"/>
        <v>6.3051702395964693</v>
      </c>
      <c r="AJ965" s="101"/>
    </row>
    <row r="966" spans="1:36" ht="49.5" hidden="1" x14ac:dyDescent="0.25">
      <c r="A966" s="66" t="s">
        <v>510</v>
      </c>
      <c r="B966" s="27" t="s">
        <v>319</v>
      </c>
      <c r="C966" s="27" t="s">
        <v>147</v>
      </c>
      <c r="D966" s="27" t="s">
        <v>80</v>
      </c>
      <c r="E966" s="27" t="s">
        <v>394</v>
      </c>
      <c r="F966" s="65"/>
      <c r="G966" s="9">
        <f t="shared" ref="G966:V969" si="2020">G967</f>
        <v>284881</v>
      </c>
      <c r="H966" s="9">
        <f t="shared" si="2020"/>
        <v>0</v>
      </c>
      <c r="I966" s="9">
        <f t="shared" si="2020"/>
        <v>0</v>
      </c>
      <c r="J966" s="9">
        <f t="shared" si="2020"/>
        <v>0</v>
      </c>
      <c r="K966" s="9">
        <f t="shared" si="2020"/>
        <v>0</v>
      </c>
      <c r="L966" s="9">
        <f t="shared" si="2020"/>
        <v>0</v>
      </c>
      <c r="M966" s="9">
        <f t="shared" si="2020"/>
        <v>284881</v>
      </c>
      <c r="N966" s="9">
        <f t="shared" si="2020"/>
        <v>0</v>
      </c>
      <c r="O966" s="9">
        <f t="shared" si="2020"/>
        <v>0</v>
      </c>
      <c r="P966" s="9">
        <f t="shared" si="2020"/>
        <v>0</v>
      </c>
      <c r="Q966" s="9">
        <f t="shared" si="2020"/>
        <v>0</v>
      </c>
      <c r="R966" s="9">
        <f t="shared" si="2020"/>
        <v>0</v>
      </c>
      <c r="S966" s="9">
        <f t="shared" si="2020"/>
        <v>284881</v>
      </c>
      <c r="T966" s="9">
        <f t="shared" si="2020"/>
        <v>0</v>
      </c>
      <c r="U966" s="9">
        <f t="shared" si="2020"/>
        <v>0</v>
      </c>
      <c r="V966" s="9">
        <f t="shared" si="2020"/>
        <v>0</v>
      </c>
      <c r="W966" s="9">
        <f t="shared" ref="U966:AH969" si="2021">W967</f>
        <v>0</v>
      </c>
      <c r="X966" s="9">
        <f t="shared" si="2021"/>
        <v>0</v>
      </c>
      <c r="Y966" s="9">
        <f t="shared" si="2021"/>
        <v>284881</v>
      </c>
      <c r="Z966" s="9">
        <f t="shared" si="2021"/>
        <v>0</v>
      </c>
      <c r="AA966" s="9">
        <f t="shared" si="2021"/>
        <v>0</v>
      </c>
      <c r="AB966" s="9">
        <f t="shared" si="2021"/>
        <v>0</v>
      </c>
      <c r="AC966" s="9">
        <f t="shared" si="2021"/>
        <v>0</v>
      </c>
      <c r="AD966" s="9">
        <f t="shared" si="2021"/>
        <v>0</v>
      </c>
      <c r="AE966" s="87">
        <f t="shared" si="2021"/>
        <v>284881</v>
      </c>
      <c r="AF966" s="87">
        <f t="shared" si="2021"/>
        <v>0</v>
      </c>
      <c r="AG966" s="87">
        <f t="shared" si="2021"/>
        <v>87659</v>
      </c>
      <c r="AH966" s="87">
        <f t="shared" si="2021"/>
        <v>0</v>
      </c>
      <c r="AI966" s="101">
        <f t="shared" si="1895"/>
        <v>30.770391847824179</v>
      </c>
      <c r="AJ966" s="101"/>
    </row>
    <row r="967" spans="1:36" ht="18.75" hidden="1" customHeight="1" x14ac:dyDescent="0.25">
      <c r="A967" s="26" t="s">
        <v>15</v>
      </c>
      <c r="B967" s="27" t="s">
        <v>319</v>
      </c>
      <c r="C967" s="27" t="s">
        <v>147</v>
      </c>
      <c r="D967" s="27" t="s">
        <v>80</v>
      </c>
      <c r="E967" s="27" t="s">
        <v>395</v>
      </c>
      <c r="F967" s="65"/>
      <c r="G967" s="9">
        <f t="shared" si="2020"/>
        <v>284881</v>
      </c>
      <c r="H967" s="9">
        <f t="shared" si="2020"/>
        <v>0</v>
      </c>
      <c r="I967" s="9">
        <f t="shared" si="2020"/>
        <v>0</v>
      </c>
      <c r="J967" s="9">
        <f t="shared" si="2020"/>
        <v>0</v>
      </c>
      <c r="K967" s="9">
        <f t="shared" si="2020"/>
        <v>0</v>
      </c>
      <c r="L967" s="9">
        <f t="shared" si="2020"/>
        <v>0</v>
      </c>
      <c r="M967" s="9">
        <f t="shared" si="2020"/>
        <v>284881</v>
      </c>
      <c r="N967" s="9">
        <f t="shared" si="2020"/>
        <v>0</v>
      </c>
      <c r="O967" s="9">
        <f t="shared" si="2020"/>
        <v>0</v>
      </c>
      <c r="P967" s="9">
        <f t="shared" si="2020"/>
        <v>0</v>
      </c>
      <c r="Q967" s="9">
        <f t="shared" si="2020"/>
        <v>0</v>
      </c>
      <c r="R967" s="9">
        <f t="shared" si="2020"/>
        <v>0</v>
      </c>
      <c r="S967" s="9">
        <f t="shared" si="2020"/>
        <v>284881</v>
      </c>
      <c r="T967" s="9">
        <f t="shared" si="2020"/>
        <v>0</v>
      </c>
      <c r="U967" s="9">
        <f t="shared" si="2021"/>
        <v>0</v>
      </c>
      <c r="V967" s="9">
        <f t="shared" si="2021"/>
        <v>0</v>
      </c>
      <c r="W967" s="9">
        <f t="shared" si="2021"/>
        <v>0</v>
      </c>
      <c r="X967" s="9">
        <f t="shared" si="2021"/>
        <v>0</v>
      </c>
      <c r="Y967" s="9">
        <f t="shared" si="2021"/>
        <v>284881</v>
      </c>
      <c r="Z967" s="9">
        <f t="shared" si="2021"/>
        <v>0</v>
      </c>
      <c r="AA967" s="9">
        <f t="shared" si="2021"/>
        <v>0</v>
      </c>
      <c r="AB967" s="9">
        <f t="shared" si="2021"/>
        <v>0</v>
      </c>
      <c r="AC967" s="9">
        <f t="shared" si="2021"/>
        <v>0</v>
      </c>
      <c r="AD967" s="9">
        <f t="shared" si="2021"/>
        <v>0</v>
      </c>
      <c r="AE967" s="87">
        <f t="shared" si="2021"/>
        <v>284881</v>
      </c>
      <c r="AF967" s="87">
        <f t="shared" si="2021"/>
        <v>0</v>
      </c>
      <c r="AG967" s="87">
        <f t="shared" si="2021"/>
        <v>87659</v>
      </c>
      <c r="AH967" s="87">
        <f t="shared" si="2021"/>
        <v>0</v>
      </c>
      <c r="AI967" s="101">
        <f t="shared" si="1895"/>
        <v>30.770391847824179</v>
      </c>
      <c r="AJ967" s="101"/>
    </row>
    <row r="968" spans="1:36" ht="21" hidden="1" customHeight="1" x14ac:dyDescent="0.25">
      <c r="A968" s="26" t="s">
        <v>330</v>
      </c>
      <c r="B968" s="27" t="s">
        <v>319</v>
      </c>
      <c r="C968" s="27" t="s">
        <v>147</v>
      </c>
      <c r="D968" s="27" t="s">
        <v>80</v>
      </c>
      <c r="E968" s="27" t="s">
        <v>396</v>
      </c>
      <c r="F968" s="65"/>
      <c r="G968" s="9">
        <f t="shared" si="2020"/>
        <v>284881</v>
      </c>
      <c r="H968" s="9">
        <f t="shared" si="2020"/>
        <v>0</v>
      </c>
      <c r="I968" s="9">
        <f t="shared" si="2020"/>
        <v>0</v>
      </c>
      <c r="J968" s="9">
        <f t="shared" si="2020"/>
        <v>0</v>
      </c>
      <c r="K968" s="9">
        <f t="shared" si="2020"/>
        <v>0</v>
      </c>
      <c r="L968" s="9">
        <f t="shared" si="2020"/>
        <v>0</v>
      </c>
      <c r="M968" s="9">
        <f t="shared" si="2020"/>
        <v>284881</v>
      </c>
      <c r="N968" s="9">
        <f t="shared" si="2020"/>
        <v>0</v>
      </c>
      <c r="O968" s="9">
        <f t="shared" si="2020"/>
        <v>0</v>
      </c>
      <c r="P968" s="9">
        <f t="shared" si="2020"/>
        <v>0</v>
      </c>
      <c r="Q968" s="9">
        <f t="shared" si="2020"/>
        <v>0</v>
      </c>
      <c r="R968" s="9">
        <f t="shared" si="2020"/>
        <v>0</v>
      </c>
      <c r="S968" s="9">
        <f t="shared" si="2020"/>
        <v>284881</v>
      </c>
      <c r="T968" s="9">
        <f t="shared" si="2020"/>
        <v>0</v>
      </c>
      <c r="U968" s="9">
        <f t="shared" si="2021"/>
        <v>0</v>
      </c>
      <c r="V968" s="9">
        <f t="shared" si="2021"/>
        <v>0</v>
      </c>
      <c r="W968" s="9">
        <f t="shared" si="2021"/>
        <v>0</v>
      </c>
      <c r="X968" s="9">
        <f t="shared" si="2021"/>
        <v>0</v>
      </c>
      <c r="Y968" s="9">
        <f t="shared" si="2021"/>
        <v>284881</v>
      </c>
      <c r="Z968" s="9">
        <f t="shared" si="2021"/>
        <v>0</v>
      </c>
      <c r="AA968" s="9">
        <f t="shared" si="2021"/>
        <v>0</v>
      </c>
      <c r="AB968" s="9">
        <f t="shared" si="2021"/>
        <v>0</v>
      </c>
      <c r="AC968" s="9">
        <f t="shared" si="2021"/>
        <v>0</v>
      </c>
      <c r="AD968" s="9">
        <f t="shared" si="2021"/>
        <v>0</v>
      </c>
      <c r="AE968" s="87">
        <f t="shared" si="2021"/>
        <v>284881</v>
      </c>
      <c r="AF968" s="87">
        <f t="shared" si="2021"/>
        <v>0</v>
      </c>
      <c r="AG968" s="87">
        <f t="shared" si="2021"/>
        <v>87659</v>
      </c>
      <c r="AH968" s="87">
        <f t="shared" si="2021"/>
        <v>0</v>
      </c>
      <c r="AI968" s="101">
        <f t="shared" ref="AI968:AI1031" si="2022">AG968/AE968*100</f>
        <v>30.770391847824179</v>
      </c>
      <c r="AJ968" s="101"/>
    </row>
    <row r="969" spans="1:36" ht="33" hidden="1" x14ac:dyDescent="0.25">
      <c r="A969" s="26" t="s">
        <v>244</v>
      </c>
      <c r="B969" s="27" t="s">
        <v>319</v>
      </c>
      <c r="C969" s="27" t="s">
        <v>147</v>
      </c>
      <c r="D969" s="27" t="s">
        <v>80</v>
      </c>
      <c r="E969" s="27" t="s">
        <v>396</v>
      </c>
      <c r="F969" s="27" t="s">
        <v>31</v>
      </c>
      <c r="G969" s="9">
        <f t="shared" si="2020"/>
        <v>284881</v>
      </c>
      <c r="H969" s="9">
        <f t="shared" si="2020"/>
        <v>0</v>
      </c>
      <c r="I969" s="9">
        <f t="shared" si="2020"/>
        <v>0</v>
      </c>
      <c r="J969" s="9">
        <f t="shared" si="2020"/>
        <v>0</v>
      </c>
      <c r="K969" s="9">
        <f t="shared" si="2020"/>
        <v>0</v>
      </c>
      <c r="L969" s="9">
        <f t="shared" si="2020"/>
        <v>0</v>
      </c>
      <c r="M969" s="9">
        <f t="shared" si="2020"/>
        <v>284881</v>
      </c>
      <c r="N969" s="9">
        <f t="shared" si="2020"/>
        <v>0</v>
      </c>
      <c r="O969" s="9">
        <f t="shared" si="2020"/>
        <v>0</v>
      </c>
      <c r="P969" s="9">
        <f t="shared" si="2020"/>
        <v>0</v>
      </c>
      <c r="Q969" s="9">
        <f t="shared" si="2020"/>
        <v>0</v>
      </c>
      <c r="R969" s="9">
        <f t="shared" si="2020"/>
        <v>0</v>
      </c>
      <c r="S969" s="9">
        <f t="shared" si="2020"/>
        <v>284881</v>
      </c>
      <c r="T969" s="9">
        <f t="shared" si="2020"/>
        <v>0</v>
      </c>
      <c r="U969" s="9">
        <f t="shared" si="2021"/>
        <v>0</v>
      </c>
      <c r="V969" s="9">
        <f t="shared" si="2021"/>
        <v>0</v>
      </c>
      <c r="W969" s="9">
        <f t="shared" si="2021"/>
        <v>0</v>
      </c>
      <c r="X969" s="9">
        <f t="shared" si="2021"/>
        <v>0</v>
      </c>
      <c r="Y969" s="9">
        <f t="shared" si="2021"/>
        <v>284881</v>
      </c>
      <c r="Z969" s="9">
        <f t="shared" si="2021"/>
        <v>0</v>
      </c>
      <c r="AA969" s="9">
        <f t="shared" si="2021"/>
        <v>0</v>
      </c>
      <c r="AB969" s="9">
        <f t="shared" si="2021"/>
        <v>0</v>
      </c>
      <c r="AC969" s="9">
        <f t="shared" si="2021"/>
        <v>0</v>
      </c>
      <c r="AD969" s="9">
        <f t="shared" si="2021"/>
        <v>0</v>
      </c>
      <c r="AE969" s="87">
        <f t="shared" si="2021"/>
        <v>284881</v>
      </c>
      <c r="AF969" s="87">
        <f t="shared" si="2021"/>
        <v>0</v>
      </c>
      <c r="AG969" s="87">
        <f t="shared" si="2021"/>
        <v>87659</v>
      </c>
      <c r="AH969" s="87">
        <f t="shared" si="2021"/>
        <v>0</v>
      </c>
      <c r="AI969" s="101">
        <f t="shared" si="2022"/>
        <v>30.770391847824179</v>
      </c>
      <c r="AJ969" s="101"/>
    </row>
    <row r="970" spans="1:36" ht="33" hidden="1" x14ac:dyDescent="0.25">
      <c r="A970" s="26" t="s">
        <v>37</v>
      </c>
      <c r="B970" s="27" t="s">
        <v>319</v>
      </c>
      <c r="C970" s="27" t="s">
        <v>147</v>
      </c>
      <c r="D970" s="27" t="s">
        <v>80</v>
      </c>
      <c r="E970" s="27" t="s">
        <v>396</v>
      </c>
      <c r="F970" s="27" t="s">
        <v>38</v>
      </c>
      <c r="G970" s="9">
        <f>274511+10370</f>
        <v>284881</v>
      </c>
      <c r="H970" s="9"/>
      <c r="I970" s="9"/>
      <c r="J970" s="9"/>
      <c r="K970" s="9"/>
      <c r="L970" s="9"/>
      <c r="M970" s="9">
        <f t="shared" ref="M970" si="2023">G970+I970+J970+K970+L970</f>
        <v>284881</v>
      </c>
      <c r="N970" s="9">
        <f t="shared" ref="N970" si="2024">H970+L970</f>
        <v>0</v>
      </c>
      <c r="O970" s="9"/>
      <c r="P970" s="9"/>
      <c r="Q970" s="9"/>
      <c r="R970" s="9"/>
      <c r="S970" s="9">
        <f t="shared" ref="S970" si="2025">M970+O970+P970+Q970+R970</f>
        <v>284881</v>
      </c>
      <c r="T970" s="9">
        <f t="shared" ref="T970" si="2026">N970+R970</f>
        <v>0</v>
      </c>
      <c r="U970" s="9"/>
      <c r="V970" s="9"/>
      <c r="W970" s="9"/>
      <c r="X970" s="9"/>
      <c r="Y970" s="9">
        <f t="shared" ref="Y970" si="2027">S970+U970+V970+W970+X970</f>
        <v>284881</v>
      </c>
      <c r="Z970" s="9">
        <f t="shared" ref="Z970" si="2028">T970+X970</f>
        <v>0</v>
      </c>
      <c r="AA970" s="9"/>
      <c r="AB970" s="9"/>
      <c r="AC970" s="9"/>
      <c r="AD970" s="9"/>
      <c r="AE970" s="87">
        <f t="shared" ref="AE970" si="2029">Y970+AA970+AB970+AC970+AD970</f>
        <v>284881</v>
      </c>
      <c r="AF970" s="87">
        <f t="shared" ref="AF970" si="2030">Z970+AD970</f>
        <v>0</v>
      </c>
      <c r="AG970" s="87">
        <v>87659</v>
      </c>
      <c r="AH970" s="87"/>
      <c r="AI970" s="101">
        <f t="shared" si="2022"/>
        <v>30.770391847824179</v>
      </c>
      <c r="AJ970" s="101"/>
    </row>
    <row r="971" spans="1:36" ht="33" hidden="1" x14ac:dyDescent="0.25">
      <c r="A971" s="26" t="s">
        <v>327</v>
      </c>
      <c r="B971" s="27" t="s">
        <v>319</v>
      </c>
      <c r="C971" s="27" t="s">
        <v>147</v>
      </c>
      <c r="D971" s="27" t="s">
        <v>80</v>
      </c>
      <c r="E971" s="27" t="s">
        <v>397</v>
      </c>
      <c r="F971" s="27"/>
      <c r="G971" s="9">
        <f>G972+G978+G983+G986</f>
        <v>108567</v>
      </c>
      <c r="H971" s="9">
        <f>H972+H978+H983+H986</f>
        <v>0</v>
      </c>
      <c r="I971" s="9">
        <f t="shared" ref="I971:N971" si="2031">I972+I978+I983+I986</f>
        <v>-28510</v>
      </c>
      <c r="J971" s="9">
        <f t="shared" si="2031"/>
        <v>0</v>
      </c>
      <c r="K971" s="9">
        <f t="shared" si="2031"/>
        <v>0</v>
      </c>
      <c r="L971" s="9">
        <f t="shared" si="2031"/>
        <v>0</v>
      </c>
      <c r="M971" s="9">
        <f t="shared" si="2031"/>
        <v>80057</v>
      </c>
      <c r="N971" s="9">
        <f t="shared" si="2031"/>
        <v>0</v>
      </c>
      <c r="O971" s="9">
        <f t="shared" ref="O971:T971" si="2032">O972+O978+O983+O986</f>
        <v>0</v>
      </c>
      <c r="P971" s="9">
        <f t="shared" si="2032"/>
        <v>0</v>
      </c>
      <c r="Q971" s="9">
        <f t="shared" si="2032"/>
        <v>0</v>
      </c>
      <c r="R971" s="9">
        <f t="shared" si="2032"/>
        <v>0</v>
      </c>
      <c r="S971" s="9">
        <f t="shared" si="2032"/>
        <v>80057</v>
      </c>
      <c r="T971" s="9">
        <f t="shared" si="2032"/>
        <v>0</v>
      </c>
      <c r="U971" s="9">
        <f t="shared" ref="U971:Z971" si="2033">U972+U978+U983+U986</f>
        <v>0</v>
      </c>
      <c r="V971" s="9">
        <f t="shared" si="2033"/>
        <v>0</v>
      </c>
      <c r="W971" s="9">
        <f t="shared" si="2033"/>
        <v>0</v>
      </c>
      <c r="X971" s="9">
        <f t="shared" si="2033"/>
        <v>0</v>
      </c>
      <c r="Y971" s="9">
        <f t="shared" si="2033"/>
        <v>80057</v>
      </c>
      <c r="Z971" s="9">
        <f t="shared" si="2033"/>
        <v>0</v>
      </c>
      <c r="AA971" s="9">
        <f t="shared" ref="AA971:AF971" si="2034">AA972+AA978+AA983+AA986</f>
        <v>0</v>
      </c>
      <c r="AB971" s="9">
        <f t="shared" si="2034"/>
        <v>0</v>
      </c>
      <c r="AC971" s="9">
        <f t="shared" si="2034"/>
        <v>0</v>
      </c>
      <c r="AD971" s="9">
        <f t="shared" si="2034"/>
        <v>0</v>
      </c>
      <c r="AE971" s="87">
        <f t="shared" si="2034"/>
        <v>80057</v>
      </c>
      <c r="AF971" s="87">
        <f t="shared" si="2034"/>
        <v>0</v>
      </c>
      <c r="AG971" s="87">
        <f t="shared" ref="AG971:AH971" si="2035">AG972+AG978+AG983+AG986</f>
        <v>23</v>
      </c>
      <c r="AH971" s="87">
        <f t="shared" si="2035"/>
        <v>0</v>
      </c>
      <c r="AI971" s="101">
        <f t="shared" si="2022"/>
        <v>2.872953020972557E-2</v>
      </c>
      <c r="AJ971" s="101"/>
    </row>
    <row r="972" spans="1:36" ht="21" hidden="1" customHeight="1" x14ac:dyDescent="0.25">
      <c r="A972" s="26" t="s">
        <v>15</v>
      </c>
      <c r="B972" s="27" t="s">
        <v>319</v>
      </c>
      <c r="C972" s="27" t="s">
        <v>147</v>
      </c>
      <c r="D972" s="27" t="s">
        <v>80</v>
      </c>
      <c r="E972" s="27" t="s">
        <v>398</v>
      </c>
      <c r="F972" s="27"/>
      <c r="G972" s="9">
        <f>G973</f>
        <v>71940</v>
      </c>
      <c r="H972" s="9">
        <f t="shared" ref="G972:V974" si="2036">H973</f>
        <v>0</v>
      </c>
      <c r="I972" s="9">
        <f t="shared" si="2036"/>
        <v>0</v>
      </c>
      <c r="J972" s="9">
        <f t="shared" si="2036"/>
        <v>0</v>
      </c>
      <c r="K972" s="9">
        <f t="shared" si="2036"/>
        <v>0</v>
      </c>
      <c r="L972" s="9">
        <f t="shared" si="2036"/>
        <v>0</v>
      </c>
      <c r="M972" s="9">
        <f t="shared" si="2036"/>
        <v>71940</v>
      </c>
      <c r="N972" s="9">
        <f t="shared" si="2036"/>
        <v>0</v>
      </c>
      <c r="O972" s="9">
        <f t="shared" si="2036"/>
        <v>0</v>
      </c>
      <c r="P972" s="9">
        <f t="shared" si="2036"/>
        <v>0</v>
      </c>
      <c r="Q972" s="9">
        <f t="shared" si="2036"/>
        <v>0</v>
      </c>
      <c r="R972" s="9">
        <f t="shared" si="2036"/>
        <v>0</v>
      </c>
      <c r="S972" s="9">
        <f t="shared" si="2036"/>
        <v>71940</v>
      </c>
      <c r="T972" s="9">
        <f t="shared" si="2036"/>
        <v>0</v>
      </c>
      <c r="U972" s="9">
        <f t="shared" si="2036"/>
        <v>0</v>
      </c>
      <c r="V972" s="9">
        <f t="shared" si="2036"/>
        <v>0</v>
      </c>
      <c r="W972" s="9">
        <f t="shared" ref="U972:AH974" si="2037">W973</f>
        <v>0</v>
      </c>
      <c r="X972" s="9">
        <f t="shared" si="2037"/>
        <v>0</v>
      </c>
      <c r="Y972" s="9">
        <f t="shared" si="2037"/>
        <v>71940</v>
      </c>
      <c r="Z972" s="9">
        <f t="shared" si="2037"/>
        <v>0</v>
      </c>
      <c r="AA972" s="9">
        <f t="shared" si="2037"/>
        <v>0</v>
      </c>
      <c r="AB972" s="9">
        <f t="shared" si="2037"/>
        <v>0</v>
      </c>
      <c r="AC972" s="9">
        <f t="shared" si="2037"/>
        <v>0</v>
      </c>
      <c r="AD972" s="9">
        <f t="shared" si="2037"/>
        <v>0</v>
      </c>
      <c r="AE972" s="87">
        <f t="shared" si="2037"/>
        <v>71940</v>
      </c>
      <c r="AF972" s="87">
        <f t="shared" si="2037"/>
        <v>0</v>
      </c>
      <c r="AG972" s="87">
        <f t="shared" si="2037"/>
        <v>23</v>
      </c>
      <c r="AH972" s="87">
        <f t="shared" si="2037"/>
        <v>0</v>
      </c>
      <c r="AI972" s="101">
        <f t="shared" si="2022"/>
        <v>3.1971087016958576E-2</v>
      </c>
      <c r="AJ972" s="101"/>
    </row>
    <row r="973" spans="1:36" ht="18" hidden="1" customHeight="1" x14ac:dyDescent="0.25">
      <c r="A973" s="26" t="s">
        <v>330</v>
      </c>
      <c r="B973" s="27" t="s">
        <v>319</v>
      </c>
      <c r="C973" s="27" t="s">
        <v>147</v>
      </c>
      <c r="D973" s="27" t="s">
        <v>80</v>
      </c>
      <c r="E973" s="27" t="s">
        <v>412</v>
      </c>
      <c r="F973" s="27"/>
      <c r="G973" s="9">
        <f>G974+G976</f>
        <v>71940</v>
      </c>
      <c r="H973" s="9">
        <f t="shared" si="2036"/>
        <v>0</v>
      </c>
      <c r="I973" s="9">
        <f t="shared" ref="I973" si="2038">I974+I976</f>
        <v>0</v>
      </c>
      <c r="J973" s="9">
        <f t="shared" si="2036"/>
        <v>0</v>
      </c>
      <c r="K973" s="9">
        <f t="shared" ref="K973" si="2039">K974+K976</f>
        <v>0</v>
      </c>
      <c r="L973" s="9">
        <f t="shared" si="2036"/>
        <v>0</v>
      </c>
      <c r="M973" s="9">
        <f t="shared" ref="M973" si="2040">M974+M976</f>
        <v>71940</v>
      </c>
      <c r="N973" s="9">
        <f t="shared" si="2036"/>
        <v>0</v>
      </c>
      <c r="O973" s="9">
        <f t="shared" ref="O973" si="2041">O974+O976</f>
        <v>0</v>
      </c>
      <c r="P973" s="9">
        <f t="shared" si="2036"/>
        <v>0</v>
      </c>
      <c r="Q973" s="9">
        <f t="shared" ref="Q973" si="2042">Q974+Q976</f>
        <v>0</v>
      </c>
      <c r="R973" s="9">
        <f t="shared" si="2036"/>
        <v>0</v>
      </c>
      <c r="S973" s="9">
        <f t="shared" ref="S973" si="2043">S974+S976</f>
        <v>71940</v>
      </c>
      <c r="T973" s="9">
        <f t="shared" si="2036"/>
        <v>0</v>
      </c>
      <c r="U973" s="9">
        <f t="shared" ref="U973" si="2044">U974+U976</f>
        <v>0</v>
      </c>
      <c r="V973" s="9">
        <f t="shared" si="2037"/>
        <v>0</v>
      </c>
      <c r="W973" s="9">
        <f t="shared" ref="W973" si="2045">W974+W976</f>
        <v>0</v>
      </c>
      <c r="X973" s="9">
        <f t="shared" si="2037"/>
        <v>0</v>
      </c>
      <c r="Y973" s="9">
        <f t="shared" ref="Y973" si="2046">Y974+Y976</f>
        <v>71940</v>
      </c>
      <c r="Z973" s="9">
        <f t="shared" si="2037"/>
        <v>0</v>
      </c>
      <c r="AA973" s="9">
        <f t="shared" ref="AA973" si="2047">AA974+AA976</f>
        <v>0</v>
      </c>
      <c r="AB973" s="9">
        <f t="shared" si="2037"/>
        <v>0</v>
      </c>
      <c r="AC973" s="9">
        <f t="shared" ref="AC973" si="2048">AC974+AC976</f>
        <v>0</v>
      </c>
      <c r="AD973" s="9">
        <f t="shared" si="2037"/>
        <v>0</v>
      </c>
      <c r="AE973" s="87">
        <f t="shared" ref="AE973:AG973" si="2049">AE974+AE976</f>
        <v>71940</v>
      </c>
      <c r="AF973" s="87">
        <f t="shared" si="2037"/>
        <v>0</v>
      </c>
      <c r="AG973" s="87">
        <f t="shared" si="2049"/>
        <v>23</v>
      </c>
      <c r="AH973" s="87">
        <f t="shared" si="2037"/>
        <v>0</v>
      </c>
      <c r="AI973" s="101">
        <f t="shared" si="2022"/>
        <v>3.1971087016958576E-2</v>
      </c>
      <c r="AJ973" s="101"/>
    </row>
    <row r="974" spans="1:36" ht="33" hidden="1" x14ac:dyDescent="0.25">
      <c r="A974" s="26" t="s">
        <v>244</v>
      </c>
      <c r="B974" s="27" t="s">
        <v>319</v>
      </c>
      <c r="C974" s="27" t="s">
        <v>147</v>
      </c>
      <c r="D974" s="27" t="s">
        <v>80</v>
      </c>
      <c r="E974" s="27" t="s">
        <v>412</v>
      </c>
      <c r="F974" s="27" t="s">
        <v>31</v>
      </c>
      <c r="G974" s="9">
        <f t="shared" si="2036"/>
        <v>3940</v>
      </c>
      <c r="H974" s="9">
        <f t="shared" si="2036"/>
        <v>0</v>
      </c>
      <c r="I974" s="9">
        <f t="shared" si="2036"/>
        <v>0</v>
      </c>
      <c r="J974" s="9">
        <f t="shared" si="2036"/>
        <v>0</v>
      </c>
      <c r="K974" s="9">
        <f t="shared" si="2036"/>
        <v>0</v>
      </c>
      <c r="L974" s="9">
        <f t="shared" si="2036"/>
        <v>0</v>
      </c>
      <c r="M974" s="9">
        <f t="shared" si="2036"/>
        <v>3940</v>
      </c>
      <c r="N974" s="9">
        <f t="shared" si="2036"/>
        <v>0</v>
      </c>
      <c r="O974" s="9">
        <f t="shared" si="2036"/>
        <v>0</v>
      </c>
      <c r="P974" s="9">
        <f t="shared" si="2036"/>
        <v>0</v>
      </c>
      <c r="Q974" s="9">
        <f t="shared" si="2036"/>
        <v>0</v>
      </c>
      <c r="R974" s="9">
        <f t="shared" si="2036"/>
        <v>0</v>
      </c>
      <c r="S974" s="9">
        <f t="shared" si="2036"/>
        <v>3940</v>
      </c>
      <c r="T974" s="9">
        <f t="shared" si="2036"/>
        <v>0</v>
      </c>
      <c r="U974" s="9">
        <f t="shared" si="2037"/>
        <v>0</v>
      </c>
      <c r="V974" s="9">
        <f t="shared" si="2037"/>
        <v>0</v>
      </c>
      <c r="W974" s="9">
        <f t="shared" si="2037"/>
        <v>0</v>
      </c>
      <c r="X974" s="9">
        <f t="shared" si="2037"/>
        <v>0</v>
      </c>
      <c r="Y974" s="9">
        <f t="shared" si="2037"/>
        <v>3940</v>
      </c>
      <c r="Z974" s="9">
        <f t="shared" si="2037"/>
        <v>0</v>
      </c>
      <c r="AA974" s="9">
        <f t="shared" si="2037"/>
        <v>0</v>
      </c>
      <c r="AB974" s="9">
        <f t="shared" si="2037"/>
        <v>0</v>
      </c>
      <c r="AC974" s="9">
        <f t="shared" si="2037"/>
        <v>0</v>
      </c>
      <c r="AD974" s="9">
        <f t="shared" si="2037"/>
        <v>0</v>
      </c>
      <c r="AE974" s="87">
        <f t="shared" si="2037"/>
        <v>3940</v>
      </c>
      <c r="AF974" s="87">
        <f t="shared" si="2037"/>
        <v>0</v>
      </c>
      <c r="AG974" s="87">
        <f t="shared" si="2037"/>
        <v>23</v>
      </c>
      <c r="AH974" s="87">
        <f t="shared" si="2037"/>
        <v>0</v>
      </c>
      <c r="AI974" s="101">
        <f t="shared" si="2022"/>
        <v>0.58375634517766495</v>
      </c>
      <c r="AJ974" s="101"/>
    </row>
    <row r="975" spans="1:36" ht="33" hidden="1" x14ac:dyDescent="0.25">
      <c r="A975" s="26" t="s">
        <v>37</v>
      </c>
      <c r="B975" s="27" t="s">
        <v>319</v>
      </c>
      <c r="C975" s="27" t="s">
        <v>147</v>
      </c>
      <c r="D975" s="27" t="s">
        <v>80</v>
      </c>
      <c r="E975" s="27" t="s">
        <v>412</v>
      </c>
      <c r="F975" s="27" t="s">
        <v>38</v>
      </c>
      <c r="G975" s="9">
        <v>3940</v>
      </c>
      <c r="H975" s="9"/>
      <c r="I975" s="9"/>
      <c r="J975" s="9"/>
      <c r="K975" s="9"/>
      <c r="L975" s="9"/>
      <c r="M975" s="9">
        <f t="shared" ref="M975" si="2050">G975+I975+J975+K975+L975</f>
        <v>3940</v>
      </c>
      <c r="N975" s="9">
        <f t="shared" ref="N975" si="2051">H975+L975</f>
        <v>0</v>
      </c>
      <c r="O975" s="9"/>
      <c r="P975" s="9"/>
      <c r="Q975" s="9"/>
      <c r="R975" s="9"/>
      <c r="S975" s="9">
        <f t="shared" ref="S975" si="2052">M975+O975+P975+Q975+R975</f>
        <v>3940</v>
      </c>
      <c r="T975" s="9">
        <f t="shared" ref="T975" si="2053">N975+R975</f>
        <v>0</v>
      </c>
      <c r="U975" s="9"/>
      <c r="V975" s="9"/>
      <c r="W975" s="9"/>
      <c r="X975" s="9"/>
      <c r="Y975" s="9">
        <f t="shared" ref="Y975" si="2054">S975+U975+V975+W975+X975</f>
        <v>3940</v>
      </c>
      <c r="Z975" s="9">
        <f t="shared" ref="Z975" si="2055">T975+X975</f>
        <v>0</v>
      </c>
      <c r="AA975" s="9"/>
      <c r="AB975" s="9"/>
      <c r="AC975" s="9"/>
      <c r="AD975" s="9"/>
      <c r="AE975" s="87">
        <f t="shared" ref="AE975" si="2056">Y975+AA975+AB975+AC975+AD975</f>
        <v>3940</v>
      </c>
      <c r="AF975" s="87">
        <f t="shared" ref="AF975" si="2057">Z975+AD975</f>
        <v>0</v>
      </c>
      <c r="AG975" s="87">
        <v>23</v>
      </c>
      <c r="AH975" s="87"/>
      <c r="AI975" s="101">
        <f t="shared" si="2022"/>
        <v>0.58375634517766495</v>
      </c>
      <c r="AJ975" s="101"/>
    </row>
    <row r="976" spans="1:36" ht="17.25" hidden="1" customHeight="1" x14ac:dyDescent="0.25">
      <c r="A976" s="26" t="s">
        <v>66</v>
      </c>
      <c r="B976" s="27" t="s">
        <v>319</v>
      </c>
      <c r="C976" s="27" t="s">
        <v>147</v>
      </c>
      <c r="D976" s="27" t="s">
        <v>80</v>
      </c>
      <c r="E976" s="27" t="s">
        <v>412</v>
      </c>
      <c r="F976" s="27" t="s">
        <v>67</v>
      </c>
      <c r="G976" s="9">
        <f>G977</f>
        <v>68000</v>
      </c>
      <c r="H976" s="9"/>
      <c r="I976" s="9">
        <f t="shared" ref="I976" si="2058">I977</f>
        <v>0</v>
      </c>
      <c r="J976" s="9"/>
      <c r="K976" s="9">
        <f t="shared" ref="K976" si="2059">K977</f>
        <v>0</v>
      </c>
      <c r="L976" s="9"/>
      <c r="M976" s="9">
        <f t="shared" ref="M976" si="2060">M977</f>
        <v>68000</v>
      </c>
      <c r="N976" s="9"/>
      <c r="O976" s="9">
        <f t="shared" ref="O976" si="2061">O977</f>
        <v>0</v>
      </c>
      <c r="P976" s="9"/>
      <c r="Q976" s="9">
        <f t="shared" ref="Q976" si="2062">Q977</f>
        <v>0</v>
      </c>
      <c r="R976" s="9"/>
      <c r="S976" s="9">
        <f t="shared" ref="S976" si="2063">S977</f>
        <v>68000</v>
      </c>
      <c r="T976" s="9"/>
      <c r="U976" s="9">
        <f t="shared" ref="U976" si="2064">U977</f>
        <v>0</v>
      </c>
      <c r="V976" s="9"/>
      <c r="W976" s="9">
        <f t="shared" ref="W976" si="2065">W977</f>
        <v>0</v>
      </c>
      <c r="X976" s="9"/>
      <c r="Y976" s="9">
        <f t="shared" ref="Y976" si="2066">Y977</f>
        <v>68000</v>
      </c>
      <c r="Z976" s="9"/>
      <c r="AA976" s="9">
        <f t="shared" ref="AA976" si="2067">AA977</f>
        <v>0</v>
      </c>
      <c r="AB976" s="9"/>
      <c r="AC976" s="9">
        <f t="shared" ref="AC976" si="2068">AC977</f>
        <v>0</v>
      </c>
      <c r="AD976" s="9"/>
      <c r="AE976" s="87">
        <f t="shared" ref="AE976:AG976" si="2069">AE977</f>
        <v>68000</v>
      </c>
      <c r="AF976" s="87"/>
      <c r="AG976" s="87">
        <f t="shared" si="2069"/>
        <v>0</v>
      </c>
      <c r="AH976" s="87"/>
      <c r="AI976" s="101">
        <f t="shared" si="2022"/>
        <v>0</v>
      </c>
      <c r="AJ976" s="101"/>
    </row>
    <row r="977" spans="1:36" ht="49.5" hidden="1" x14ac:dyDescent="0.25">
      <c r="A977" s="26" t="s">
        <v>413</v>
      </c>
      <c r="B977" s="27" t="s">
        <v>319</v>
      </c>
      <c r="C977" s="27" t="s">
        <v>147</v>
      </c>
      <c r="D977" s="27" t="s">
        <v>80</v>
      </c>
      <c r="E977" s="27" t="s">
        <v>412</v>
      </c>
      <c r="F977" s="27" t="s">
        <v>254</v>
      </c>
      <c r="G977" s="9">
        <v>68000</v>
      </c>
      <c r="H977" s="9"/>
      <c r="I977" s="9"/>
      <c r="J977" s="9"/>
      <c r="K977" s="9"/>
      <c r="L977" s="9"/>
      <c r="M977" s="9">
        <f t="shared" ref="M977" si="2070">G977+I977+J977+K977+L977</f>
        <v>68000</v>
      </c>
      <c r="N977" s="9">
        <f t="shared" ref="N977" si="2071">H977+L977</f>
        <v>0</v>
      </c>
      <c r="O977" s="9"/>
      <c r="P977" s="9"/>
      <c r="Q977" s="9"/>
      <c r="R977" s="9"/>
      <c r="S977" s="9">
        <f t="shared" ref="S977" si="2072">M977+O977+P977+Q977+R977</f>
        <v>68000</v>
      </c>
      <c r="T977" s="9">
        <f t="shared" ref="T977" si="2073">N977+R977</f>
        <v>0</v>
      </c>
      <c r="U977" s="9"/>
      <c r="V977" s="9"/>
      <c r="W977" s="9"/>
      <c r="X977" s="9"/>
      <c r="Y977" s="9">
        <f t="shared" ref="Y977" si="2074">S977+U977+V977+W977+X977</f>
        <v>68000</v>
      </c>
      <c r="Z977" s="9">
        <f t="shared" ref="Z977" si="2075">T977+X977</f>
        <v>0</v>
      </c>
      <c r="AA977" s="9"/>
      <c r="AB977" s="9"/>
      <c r="AC977" s="9"/>
      <c r="AD977" s="9"/>
      <c r="AE977" s="87">
        <f t="shared" ref="AE977" si="2076">Y977+AA977+AB977+AC977+AD977</f>
        <v>68000</v>
      </c>
      <c r="AF977" s="87">
        <f t="shared" ref="AF977" si="2077">Z977+AD977</f>
        <v>0</v>
      </c>
      <c r="AG977" s="87"/>
      <c r="AH977" s="87"/>
      <c r="AI977" s="101">
        <f t="shared" si="2022"/>
        <v>0</v>
      </c>
      <c r="AJ977" s="101"/>
    </row>
    <row r="978" spans="1:36" ht="49.5" hidden="1" x14ac:dyDescent="0.25">
      <c r="A978" s="26" t="s">
        <v>508</v>
      </c>
      <c r="B978" s="27" t="s">
        <v>319</v>
      </c>
      <c r="C978" s="27" t="s">
        <v>147</v>
      </c>
      <c r="D978" s="27" t="s">
        <v>80</v>
      </c>
      <c r="E978" s="27" t="s">
        <v>509</v>
      </c>
      <c r="F978" s="27"/>
      <c r="G978" s="9">
        <f>G979+G981</f>
        <v>21667</v>
      </c>
      <c r="H978" s="9">
        <f>H979</f>
        <v>0</v>
      </c>
      <c r="I978" s="9">
        <f t="shared" ref="I978" si="2078">I979+I981</f>
        <v>-21667</v>
      </c>
      <c r="J978" s="9">
        <f t="shared" ref="J978:J979" si="2079">J979</f>
        <v>0</v>
      </c>
      <c r="K978" s="9">
        <f t="shared" ref="K978" si="2080">K979+K981</f>
        <v>0</v>
      </c>
      <c r="L978" s="9">
        <f t="shared" ref="L978:L979" si="2081">L979</f>
        <v>0</v>
      </c>
      <c r="M978" s="9">
        <f t="shared" ref="M978" si="2082">M979+M981</f>
        <v>0</v>
      </c>
      <c r="N978" s="9">
        <f t="shared" ref="N978:O979" si="2083">N979</f>
        <v>0</v>
      </c>
      <c r="O978" s="9">
        <f t="shared" ref="O978" si="2084">O979+O981</f>
        <v>0</v>
      </c>
      <c r="P978" s="9">
        <f t="shared" ref="P978:Q979" si="2085">P979</f>
        <v>0</v>
      </c>
      <c r="Q978" s="9">
        <f t="shared" ref="Q978" si="2086">Q979+Q981</f>
        <v>0</v>
      </c>
      <c r="R978" s="9">
        <f t="shared" ref="R978:S979" si="2087">R979</f>
        <v>0</v>
      </c>
      <c r="S978" s="9">
        <f t="shared" ref="S978" si="2088">S979+S981</f>
        <v>0</v>
      </c>
      <c r="T978" s="9">
        <f t="shared" ref="T978:U979" si="2089">T979</f>
        <v>0</v>
      </c>
      <c r="U978" s="9">
        <f t="shared" ref="U978" si="2090">U979+U981</f>
        <v>0</v>
      </c>
      <c r="V978" s="9">
        <f t="shared" ref="V978:W979" si="2091">V979</f>
        <v>0</v>
      </c>
      <c r="W978" s="9">
        <f t="shared" ref="W978" si="2092">W979+W981</f>
        <v>0</v>
      </c>
      <c r="X978" s="9">
        <f t="shared" ref="X978:Y979" si="2093">X979</f>
        <v>0</v>
      </c>
      <c r="Y978" s="9">
        <f t="shared" ref="Y978" si="2094">Y979+Y981</f>
        <v>0</v>
      </c>
      <c r="Z978" s="9">
        <f t="shared" ref="Z978:AA979" si="2095">Z979</f>
        <v>0</v>
      </c>
      <c r="AA978" s="9">
        <f t="shared" ref="AA978" si="2096">AA979+AA981</f>
        <v>0</v>
      </c>
      <c r="AB978" s="9">
        <f t="shared" ref="AB978:AC979" si="2097">AB979</f>
        <v>0</v>
      </c>
      <c r="AC978" s="9">
        <f t="shared" ref="AC978" si="2098">AC979+AC981</f>
        <v>0</v>
      </c>
      <c r="AD978" s="9">
        <f t="shared" ref="AD978:AG979" si="2099">AD979</f>
        <v>0</v>
      </c>
      <c r="AE978" s="87">
        <f t="shared" ref="AE978:AG978" si="2100">AE979+AE981</f>
        <v>0</v>
      </c>
      <c r="AF978" s="87">
        <f t="shared" ref="AF978:AH979" si="2101">AF979</f>
        <v>0</v>
      </c>
      <c r="AG978" s="87">
        <f t="shared" si="2100"/>
        <v>0</v>
      </c>
      <c r="AH978" s="87">
        <f t="shared" si="2101"/>
        <v>0</v>
      </c>
      <c r="AI978" s="101"/>
      <c r="AJ978" s="101"/>
    </row>
    <row r="979" spans="1:36" ht="33" hidden="1" x14ac:dyDescent="0.25">
      <c r="A979" s="26" t="s">
        <v>244</v>
      </c>
      <c r="B979" s="27" t="s">
        <v>319</v>
      </c>
      <c r="C979" s="27" t="s">
        <v>147</v>
      </c>
      <c r="D979" s="27" t="s">
        <v>80</v>
      </c>
      <c r="E979" s="27" t="s">
        <v>509</v>
      </c>
      <c r="F979" s="27" t="s">
        <v>31</v>
      </c>
      <c r="G979" s="9">
        <f>G980</f>
        <v>4445</v>
      </c>
      <c r="H979" s="9">
        <f>H980</f>
        <v>0</v>
      </c>
      <c r="I979" s="9">
        <f t="shared" ref="I979" si="2102">I980</f>
        <v>-4445</v>
      </c>
      <c r="J979" s="9">
        <f t="shared" si="2079"/>
        <v>0</v>
      </c>
      <c r="K979" s="9">
        <f t="shared" ref="K979" si="2103">K980</f>
        <v>0</v>
      </c>
      <c r="L979" s="9">
        <f t="shared" si="2081"/>
        <v>0</v>
      </c>
      <c r="M979" s="9">
        <f t="shared" ref="M979" si="2104">M980</f>
        <v>0</v>
      </c>
      <c r="N979" s="9">
        <f t="shared" si="2083"/>
        <v>0</v>
      </c>
      <c r="O979" s="9">
        <f t="shared" si="2083"/>
        <v>0</v>
      </c>
      <c r="P979" s="9">
        <f t="shared" si="2085"/>
        <v>0</v>
      </c>
      <c r="Q979" s="9">
        <f t="shared" si="2085"/>
        <v>0</v>
      </c>
      <c r="R979" s="9">
        <f t="shared" si="2087"/>
        <v>0</v>
      </c>
      <c r="S979" s="9">
        <f t="shared" si="2087"/>
        <v>0</v>
      </c>
      <c r="T979" s="9">
        <f t="shared" si="2089"/>
        <v>0</v>
      </c>
      <c r="U979" s="9">
        <f t="shared" si="2089"/>
        <v>0</v>
      </c>
      <c r="V979" s="9">
        <f t="shared" si="2091"/>
        <v>0</v>
      </c>
      <c r="W979" s="9">
        <f t="shared" si="2091"/>
        <v>0</v>
      </c>
      <c r="X979" s="9">
        <f t="shared" si="2093"/>
        <v>0</v>
      </c>
      <c r="Y979" s="9">
        <f t="shared" si="2093"/>
        <v>0</v>
      </c>
      <c r="Z979" s="9">
        <f t="shared" si="2095"/>
        <v>0</v>
      </c>
      <c r="AA979" s="9">
        <f t="shared" si="2095"/>
        <v>0</v>
      </c>
      <c r="AB979" s="9">
        <f t="shared" si="2097"/>
        <v>0</v>
      </c>
      <c r="AC979" s="9">
        <f t="shared" si="2097"/>
        <v>0</v>
      </c>
      <c r="AD979" s="9">
        <f t="shared" si="2099"/>
        <v>0</v>
      </c>
      <c r="AE979" s="87">
        <f t="shared" si="2099"/>
        <v>0</v>
      </c>
      <c r="AF979" s="87">
        <f t="shared" si="2101"/>
        <v>0</v>
      </c>
      <c r="AG979" s="87">
        <f t="shared" si="2099"/>
        <v>0</v>
      </c>
      <c r="AH979" s="87">
        <f t="shared" si="2101"/>
        <v>0</v>
      </c>
      <c r="AI979" s="101"/>
      <c r="AJ979" s="101"/>
    </row>
    <row r="980" spans="1:36" ht="33" hidden="1" x14ac:dyDescent="0.25">
      <c r="A980" s="26" t="s">
        <v>37</v>
      </c>
      <c r="B980" s="27" t="s">
        <v>319</v>
      </c>
      <c r="C980" s="27" t="s">
        <v>147</v>
      </c>
      <c r="D980" s="27" t="s">
        <v>80</v>
      </c>
      <c r="E980" s="27" t="s">
        <v>509</v>
      </c>
      <c r="F980" s="27" t="s">
        <v>38</v>
      </c>
      <c r="G980" s="9">
        <v>4445</v>
      </c>
      <c r="H980" s="9"/>
      <c r="I980" s="9">
        <v>-4445</v>
      </c>
      <c r="J980" s="9"/>
      <c r="K980" s="9"/>
      <c r="L980" s="9"/>
      <c r="M980" s="9">
        <f t="shared" ref="M980" si="2105">G980+I980+J980+K980+L980</f>
        <v>0</v>
      </c>
      <c r="N980" s="9">
        <f t="shared" ref="N980" si="2106">H980+L980</f>
        <v>0</v>
      </c>
      <c r="O980" s="9"/>
      <c r="P980" s="9"/>
      <c r="Q980" s="9"/>
      <c r="R980" s="9"/>
      <c r="S980" s="9">
        <f t="shared" ref="S980" si="2107">M980+O980+P980+Q980+R980</f>
        <v>0</v>
      </c>
      <c r="T980" s="9">
        <f t="shared" ref="T980" si="2108">N980+R980</f>
        <v>0</v>
      </c>
      <c r="U980" s="9"/>
      <c r="V980" s="9"/>
      <c r="W980" s="9"/>
      <c r="X980" s="9"/>
      <c r="Y980" s="9">
        <f t="shared" ref="Y980" si="2109">S980+U980+V980+W980+X980</f>
        <v>0</v>
      </c>
      <c r="Z980" s="9">
        <f t="shared" ref="Z980" si="2110">T980+X980</f>
        <v>0</v>
      </c>
      <c r="AA980" s="9"/>
      <c r="AB980" s="9"/>
      <c r="AC980" s="9"/>
      <c r="AD980" s="9"/>
      <c r="AE980" s="87">
        <f t="shared" ref="AE980" si="2111">Y980+AA980+AB980+AC980+AD980</f>
        <v>0</v>
      </c>
      <c r="AF980" s="87">
        <f t="shared" ref="AF980" si="2112">Z980+AD980</f>
        <v>0</v>
      </c>
      <c r="AG980" s="87"/>
      <c r="AH980" s="87"/>
      <c r="AI980" s="101"/>
      <c r="AJ980" s="101"/>
    </row>
    <row r="981" spans="1:36" ht="21" hidden="1" customHeight="1" x14ac:dyDescent="0.25">
      <c r="A981" s="26" t="s">
        <v>66</v>
      </c>
      <c r="B981" s="27" t="s">
        <v>319</v>
      </c>
      <c r="C981" s="27" t="s">
        <v>147</v>
      </c>
      <c r="D981" s="27" t="s">
        <v>80</v>
      </c>
      <c r="E981" s="27" t="s">
        <v>509</v>
      </c>
      <c r="F981" s="27" t="s">
        <v>67</v>
      </c>
      <c r="G981" s="9">
        <f>G982</f>
        <v>17222</v>
      </c>
      <c r="H981" s="9"/>
      <c r="I981" s="9">
        <f t="shared" ref="I981" si="2113">I982</f>
        <v>-17222</v>
      </c>
      <c r="J981" s="9"/>
      <c r="K981" s="9">
        <f t="shared" ref="K981" si="2114">K982</f>
        <v>0</v>
      </c>
      <c r="L981" s="9"/>
      <c r="M981" s="9">
        <f t="shared" ref="M981" si="2115">M982</f>
        <v>0</v>
      </c>
      <c r="N981" s="9"/>
      <c r="O981" s="9">
        <f t="shared" ref="O981" si="2116">O982</f>
        <v>0</v>
      </c>
      <c r="P981" s="9"/>
      <c r="Q981" s="9">
        <f t="shared" ref="Q981" si="2117">Q982</f>
        <v>0</v>
      </c>
      <c r="R981" s="9"/>
      <c r="S981" s="9">
        <f t="shared" ref="S981" si="2118">S982</f>
        <v>0</v>
      </c>
      <c r="T981" s="9"/>
      <c r="U981" s="9">
        <f t="shared" ref="U981" si="2119">U982</f>
        <v>0</v>
      </c>
      <c r="V981" s="9"/>
      <c r="W981" s="9">
        <f t="shared" ref="W981" si="2120">W982</f>
        <v>0</v>
      </c>
      <c r="X981" s="9"/>
      <c r="Y981" s="9">
        <f t="shared" ref="Y981" si="2121">Y982</f>
        <v>0</v>
      </c>
      <c r="Z981" s="9"/>
      <c r="AA981" s="9">
        <f t="shared" ref="AA981" si="2122">AA982</f>
        <v>0</v>
      </c>
      <c r="AB981" s="9"/>
      <c r="AC981" s="9">
        <f t="shared" ref="AC981" si="2123">AC982</f>
        <v>0</v>
      </c>
      <c r="AD981" s="9"/>
      <c r="AE981" s="87">
        <f t="shared" ref="AE981:AG981" si="2124">AE982</f>
        <v>0</v>
      </c>
      <c r="AF981" s="87"/>
      <c r="AG981" s="87">
        <f t="shared" si="2124"/>
        <v>0</v>
      </c>
      <c r="AH981" s="87"/>
      <c r="AI981" s="101"/>
      <c r="AJ981" s="101"/>
    </row>
    <row r="982" spans="1:36" ht="49.5" hidden="1" x14ac:dyDescent="0.25">
      <c r="A982" s="26" t="s">
        <v>413</v>
      </c>
      <c r="B982" s="27" t="s">
        <v>319</v>
      </c>
      <c r="C982" s="27" t="s">
        <v>147</v>
      </c>
      <c r="D982" s="27" t="s">
        <v>80</v>
      </c>
      <c r="E982" s="27" t="s">
        <v>509</v>
      </c>
      <c r="F982" s="27" t="s">
        <v>254</v>
      </c>
      <c r="G982" s="9">
        <v>17222</v>
      </c>
      <c r="H982" s="9"/>
      <c r="I982" s="9">
        <v>-17222</v>
      </c>
      <c r="J982" s="9"/>
      <c r="K982" s="9"/>
      <c r="L982" s="9"/>
      <c r="M982" s="9">
        <f t="shared" ref="M982" si="2125">G982+I982+J982+K982+L982</f>
        <v>0</v>
      </c>
      <c r="N982" s="9">
        <f t="shared" ref="N982" si="2126">H982+L982</f>
        <v>0</v>
      </c>
      <c r="O982" s="9"/>
      <c r="P982" s="9"/>
      <c r="Q982" s="9"/>
      <c r="R982" s="9"/>
      <c r="S982" s="9">
        <f t="shared" ref="S982" si="2127">M982+O982+P982+Q982+R982</f>
        <v>0</v>
      </c>
      <c r="T982" s="9">
        <f t="shared" ref="T982" si="2128">N982+R982</f>
        <v>0</v>
      </c>
      <c r="U982" s="9"/>
      <c r="V982" s="9"/>
      <c r="W982" s="9"/>
      <c r="X982" s="9"/>
      <c r="Y982" s="9">
        <f t="shared" ref="Y982" si="2129">S982+U982+V982+W982+X982</f>
        <v>0</v>
      </c>
      <c r="Z982" s="9">
        <f t="shared" ref="Z982" si="2130">T982+X982</f>
        <v>0</v>
      </c>
      <c r="AA982" s="9"/>
      <c r="AB982" s="9"/>
      <c r="AC982" s="9"/>
      <c r="AD982" s="9"/>
      <c r="AE982" s="87">
        <f t="shared" ref="AE982" si="2131">Y982+AA982+AB982+AC982+AD982</f>
        <v>0</v>
      </c>
      <c r="AF982" s="87">
        <f t="shared" ref="AF982" si="2132">Z982+AD982</f>
        <v>0</v>
      </c>
      <c r="AG982" s="87"/>
      <c r="AH982" s="87"/>
      <c r="AI982" s="101"/>
      <c r="AJ982" s="101"/>
    </row>
    <row r="983" spans="1:36" ht="66" hidden="1" x14ac:dyDescent="0.25">
      <c r="A983" s="26" t="s">
        <v>512</v>
      </c>
      <c r="B983" s="27" t="s">
        <v>319</v>
      </c>
      <c r="C983" s="27" t="s">
        <v>147</v>
      </c>
      <c r="D983" s="27" t="s">
        <v>80</v>
      </c>
      <c r="E983" s="27" t="s">
        <v>511</v>
      </c>
      <c r="F983" s="27"/>
      <c r="G983" s="9">
        <f>G984</f>
        <v>10120</v>
      </c>
      <c r="H983" s="9">
        <f>H984</f>
        <v>0</v>
      </c>
      <c r="I983" s="9">
        <f t="shared" ref="I983:X984" si="2133">I984</f>
        <v>-6843</v>
      </c>
      <c r="J983" s="9">
        <f t="shared" si="2133"/>
        <v>0</v>
      </c>
      <c r="K983" s="9">
        <f t="shared" si="2133"/>
        <v>0</v>
      </c>
      <c r="L983" s="9">
        <f t="shared" si="2133"/>
        <v>0</v>
      </c>
      <c r="M983" s="9">
        <f t="shared" si="2133"/>
        <v>3277</v>
      </c>
      <c r="N983" s="9">
        <f t="shared" si="2133"/>
        <v>0</v>
      </c>
      <c r="O983" s="9">
        <f t="shared" si="2133"/>
        <v>0</v>
      </c>
      <c r="P983" s="9">
        <f t="shared" si="2133"/>
        <v>0</v>
      </c>
      <c r="Q983" s="9">
        <f t="shared" si="2133"/>
        <v>0</v>
      </c>
      <c r="R983" s="9">
        <f t="shared" si="2133"/>
        <v>0</v>
      </c>
      <c r="S983" s="9">
        <f t="shared" si="2133"/>
        <v>3277</v>
      </c>
      <c r="T983" s="9">
        <f t="shared" si="2133"/>
        <v>0</v>
      </c>
      <c r="U983" s="9">
        <f t="shared" si="2133"/>
        <v>0</v>
      </c>
      <c r="V983" s="9">
        <f t="shared" si="2133"/>
        <v>0</v>
      </c>
      <c r="W983" s="9">
        <f t="shared" si="2133"/>
        <v>0</v>
      </c>
      <c r="X983" s="9">
        <f t="shared" si="2133"/>
        <v>0</v>
      </c>
      <c r="Y983" s="9">
        <f t="shared" ref="U983:AH984" si="2134">Y984</f>
        <v>3277</v>
      </c>
      <c r="Z983" s="9">
        <f t="shared" si="2134"/>
        <v>0</v>
      </c>
      <c r="AA983" s="9">
        <f t="shared" si="2134"/>
        <v>0</v>
      </c>
      <c r="AB983" s="9">
        <f t="shared" si="2134"/>
        <v>0</v>
      </c>
      <c r="AC983" s="9">
        <f t="shared" si="2134"/>
        <v>0</v>
      </c>
      <c r="AD983" s="9">
        <f t="shared" si="2134"/>
        <v>0</v>
      </c>
      <c r="AE983" s="87">
        <f t="shared" si="2134"/>
        <v>3277</v>
      </c>
      <c r="AF983" s="87">
        <f t="shared" si="2134"/>
        <v>0</v>
      </c>
      <c r="AG983" s="87">
        <f t="shared" si="2134"/>
        <v>0</v>
      </c>
      <c r="AH983" s="87">
        <f t="shared" si="2134"/>
        <v>0</v>
      </c>
      <c r="AI983" s="101">
        <f t="shared" si="2022"/>
        <v>0</v>
      </c>
      <c r="AJ983" s="101"/>
    </row>
    <row r="984" spans="1:36" ht="33" hidden="1" x14ac:dyDescent="0.25">
      <c r="A984" s="26" t="s">
        <v>244</v>
      </c>
      <c r="B984" s="27" t="s">
        <v>319</v>
      </c>
      <c r="C984" s="27" t="s">
        <v>147</v>
      </c>
      <c r="D984" s="27" t="s">
        <v>80</v>
      </c>
      <c r="E984" s="27" t="s">
        <v>511</v>
      </c>
      <c r="F984" s="27" t="s">
        <v>31</v>
      </c>
      <c r="G984" s="9">
        <f>G985</f>
        <v>10120</v>
      </c>
      <c r="H984" s="9">
        <f>H985</f>
        <v>0</v>
      </c>
      <c r="I984" s="9">
        <f t="shared" si="2133"/>
        <v>-6843</v>
      </c>
      <c r="J984" s="9">
        <f t="shared" si="2133"/>
        <v>0</v>
      </c>
      <c r="K984" s="9">
        <f t="shared" si="2133"/>
        <v>0</v>
      </c>
      <c r="L984" s="9">
        <f t="shared" si="2133"/>
        <v>0</v>
      </c>
      <c r="M984" s="9">
        <f t="shared" si="2133"/>
        <v>3277</v>
      </c>
      <c r="N984" s="9">
        <f t="shared" si="2133"/>
        <v>0</v>
      </c>
      <c r="O984" s="9">
        <f t="shared" si="2133"/>
        <v>0</v>
      </c>
      <c r="P984" s="9">
        <f t="shared" si="2133"/>
        <v>0</v>
      </c>
      <c r="Q984" s="9">
        <f t="shared" si="2133"/>
        <v>0</v>
      </c>
      <c r="R984" s="9">
        <f t="shared" si="2133"/>
        <v>0</v>
      </c>
      <c r="S984" s="9">
        <f t="shared" si="2133"/>
        <v>3277</v>
      </c>
      <c r="T984" s="9">
        <f t="shared" si="2133"/>
        <v>0</v>
      </c>
      <c r="U984" s="9">
        <f t="shared" si="2134"/>
        <v>0</v>
      </c>
      <c r="V984" s="9">
        <f t="shared" si="2134"/>
        <v>0</v>
      </c>
      <c r="W984" s="9">
        <f t="shared" si="2134"/>
        <v>0</v>
      </c>
      <c r="X984" s="9">
        <f t="shared" si="2134"/>
        <v>0</v>
      </c>
      <c r="Y984" s="9">
        <f t="shared" si="2134"/>
        <v>3277</v>
      </c>
      <c r="Z984" s="9">
        <f t="shared" si="2134"/>
        <v>0</v>
      </c>
      <c r="AA984" s="9">
        <f t="shared" si="2134"/>
        <v>0</v>
      </c>
      <c r="AB984" s="9">
        <f t="shared" si="2134"/>
        <v>0</v>
      </c>
      <c r="AC984" s="9">
        <f t="shared" si="2134"/>
        <v>0</v>
      </c>
      <c r="AD984" s="9">
        <f t="shared" si="2134"/>
        <v>0</v>
      </c>
      <c r="AE984" s="87">
        <f t="shared" si="2134"/>
        <v>3277</v>
      </c>
      <c r="AF984" s="87">
        <f t="shared" si="2134"/>
        <v>0</v>
      </c>
      <c r="AG984" s="87">
        <f t="shared" si="2134"/>
        <v>0</v>
      </c>
      <c r="AH984" s="87">
        <f t="shared" si="2134"/>
        <v>0</v>
      </c>
      <c r="AI984" s="101">
        <f t="shared" si="2022"/>
        <v>0</v>
      </c>
      <c r="AJ984" s="101"/>
    </row>
    <row r="985" spans="1:36" ht="33" hidden="1" x14ac:dyDescent="0.25">
      <c r="A985" s="26" t="s">
        <v>37</v>
      </c>
      <c r="B985" s="27" t="s">
        <v>319</v>
      </c>
      <c r="C985" s="27" t="s">
        <v>147</v>
      </c>
      <c r="D985" s="27" t="s">
        <v>80</v>
      </c>
      <c r="E985" s="27" t="s">
        <v>511</v>
      </c>
      <c r="F985" s="27" t="s">
        <v>38</v>
      </c>
      <c r="G985" s="9">
        <v>10120</v>
      </c>
      <c r="H985" s="9"/>
      <c r="I985" s="9">
        <v>-6843</v>
      </c>
      <c r="J985" s="9"/>
      <c r="K985" s="9"/>
      <c r="L985" s="9"/>
      <c r="M985" s="9">
        <f t="shared" ref="M985" si="2135">G985+I985+J985+K985+L985</f>
        <v>3277</v>
      </c>
      <c r="N985" s="9">
        <f t="shared" ref="N985" si="2136">H985+L985</f>
        <v>0</v>
      </c>
      <c r="O985" s="9"/>
      <c r="P985" s="9"/>
      <c r="Q985" s="9"/>
      <c r="R985" s="9"/>
      <c r="S985" s="9">
        <f t="shared" ref="S985" si="2137">M985+O985+P985+Q985+R985</f>
        <v>3277</v>
      </c>
      <c r="T985" s="9">
        <f t="shared" ref="T985" si="2138">N985+R985</f>
        <v>0</v>
      </c>
      <c r="U985" s="9"/>
      <c r="V985" s="9"/>
      <c r="W985" s="9"/>
      <c r="X985" s="9"/>
      <c r="Y985" s="9">
        <f t="shared" ref="Y985" si="2139">S985+U985+V985+W985+X985</f>
        <v>3277</v>
      </c>
      <c r="Z985" s="9">
        <f t="shared" ref="Z985" si="2140">T985+X985</f>
        <v>0</v>
      </c>
      <c r="AA985" s="9"/>
      <c r="AB985" s="9"/>
      <c r="AC985" s="9"/>
      <c r="AD985" s="9"/>
      <c r="AE985" s="87">
        <f t="shared" ref="AE985" si="2141">Y985+AA985+AB985+AC985+AD985</f>
        <v>3277</v>
      </c>
      <c r="AF985" s="87">
        <f t="shared" ref="AF985" si="2142">Z985+AD985</f>
        <v>0</v>
      </c>
      <c r="AG985" s="87"/>
      <c r="AH985" s="87"/>
      <c r="AI985" s="101">
        <f t="shared" si="2022"/>
        <v>0</v>
      </c>
      <c r="AJ985" s="101"/>
    </row>
    <row r="986" spans="1:36" ht="66" hidden="1" x14ac:dyDescent="0.25">
      <c r="A986" s="26" t="s">
        <v>514</v>
      </c>
      <c r="B986" s="27" t="s">
        <v>319</v>
      </c>
      <c r="C986" s="27" t="s">
        <v>147</v>
      </c>
      <c r="D986" s="27" t="s">
        <v>80</v>
      </c>
      <c r="E986" s="27" t="s">
        <v>513</v>
      </c>
      <c r="F986" s="27"/>
      <c r="G986" s="9">
        <f>G987</f>
        <v>4840</v>
      </c>
      <c r="H986" s="9">
        <f>H987</f>
        <v>0</v>
      </c>
      <c r="I986" s="9">
        <f t="shared" ref="I986:X987" si="2143">I987</f>
        <v>0</v>
      </c>
      <c r="J986" s="9">
        <f t="shared" si="2143"/>
        <v>0</v>
      </c>
      <c r="K986" s="9">
        <f t="shared" si="2143"/>
        <v>0</v>
      </c>
      <c r="L986" s="9">
        <f t="shared" si="2143"/>
        <v>0</v>
      </c>
      <c r="M986" s="9">
        <f t="shared" si="2143"/>
        <v>4840</v>
      </c>
      <c r="N986" s="9">
        <f t="shared" si="2143"/>
        <v>0</v>
      </c>
      <c r="O986" s="9">
        <f t="shared" si="2143"/>
        <v>0</v>
      </c>
      <c r="P986" s="9">
        <f t="shared" si="2143"/>
        <v>0</v>
      </c>
      <c r="Q986" s="9">
        <f t="shared" si="2143"/>
        <v>0</v>
      </c>
      <c r="R986" s="9">
        <f t="shared" si="2143"/>
        <v>0</v>
      </c>
      <c r="S986" s="9">
        <f t="shared" si="2143"/>
        <v>4840</v>
      </c>
      <c r="T986" s="9">
        <f t="shared" si="2143"/>
        <v>0</v>
      </c>
      <c r="U986" s="9">
        <f t="shared" si="2143"/>
        <v>0</v>
      </c>
      <c r="V986" s="9">
        <f t="shared" si="2143"/>
        <v>0</v>
      </c>
      <c r="W986" s="9">
        <f t="shared" si="2143"/>
        <v>0</v>
      </c>
      <c r="X986" s="9">
        <f t="shared" si="2143"/>
        <v>0</v>
      </c>
      <c r="Y986" s="9">
        <f t="shared" ref="U986:AH987" si="2144">Y987</f>
        <v>4840</v>
      </c>
      <c r="Z986" s="9">
        <f t="shared" si="2144"/>
        <v>0</v>
      </c>
      <c r="AA986" s="9">
        <f t="shared" si="2144"/>
        <v>0</v>
      </c>
      <c r="AB986" s="9">
        <f t="shared" si="2144"/>
        <v>0</v>
      </c>
      <c r="AC986" s="9">
        <f t="shared" si="2144"/>
        <v>0</v>
      </c>
      <c r="AD986" s="9">
        <f t="shared" si="2144"/>
        <v>0</v>
      </c>
      <c r="AE986" s="87">
        <f t="shared" si="2144"/>
        <v>4840</v>
      </c>
      <c r="AF986" s="87">
        <f t="shared" si="2144"/>
        <v>0</v>
      </c>
      <c r="AG986" s="87">
        <f t="shared" si="2144"/>
        <v>0</v>
      </c>
      <c r="AH986" s="87">
        <f t="shared" si="2144"/>
        <v>0</v>
      </c>
      <c r="AI986" s="101">
        <f t="shared" si="2022"/>
        <v>0</v>
      </c>
      <c r="AJ986" s="101"/>
    </row>
    <row r="987" spans="1:36" ht="33" hidden="1" x14ac:dyDescent="0.25">
      <c r="A987" s="26" t="s">
        <v>244</v>
      </c>
      <c r="B987" s="27" t="s">
        <v>319</v>
      </c>
      <c r="C987" s="27" t="s">
        <v>147</v>
      </c>
      <c r="D987" s="27" t="s">
        <v>80</v>
      </c>
      <c r="E987" s="27" t="s">
        <v>513</v>
      </c>
      <c r="F987" s="27" t="s">
        <v>31</v>
      </c>
      <c r="G987" s="9">
        <f>G988</f>
        <v>4840</v>
      </c>
      <c r="H987" s="9">
        <f>H988</f>
        <v>0</v>
      </c>
      <c r="I987" s="9">
        <f t="shared" si="2143"/>
        <v>0</v>
      </c>
      <c r="J987" s="9">
        <f t="shared" si="2143"/>
        <v>0</v>
      </c>
      <c r="K987" s="9">
        <f t="shared" si="2143"/>
        <v>0</v>
      </c>
      <c r="L987" s="9">
        <f t="shared" si="2143"/>
        <v>0</v>
      </c>
      <c r="M987" s="9">
        <f t="shared" si="2143"/>
        <v>4840</v>
      </c>
      <c r="N987" s="9">
        <f t="shared" si="2143"/>
        <v>0</v>
      </c>
      <c r="O987" s="9">
        <f t="shared" si="2143"/>
        <v>0</v>
      </c>
      <c r="P987" s="9">
        <f t="shared" si="2143"/>
        <v>0</v>
      </c>
      <c r="Q987" s="9">
        <f t="shared" si="2143"/>
        <v>0</v>
      </c>
      <c r="R987" s="9">
        <f t="shared" si="2143"/>
        <v>0</v>
      </c>
      <c r="S987" s="9">
        <f t="shared" si="2143"/>
        <v>4840</v>
      </c>
      <c r="T987" s="9">
        <f t="shared" si="2143"/>
        <v>0</v>
      </c>
      <c r="U987" s="9">
        <f t="shared" si="2144"/>
        <v>0</v>
      </c>
      <c r="V987" s="9">
        <f t="shared" si="2144"/>
        <v>0</v>
      </c>
      <c r="W987" s="9">
        <f t="shared" si="2144"/>
        <v>0</v>
      </c>
      <c r="X987" s="9">
        <f t="shared" si="2144"/>
        <v>0</v>
      </c>
      <c r="Y987" s="9">
        <f t="shared" si="2144"/>
        <v>4840</v>
      </c>
      <c r="Z987" s="9">
        <f t="shared" si="2144"/>
        <v>0</v>
      </c>
      <c r="AA987" s="9">
        <f t="shared" si="2144"/>
        <v>0</v>
      </c>
      <c r="AB987" s="9">
        <f t="shared" si="2144"/>
        <v>0</v>
      </c>
      <c r="AC987" s="9">
        <f t="shared" si="2144"/>
        <v>0</v>
      </c>
      <c r="AD987" s="9">
        <f t="shared" si="2144"/>
        <v>0</v>
      </c>
      <c r="AE987" s="87">
        <f t="shared" si="2144"/>
        <v>4840</v>
      </c>
      <c r="AF987" s="87">
        <f t="shared" si="2144"/>
        <v>0</v>
      </c>
      <c r="AG987" s="87">
        <f t="shared" si="2144"/>
        <v>0</v>
      </c>
      <c r="AH987" s="87">
        <f t="shared" si="2144"/>
        <v>0</v>
      </c>
      <c r="AI987" s="101">
        <f t="shared" si="2022"/>
        <v>0</v>
      </c>
      <c r="AJ987" s="101"/>
    </row>
    <row r="988" spans="1:36" ht="33" hidden="1" x14ac:dyDescent="0.25">
      <c r="A988" s="26" t="s">
        <v>37</v>
      </c>
      <c r="B988" s="27" t="s">
        <v>319</v>
      </c>
      <c r="C988" s="27" t="s">
        <v>147</v>
      </c>
      <c r="D988" s="27" t="s">
        <v>80</v>
      </c>
      <c r="E988" s="27" t="s">
        <v>513</v>
      </c>
      <c r="F988" s="27" t="s">
        <v>38</v>
      </c>
      <c r="G988" s="9">
        <v>4840</v>
      </c>
      <c r="H988" s="9"/>
      <c r="I988" s="9"/>
      <c r="J988" s="9"/>
      <c r="K988" s="9"/>
      <c r="L988" s="9"/>
      <c r="M988" s="9">
        <f t="shared" ref="M988" si="2145">G988+I988+J988+K988+L988</f>
        <v>4840</v>
      </c>
      <c r="N988" s="9">
        <f t="shared" ref="N988" si="2146">H988+L988</f>
        <v>0</v>
      </c>
      <c r="O988" s="9"/>
      <c r="P988" s="9"/>
      <c r="Q988" s="9"/>
      <c r="R988" s="9"/>
      <c r="S988" s="9">
        <f t="shared" ref="S988" si="2147">M988+O988+P988+Q988+R988</f>
        <v>4840</v>
      </c>
      <c r="T988" s="9">
        <f t="shared" ref="T988" si="2148">N988+R988</f>
        <v>0</v>
      </c>
      <c r="U988" s="9"/>
      <c r="V988" s="9"/>
      <c r="W988" s="9"/>
      <c r="X988" s="9"/>
      <c r="Y988" s="9">
        <f t="shared" ref="Y988" si="2149">S988+U988+V988+W988+X988</f>
        <v>4840</v>
      </c>
      <c r="Z988" s="9">
        <f t="shared" ref="Z988" si="2150">T988+X988</f>
        <v>0</v>
      </c>
      <c r="AA988" s="9"/>
      <c r="AB988" s="9"/>
      <c r="AC988" s="9"/>
      <c r="AD988" s="9"/>
      <c r="AE988" s="87">
        <f t="shared" ref="AE988" si="2151">Y988+AA988+AB988+AC988+AD988</f>
        <v>4840</v>
      </c>
      <c r="AF988" s="87">
        <f t="shared" ref="AF988" si="2152">Z988+AD988</f>
        <v>0</v>
      </c>
      <c r="AG988" s="87"/>
      <c r="AH988" s="87"/>
      <c r="AI988" s="101">
        <f t="shared" si="2022"/>
        <v>0</v>
      </c>
      <c r="AJ988" s="101"/>
    </row>
    <row r="989" spans="1:36" ht="34.5" hidden="1" x14ac:dyDescent="0.3">
      <c r="A989" s="26" t="s">
        <v>630</v>
      </c>
      <c r="B989" s="27" t="s">
        <v>319</v>
      </c>
      <c r="C989" s="27" t="s">
        <v>147</v>
      </c>
      <c r="D989" s="27" t="s">
        <v>80</v>
      </c>
      <c r="E989" s="27" t="s">
        <v>629</v>
      </c>
      <c r="F989" s="27"/>
      <c r="G989" s="9"/>
      <c r="H989" s="9"/>
      <c r="I989" s="9">
        <f>I990</f>
        <v>28510</v>
      </c>
      <c r="J989" s="9">
        <f t="shared" ref="J989:AH989" si="2153">J990</f>
        <v>0</v>
      </c>
      <c r="K989" s="9">
        <f t="shared" si="2153"/>
        <v>0</v>
      </c>
      <c r="L989" s="9">
        <f t="shared" si="2153"/>
        <v>0</v>
      </c>
      <c r="M989" s="9">
        <f t="shared" si="2153"/>
        <v>28510</v>
      </c>
      <c r="N989" s="9">
        <f t="shared" si="2153"/>
        <v>0</v>
      </c>
      <c r="O989" s="9">
        <f>O990</f>
        <v>0</v>
      </c>
      <c r="P989" s="9">
        <f t="shared" si="2153"/>
        <v>0</v>
      </c>
      <c r="Q989" s="9">
        <f t="shared" si="2153"/>
        <v>0</v>
      </c>
      <c r="R989" s="9">
        <f t="shared" si="2153"/>
        <v>84283</v>
      </c>
      <c r="S989" s="9">
        <f t="shared" si="2153"/>
        <v>112793</v>
      </c>
      <c r="T989" s="9">
        <f t="shared" si="2153"/>
        <v>84283</v>
      </c>
      <c r="U989" s="9">
        <f>U990</f>
        <v>0</v>
      </c>
      <c r="V989" s="9">
        <f t="shared" si="2153"/>
        <v>0</v>
      </c>
      <c r="W989" s="9">
        <f t="shared" si="2153"/>
        <v>0</v>
      </c>
      <c r="X989" s="9">
        <f t="shared" si="2153"/>
        <v>0</v>
      </c>
      <c r="Y989" s="9">
        <f t="shared" si="2153"/>
        <v>112793</v>
      </c>
      <c r="Z989" s="9">
        <f t="shared" si="2153"/>
        <v>84283</v>
      </c>
      <c r="AA989" s="9">
        <f>AA990</f>
        <v>0</v>
      </c>
      <c r="AB989" s="9">
        <f t="shared" si="2153"/>
        <v>0</v>
      </c>
      <c r="AC989" s="9">
        <f t="shared" si="2153"/>
        <v>0</v>
      </c>
      <c r="AD989" s="9">
        <f t="shared" si="2153"/>
        <v>0</v>
      </c>
      <c r="AE989" s="87">
        <f t="shared" si="2153"/>
        <v>112793</v>
      </c>
      <c r="AF989" s="87">
        <f t="shared" si="2153"/>
        <v>84283</v>
      </c>
      <c r="AG989" s="87">
        <f t="shared" si="2153"/>
        <v>0</v>
      </c>
      <c r="AH989" s="87">
        <f t="shared" si="2153"/>
        <v>0</v>
      </c>
      <c r="AI989" s="101">
        <f t="shared" si="2022"/>
        <v>0</v>
      </c>
      <c r="AJ989" s="101"/>
    </row>
    <row r="990" spans="1:36" ht="33" hidden="1" x14ac:dyDescent="0.25">
      <c r="A990" s="26" t="s">
        <v>669</v>
      </c>
      <c r="B990" s="27" t="s">
        <v>319</v>
      </c>
      <c r="C990" s="27" t="s">
        <v>147</v>
      </c>
      <c r="D990" s="27" t="s">
        <v>80</v>
      </c>
      <c r="E990" s="27" t="s">
        <v>632</v>
      </c>
      <c r="F990" s="27"/>
      <c r="G990" s="9"/>
      <c r="H990" s="9"/>
      <c r="I990" s="9">
        <f>I991+I993</f>
        <v>28510</v>
      </c>
      <c r="J990" s="9">
        <f t="shared" ref="J990:N990" si="2154">J991+J993</f>
        <v>0</v>
      </c>
      <c r="K990" s="9">
        <f t="shared" si="2154"/>
        <v>0</v>
      </c>
      <c r="L990" s="9">
        <f t="shared" si="2154"/>
        <v>0</v>
      </c>
      <c r="M990" s="9">
        <f t="shared" si="2154"/>
        <v>28510</v>
      </c>
      <c r="N990" s="9">
        <f t="shared" si="2154"/>
        <v>0</v>
      </c>
      <c r="O990" s="9">
        <f>O991+O993</f>
        <v>0</v>
      </c>
      <c r="P990" s="9">
        <f t="shared" ref="P990:T990" si="2155">P991+P993</f>
        <v>0</v>
      </c>
      <c r="Q990" s="9">
        <f t="shared" si="2155"/>
        <v>0</v>
      </c>
      <c r="R990" s="9">
        <f t="shared" si="2155"/>
        <v>84283</v>
      </c>
      <c r="S990" s="9">
        <f t="shared" si="2155"/>
        <v>112793</v>
      </c>
      <c r="T990" s="9">
        <f t="shared" si="2155"/>
        <v>84283</v>
      </c>
      <c r="U990" s="9">
        <f>U991+U993</f>
        <v>0</v>
      </c>
      <c r="V990" s="9">
        <f t="shared" ref="V990:Z990" si="2156">V991+V993</f>
        <v>0</v>
      </c>
      <c r="W990" s="9">
        <f t="shared" si="2156"/>
        <v>0</v>
      </c>
      <c r="X990" s="9">
        <f t="shared" si="2156"/>
        <v>0</v>
      </c>
      <c r="Y990" s="9">
        <f t="shared" si="2156"/>
        <v>112793</v>
      </c>
      <c r="Z990" s="9">
        <f t="shared" si="2156"/>
        <v>84283</v>
      </c>
      <c r="AA990" s="9">
        <f>AA991+AA993</f>
        <v>0</v>
      </c>
      <c r="AB990" s="9">
        <f t="shared" ref="AB990:AF990" si="2157">AB991+AB993</f>
        <v>0</v>
      </c>
      <c r="AC990" s="9">
        <f t="shared" si="2157"/>
        <v>0</v>
      </c>
      <c r="AD990" s="9">
        <f t="shared" si="2157"/>
        <v>0</v>
      </c>
      <c r="AE990" s="87">
        <f t="shared" si="2157"/>
        <v>112793</v>
      </c>
      <c r="AF990" s="87">
        <f t="shared" si="2157"/>
        <v>84283</v>
      </c>
      <c r="AG990" s="87">
        <f t="shared" ref="AG990:AH990" si="2158">AG991+AG993</f>
        <v>0</v>
      </c>
      <c r="AH990" s="87">
        <f t="shared" si="2158"/>
        <v>0</v>
      </c>
      <c r="AI990" s="101">
        <f t="shared" si="2022"/>
        <v>0</v>
      </c>
      <c r="AJ990" s="101"/>
    </row>
    <row r="991" spans="1:36" ht="33" hidden="1" x14ac:dyDescent="0.25">
      <c r="A991" s="26" t="s">
        <v>244</v>
      </c>
      <c r="B991" s="27" t="s">
        <v>319</v>
      </c>
      <c r="C991" s="27" t="s">
        <v>147</v>
      </c>
      <c r="D991" s="27" t="s">
        <v>80</v>
      </c>
      <c r="E991" s="27" t="s">
        <v>632</v>
      </c>
      <c r="F991" s="27" t="s">
        <v>31</v>
      </c>
      <c r="G991" s="9"/>
      <c r="H991" s="9"/>
      <c r="I991" s="9">
        <f>I992</f>
        <v>11288</v>
      </c>
      <c r="J991" s="9">
        <f t="shared" ref="J991:AH991" si="2159">J992</f>
        <v>0</v>
      </c>
      <c r="K991" s="9">
        <f t="shared" si="2159"/>
        <v>0</v>
      </c>
      <c r="L991" s="9">
        <f t="shared" si="2159"/>
        <v>0</v>
      </c>
      <c r="M991" s="9">
        <f t="shared" si="2159"/>
        <v>11288</v>
      </c>
      <c r="N991" s="9">
        <f t="shared" si="2159"/>
        <v>0</v>
      </c>
      <c r="O991" s="9">
        <f>O992</f>
        <v>0</v>
      </c>
      <c r="P991" s="9">
        <f t="shared" si="2159"/>
        <v>0</v>
      </c>
      <c r="Q991" s="9">
        <f t="shared" si="2159"/>
        <v>0</v>
      </c>
      <c r="R991" s="9">
        <f t="shared" si="2159"/>
        <v>0</v>
      </c>
      <c r="S991" s="9">
        <f t="shared" si="2159"/>
        <v>11288</v>
      </c>
      <c r="T991" s="9">
        <f t="shared" si="2159"/>
        <v>0</v>
      </c>
      <c r="U991" s="9">
        <f>U992</f>
        <v>0</v>
      </c>
      <c r="V991" s="9">
        <f t="shared" si="2159"/>
        <v>0</v>
      </c>
      <c r="W991" s="9">
        <f t="shared" si="2159"/>
        <v>0</v>
      </c>
      <c r="X991" s="9">
        <f t="shared" si="2159"/>
        <v>0</v>
      </c>
      <c r="Y991" s="9">
        <f t="shared" si="2159"/>
        <v>11288</v>
      </c>
      <c r="Z991" s="9">
        <f t="shared" si="2159"/>
        <v>0</v>
      </c>
      <c r="AA991" s="9">
        <f>AA992</f>
        <v>0</v>
      </c>
      <c r="AB991" s="9">
        <f t="shared" si="2159"/>
        <v>0</v>
      </c>
      <c r="AC991" s="9">
        <f t="shared" si="2159"/>
        <v>0</v>
      </c>
      <c r="AD991" s="9">
        <f t="shared" si="2159"/>
        <v>0</v>
      </c>
      <c r="AE991" s="87">
        <f t="shared" si="2159"/>
        <v>11288</v>
      </c>
      <c r="AF991" s="87">
        <f t="shared" si="2159"/>
        <v>0</v>
      </c>
      <c r="AG991" s="87">
        <f t="shared" si="2159"/>
        <v>0</v>
      </c>
      <c r="AH991" s="87">
        <f t="shared" si="2159"/>
        <v>0</v>
      </c>
      <c r="AI991" s="101">
        <f t="shared" si="2022"/>
        <v>0</v>
      </c>
      <c r="AJ991" s="101"/>
    </row>
    <row r="992" spans="1:36" ht="33" hidden="1" x14ac:dyDescent="0.25">
      <c r="A992" s="26" t="s">
        <v>37</v>
      </c>
      <c r="B992" s="27" t="s">
        <v>319</v>
      </c>
      <c r="C992" s="27" t="s">
        <v>147</v>
      </c>
      <c r="D992" s="27" t="s">
        <v>80</v>
      </c>
      <c r="E992" s="27" t="s">
        <v>632</v>
      </c>
      <c r="F992" s="27" t="s">
        <v>38</v>
      </c>
      <c r="G992" s="9"/>
      <c r="H992" s="9"/>
      <c r="I992" s="9">
        <v>11288</v>
      </c>
      <c r="J992" s="9"/>
      <c r="K992" s="9"/>
      <c r="L992" s="9"/>
      <c r="M992" s="9">
        <f t="shared" ref="M992" si="2160">G992+I992+J992+K992+L992</f>
        <v>11288</v>
      </c>
      <c r="N992" s="9">
        <f t="shared" ref="N992" si="2161">H992+L992</f>
        <v>0</v>
      </c>
      <c r="O992" s="9"/>
      <c r="P992" s="9"/>
      <c r="Q992" s="9"/>
      <c r="R992" s="9"/>
      <c r="S992" s="9">
        <f t="shared" ref="S992" si="2162">M992+O992+P992+Q992+R992</f>
        <v>11288</v>
      </c>
      <c r="T992" s="9">
        <f t="shared" ref="T992" si="2163">N992+R992</f>
        <v>0</v>
      </c>
      <c r="U992" s="9"/>
      <c r="V992" s="9"/>
      <c r="W992" s="9"/>
      <c r="X992" s="9"/>
      <c r="Y992" s="9">
        <f t="shared" ref="Y992" si="2164">S992+U992+V992+W992+X992</f>
        <v>11288</v>
      </c>
      <c r="Z992" s="9">
        <f t="shared" ref="Z992" si="2165">T992+X992</f>
        <v>0</v>
      </c>
      <c r="AA992" s="9"/>
      <c r="AB992" s="9"/>
      <c r="AC992" s="9"/>
      <c r="AD992" s="9"/>
      <c r="AE992" s="87">
        <f t="shared" ref="AE992" si="2166">Y992+AA992+AB992+AC992+AD992</f>
        <v>11288</v>
      </c>
      <c r="AF992" s="87">
        <f t="shared" ref="AF992" si="2167">Z992+AD992</f>
        <v>0</v>
      </c>
      <c r="AG992" s="87"/>
      <c r="AH992" s="87"/>
      <c r="AI992" s="101">
        <f t="shared" si="2022"/>
        <v>0</v>
      </c>
      <c r="AJ992" s="101"/>
    </row>
    <row r="993" spans="1:36" ht="20.25" hidden="1" customHeight="1" x14ac:dyDescent="0.25">
      <c r="A993" s="26" t="s">
        <v>66</v>
      </c>
      <c r="B993" s="27" t="s">
        <v>319</v>
      </c>
      <c r="C993" s="27" t="s">
        <v>147</v>
      </c>
      <c r="D993" s="27" t="s">
        <v>80</v>
      </c>
      <c r="E993" s="27" t="s">
        <v>632</v>
      </c>
      <c r="F993" s="27" t="s">
        <v>67</v>
      </c>
      <c r="G993" s="9"/>
      <c r="H993" s="9"/>
      <c r="I993" s="9">
        <f>I994</f>
        <v>17222</v>
      </c>
      <c r="J993" s="9">
        <f t="shared" ref="J993:AH993" si="2168">J994</f>
        <v>0</v>
      </c>
      <c r="K993" s="9">
        <f t="shared" si="2168"/>
        <v>0</v>
      </c>
      <c r="L993" s="9">
        <f t="shared" si="2168"/>
        <v>0</v>
      </c>
      <c r="M993" s="9">
        <f t="shared" si="2168"/>
        <v>17222</v>
      </c>
      <c r="N993" s="9">
        <f t="shared" si="2168"/>
        <v>0</v>
      </c>
      <c r="O993" s="9">
        <f>O994</f>
        <v>0</v>
      </c>
      <c r="P993" s="9">
        <f t="shared" si="2168"/>
        <v>0</v>
      </c>
      <c r="Q993" s="9">
        <f t="shared" si="2168"/>
        <v>0</v>
      </c>
      <c r="R993" s="9">
        <f t="shared" si="2168"/>
        <v>84283</v>
      </c>
      <c r="S993" s="9">
        <f t="shared" si="2168"/>
        <v>101505</v>
      </c>
      <c r="T993" s="9">
        <f t="shared" si="2168"/>
        <v>84283</v>
      </c>
      <c r="U993" s="9">
        <f>U994</f>
        <v>0</v>
      </c>
      <c r="V993" s="9">
        <f t="shared" si="2168"/>
        <v>0</v>
      </c>
      <c r="W993" s="9">
        <f t="shared" si="2168"/>
        <v>0</v>
      </c>
      <c r="X993" s="9">
        <f t="shared" si="2168"/>
        <v>0</v>
      </c>
      <c r="Y993" s="9">
        <f t="shared" si="2168"/>
        <v>101505</v>
      </c>
      <c r="Z993" s="9">
        <f t="shared" si="2168"/>
        <v>84283</v>
      </c>
      <c r="AA993" s="9">
        <f>AA994</f>
        <v>0</v>
      </c>
      <c r="AB993" s="9">
        <f t="shared" si="2168"/>
        <v>0</v>
      </c>
      <c r="AC993" s="9">
        <f t="shared" si="2168"/>
        <v>0</v>
      </c>
      <c r="AD993" s="9">
        <f t="shared" si="2168"/>
        <v>0</v>
      </c>
      <c r="AE993" s="87">
        <f t="shared" si="2168"/>
        <v>101505</v>
      </c>
      <c r="AF993" s="87">
        <f t="shared" si="2168"/>
        <v>84283</v>
      </c>
      <c r="AG993" s="87">
        <f t="shared" si="2168"/>
        <v>0</v>
      </c>
      <c r="AH993" s="87">
        <f t="shared" si="2168"/>
        <v>0</v>
      </c>
      <c r="AI993" s="101">
        <f t="shared" si="2022"/>
        <v>0</v>
      </c>
      <c r="AJ993" s="101">
        <f t="shared" ref="AJ993:AJ994" si="2169">AH993/AF993*100</f>
        <v>0</v>
      </c>
    </row>
    <row r="994" spans="1:36" ht="49.5" hidden="1" x14ac:dyDescent="0.25">
      <c r="A994" s="26" t="s">
        <v>413</v>
      </c>
      <c r="B994" s="27" t="s">
        <v>319</v>
      </c>
      <c r="C994" s="27" t="s">
        <v>147</v>
      </c>
      <c r="D994" s="27" t="s">
        <v>80</v>
      </c>
      <c r="E994" s="27" t="s">
        <v>632</v>
      </c>
      <c r="F994" s="27" t="s">
        <v>254</v>
      </c>
      <c r="G994" s="9"/>
      <c r="H994" s="9"/>
      <c r="I994" s="9">
        <v>17222</v>
      </c>
      <c r="J994" s="9"/>
      <c r="K994" s="9"/>
      <c r="L994" s="9"/>
      <c r="M994" s="9">
        <f t="shared" ref="M994" si="2170">G994+I994+J994+K994+L994</f>
        <v>17222</v>
      </c>
      <c r="N994" s="9">
        <f t="shared" ref="N994" si="2171">H994+L994</f>
        <v>0</v>
      </c>
      <c r="O994" s="9"/>
      <c r="P994" s="9"/>
      <c r="Q994" s="9"/>
      <c r="R994" s="9">
        <v>84283</v>
      </c>
      <c r="S994" s="9">
        <f t="shared" ref="S994" si="2172">M994+O994+P994+Q994+R994</f>
        <v>101505</v>
      </c>
      <c r="T994" s="9">
        <f t="shared" ref="T994" si="2173">N994+R994</f>
        <v>84283</v>
      </c>
      <c r="U994" s="9"/>
      <c r="V994" s="9"/>
      <c r="W994" s="9"/>
      <c r="X994" s="9"/>
      <c r="Y994" s="9">
        <f t="shared" ref="Y994" si="2174">S994+U994+V994+W994+X994</f>
        <v>101505</v>
      </c>
      <c r="Z994" s="9">
        <f t="shared" ref="Z994" si="2175">T994+X994</f>
        <v>84283</v>
      </c>
      <c r="AA994" s="9"/>
      <c r="AB994" s="9"/>
      <c r="AC994" s="9"/>
      <c r="AD994" s="9"/>
      <c r="AE994" s="87">
        <f t="shared" ref="AE994" si="2176">Y994+AA994+AB994+AC994+AD994</f>
        <v>101505</v>
      </c>
      <c r="AF994" s="87">
        <f t="shared" ref="AF994" si="2177">Z994+AD994</f>
        <v>84283</v>
      </c>
      <c r="AG994" s="87"/>
      <c r="AH994" s="87"/>
      <c r="AI994" s="101">
        <f t="shared" si="2022"/>
        <v>0</v>
      </c>
      <c r="AJ994" s="101">
        <f t="shared" si="2169"/>
        <v>0</v>
      </c>
    </row>
    <row r="995" spans="1:36" ht="18.75" hidden="1" customHeight="1" x14ac:dyDescent="0.25">
      <c r="A995" s="26" t="s">
        <v>62</v>
      </c>
      <c r="B995" s="27" t="s">
        <v>319</v>
      </c>
      <c r="C995" s="27" t="s">
        <v>147</v>
      </c>
      <c r="D995" s="27" t="s">
        <v>80</v>
      </c>
      <c r="E995" s="27" t="s">
        <v>63</v>
      </c>
      <c r="F995" s="27"/>
      <c r="G995" s="9">
        <f t="shared" ref="G995:V998" si="2178">G996</f>
        <v>4570</v>
      </c>
      <c r="H995" s="9">
        <f t="shared" si="2178"/>
        <v>0</v>
      </c>
      <c r="I995" s="9">
        <f t="shared" si="2178"/>
        <v>0</v>
      </c>
      <c r="J995" s="9">
        <f t="shared" si="2178"/>
        <v>0</v>
      </c>
      <c r="K995" s="9">
        <f t="shared" si="2178"/>
        <v>0</v>
      </c>
      <c r="L995" s="9">
        <f t="shared" si="2178"/>
        <v>0</v>
      </c>
      <c r="M995" s="9">
        <f t="shared" si="2178"/>
        <v>4570</v>
      </c>
      <c r="N995" s="9">
        <f t="shared" si="2178"/>
        <v>0</v>
      </c>
      <c r="O995" s="9">
        <f t="shared" si="2178"/>
        <v>0</v>
      </c>
      <c r="P995" s="9">
        <f t="shared" si="2178"/>
        <v>0</v>
      </c>
      <c r="Q995" s="9">
        <f t="shared" si="2178"/>
        <v>0</v>
      </c>
      <c r="R995" s="9">
        <f t="shared" si="2178"/>
        <v>0</v>
      </c>
      <c r="S995" s="9">
        <f t="shared" si="2178"/>
        <v>4570</v>
      </c>
      <c r="T995" s="9">
        <f t="shared" si="2178"/>
        <v>0</v>
      </c>
      <c r="U995" s="9">
        <f t="shared" si="2178"/>
        <v>0</v>
      </c>
      <c r="V995" s="9">
        <f t="shared" si="2178"/>
        <v>0</v>
      </c>
      <c r="W995" s="9">
        <f t="shared" ref="U995:AH998" si="2179">W996</f>
        <v>0</v>
      </c>
      <c r="X995" s="9">
        <f t="shared" si="2179"/>
        <v>0</v>
      </c>
      <c r="Y995" s="9">
        <f t="shared" si="2179"/>
        <v>4570</v>
      </c>
      <c r="Z995" s="9">
        <f t="shared" si="2179"/>
        <v>0</v>
      </c>
      <c r="AA995" s="9">
        <f t="shared" si="2179"/>
        <v>0</v>
      </c>
      <c r="AB995" s="9">
        <f t="shared" si="2179"/>
        <v>0</v>
      </c>
      <c r="AC995" s="9">
        <f t="shared" si="2179"/>
        <v>0</v>
      </c>
      <c r="AD995" s="9">
        <f t="shared" si="2179"/>
        <v>0</v>
      </c>
      <c r="AE995" s="87">
        <f t="shared" si="2179"/>
        <v>4570</v>
      </c>
      <c r="AF995" s="87">
        <f t="shared" si="2179"/>
        <v>0</v>
      </c>
      <c r="AG995" s="87">
        <f t="shared" si="2179"/>
        <v>874</v>
      </c>
      <c r="AH995" s="87">
        <f t="shared" si="2179"/>
        <v>0</v>
      </c>
      <c r="AI995" s="101">
        <f t="shared" si="2022"/>
        <v>19.124726477024069</v>
      </c>
      <c r="AJ995" s="101"/>
    </row>
    <row r="996" spans="1:36" ht="21" hidden="1" customHeight="1" x14ac:dyDescent="0.25">
      <c r="A996" s="26" t="s">
        <v>15</v>
      </c>
      <c r="B996" s="27" t="s">
        <v>319</v>
      </c>
      <c r="C996" s="27" t="s">
        <v>147</v>
      </c>
      <c r="D996" s="27" t="s">
        <v>80</v>
      </c>
      <c r="E996" s="27" t="s">
        <v>64</v>
      </c>
      <c r="F996" s="27"/>
      <c r="G996" s="9">
        <f t="shared" si="2178"/>
        <v>4570</v>
      </c>
      <c r="H996" s="9">
        <f t="shared" si="2178"/>
        <v>0</v>
      </c>
      <c r="I996" s="9">
        <f t="shared" si="2178"/>
        <v>0</v>
      </c>
      <c r="J996" s="9">
        <f t="shared" si="2178"/>
        <v>0</v>
      </c>
      <c r="K996" s="9">
        <f t="shared" si="2178"/>
        <v>0</v>
      </c>
      <c r="L996" s="9">
        <f t="shared" si="2178"/>
        <v>0</v>
      </c>
      <c r="M996" s="9">
        <f t="shared" si="2178"/>
        <v>4570</v>
      </c>
      <c r="N996" s="9">
        <f t="shared" si="2178"/>
        <v>0</v>
      </c>
      <c r="O996" s="9">
        <f t="shared" si="2178"/>
        <v>0</v>
      </c>
      <c r="P996" s="9">
        <f t="shared" si="2178"/>
        <v>0</v>
      </c>
      <c r="Q996" s="9">
        <f t="shared" si="2178"/>
        <v>0</v>
      </c>
      <c r="R996" s="9">
        <f t="shared" si="2178"/>
        <v>0</v>
      </c>
      <c r="S996" s="9">
        <f t="shared" si="2178"/>
        <v>4570</v>
      </c>
      <c r="T996" s="9">
        <f t="shared" si="2178"/>
        <v>0</v>
      </c>
      <c r="U996" s="9">
        <f t="shared" si="2179"/>
        <v>0</v>
      </c>
      <c r="V996" s="9">
        <f t="shared" si="2179"/>
        <v>0</v>
      </c>
      <c r="W996" s="9">
        <f t="shared" si="2179"/>
        <v>0</v>
      </c>
      <c r="X996" s="9">
        <f t="shared" si="2179"/>
        <v>0</v>
      </c>
      <c r="Y996" s="9">
        <f t="shared" si="2179"/>
        <v>4570</v>
      </c>
      <c r="Z996" s="9">
        <f t="shared" si="2179"/>
        <v>0</v>
      </c>
      <c r="AA996" s="9">
        <f t="shared" si="2179"/>
        <v>0</v>
      </c>
      <c r="AB996" s="9">
        <f t="shared" si="2179"/>
        <v>0</v>
      </c>
      <c r="AC996" s="9">
        <f t="shared" si="2179"/>
        <v>0</v>
      </c>
      <c r="AD996" s="9">
        <f t="shared" si="2179"/>
        <v>0</v>
      </c>
      <c r="AE996" s="87">
        <f t="shared" si="2179"/>
        <v>4570</v>
      </c>
      <c r="AF996" s="87">
        <f t="shared" si="2179"/>
        <v>0</v>
      </c>
      <c r="AG996" s="87">
        <f t="shared" si="2179"/>
        <v>874</v>
      </c>
      <c r="AH996" s="87">
        <f t="shared" si="2179"/>
        <v>0</v>
      </c>
      <c r="AI996" s="101">
        <f t="shared" si="2022"/>
        <v>19.124726477024069</v>
      </c>
      <c r="AJ996" s="101"/>
    </row>
    <row r="997" spans="1:36" ht="17.25" hidden="1" customHeight="1" x14ac:dyDescent="0.25">
      <c r="A997" s="26" t="s">
        <v>330</v>
      </c>
      <c r="B997" s="27" t="s">
        <v>319</v>
      </c>
      <c r="C997" s="27" t="s">
        <v>147</v>
      </c>
      <c r="D997" s="27" t="s">
        <v>80</v>
      </c>
      <c r="E997" s="27" t="s">
        <v>390</v>
      </c>
      <c r="F997" s="27"/>
      <c r="G997" s="9">
        <f t="shared" si="2178"/>
        <v>4570</v>
      </c>
      <c r="H997" s="9">
        <f t="shared" si="2178"/>
        <v>0</v>
      </c>
      <c r="I997" s="9">
        <f t="shared" si="2178"/>
        <v>0</v>
      </c>
      <c r="J997" s="9">
        <f t="shared" si="2178"/>
        <v>0</v>
      </c>
      <c r="K997" s="9">
        <f t="shared" si="2178"/>
        <v>0</v>
      </c>
      <c r="L997" s="9">
        <f t="shared" si="2178"/>
        <v>0</v>
      </c>
      <c r="M997" s="9">
        <f t="shared" si="2178"/>
        <v>4570</v>
      </c>
      <c r="N997" s="9">
        <f t="shared" si="2178"/>
        <v>0</v>
      </c>
      <c r="O997" s="9">
        <f t="shared" si="2178"/>
        <v>0</v>
      </c>
      <c r="P997" s="9">
        <f t="shared" si="2178"/>
        <v>0</v>
      </c>
      <c r="Q997" s="9">
        <f t="shared" si="2178"/>
        <v>0</v>
      </c>
      <c r="R997" s="9">
        <f t="shared" si="2178"/>
        <v>0</v>
      </c>
      <c r="S997" s="9">
        <f t="shared" si="2178"/>
        <v>4570</v>
      </c>
      <c r="T997" s="9">
        <f t="shared" si="2178"/>
        <v>0</v>
      </c>
      <c r="U997" s="9">
        <f t="shared" si="2179"/>
        <v>0</v>
      </c>
      <c r="V997" s="9">
        <f t="shared" si="2179"/>
        <v>0</v>
      </c>
      <c r="W997" s="9">
        <f t="shared" si="2179"/>
        <v>0</v>
      </c>
      <c r="X997" s="9">
        <f t="shared" si="2179"/>
        <v>0</v>
      </c>
      <c r="Y997" s="9">
        <f t="shared" si="2179"/>
        <v>4570</v>
      </c>
      <c r="Z997" s="9">
        <f t="shared" si="2179"/>
        <v>0</v>
      </c>
      <c r="AA997" s="9">
        <f t="shared" si="2179"/>
        <v>0</v>
      </c>
      <c r="AB997" s="9">
        <f t="shared" si="2179"/>
        <v>0</v>
      </c>
      <c r="AC997" s="9">
        <f t="shared" si="2179"/>
        <v>0</v>
      </c>
      <c r="AD997" s="9">
        <f t="shared" si="2179"/>
        <v>0</v>
      </c>
      <c r="AE997" s="87">
        <f t="shared" si="2179"/>
        <v>4570</v>
      </c>
      <c r="AF997" s="87">
        <f t="shared" si="2179"/>
        <v>0</v>
      </c>
      <c r="AG997" s="87">
        <f t="shared" si="2179"/>
        <v>874</v>
      </c>
      <c r="AH997" s="87">
        <f t="shared" si="2179"/>
        <v>0</v>
      </c>
      <c r="AI997" s="101">
        <f t="shared" si="2022"/>
        <v>19.124726477024069</v>
      </c>
      <c r="AJ997" s="101"/>
    </row>
    <row r="998" spans="1:36" ht="33" hidden="1" x14ac:dyDescent="0.25">
      <c r="A998" s="26" t="s">
        <v>244</v>
      </c>
      <c r="B998" s="27" t="s">
        <v>319</v>
      </c>
      <c r="C998" s="27" t="s">
        <v>147</v>
      </c>
      <c r="D998" s="27" t="s">
        <v>80</v>
      </c>
      <c r="E998" s="27" t="s">
        <v>390</v>
      </c>
      <c r="F998" s="27" t="s">
        <v>31</v>
      </c>
      <c r="G998" s="9">
        <f t="shared" si="2178"/>
        <v>4570</v>
      </c>
      <c r="H998" s="9">
        <f t="shared" si="2178"/>
        <v>0</v>
      </c>
      <c r="I998" s="9">
        <f t="shared" si="2178"/>
        <v>0</v>
      </c>
      <c r="J998" s="9">
        <f t="shared" si="2178"/>
        <v>0</v>
      </c>
      <c r="K998" s="9">
        <f t="shared" si="2178"/>
        <v>0</v>
      </c>
      <c r="L998" s="9">
        <f t="shared" si="2178"/>
        <v>0</v>
      </c>
      <c r="M998" s="9">
        <f t="shared" si="2178"/>
        <v>4570</v>
      </c>
      <c r="N998" s="9">
        <f t="shared" si="2178"/>
        <v>0</v>
      </c>
      <c r="O998" s="9">
        <f t="shared" si="2178"/>
        <v>0</v>
      </c>
      <c r="P998" s="9">
        <f t="shared" si="2178"/>
        <v>0</v>
      </c>
      <c r="Q998" s="9">
        <f t="shared" si="2178"/>
        <v>0</v>
      </c>
      <c r="R998" s="9">
        <f t="shared" si="2178"/>
        <v>0</v>
      </c>
      <c r="S998" s="9">
        <f t="shared" si="2178"/>
        <v>4570</v>
      </c>
      <c r="T998" s="9">
        <f t="shared" si="2178"/>
        <v>0</v>
      </c>
      <c r="U998" s="9">
        <f t="shared" si="2179"/>
        <v>0</v>
      </c>
      <c r="V998" s="9">
        <f t="shared" si="2179"/>
        <v>0</v>
      </c>
      <c r="W998" s="9">
        <f t="shared" si="2179"/>
        <v>0</v>
      </c>
      <c r="X998" s="9">
        <f t="shared" si="2179"/>
        <v>0</v>
      </c>
      <c r="Y998" s="9">
        <f t="shared" si="2179"/>
        <v>4570</v>
      </c>
      <c r="Z998" s="9">
        <f t="shared" si="2179"/>
        <v>0</v>
      </c>
      <c r="AA998" s="9">
        <f t="shared" si="2179"/>
        <v>0</v>
      </c>
      <c r="AB998" s="9">
        <f t="shared" si="2179"/>
        <v>0</v>
      </c>
      <c r="AC998" s="9">
        <f t="shared" si="2179"/>
        <v>0</v>
      </c>
      <c r="AD998" s="9">
        <f t="shared" si="2179"/>
        <v>0</v>
      </c>
      <c r="AE998" s="87">
        <f t="shared" si="2179"/>
        <v>4570</v>
      </c>
      <c r="AF998" s="87">
        <f t="shared" si="2179"/>
        <v>0</v>
      </c>
      <c r="AG998" s="87">
        <f t="shared" si="2179"/>
        <v>874</v>
      </c>
      <c r="AH998" s="87">
        <f t="shared" si="2179"/>
        <v>0</v>
      </c>
      <c r="AI998" s="101">
        <f t="shared" si="2022"/>
        <v>19.124726477024069</v>
      </c>
      <c r="AJ998" s="101"/>
    </row>
    <row r="999" spans="1:36" ht="33" hidden="1" x14ac:dyDescent="0.25">
      <c r="A999" s="26" t="s">
        <v>37</v>
      </c>
      <c r="B999" s="27" t="s">
        <v>319</v>
      </c>
      <c r="C999" s="27" t="s">
        <v>147</v>
      </c>
      <c r="D999" s="27" t="s">
        <v>80</v>
      </c>
      <c r="E999" s="27" t="s">
        <v>390</v>
      </c>
      <c r="F999" s="27" t="s">
        <v>38</v>
      </c>
      <c r="G999" s="9">
        <f>3575+995</f>
        <v>4570</v>
      </c>
      <c r="H999" s="9"/>
      <c r="I999" s="9"/>
      <c r="J999" s="9"/>
      <c r="K999" s="9"/>
      <c r="L999" s="9"/>
      <c r="M999" s="9">
        <f t="shared" ref="M999" si="2180">G999+I999+J999+K999+L999</f>
        <v>4570</v>
      </c>
      <c r="N999" s="9">
        <f t="shared" ref="N999" si="2181">H999+L999</f>
        <v>0</v>
      </c>
      <c r="O999" s="9"/>
      <c r="P999" s="9"/>
      <c r="Q999" s="9"/>
      <c r="R999" s="9"/>
      <c r="S999" s="9">
        <f t="shared" ref="S999" si="2182">M999+O999+P999+Q999+R999</f>
        <v>4570</v>
      </c>
      <c r="T999" s="9">
        <f t="shared" ref="T999" si="2183">N999+R999</f>
        <v>0</v>
      </c>
      <c r="U999" s="9"/>
      <c r="V999" s="9"/>
      <c r="W999" s="9"/>
      <c r="X999" s="9"/>
      <c r="Y999" s="9">
        <f t="shared" ref="Y999" si="2184">S999+U999+V999+W999+X999</f>
        <v>4570</v>
      </c>
      <c r="Z999" s="9">
        <f t="shared" ref="Z999" si="2185">T999+X999</f>
        <v>0</v>
      </c>
      <c r="AA999" s="9"/>
      <c r="AB999" s="9"/>
      <c r="AC999" s="9"/>
      <c r="AD999" s="9"/>
      <c r="AE999" s="87">
        <f t="shared" ref="AE999" si="2186">Y999+AA999+AB999+AC999+AD999</f>
        <v>4570</v>
      </c>
      <c r="AF999" s="87">
        <f t="shared" ref="AF999" si="2187">Z999+AD999</f>
        <v>0</v>
      </c>
      <c r="AG999" s="87">
        <v>874</v>
      </c>
      <c r="AH999" s="87"/>
      <c r="AI999" s="101">
        <f t="shared" si="2022"/>
        <v>19.124726477024069</v>
      </c>
      <c r="AJ999" s="101"/>
    </row>
    <row r="1000" spans="1:36" ht="20.25" hidden="1" customHeight="1" x14ac:dyDescent="0.25">
      <c r="A1000" s="26"/>
      <c r="B1000" s="27"/>
      <c r="C1000" s="27"/>
      <c r="D1000" s="27"/>
      <c r="E1000" s="27"/>
      <c r="F1000" s="27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87"/>
      <c r="AF1000" s="87"/>
      <c r="AG1000" s="87"/>
      <c r="AH1000" s="87"/>
      <c r="AI1000" s="101"/>
      <c r="AJ1000" s="101"/>
    </row>
    <row r="1001" spans="1:36" ht="38.25" hidden="1" x14ac:dyDescent="0.35">
      <c r="A1001" s="24" t="s">
        <v>331</v>
      </c>
      <c r="B1001" s="25" t="s">
        <v>319</v>
      </c>
      <c r="C1001" s="25" t="s">
        <v>147</v>
      </c>
      <c r="D1001" s="25" t="s">
        <v>147</v>
      </c>
      <c r="E1001" s="67"/>
      <c r="F1001" s="67"/>
      <c r="G1001" s="15">
        <f t="shared" ref="G1001:H1001" si="2188">G1007+G1016+G1002+G1021</f>
        <v>118541</v>
      </c>
      <c r="H1001" s="15">
        <f t="shared" si="2188"/>
        <v>0</v>
      </c>
      <c r="I1001" s="15">
        <f t="shared" ref="I1001:N1001" si="2189">I1007+I1016+I1002+I1021</f>
        <v>0</v>
      </c>
      <c r="J1001" s="15">
        <f t="shared" si="2189"/>
        <v>3562</v>
      </c>
      <c r="K1001" s="15">
        <f t="shared" si="2189"/>
        <v>0</v>
      </c>
      <c r="L1001" s="15">
        <f t="shared" si="2189"/>
        <v>0</v>
      </c>
      <c r="M1001" s="15">
        <f t="shared" si="2189"/>
        <v>122103</v>
      </c>
      <c r="N1001" s="15">
        <f t="shared" si="2189"/>
        <v>0</v>
      </c>
      <c r="O1001" s="15">
        <f t="shared" ref="O1001:T1001" si="2190">O1007+O1016+O1002+O1021</f>
        <v>0</v>
      </c>
      <c r="P1001" s="15">
        <f t="shared" si="2190"/>
        <v>0</v>
      </c>
      <c r="Q1001" s="15">
        <f t="shared" si="2190"/>
        <v>0</v>
      </c>
      <c r="R1001" s="15">
        <f t="shared" si="2190"/>
        <v>0</v>
      </c>
      <c r="S1001" s="15">
        <f t="shared" si="2190"/>
        <v>122103</v>
      </c>
      <c r="T1001" s="15">
        <f t="shared" si="2190"/>
        <v>0</v>
      </c>
      <c r="U1001" s="15">
        <f t="shared" ref="U1001:Z1001" si="2191">U1007+U1016+U1002+U1021</f>
        <v>0</v>
      </c>
      <c r="V1001" s="15">
        <f t="shared" si="2191"/>
        <v>0</v>
      </c>
      <c r="W1001" s="15">
        <f t="shared" si="2191"/>
        <v>0</v>
      </c>
      <c r="X1001" s="15">
        <f t="shared" si="2191"/>
        <v>0</v>
      </c>
      <c r="Y1001" s="15">
        <f t="shared" si="2191"/>
        <v>122103</v>
      </c>
      <c r="Z1001" s="15">
        <f t="shared" si="2191"/>
        <v>0</v>
      </c>
      <c r="AA1001" s="15">
        <f t="shared" ref="AA1001:AF1001" si="2192">AA1007+AA1016+AA1002+AA1021</f>
        <v>0</v>
      </c>
      <c r="AB1001" s="15">
        <f t="shared" si="2192"/>
        <v>0</v>
      </c>
      <c r="AC1001" s="15">
        <f t="shared" si="2192"/>
        <v>0</v>
      </c>
      <c r="AD1001" s="15">
        <f t="shared" si="2192"/>
        <v>0</v>
      </c>
      <c r="AE1001" s="93">
        <f t="shared" si="2192"/>
        <v>122103</v>
      </c>
      <c r="AF1001" s="93">
        <f t="shared" si="2192"/>
        <v>0</v>
      </c>
      <c r="AG1001" s="93">
        <f t="shared" ref="AG1001:AH1001" si="2193">AG1007+AG1016+AG1002+AG1021</f>
        <v>21942</v>
      </c>
      <c r="AH1001" s="93">
        <f t="shared" si="2193"/>
        <v>0</v>
      </c>
      <c r="AI1001" s="101">
        <f t="shared" si="2022"/>
        <v>17.970074445345325</v>
      </c>
      <c r="AJ1001" s="101"/>
    </row>
    <row r="1002" spans="1:36" ht="82.5" hidden="1" x14ac:dyDescent="0.25">
      <c r="A1002" s="29" t="s">
        <v>119</v>
      </c>
      <c r="B1002" s="27" t="s">
        <v>319</v>
      </c>
      <c r="C1002" s="27" t="s">
        <v>147</v>
      </c>
      <c r="D1002" s="27" t="s">
        <v>147</v>
      </c>
      <c r="E1002" s="27" t="s">
        <v>120</v>
      </c>
      <c r="F1002" s="49"/>
      <c r="G1002" s="9">
        <f t="shared" ref="G1002:V1005" si="2194">G1003</f>
        <v>1785</v>
      </c>
      <c r="H1002" s="9">
        <f t="shared" si="2194"/>
        <v>0</v>
      </c>
      <c r="I1002" s="9">
        <f t="shared" si="2194"/>
        <v>0</v>
      </c>
      <c r="J1002" s="9">
        <f t="shared" si="2194"/>
        <v>0</v>
      </c>
      <c r="K1002" s="9">
        <f t="shared" si="2194"/>
        <v>0</v>
      </c>
      <c r="L1002" s="9">
        <f t="shared" si="2194"/>
        <v>0</v>
      </c>
      <c r="M1002" s="9">
        <f t="shared" si="2194"/>
        <v>1785</v>
      </c>
      <c r="N1002" s="9">
        <f t="shared" si="2194"/>
        <v>0</v>
      </c>
      <c r="O1002" s="9">
        <f t="shared" si="2194"/>
        <v>0</v>
      </c>
      <c r="P1002" s="9">
        <f t="shared" si="2194"/>
        <v>0</v>
      </c>
      <c r="Q1002" s="9">
        <f t="shared" si="2194"/>
        <v>0</v>
      </c>
      <c r="R1002" s="9">
        <f t="shared" si="2194"/>
        <v>0</v>
      </c>
      <c r="S1002" s="9">
        <f t="shared" si="2194"/>
        <v>1785</v>
      </c>
      <c r="T1002" s="9">
        <f t="shared" si="2194"/>
        <v>0</v>
      </c>
      <c r="U1002" s="9">
        <f t="shared" si="2194"/>
        <v>0</v>
      </c>
      <c r="V1002" s="9">
        <f t="shared" si="2194"/>
        <v>0</v>
      </c>
      <c r="W1002" s="9">
        <f t="shared" ref="U1002:AH1005" si="2195">W1003</f>
        <v>0</v>
      </c>
      <c r="X1002" s="9">
        <f t="shared" si="2195"/>
        <v>0</v>
      </c>
      <c r="Y1002" s="9">
        <f t="shared" si="2195"/>
        <v>1785</v>
      </c>
      <c r="Z1002" s="9">
        <f t="shared" si="2195"/>
        <v>0</v>
      </c>
      <c r="AA1002" s="9">
        <f t="shared" si="2195"/>
        <v>0</v>
      </c>
      <c r="AB1002" s="9">
        <f t="shared" si="2195"/>
        <v>0</v>
      </c>
      <c r="AC1002" s="9">
        <f t="shared" si="2195"/>
        <v>0</v>
      </c>
      <c r="AD1002" s="9">
        <f t="shared" si="2195"/>
        <v>0</v>
      </c>
      <c r="AE1002" s="87">
        <f t="shared" si="2195"/>
        <v>1785</v>
      </c>
      <c r="AF1002" s="87">
        <f t="shared" si="2195"/>
        <v>0</v>
      </c>
      <c r="AG1002" s="87">
        <f t="shared" si="2195"/>
        <v>0</v>
      </c>
      <c r="AH1002" s="87">
        <f t="shared" si="2195"/>
        <v>0</v>
      </c>
      <c r="AI1002" s="101">
        <f t="shared" si="2022"/>
        <v>0</v>
      </c>
      <c r="AJ1002" s="101"/>
    </row>
    <row r="1003" spans="1:36" ht="33" hidden="1" x14ac:dyDescent="0.25">
      <c r="A1003" s="29" t="s">
        <v>77</v>
      </c>
      <c r="B1003" s="27" t="s">
        <v>319</v>
      </c>
      <c r="C1003" s="27" t="s">
        <v>147</v>
      </c>
      <c r="D1003" s="27" t="s">
        <v>147</v>
      </c>
      <c r="E1003" s="27" t="s">
        <v>148</v>
      </c>
      <c r="F1003" s="49"/>
      <c r="G1003" s="9">
        <f t="shared" si="2194"/>
        <v>1785</v>
      </c>
      <c r="H1003" s="9">
        <f t="shared" si="2194"/>
        <v>0</v>
      </c>
      <c r="I1003" s="9">
        <f t="shared" si="2194"/>
        <v>0</v>
      </c>
      <c r="J1003" s="9">
        <f t="shared" si="2194"/>
        <v>0</v>
      </c>
      <c r="K1003" s="9">
        <f t="shared" si="2194"/>
        <v>0</v>
      </c>
      <c r="L1003" s="9">
        <f t="shared" si="2194"/>
        <v>0</v>
      </c>
      <c r="M1003" s="9">
        <f t="shared" si="2194"/>
        <v>1785</v>
      </c>
      <c r="N1003" s="9">
        <f t="shared" si="2194"/>
        <v>0</v>
      </c>
      <c r="O1003" s="9">
        <f t="shared" si="2194"/>
        <v>0</v>
      </c>
      <c r="P1003" s="9">
        <f t="shared" si="2194"/>
        <v>0</v>
      </c>
      <c r="Q1003" s="9">
        <f t="shared" si="2194"/>
        <v>0</v>
      </c>
      <c r="R1003" s="9">
        <f t="shared" si="2194"/>
        <v>0</v>
      </c>
      <c r="S1003" s="9">
        <f t="shared" si="2194"/>
        <v>1785</v>
      </c>
      <c r="T1003" s="9">
        <f t="shared" si="2194"/>
        <v>0</v>
      </c>
      <c r="U1003" s="9">
        <f t="shared" si="2195"/>
        <v>0</v>
      </c>
      <c r="V1003" s="9">
        <f t="shared" si="2195"/>
        <v>0</v>
      </c>
      <c r="W1003" s="9">
        <f t="shared" si="2195"/>
        <v>0</v>
      </c>
      <c r="X1003" s="9">
        <f t="shared" si="2195"/>
        <v>0</v>
      </c>
      <c r="Y1003" s="9">
        <f t="shared" si="2195"/>
        <v>1785</v>
      </c>
      <c r="Z1003" s="9">
        <f t="shared" si="2195"/>
        <v>0</v>
      </c>
      <c r="AA1003" s="9">
        <f t="shared" si="2195"/>
        <v>0</v>
      </c>
      <c r="AB1003" s="9">
        <f t="shared" si="2195"/>
        <v>0</v>
      </c>
      <c r="AC1003" s="9">
        <f t="shared" si="2195"/>
        <v>0</v>
      </c>
      <c r="AD1003" s="9">
        <f t="shared" si="2195"/>
        <v>0</v>
      </c>
      <c r="AE1003" s="87">
        <f t="shared" si="2195"/>
        <v>1785</v>
      </c>
      <c r="AF1003" s="87">
        <f t="shared" si="2195"/>
        <v>0</v>
      </c>
      <c r="AG1003" s="87">
        <f t="shared" si="2195"/>
        <v>0</v>
      </c>
      <c r="AH1003" s="87">
        <f t="shared" si="2195"/>
        <v>0</v>
      </c>
      <c r="AI1003" s="101">
        <f t="shared" si="2022"/>
        <v>0</v>
      </c>
      <c r="AJ1003" s="101"/>
    </row>
    <row r="1004" spans="1:36" ht="33" hidden="1" x14ac:dyDescent="0.25">
      <c r="A1004" s="29" t="s">
        <v>332</v>
      </c>
      <c r="B1004" s="27" t="s">
        <v>319</v>
      </c>
      <c r="C1004" s="27" t="s">
        <v>147</v>
      </c>
      <c r="D1004" s="27" t="s">
        <v>147</v>
      </c>
      <c r="E1004" s="27" t="s">
        <v>359</v>
      </c>
      <c r="F1004" s="49"/>
      <c r="G1004" s="9">
        <f t="shared" si="2194"/>
        <v>1785</v>
      </c>
      <c r="H1004" s="9">
        <f t="shared" si="2194"/>
        <v>0</v>
      </c>
      <c r="I1004" s="9">
        <f t="shared" si="2194"/>
        <v>0</v>
      </c>
      <c r="J1004" s="9">
        <f t="shared" si="2194"/>
        <v>0</v>
      </c>
      <c r="K1004" s="9">
        <f t="shared" si="2194"/>
        <v>0</v>
      </c>
      <c r="L1004" s="9">
        <f t="shared" si="2194"/>
        <v>0</v>
      </c>
      <c r="M1004" s="9">
        <f t="shared" si="2194"/>
        <v>1785</v>
      </c>
      <c r="N1004" s="9">
        <f t="shared" si="2194"/>
        <v>0</v>
      </c>
      <c r="O1004" s="9">
        <f t="shared" si="2194"/>
        <v>0</v>
      </c>
      <c r="P1004" s="9">
        <f t="shared" si="2194"/>
        <v>0</v>
      </c>
      <c r="Q1004" s="9">
        <f t="shared" si="2194"/>
        <v>0</v>
      </c>
      <c r="R1004" s="9">
        <f t="shared" si="2194"/>
        <v>0</v>
      </c>
      <c r="S1004" s="9">
        <f t="shared" si="2194"/>
        <v>1785</v>
      </c>
      <c r="T1004" s="9">
        <f t="shared" si="2194"/>
        <v>0</v>
      </c>
      <c r="U1004" s="9">
        <f t="shared" si="2195"/>
        <v>0</v>
      </c>
      <c r="V1004" s="9">
        <f t="shared" si="2195"/>
        <v>0</v>
      </c>
      <c r="W1004" s="9">
        <f t="shared" si="2195"/>
        <v>0</v>
      </c>
      <c r="X1004" s="9">
        <f t="shared" si="2195"/>
        <v>0</v>
      </c>
      <c r="Y1004" s="9">
        <f t="shared" si="2195"/>
        <v>1785</v>
      </c>
      <c r="Z1004" s="9">
        <f t="shared" si="2195"/>
        <v>0</v>
      </c>
      <c r="AA1004" s="9">
        <f t="shared" si="2195"/>
        <v>0</v>
      </c>
      <c r="AB1004" s="9">
        <f t="shared" si="2195"/>
        <v>0</v>
      </c>
      <c r="AC1004" s="9">
        <f t="shared" si="2195"/>
        <v>0</v>
      </c>
      <c r="AD1004" s="9">
        <f t="shared" si="2195"/>
        <v>0</v>
      </c>
      <c r="AE1004" s="87">
        <f t="shared" si="2195"/>
        <v>1785</v>
      </c>
      <c r="AF1004" s="87">
        <f t="shared" si="2195"/>
        <v>0</v>
      </c>
      <c r="AG1004" s="87">
        <f t="shared" si="2195"/>
        <v>0</v>
      </c>
      <c r="AH1004" s="87">
        <f t="shared" si="2195"/>
        <v>0</v>
      </c>
      <c r="AI1004" s="101">
        <f t="shared" si="2022"/>
        <v>0</v>
      </c>
      <c r="AJ1004" s="101"/>
    </row>
    <row r="1005" spans="1:36" ht="33" hidden="1" x14ac:dyDescent="0.25">
      <c r="A1005" s="26" t="s">
        <v>12</v>
      </c>
      <c r="B1005" s="27" t="s">
        <v>319</v>
      </c>
      <c r="C1005" s="27" t="s">
        <v>147</v>
      </c>
      <c r="D1005" s="27" t="s">
        <v>147</v>
      </c>
      <c r="E1005" s="27" t="s">
        <v>359</v>
      </c>
      <c r="F1005" s="27">
        <v>600</v>
      </c>
      <c r="G1005" s="9">
        <f t="shared" si="2194"/>
        <v>1785</v>
      </c>
      <c r="H1005" s="9">
        <f t="shared" si="2194"/>
        <v>0</v>
      </c>
      <c r="I1005" s="9">
        <f t="shared" si="2194"/>
        <v>0</v>
      </c>
      <c r="J1005" s="9">
        <f t="shared" si="2194"/>
        <v>0</v>
      </c>
      <c r="K1005" s="9">
        <f t="shared" si="2194"/>
        <v>0</v>
      </c>
      <c r="L1005" s="9">
        <f t="shared" si="2194"/>
        <v>0</v>
      </c>
      <c r="M1005" s="9">
        <f t="shared" si="2194"/>
        <v>1785</v>
      </c>
      <c r="N1005" s="9">
        <f t="shared" si="2194"/>
        <v>0</v>
      </c>
      <c r="O1005" s="9">
        <f t="shared" si="2194"/>
        <v>0</v>
      </c>
      <c r="P1005" s="9">
        <f t="shared" si="2194"/>
        <v>0</v>
      </c>
      <c r="Q1005" s="9">
        <f t="shared" si="2194"/>
        <v>0</v>
      </c>
      <c r="R1005" s="9">
        <f t="shared" si="2194"/>
        <v>0</v>
      </c>
      <c r="S1005" s="9">
        <f t="shared" si="2194"/>
        <v>1785</v>
      </c>
      <c r="T1005" s="9">
        <f t="shared" si="2194"/>
        <v>0</v>
      </c>
      <c r="U1005" s="9">
        <f t="shared" si="2195"/>
        <v>0</v>
      </c>
      <c r="V1005" s="9">
        <f t="shared" si="2195"/>
        <v>0</v>
      </c>
      <c r="W1005" s="9">
        <f t="shared" si="2195"/>
        <v>0</v>
      </c>
      <c r="X1005" s="9">
        <f t="shared" si="2195"/>
        <v>0</v>
      </c>
      <c r="Y1005" s="9">
        <f t="shared" si="2195"/>
        <v>1785</v>
      </c>
      <c r="Z1005" s="9">
        <f t="shared" si="2195"/>
        <v>0</v>
      </c>
      <c r="AA1005" s="9">
        <f t="shared" si="2195"/>
        <v>0</v>
      </c>
      <c r="AB1005" s="9">
        <f t="shared" si="2195"/>
        <v>0</v>
      </c>
      <c r="AC1005" s="9">
        <f t="shared" si="2195"/>
        <v>0</v>
      </c>
      <c r="AD1005" s="9">
        <f t="shared" si="2195"/>
        <v>0</v>
      </c>
      <c r="AE1005" s="87">
        <f t="shared" si="2195"/>
        <v>1785</v>
      </c>
      <c r="AF1005" s="87">
        <f t="shared" si="2195"/>
        <v>0</v>
      </c>
      <c r="AG1005" s="87">
        <f t="shared" si="2195"/>
        <v>0</v>
      </c>
      <c r="AH1005" s="87">
        <f t="shared" si="2195"/>
        <v>0</v>
      </c>
      <c r="AI1005" s="101">
        <f t="shared" si="2022"/>
        <v>0</v>
      </c>
      <c r="AJ1005" s="101"/>
    </row>
    <row r="1006" spans="1:36" ht="18.75" hidden="1" customHeight="1" x14ac:dyDescent="0.25">
      <c r="A1006" s="26" t="s">
        <v>14</v>
      </c>
      <c r="B1006" s="27" t="s">
        <v>319</v>
      </c>
      <c r="C1006" s="27" t="s">
        <v>147</v>
      </c>
      <c r="D1006" s="27" t="s">
        <v>147</v>
      </c>
      <c r="E1006" s="27" t="s">
        <v>359</v>
      </c>
      <c r="F1006" s="27">
        <v>610</v>
      </c>
      <c r="G1006" s="9">
        <v>1785</v>
      </c>
      <c r="H1006" s="9"/>
      <c r="I1006" s="9"/>
      <c r="J1006" s="9"/>
      <c r="K1006" s="9"/>
      <c r="L1006" s="9"/>
      <c r="M1006" s="9">
        <f t="shared" ref="M1006" si="2196">G1006+I1006+J1006+K1006+L1006</f>
        <v>1785</v>
      </c>
      <c r="N1006" s="9">
        <f t="shared" ref="N1006" si="2197">H1006+L1006</f>
        <v>0</v>
      </c>
      <c r="O1006" s="9"/>
      <c r="P1006" s="9"/>
      <c r="Q1006" s="9"/>
      <c r="R1006" s="9"/>
      <c r="S1006" s="9">
        <f t="shared" ref="S1006" si="2198">M1006+O1006+P1006+Q1006+R1006</f>
        <v>1785</v>
      </c>
      <c r="T1006" s="9">
        <f t="shared" ref="T1006" si="2199">N1006+R1006</f>
        <v>0</v>
      </c>
      <c r="U1006" s="9"/>
      <c r="V1006" s="9"/>
      <c r="W1006" s="9"/>
      <c r="X1006" s="9"/>
      <c r="Y1006" s="9">
        <f t="shared" ref="Y1006" si="2200">S1006+U1006+V1006+W1006+X1006</f>
        <v>1785</v>
      </c>
      <c r="Z1006" s="9">
        <f t="shared" ref="Z1006" si="2201">T1006+X1006</f>
        <v>0</v>
      </c>
      <c r="AA1006" s="9"/>
      <c r="AB1006" s="9"/>
      <c r="AC1006" s="9"/>
      <c r="AD1006" s="9"/>
      <c r="AE1006" s="87">
        <f t="shared" ref="AE1006" si="2202">Y1006+AA1006+AB1006+AC1006+AD1006</f>
        <v>1785</v>
      </c>
      <c r="AF1006" s="87">
        <f t="shared" ref="AF1006" si="2203">Z1006+AD1006</f>
        <v>0</v>
      </c>
      <c r="AG1006" s="87"/>
      <c r="AH1006" s="87"/>
      <c r="AI1006" s="101">
        <f t="shared" si="2022"/>
        <v>0</v>
      </c>
      <c r="AJ1006" s="101"/>
    </row>
    <row r="1007" spans="1:36" ht="33" hidden="1" x14ac:dyDescent="0.25">
      <c r="A1007" s="66" t="s">
        <v>500</v>
      </c>
      <c r="B1007" s="27" t="s">
        <v>319</v>
      </c>
      <c r="C1007" s="27" t="s">
        <v>147</v>
      </c>
      <c r="D1007" s="27" t="s">
        <v>147</v>
      </c>
      <c r="E1007" s="27" t="s">
        <v>360</v>
      </c>
      <c r="F1007" s="65"/>
      <c r="G1007" s="9">
        <f t="shared" ref="G1007:H1007" si="2204">G1008+G1012</f>
        <v>115910</v>
      </c>
      <c r="H1007" s="9">
        <f t="shared" si="2204"/>
        <v>0</v>
      </c>
      <c r="I1007" s="9">
        <f t="shared" ref="I1007:N1007" si="2205">I1008+I1012</f>
        <v>0</v>
      </c>
      <c r="J1007" s="9">
        <f t="shared" si="2205"/>
        <v>3562</v>
      </c>
      <c r="K1007" s="9">
        <f t="shared" si="2205"/>
        <v>0</v>
      </c>
      <c r="L1007" s="9">
        <f t="shared" si="2205"/>
        <v>0</v>
      </c>
      <c r="M1007" s="9">
        <f t="shared" si="2205"/>
        <v>119472</v>
      </c>
      <c r="N1007" s="9">
        <f t="shared" si="2205"/>
        <v>0</v>
      </c>
      <c r="O1007" s="9">
        <f t="shared" ref="O1007:T1007" si="2206">O1008+O1012</f>
        <v>0</v>
      </c>
      <c r="P1007" s="9">
        <f t="shared" si="2206"/>
        <v>0</v>
      </c>
      <c r="Q1007" s="9">
        <f t="shared" si="2206"/>
        <v>0</v>
      </c>
      <c r="R1007" s="9">
        <f t="shared" si="2206"/>
        <v>0</v>
      </c>
      <c r="S1007" s="9">
        <f t="shared" si="2206"/>
        <v>119472</v>
      </c>
      <c r="T1007" s="9">
        <f t="shared" si="2206"/>
        <v>0</v>
      </c>
      <c r="U1007" s="9">
        <f t="shared" ref="U1007:Z1007" si="2207">U1008+U1012</f>
        <v>0</v>
      </c>
      <c r="V1007" s="9">
        <f t="shared" si="2207"/>
        <v>0</v>
      </c>
      <c r="W1007" s="9">
        <f t="shared" si="2207"/>
        <v>0</v>
      </c>
      <c r="X1007" s="9">
        <f t="shared" si="2207"/>
        <v>0</v>
      </c>
      <c r="Y1007" s="9">
        <f t="shared" si="2207"/>
        <v>119472</v>
      </c>
      <c r="Z1007" s="9">
        <f t="shared" si="2207"/>
        <v>0</v>
      </c>
      <c r="AA1007" s="9">
        <f t="shared" ref="AA1007:AF1007" si="2208">AA1008+AA1012</f>
        <v>0</v>
      </c>
      <c r="AB1007" s="9">
        <f t="shared" si="2208"/>
        <v>0</v>
      </c>
      <c r="AC1007" s="9">
        <f t="shared" si="2208"/>
        <v>0</v>
      </c>
      <c r="AD1007" s="9">
        <f t="shared" si="2208"/>
        <v>0</v>
      </c>
      <c r="AE1007" s="87">
        <f t="shared" si="2208"/>
        <v>119472</v>
      </c>
      <c r="AF1007" s="87">
        <f t="shared" si="2208"/>
        <v>0</v>
      </c>
      <c r="AG1007" s="87">
        <f t="shared" ref="AG1007:AH1007" si="2209">AG1008+AG1012</f>
        <v>21942</v>
      </c>
      <c r="AH1007" s="87">
        <f t="shared" si="2209"/>
        <v>0</v>
      </c>
      <c r="AI1007" s="101">
        <f t="shared" si="2022"/>
        <v>18.365809562073121</v>
      </c>
      <c r="AJ1007" s="101"/>
    </row>
    <row r="1008" spans="1:36" ht="33" hidden="1" x14ac:dyDescent="0.25">
      <c r="A1008" s="29" t="s">
        <v>77</v>
      </c>
      <c r="B1008" s="27" t="s">
        <v>319</v>
      </c>
      <c r="C1008" s="27" t="s">
        <v>147</v>
      </c>
      <c r="D1008" s="27" t="s">
        <v>147</v>
      </c>
      <c r="E1008" s="27" t="s">
        <v>363</v>
      </c>
      <c r="F1008" s="65"/>
      <c r="G1008" s="9">
        <f t="shared" ref="G1008:V1010" si="2210">G1009</f>
        <v>115878</v>
      </c>
      <c r="H1008" s="9">
        <f t="shared" si="2210"/>
        <v>0</v>
      </c>
      <c r="I1008" s="9">
        <f t="shared" si="2210"/>
        <v>0</v>
      </c>
      <c r="J1008" s="9">
        <f t="shared" si="2210"/>
        <v>3562</v>
      </c>
      <c r="K1008" s="9">
        <f t="shared" si="2210"/>
        <v>0</v>
      </c>
      <c r="L1008" s="9">
        <f t="shared" si="2210"/>
        <v>0</v>
      </c>
      <c r="M1008" s="9">
        <f t="shared" si="2210"/>
        <v>119440</v>
      </c>
      <c r="N1008" s="9">
        <f t="shared" si="2210"/>
        <v>0</v>
      </c>
      <c r="O1008" s="9">
        <f t="shared" si="2210"/>
        <v>0</v>
      </c>
      <c r="P1008" s="9">
        <f t="shared" si="2210"/>
        <v>0</v>
      </c>
      <c r="Q1008" s="9">
        <f t="shared" si="2210"/>
        <v>0</v>
      </c>
      <c r="R1008" s="9">
        <f t="shared" si="2210"/>
        <v>0</v>
      </c>
      <c r="S1008" s="9">
        <f t="shared" si="2210"/>
        <v>119440</v>
      </c>
      <c r="T1008" s="9">
        <f t="shared" si="2210"/>
        <v>0</v>
      </c>
      <c r="U1008" s="9">
        <f t="shared" si="2210"/>
        <v>0</v>
      </c>
      <c r="V1008" s="9">
        <f t="shared" si="2210"/>
        <v>0</v>
      </c>
      <c r="W1008" s="9">
        <f t="shared" ref="U1008:AH1010" si="2211">W1009</f>
        <v>0</v>
      </c>
      <c r="X1008" s="9">
        <f t="shared" si="2211"/>
        <v>0</v>
      </c>
      <c r="Y1008" s="9">
        <f t="shared" si="2211"/>
        <v>119440</v>
      </c>
      <c r="Z1008" s="9">
        <f t="shared" si="2211"/>
        <v>0</v>
      </c>
      <c r="AA1008" s="9">
        <f t="shared" si="2211"/>
        <v>0</v>
      </c>
      <c r="AB1008" s="9">
        <f t="shared" si="2211"/>
        <v>0</v>
      </c>
      <c r="AC1008" s="9">
        <f t="shared" si="2211"/>
        <v>0</v>
      </c>
      <c r="AD1008" s="9">
        <f t="shared" si="2211"/>
        <v>0</v>
      </c>
      <c r="AE1008" s="87">
        <f t="shared" si="2211"/>
        <v>119440</v>
      </c>
      <c r="AF1008" s="87">
        <f t="shared" si="2211"/>
        <v>0</v>
      </c>
      <c r="AG1008" s="87">
        <f t="shared" si="2211"/>
        <v>21937</v>
      </c>
      <c r="AH1008" s="87">
        <f t="shared" si="2211"/>
        <v>0</v>
      </c>
      <c r="AI1008" s="101">
        <f t="shared" si="2022"/>
        <v>18.366543871399866</v>
      </c>
      <c r="AJ1008" s="101"/>
    </row>
    <row r="1009" spans="1:36" ht="33" hidden="1" x14ac:dyDescent="0.25">
      <c r="A1009" s="26" t="s">
        <v>332</v>
      </c>
      <c r="B1009" s="27" t="s">
        <v>319</v>
      </c>
      <c r="C1009" s="27" t="s">
        <v>147</v>
      </c>
      <c r="D1009" s="27" t="s">
        <v>147</v>
      </c>
      <c r="E1009" s="27" t="s">
        <v>364</v>
      </c>
      <c r="F1009" s="65"/>
      <c r="G1009" s="9">
        <f t="shared" si="2210"/>
        <v>115878</v>
      </c>
      <c r="H1009" s="9">
        <f t="shared" si="2210"/>
        <v>0</v>
      </c>
      <c r="I1009" s="9">
        <f t="shared" si="2210"/>
        <v>0</v>
      </c>
      <c r="J1009" s="9">
        <f t="shared" si="2210"/>
        <v>3562</v>
      </c>
      <c r="K1009" s="9">
        <f t="shared" si="2210"/>
        <v>0</v>
      </c>
      <c r="L1009" s="9">
        <f t="shared" si="2210"/>
        <v>0</v>
      </c>
      <c r="M1009" s="9">
        <f t="shared" si="2210"/>
        <v>119440</v>
      </c>
      <c r="N1009" s="9">
        <f t="shared" si="2210"/>
        <v>0</v>
      </c>
      <c r="O1009" s="9">
        <f t="shared" si="2210"/>
        <v>0</v>
      </c>
      <c r="P1009" s="9">
        <f t="shared" si="2210"/>
        <v>0</v>
      </c>
      <c r="Q1009" s="9">
        <f t="shared" si="2210"/>
        <v>0</v>
      </c>
      <c r="R1009" s="9">
        <f t="shared" si="2210"/>
        <v>0</v>
      </c>
      <c r="S1009" s="9">
        <f t="shared" si="2210"/>
        <v>119440</v>
      </c>
      <c r="T1009" s="9">
        <f t="shared" si="2210"/>
        <v>0</v>
      </c>
      <c r="U1009" s="9">
        <f t="shared" si="2211"/>
        <v>0</v>
      </c>
      <c r="V1009" s="9">
        <f t="shared" si="2211"/>
        <v>0</v>
      </c>
      <c r="W1009" s="9">
        <f t="shared" si="2211"/>
        <v>0</v>
      </c>
      <c r="X1009" s="9">
        <f t="shared" si="2211"/>
        <v>0</v>
      </c>
      <c r="Y1009" s="9">
        <f t="shared" si="2211"/>
        <v>119440</v>
      </c>
      <c r="Z1009" s="9">
        <f t="shared" si="2211"/>
        <v>0</v>
      </c>
      <c r="AA1009" s="9">
        <f t="shared" si="2211"/>
        <v>0</v>
      </c>
      <c r="AB1009" s="9">
        <f t="shared" si="2211"/>
        <v>0</v>
      </c>
      <c r="AC1009" s="9">
        <f t="shared" si="2211"/>
        <v>0</v>
      </c>
      <c r="AD1009" s="9">
        <f t="shared" si="2211"/>
        <v>0</v>
      </c>
      <c r="AE1009" s="87">
        <f t="shared" si="2211"/>
        <v>119440</v>
      </c>
      <c r="AF1009" s="87">
        <f t="shared" si="2211"/>
        <v>0</v>
      </c>
      <c r="AG1009" s="87">
        <f t="shared" si="2211"/>
        <v>21937</v>
      </c>
      <c r="AH1009" s="87">
        <f t="shared" si="2211"/>
        <v>0</v>
      </c>
      <c r="AI1009" s="101">
        <f t="shared" si="2022"/>
        <v>18.366543871399866</v>
      </c>
      <c r="AJ1009" s="101"/>
    </row>
    <row r="1010" spans="1:36" ht="33" hidden="1" x14ac:dyDescent="0.25">
      <c r="A1010" s="26" t="s">
        <v>12</v>
      </c>
      <c r="B1010" s="27" t="s">
        <v>319</v>
      </c>
      <c r="C1010" s="27" t="s">
        <v>147</v>
      </c>
      <c r="D1010" s="27" t="s">
        <v>147</v>
      </c>
      <c r="E1010" s="27" t="s">
        <v>364</v>
      </c>
      <c r="F1010" s="27" t="s">
        <v>13</v>
      </c>
      <c r="G1010" s="9">
        <f t="shared" si="2210"/>
        <v>115878</v>
      </c>
      <c r="H1010" s="9">
        <f t="shared" si="2210"/>
        <v>0</v>
      </c>
      <c r="I1010" s="9">
        <f t="shared" si="2210"/>
        <v>0</v>
      </c>
      <c r="J1010" s="9">
        <f t="shared" si="2210"/>
        <v>3562</v>
      </c>
      <c r="K1010" s="9">
        <f t="shared" si="2210"/>
        <v>0</v>
      </c>
      <c r="L1010" s="9">
        <f t="shared" si="2210"/>
        <v>0</v>
      </c>
      <c r="M1010" s="9">
        <f t="shared" si="2210"/>
        <v>119440</v>
      </c>
      <c r="N1010" s="9">
        <f t="shared" si="2210"/>
        <v>0</v>
      </c>
      <c r="O1010" s="9">
        <f t="shared" si="2210"/>
        <v>0</v>
      </c>
      <c r="P1010" s="9">
        <f t="shared" si="2210"/>
        <v>0</v>
      </c>
      <c r="Q1010" s="9">
        <f t="shared" si="2210"/>
        <v>0</v>
      </c>
      <c r="R1010" s="9">
        <f t="shared" si="2210"/>
        <v>0</v>
      </c>
      <c r="S1010" s="9">
        <f t="shared" si="2210"/>
        <v>119440</v>
      </c>
      <c r="T1010" s="9">
        <f t="shared" si="2210"/>
        <v>0</v>
      </c>
      <c r="U1010" s="9">
        <f t="shared" si="2211"/>
        <v>0</v>
      </c>
      <c r="V1010" s="9">
        <f t="shared" si="2211"/>
        <v>0</v>
      </c>
      <c r="W1010" s="9">
        <f t="shared" si="2211"/>
        <v>0</v>
      </c>
      <c r="X1010" s="9">
        <f t="shared" si="2211"/>
        <v>0</v>
      </c>
      <c r="Y1010" s="9">
        <f t="shared" si="2211"/>
        <v>119440</v>
      </c>
      <c r="Z1010" s="9">
        <f t="shared" si="2211"/>
        <v>0</v>
      </c>
      <c r="AA1010" s="9">
        <f t="shared" si="2211"/>
        <v>0</v>
      </c>
      <c r="AB1010" s="9">
        <f t="shared" si="2211"/>
        <v>0</v>
      </c>
      <c r="AC1010" s="9">
        <f t="shared" si="2211"/>
        <v>0</v>
      </c>
      <c r="AD1010" s="9">
        <f t="shared" si="2211"/>
        <v>0</v>
      </c>
      <c r="AE1010" s="87">
        <f t="shared" si="2211"/>
        <v>119440</v>
      </c>
      <c r="AF1010" s="87">
        <f t="shared" si="2211"/>
        <v>0</v>
      </c>
      <c r="AG1010" s="87">
        <f t="shared" si="2211"/>
        <v>21937</v>
      </c>
      <c r="AH1010" s="87">
        <f t="shared" si="2211"/>
        <v>0</v>
      </c>
      <c r="AI1010" s="101">
        <f t="shared" si="2022"/>
        <v>18.366543871399866</v>
      </c>
      <c r="AJ1010" s="101"/>
    </row>
    <row r="1011" spans="1:36" ht="21" hidden="1" customHeight="1" x14ac:dyDescent="0.25">
      <c r="A1011" s="26" t="s">
        <v>14</v>
      </c>
      <c r="B1011" s="27" t="s">
        <v>319</v>
      </c>
      <c r="C1011" s="27" t="s">
        <v>147</v>
      </c>
      <c r="D1011" s="27" t="s">
        <v>147</v>
      </c>
      <c r="E1011" s="27" t="s">
        <v>364</v>
      </c>
      <c r="F1011" s="27" t="s">
        <v>35</v>
      </c>
      <c r="G1011" s="9">
        <v>115878</v>
      </c>
      <c r="H1011" s="9"/>
      <c r="I1011" s="9"/>
      <c r="J1011" s="9">
        <v>3562</v>
      </c>
      <c r="K1011" s="9"/>
      <c r="L1011" s="9"/>
      <c r="M1011" s="9">
        <f t="shared" ref="M1011" si="2212">G1011+I1011+J1011+K1011+L1011</f>
        <v>119440</v>
      </c>
      <c r="N1011" s="9">
        <f t="shared" ref="N1011" si="2213">H1011+L1011</f>
        <v>0</v>
      </c>
      <c r="O1011" s="9"/>
      <c r="P1011" s="9"/>
      <c r="Q1011" s="9"/>
      <c r="R1011" s="9"/>
      <c r="S1011" s="9">
        <f t="shared" ref="S1011" si="2214">M1011+O1011+P1011+Q1011+R1011</f>
        <v>119440</v>
      </c>
      <c r="T1011" s="9">
        <f t="shared" ref="T1011" si="2215">N1011+R1011</f>
        <v>0</v>
      </c>
      <c r="U1011" s="9"/>
      <c r="V1011" s="9"/>
      <c r="W1011" s="9"/>
      <c r="X1011" s="9"/>
      <c r="Y1011" s="9">
        <f t="shared" ref="Y1011" si="2216">S1011+U1011+V1011+W1011+X1011</f>
        <v>119440</v>
      </c>
      <c r="Z1011" s="9">
        <f t="shared" ref="Z1011" si="2217">T1011+X1011</f>
        <v>0</v>
      </c>
      <c r="AA1011" s="9"/>
      <c r="AB1011" s="9"/>
      <c r="AC1011" s="9"/>
      <c r="AD1011" s="9"/>
      <c r="AE1011" s="87">
        <f t="shared" ref="AE1011" si="2218">Y1011+AA1011+AB1011+AC1011+AD1011</f>
        <v>119440</v>
      </c>
      <c r="AF1011" s="87">
        <f t="shared" ref="AF1011" si="2219">Z1011+AD1011</f>
        <v>0</v>
      </c>
      <c r="AG1011" s="87">
        <v>21937</v>
      </c>
      <c r="AH1011" s="87"/>
      <c r="AI1011" s="101">
        <f t="shared" si="2022"/>
        <v>18.366543871399866</v>
      </c>
      <c r="AJ1011" s="101"/>
    </row>
    <row r="1012" spans="1:36" ht="19.5" hidden="1" customHeight="1" x14ac:dyDescent="0.25">
      <c r="A1012" s="26" t="s">
        <v>15</v>
      </c>
      <c r="B1012" s="27" t="s">
        <v>319</v>
      </c>
      <c r="C1012" s="27" t="s">
        <v>147</v>
      </c>
      <c r="D1012" s="27" t="s">
        <v>147</v>
      </c>
      <c r="E1012" s="27" t="s">
        <v>361</v>
      </c>
      <c r="F1012" s="27"/>
      <c r="G1012" s="9">
        <f t="shared" ref="G1012:V1014" si="2220">G1013</f>
        <v>32</v>
      </c>
      <c r="H1012" s="9">
        <f t="shared" si="2220"/>
        <v>0</v>
      </c>
      <c r="I1012" s="9">
        <f t="shared" si="2220"/>
        <v>0</v>
      </c>
      <c r="J1012" s="9">
        <f t="shared" si="2220"/>
        <v>0</v>
      </c>
      <c r="K1012" s="9">
        <f t="shared" si="2220"/>
        <v>0</v>
      </c>
      <c r="L1012" s="9">
        <f t="shared" si="2220"/>
        <v>0</v>
      </c>
      <c r="M1012" s="9">
        <f t="shared" si="2220"/>
        <v>32</v>
      </c>
      <c r="N1012" s="9">
        <f t="shared" si="2220"/>
        <v>0</v>
      </c>
      <c r="O1012" s="9">
        <f t="shared" si="2220"/>
        <v>0</v>
      </c>
      <c r="P1012" s="9">
        <f t="shared" si="2220"/>
        <v>0</v>
      </c>
      <c r="Q1012" s="9">
        <f t="shared" si="2220"/>
        <v>0</v>
      </c>
      <c r="R1012" s="9">
        <f t="shared" si="2220"/>
        <v>0</v>
      </c>
      <c r="S1012" s="9">
        <f t="shared" si="2220"/>
        <v>32</v>
      </c>
      <c r="T1012" s="9">
        <f t="shared" si="2220"/>
        <v>0</v>
      </c>
      <c r="U1012" s="9">
        <f t="shared" si="2220"/>
        <v>0</v>
      </c>
      <c r="V1012" s="9">
        <f t="shared" si="2220"/>
        <v>0</v>
      </c>
      <c r="W1012" s="9">
        <f t="shared" ref="U1012:AH1014" si="2221">W1013</f>
        <v>0</v>
      </c>
      <c r="X1012" s="9">
        <f t="shared" si="2221"/>
        <v>0</v>
      </c>
      <c r="Y1012" s="9">
        <f t="shared" si="2221"/>
        <v>32</v>
      </c>
      <c r="Z1012" s="9">
        <f t="shared" si="2221"/>
        <v>0</v>
      </c>
      <c r="AA1012" s="9">
        <f t="shared" si="2221"/>
        <v>0</v>
      </c>
      <c r="AB1012" s="9">
        <f t="shared" si="2221"/>
        <v>0</v>
      </c>
      <c r="AC1012" s="9">
        <f t="shared" si="2221"/>
        <v>0</v>
      </c>
      <c r="AD1012" s="9">
        <f t="shared" si="2221"/>
        <v>0</v>
      </c>
      <c r="AE1012" s="87">
        <f t="shared" si="2221"/>
        <v>32</v>
      </c>
      <c r="AF1012" s="87">
        <f t="shared" si="2221"/>
        <v>0</v>
      </c>
      <c r="AG1012" s="87">
        <f t="shared" si="2221"/>
        <v>5</v>
      </c>
      <c r="AH1012" s="87">
        <f t="shared" si="2221"/>
        <v>0</v>
      </c>
      <c r="AI1012" s="101">
        <f t="shared" si="2022"/>
        <v>15.625</v>
      </c>
      <c r="AJ1012" s="101"/>
    </row>
    <row r="1013" spans="1:36" ht="34.5" hidden="1" customHeight="1" x14ac:dyDescent="0.25">
      <c r="A1013" s="26" t="s">
        <v>333</v>
      </c>
      <c r="B1013" s="27" t="s">
        <v>319</v>
      </c>
      <c r="C1013" s="27" t="s">
        <v>147</v>
      </c>
      <c r="D1013" s="27" t="s">
        <v>147</v>
      </c>
      <c r="E1013" s="27" t="s">
        <v>365</v>
      </c>
      <c r="F1013" s="27"/>
      <c r="G1013" s="9">
        <f t="shared" si="2220"/>
        <v>32</v>
      </c>
      <c r="H1013" s="9">
        <f t="shared" si="2220"/>
        <v>0</v>
      </c>
      <c r="I1013" s="9">
        <f t="shared" si="2220"/>
        <v>0</v>
      </c>
      <c r="J1013" s="9">
        <f t="shared" si="2220"/>
        <v>0</v>
      </c>
      <c r="K1013" s="9">
        <f t="shared" si="2220"/>
        <v>0</v>
      </c>
      <c r="L1013" s="9">
        <f t="shared" si="2220"/>
        <v>0</v>
      </c>
      <c r="M1013" s="9">
        <f t="shared" si="2220"/>
        <v>32</v>
      </c>
      <c r="N1013" s="9">
        <f t="shared" si="2220"/>
        <v>0</v>
      </c>
      <c r="O1013" s="9">
        <f t="shared" si="2220"/>
        <v>0</v>
      </c>
      <c r="P1013" s="9">
        <f t="shared" si="2220"/>
        <v>0</v>
      </c>
      <c r="Q1013" s="9">
        <f t="shared" si="2220"/>
        <v>0</v>
      </c>
      <c r="R1013" s="9">
        <f t="shared" si="2220"/>
        <v>0</v>
      </c>
      <c r="S1013" s="9">
        <f t="shared" si="2220"/>
        <v>32</v>
      </c>
      <c r="T1013" s="9">
        <f t="shared" si="2220"/>
        <v>0</v>
      </c>
      <c r="U1013" s="9">
        <f t="shared" si="2221"/>
        <v>0</v>
      </c>
      <c r="V1013" s="9">
        <f t="shared" si="2221"/>
        <v>0</v>
      </c>
      <c r="W1013" s="9">
        <f t="shared" si="2221"/>
        <v>0</v>
      </c>
      <c r="X1013" s="9">
        <f t="shared" si="2221"/>
        <v>0</v>
      </c>
      <c r="Y1013" s="9">
        <f t="shared" si="2221"/>
        <v>32</v>
      </c>
      <c r="Z1013" s="9">
        <f t="shared" si="2221"/>
        <v>0</v>
      </c>
      <c r="AA1013" s="9">
        <f t="shared" si="2221"/>
        <v>0</v>
      </c>
      <c r="AB1013" s="9">
        <f t="shared" si="2221"/>
        <v>0</v>
      </c>
      <c r="AC1013" s="9">
        <f t="shared" si="2221"/>
        <v>0</v>
      </c>
      <c r="AD1013" s="9">
        <f t="shared" si="2221"/>
        <v>0</v>
      </c>
      <c r="AE1013" s="87">
        <f t="shared" si="2221"/>
        <v>32</v>
      </c>
      <c r="AF1013" s="87">
        <f t="shared" si="2221"/>
        <v>0</v>
      </c>
      <c r="AG1013" s="87">
        <f t="shared" si="2221"/>
        <v>5</v>
      </c>
      <c r="AH1013" s="87">
        <f t="shared" si="2221"/>
        <v>0</v>
      </c>
      <c r="AI1013" s="101">
        <f t="shared" si="2022"/>
        <v>15.625</v>
      </c>
      <c r="AJ1013" s="101"/>
    </row>
    <row r="1014" spans="1:36" ht="33" hidden="1" x14ac:dyDescent="0.25">
      <c r="A1014" s="26" t="s">
        <v>12</v>
      </c>
      <c r="B1014" s="27" t="s">
        <v>319</v>
      </c>
      <c r="C1014" s="27" t="s">
        <v>147</v>
      </c>
      <c r="D1014" s="27" t="s">
        <v>147</v>
      </c>
      <c r="E1014" s="27" t="s">
        <v>365</v>
      </c>
      <c r="F1014" s="27" t="s">
        <v>13</v>
      </c>
      <c r="G1014" s="9">
        <f t="shared" si="2220"/>
        <v>32</v>
      </c>
      <c r="H1014" s="9">
        <f t="shared" si="2220"/>
        <v>0</v>
      </c>
      <c r="I1014" s="9">
        <f t="shared" si="2220"/>
        <v>0</v>
      </c>
      <c r="J1014" s="9">
        <f t="shared" si="2220"/>
        <v>0</v>
      </c>
      <c r="K1014" s="9">
        <f t="shared" si="2220"/>
        <v>0</v>
      </c>
      <c r="L1014" s="9">
        <f t="shared" si="2220"/>
        <v>0</v>
      </c>
      <c r="M1014" s="9">
        <f t="shared" si="2220"/>
        <v>32</v>
      </c>
      <c r="N1014" s="9">
        <f t="shared" si="2220"/>
        <v>0</v>
      </c>
      <c r="O1014" s="9">
        <f t="shared" si="2220"/>
        <v>0</v>
      </c>
      <c r="P1014" s="9">
        <f t="shared" si="2220"/>
        <v>0</v>
      </c>
      <c r="Q1014" s="9">
        <f t="shared" si="2220"/>
        <v>0</v>
      </c>
      <c r="R1014" s="9">
        <f t="shared" si="2220"/>
        <v>0</v>
      </c>
      <c r="S1014" s="9">
        <f t="shared" si="2220"/>
        <v>32</v>
      </c>
      <c r="T1014" s="9">
        <f t="shared" si="2220"/>
        <v>0</v>
      </c>
      <c r="U1014" s="9">
        <f t="shared" si="2221"/>
        <v>0</v>
      </c>
      <c r="V1014" s="9">
        <f t="shared" si="2221"/>
        <v>0</v>
      </c>
      <c r="W1014" s="9">
        <f t="shared" si="2221"/>
        <v>0</v>
      </c>
      <c r="X1014" s="9">
        <f t="shared" si="2221"/>
        <v>0</v>
      </c>
      <c r="Y1014" s="9">
        <f t="shared" si="2221"/>
        <v>32</v>
      </c>
      <c r="Z1014" s="9">
        <f t="shared" si="2221"/>
        <v>0</v>
      </c>
      <c r="AA1014" s="9">
        <f t="shared" si="2221"/>
        <v>0</v>
      </c>
      <c r="AB1014" s="9">
        <f t="shared" si="2221"/>
        <v>0</v>
      </c>
      <c r="AC1014" s="9">
        <f t="shared" si="2221"/>
        <v>0</v>
      </c>
      <c r="AD1014" s="9">
        <f t="shared" si="2221"/>
        <v>0</v>
      </c>
      <c r="AE1014" s="87">
        <f t="shared" si="2221"/>
        <v>32</v>
      </c>
      <c r="AF1014" s="87">
        <f t="shared" si="2221"/>
        <v>0</v>
      </c>
      <c r="AG1014" s="87">
        <f t="shared" si="2221"/>
        <v>5</v>
      </c>
      <c r="AH1014" s="87">
        <f t="shared" si="2221"/>
        <v>0</v>
      </c>
      <c r="AI1014" s="101">
        <f t="shared" si="2022"/>
        <v>15.625</v>
      </c>
      <c r="AJ1014" s="101"/>
    </row>
    <row r="1015" spans="1:36" ht="20.25" hidden="1" customHeight="1" x14ac:dyDescent="0.25">
      <c r="A1015" s="26" t="s">
        <v>14</v>
      </c>
      <c r="B1015" s="27" t="s">
        <v>319</v>
      </c>
      <c r="C1015" s="27" t="s">
        <v>147</v>
      </c>
      <c r="D1015" s="27" t="s">
        <v>147</v>
      </c>
      <c r="E1015" s="27" t="s">
        <v>365</v>
      </c>
      <c r="F1015" s="27" t="s">
        <v>35</v>
      </c>
      <c r="G1015" s="9">
        <v>32</v>
      </c>
      <c r="H1015" s="9"/>
      <c r="I1015" s="9"/>
      <c r="J1015" s="9"/>
      <c r="K1015" s="9"/>
      <c r="L1015" s="9"/>
      <c r="M1015" s="9">
        <f t="shared" ref="M1015" si="2222">G1015+I1015+J1015+K1015+L1015</f>
        <v>32</v>
      </c>
      <c r="N1015" s="9">
        <f t="shared" ref="N1015" si="2223">H1015+L1015</f>
        <v>0</v>
      </c>
      <c r="O1015" s="9"/>
      <c r="P1015" s="9"/>
      <c r="Q1015" s="9"/>
      <c r="R1015" s="9"/>
      <c r="S1015" s="9">
        <f t="shared" ref="S1015" si="2224">M1015+O1015+P1015+Q1015+R1015</f>
        <v>32</v>
      </c>
      <c r="T1015" s="9">
        <f t="shared" ref="T1015" si="2225">N1015+R1015</f>
        <v>0</v>
      </c>
      <c r="U1015" s="9"/>
      <c r="V1015" s="9"/>
      <c r="W1015" s="9"/>
      <c r="X1015" s="9"/>
      <c r="Y1015" s="9">
        <f t="shared" ref="Y1015" si="2226">S1015+U1015+V1015+W1015+X1015</f>
        <v>32</v>
      </c>
      <c r="Z1015" s="9">
        <f t="shared" ref="Z1015" si="2227">T1015+X1015</f>
        <v>0</v>
      </c>
      <c r="AA1015" s="9"/>
      <c r="AB1015" s="9"/>
      <c r="AC1015" s="9"/>
      <c r="AD1015" s="9"/>
      <c r="AE1015" s="87">
        <f t="shared" ref="AE1015" si="2228">Y1015+AA1015+AB1015+AC1015+AD1015</f>
        <v>32</v>
      </c>
      <c r="AF1015" s="87">
        <f t="shared" ref="AF1015" si="2229">Z1015+AD1015</f>
        <v>0</v>
      </c>
      <c r="AG1015" s="87">
        <v>5</v>
      </c>
      <c r="AH1015" s="87"/>
      <c r="AI1015" s="101">
        <f t="shared" si="2022"/>
        <v>15.625</v>
      </c>
      <c r="AJ1015" s="101"/>
    </row>
    <row r="1016" spans="1:36" ht="49.5" hidden="1" x14ac:dyDescent="0.25">
      <c r="A1016" s="26" t="s">
        <v>321</v>
      </c>
      <c r="B1016" s="27" t="s">
        <v>319</v>
      </c>
      <c r="C1016" s="27" t="s">
        <v>147</v>
      </c>
      <c r="D1016" s="27" t="s">
        <v>147</v>
      </c>
      <c r="E1016" s="27" t="s">
        <v>379</v>
      </c>
      <c r="F1016" s="27"/>
      <c r="G1016" s="9">
        <f>G1017</f>
        <v>166</v>
      </c>
      <c r="H1016" s="9">
        <f>H1017</f>
        <v>0</v>
      </c>
      <c r="I1016" s="9">
        <f t="shared" ref="I1016:AA1024" si="2230">I1017</f>
        <v>0</v>
      </c>
      <c r="J1016" s="9">
        <f t="shared" si="2230"/>
        <v>0</v>
      </c>
      <c r="K1016" s="9">
        <f t="shared" si="2230"/>
        <v>0</v>
      </c>
      <c r="L1016" s="9">
        <f t="shared" si="2230"/>
        <v>0</v>
      </c>
      <c r="M1016" s="9">
        <f t="shared" si="2230"/>
        <v>166</v>
      </c>
      <c r="N1016" s="9">
        <f t="shared" si="2230"/>
        <v>0</v>
      </c>
      <c r="O1016" s="9">
        <f t="shared" si="2230"/>
        <v>0</v>
      </c>
      <c r="P1016" s="9">
        <f t="shared" si="2230"/>
        <v>0</v>
      </c>
      <c r="Q1016" s="9">
        <f t="shared" si="2230"/>
        <v>0</v>
      </c>
      <c r="R1016" s="9">
        <f t="shared" si="2230"/>
        <v>0</v>
      </c>
      <c r="S1016" s="9">
        <f t="shared" si="2230"/>
        <v>166</v>
      </c>
      <c r="T1016" s="9">
        <f t="shared" si="2230"/>
        <v>0</v>
      </c>
      <c r="U1016" s="9">
        <f t="shared" si="2230"/>
        <v>0</v>
      </c>
      <c r="V1016" s="9">
        <f t="shared" si="2230"/>
        <v>0</v>
      </c>
      <c r="W1016" s="9">
        <f t="shared" si="2230"/>
        <v>0</v>
      </c>
      <c r="X1016" s="9">
        <f t="shared" si="2230"/>
        <v>0</v>
      </c>
      <c r="Y1016" s="9">
        <f t="shared" si="2230"/>
        <v>166</v>
      </c>
      <c r="Z1016" s="9">
        <f t="shared" si="2230"/>
        <v>0</v>
      </c>
      <c r="AA1016" s="9">
        <f t="shared" si="2230"/>
        <v>0</v>
      </c>
      <c r="AB1016" s="9">
        <f t="shared" ref="AA1016:AH1024" si="2231">AB1017</f>
        <v>0</v>
      </c>
      <c r="AC1016" s="9">
        <f t="shared" si="2231"/>
        <v>0</v>
      </c>
      <c r="AD1016" s="9">
        <f t="shared" si="2231"/>
        <v>0</v>
      </c>
      <c r="AE1016" s="87">
        <f t="shared" si="2231"/>
        <v>166</v>
      </c>
      <c r="AF1016" s="87">
        <f t="shared" si="2231"/>
        <v>0</v>
      </c>
      <c r="AG1016" s="87">
        <f t="shared" si="2231"/>
        <v>0</v>
      </c>
      <c r="AH1016" s="87">
        <f t="shared" si="2231"/>
        <v>0</v>
      </c>
      <c r="AI1016" s="101">
        <f t="shared" si="2022"/>
        <v>0</v>
      </c>
      <c r="AJ1016" s="101"/>
    </row>
    <row r="1017" spans="1:36" ht="33" hidden="1" x14ac:dyDescent="0.25">
      <c r="A1017" s="26" t="s">
        <v>77</v>
      </c>
      <c r="B1017" s="27" t="s">
        <v>319</v>
      </c>
      <c r="C1017" s="27" t="s">
        <v>147</v>
      </c>
      <c r="D1017" s="27" t="s">
        <v>147</v>
      </c>
      <c r="E1017" s="27" t="s">
        <v>383</v>
      </c>
      <c r="F1017" s="27"/>
      <c r="G1017" s="9">
        <f t="shared" ref="G1017:V1024" si="2232">G1018</f>
        <v>166</v>
      </c>
      <c r="H1017" s="9">
        <f t="shared" si="2232"/>
        <v>0</v>
      </c>
      <c r="I1017" s="9">
        <f t="shared" si="2232"/>
        <v>0</v>
      </c>
      <c r="J1017" s="9">
        <f t="shared" si="2232"/>
        <v>0</v>
      </c>
      <c r="K1017" s="9">
        <f t="shared" si="2232"/>
        <v>0</v>
      </c>
      <c r="L1017" s="9">
        <f t="shared" si="2232"/>
        <v>0</v>
      </c>
      <c r="M1017" s="9">
        <f t="shared" si="2232"/>
        <v>166</v>
      </c>
      <c r="N1017" s="9">
        <f t="shared" si="2232"/>
        <v>0</v>
      </c>
      <c r="O1017" s="9">
        <f t="shared" si="2232"/>
        <v>0</v>
      </c>
      <c r="P1017" s="9">
        <f t="shared" si="2232"/>
        <v>0</v>
      </c>
      <c r="Q1017" s="9">
        <f t="shared" si="2232"/>
        <v>0</v>
      </c>
      <c r="R1017" s="9">
        <f t="shared" si="2232"/>
        <v>0</v>
      </c>
      <c r="S1017" s="9">
        <f t="shared" si="2232"/>
        <v>166</v>
      </c>
      <c r="T1017" s="9">
        <f t="shared" si="2232"/>
        <v>0</v>
      </c>
      <c r="U1017" s="9">
        <f t="shared" si="2232"/>
        <v>0</v>
      </c>
      <c r="V1017" s="9">
        <f t="shared" si="2232"/>
        <v>0</v>
      </c>
      <c r="W1017" s="9">
        <f t="shared" si="2230"/>
        <v>0</v>
      </c>
      <c r="X1017" s="9">
        <f t="shared" si="2230"/>
        <v>0</v>
      </c>
      <c r="Y1017" s="9">
        <f t="shared" si="2230"/>
        <v>166</v>
      </c>
      <c r="Z1017" s="9">
        <f t="shared" si="2230"/>
        <v>0</v>
      </c>
      <c r="AA1017" s="9">
        <f t="shared" si="2230"/>
        <v>0</v>
      </c>
      <c r="AB1017" s="9">
        <f t="shared" si="2231"/>
        <v>0</v>
      </c>
      <c r="AC1017" s="9">
        <f t="shared" si="2231"/>
        <v>0</v>
      </c>
      <c r="AD1017" s="9">
        <f t="shared" si="2231"/>
        <v>0</v>
      </c>
      <c r="AE1017" s="87">
        <f t="shared" si="2231"/>
        <v>166</v>
      </c>
      <c r="AF1017" s="87">
        <f t="shared" si="2231"/>
        <v>0</v>
      </c>
      <c r="AG1017" s="87">
        <f t="shared" si="2231"/>
        <v>0</v>
      </c>
      <c r="AH1017" s="87">
        <f t="shared" si="2231"/>
        <v>0</v>
      </c>
      <c r="AI1017" s="101">
        <f t="shared" si="2022"/>
        <v>0</v>
      </c>
      <c r="AJ1017" s="101"/>
    </row>
    <row r="1018" spans="1:36" ht="33" hidden="1" x14ac:dyDescent="0.25">
      <c r="A1018" s="26" t="s">
        <v>332</v>
      </c>
      <c r="B1018" s="27" t="s">
        <v>319</v>
      </c>
      <c r="C1018" s="27" t="s">
        <v>147</v>
      </c>
      <c r="D1018" s="27" t="s">
        <v>147</v>
      </c>
      <c r="E1018" s="27" t="s">
        <v>382</v>
      </c>
      <c r="F1018" s="27"/>
      <c r="G1018" s="9">
        <f t="shared" si="2232"/>
        <v>166</v>
      </c>
      <c r="H1018" s="9">
        <f t="shared" si="2232"/>
        <v>0</v>
      </c>
      <c r="I1018" s="9">
        <f t="shared" si="2232"/>
        <v>0</v>
      </c>
      <c r="J1018" s="9">
        <f t="shared" si="2232"/>
        <v>0</v>
      </c>
      <c r="K1018" s="9">
        <f t="shared" si="2232"/>
        <v>0</v>
      </c>
      <c r="L1018" s="9">
        <f t="shared" si="2232"/>
        <v>0</v>
      </c>
      <c r="M1018" s="9">
        <f t="shared" si="2232"/>
        <v>166</v>
      </c>
      <c r="N1018" s="9">
        <f t="shared" si="2232"/>
        <v>0</v>
      </c>
      <c r="O1018" s="9">
        <f t="shared" si="2232"/>
        <v>0</v>
      </c>
      <c r="P1018" s="9">
        <f t="shared" si="2232"/>
        <v>0</v>
      </c>
      <c r="Q1018" s="9">
        <f t="shared" si="2232"/>
        <v>0</v>
      </c>
      <c r="R1018" s="9">
        <f t="shared" si="2232"/>
        <v>0</v>
      </c>
      <c r="S1018" s="9">
        <f t="shared" si="2232"/>
        <v>166</v>
      </c>
      <c r="T1018" s="9">
        <f t="shared" si="2232"/>
        <v>0</v>
      </c>
      <c r="U1018" s="9">
        <f t="shared" si="2230"/>
        <v>0</v>
      </c>
      <c r="V1018" s="9">
        <f t="shared" si="2230"/>
        <v>0</v>
      </c>
      <c r="W1018" s="9">
        <f t="shared" si="2230"/>
        <v>0</v>
      </c>
      <c r="X1018" s="9">
        <f t="shared" si="2230"/>
        <v>0</v>
      </c>
      <c r="Y1018" s="9">
        <f t="shared" si="2230"/>
        <v>166</v>
      </c>
      <c r="Z1018" s="9">
        <f t="shared" si="2230"/>
        <v>0</v>
      </c>
      <c r="AA1018" s="9">
        <f t="shared" si="2231"/>
        <v>0</v>
      </c>
      <c r="AB1018" s="9">
        <f t="shared" si="2231"/>
        <v>0</v>
      </c>
      <c r="AC1018" s="9">
        <f t="shared" si="2231"/>
        <v>0</v>
      </c>
      <c r="AD1018" s="9">
        <f t="shared" si="2231"/>
        <v>0</v>
      </c>
      <c r="AE1018" s="87">
        <f t="shared" si="2231"/>
        <v>166</v>
      </c>
      <c r="AF1018" s="87">
        <f t="shared" si="2231"/>
        <v>0</v>
      </c>
      <c r="AG1018" s="87">
        <f t="shared" si="2231"/>
        <v>0</v>
      </c>
      <c r="AH1018" s="87">
        <f t="shared" si="2231"/>
        <v>0</v>
      </c>
      <c r="AI1018" s="101">
        <f t="shared" si="2022"/>
        <v>0</v>
      </c>
      <c r="AJ1018" s="101"/>
    </row>
    <row r="1019" spans="1:36" ht="33" hidden="1" x14ac:dyDescent="0.25">
      <c r="A1019" s="26" t="s">
        <v>12</v>
      </c>
      <c r="B1019" s="27" t="s">
        <v>319</v>
      </c>
      <c r="C1019" s="27" t="s">
        <v>147</v>
      </c>
      <c r="D1019" s="27" t="s">
        <v>147</v>
      </c>
      <c r="E1019" s="27" t="s">
        <v>382</v>
      </c>
      <c r="F1019" s="27" t="s">
        <v>13</v>
      </c>
      <c r="G1019" s="9">
        <f t="shared" si="2232"/>
        <v>166</v>
      </c>
      <c r="H1019" s="9">
        <f t="shared" si="2232"/>
        <v>0</v>
      </c>
      <c r="I1019" s="9">
        <f t="shared" si="2232"/>
        <v>0</v>
      </c>
      <c r="J1019" s="9">
        <f t="shared" si="2232"/>
        <v>0</v>
      </c>
      <c r="K1019" s="9">
        <f t="shared" si="2232"/>
        <v>0</v>
      </c>
      <c r="L1019" s="9">
        <f t="shared" si="2232"/>
        <v>0</v>
      </c>
      <c r="M1019" s="9">
        <f t="shared" si="2232"/>
        <v>166</v>
      </c>
      <c r="N1019" s="9">
        <f t="shared" si="2232"/>
        <v>0</v>
      </c>
      <c r="O1019" s="9">
        <f t="shared" si="2232"/>
        <v>0</v>
      </c>
      <c r="P1019" s="9">
        <f t="shared" si="2232"/>
        <v>0</v>
      </c>
      <c r="Q1019" s="9">
        <f t="shared" si="2232"/>
        <v>0</v>
      </c>
      <c r="R1019" s="9">
        <f t="shared" si="2232"/>
        <v>0</v>
      </c>
      <c r="S1019" s="9">
        <f t="shared" si="2232"/>
        <v>166</v>
      </c>
      <c r="T1019" s="9">
        <f t="shared" si="2232"/>
        <v>0</v>
      </c>
      <c r="U1019" s="9">
        <f t="shared" si="2230"/>
        <v>0</v>
      </c>
      <c r="V1019" s="9">
        <f t="shared" si="2230"/>
        <v>0</v>
      </c>
      <c r="W1019" s="9">
        <f t="shared" si="2230"/>
        <v>0</v>
      </c>
      <c r="X1019" s="9">
        <f t="shared" si="2230"/>
        <v>0</v>
      </c>
      <c r="Y1019" s="9">
        <f t="shared" si="2230"/>
        <v>166</v>
      </c>
      <c r="Z1019" s="9">
        <f t="shared" si="2230"/>
        <v>0</v>
      </c>
      <c r="AA1019" s="9">
        <f t="shared" si="2231"/>
        <v>0</v>
      </c>
      <c r="AB1019" s="9">
        <f t="shared" si="2231"/>
        <v>0</v>
      </c>
      <c r="AC1019" s="9">
        <f t="shared" si="2231"/>
        <v>0</v>
      </c>
      <c r="AD1019" s="9">
        <f t="shared" si="2231"/>
        <v>0</v>
      </c>
      <c r="AE1019" s="87">
        <f t="shared" si="2231"/>
        <v>166</v>
      </c>
      <c r="AF1019" s="87">
        <f t="shared" si="2231"/>
        <v>0</v>
      </c>
      <c r="AG1019" s="87">
        <f t="shared" si="2231"/>
        <v>0</v>
      </c>
      <c r="AH1019" s="87">
        <f t="shared" si="2231"/>
        <v>0</v>
      </c>
      <c r="AI1019" s="101">
        <f t="shared" si="2022"/>
        <v>0</v>
      </c>
      <c r="AJ1019" s="101"/>
    </row>
    <row r="1020" spans="1:36" ht="17.25" hidden="1" customHeight="1" x14ac:dyDescent="0.25">
      <c r="A1020" s="26" t="s">
        <v>14</v>
      </c>
      <c r="B1020" s="27" t="s">
        <v>319</v>
      </c>
      <c r="C1020" s="27" t="s">
        <v>147</v>
      </c>
      <c r="D1020" s="27" t="s">
        <v>147</v>
      </c>
      <c r="E1020" s="27" t="s">
        <v>382</v>
      </c>
      <c r="F1020" s="27" t="s">
        <v>35</v>
      </c>
      <c r="G1020" s="9">
        <v>166</v>
      </c>
      <c r="H1020" s="9"/>
      <c r="I1020" s="9"/>
      <c r="J1020" s="9"/>
      <c r="K1020" s="9"/>
      <c r="L1020" s="9"/>
      <c r="M1020" s="9">
        <f t="shared" ref="M1020" si="2233">G1020+I1020+J1020+K1020+L1020</f>
        <v>166</v>
      </c>
      <c r="N1020" s="9">
        <f t="shared" ref="N1020" si="2234">H1020+L1020</f>
        <v>0</v>
      </c>
      <c r="O1020" s="9"/>
      <c r="P1020" s="9"/>
      <c r="Q1020" s="9"/>
      <c r="R1020" s="9"/>
      <c r="S1020" s="9">
        <f t="shared" ref="S1020" si="2235">M1020+O1020+P1020+Q1020+R1020</f>
        <v>166</v>
      </c>
      <c r="T1020" s="9">
        <f t="shared" ref="T1020" si="2236">N1020+R1020</f>
        <v>0</v>
      </c>
      <c r="U1020" s="9"/>
      <c r="V1020" s="9"/>
      <c r="W1020" s="9"/>
      <c r="X1020" s="9"/>
      <c r="Y1020" s="9">
        <f t="shared" ref="Y1020" si="2237">S1020+U1020+V1020+W1020+X1020</f>
        <v>166</v>
      </c>
      <c r="Z1020" s="9">
        <f t="shared" ref="Z1020" si="2238">T1020+X1020</f>
        <v>0</v>
      </c>
      <c r="AA1020" s="9"/>
      <c r="AB1020" s="9"/>
      <c r="AC1020" s="9"/>
      <c r="AD1020" s="9"/>
      <c r="AE1020" s="87">
        <f t="shared" ref="AE1020" si="2239">Y1020+AA1020+AB1020+AC1020+AD1020</f>
        <v>166</v>
      </c>
      <c r="AF1020" s="87">
        <f t="shared" ref="AF1020" si="2240">Z1020+AD1020</f>
        <v>0</v>
      </c>
      <c r="AG1020" s="87"/>
      <c r="AH1020" s="87"/>
      <c r="AI1020" s="101">
        <f t="shared" si="2022"/>
        <v>0</v>
      </c>
      <c r="AJ1020" s="101"/>
    </row>
    <row r="1021" spans="1:36" ht="49.5" hidden="1" x14ac:dyDescent="0.25">
      <c r="A1021" s="66" t="s">
        <v>510</v>
      </c>
      <c r="B1021" s="27" t="s">
        <v>319</v>
      </c>
      <c r="C1021" s="27" t="s">
        <v>147</v>
      </c>
      <c r="D1021" s="27" t="s">
        <v>147</v>
      </c>
      <c r="E1021" s="27" t="s">
        <v>394</v>
      </c>
      <c r="F1021" s="27"/>
      <c r="G1021" s="9">
        <f t="shared" si="2232"/>
        <v>680</v>
      </c>
      <c r="H1021" s="9">
        <f t="shared" si="2232"/>
        <v>0</v>
      </c>
      <c r="I1021" s="9">
        <f t="shared" si="2232"/>
        <v>0</v>
      </c>
      <c r="J1021" s="9">
        <f t="shared" si="2232"/>
        <v>0</v>
      </c>
      <c r="K1021" s="9">
        <f t="shared" si="2232"/>
        <v>0</v>
      </c>
      <c r="L1021" s="9">
        <f t="shared" si="2232"/>
        <v>0</v>
      </c>
      <c r="M1021" s="9">
        <f t="shared" si="2232"/>
        <v>680</v>
      </c>
      <c r="N1021" s="9">
        <f t="shared" si="2232"/>
        <v>0</v>
      </c>
      <c r="O1021" s="9">
        <f t="shared" si="2232"/>
        <v>0</v>
      </c>
      <c r="P1021" s="9">
        <f t="shared" si="2232"/>
        <v>0</v>
      </c>
      <c r="Q1021" s="9">
        <f t="shared" si="2232"/>
        <v>0</v>
      </c>
      <c r="R1021" s="9">
        <f t="shared" si="2232"/>
        <v>0</v>
      </c>
      <c r="S1021" s="9">
        <f t="shared" si="2232"/>
        <v>680</v>
      </c>
      <c r="T1021" s="9">
        <f t="shared" si="2232"/>
        <v>0</v>
      </c>
      <c r="U1021" s="9">
        <f t="shared" si="2230"/>
        <v>0</v>
      </c>
      <c r="V1021" s="9">
        <f t="shared" si="2230"/>
        <v>0</v>
      </c>
      <c r="W1021" s="9">
        <f t="shared" si="2230"/>
        <v>0</v>
      </c>
      <c r="X1021" s="9">
        <f t="shared" si="2230"/>
        <v>0</v>
      </c>
      <c r="Y1021" s="9">
        <f t="shared" si="2230"/>
        <v>680</v>
      </c>
      <c r="Z1021" s="9">
        <f t="shared" si="2230"/>
        <v>0</v>
      </c>
      <c r="AA1021" s="9">
        <f t="shared" si="2231"/>
        <v>0</v>
      </c>
      <c r="AB1021" s="9">
        <f t="shared" si="2231"/>
        <v>0</v>
      </c>
      <c r="AC1021" s="9">
        <f t="shared" si="2231"/>
        <v>0</v>
      </c>
      <c r="AD1021" s="9">
        <f t="shared" si="2231"/>
        <v>0</v>
      </c>
      <c r="AE1021" s="87">
        <f t="shared" si="2231"/>
        <v>680</v>
      </c>
      <c r="AF1021" s="87">
        <f t="shared" si="2231"/>
        <v>0</v>
      </c>
      <c r="AG1021" s="87">
        <f t="shared" si="2231"/>
        <v>0</v>
      </c>
      <c r="AH1021" s="87">
        <f t="shared" si="2231"/>
        <v>0</v>
      </c>
      <c r="AI1021" s="101">
        <f t="shared" si="2022"/>
        <v>0</v>
      </c>
      <c r="AJ1021" s="101"/>
    </row>
    <row r="1022" spans="1:36" ht="33" hidden="1" x14ac:dyDescent="0.25">
      <c r="A1022" s="26" t="s">
        <v>77</v>
      </c>
      <c r="B1022" s="27" t="s">
        <v>319</v>
      </c>
      <c r="C1022" s="27" t="s">
        <v>147</v>
      </c>
      <c r="D1022" s="27" t="s">
        <v>147</v>
      </c>
      <c r="E1022" s="27" t="s">
        <v>399</v>
      </c>
      <c r="F1022" s="27"/>
      <c r="G1022" s="9">
        <f t="shared" si="2232"/>
        <v>680</v>
      </c>
      <c r="H1022" s="9">
        <f t="shared" si="2232"/>
        <v>0</v>
      </c>
      <c r="I1022" s="9">
        <f t="shared" si="2232"/>
        <v>0</v>
      </c>
      <c r="J1022" s="9">
        <f t="shared" si="2232"/>
        <v>0</v>
      </c>
      <c r="K1022" s="9">
        <f t="shared" si="2232"/>
        <v>0</v>
      </c>
      <c r="L1022" s="9">
        <f t="shared" si="2232"/>
        <v>0</v>
      </c>
      <c r="M1022" s="9">
        <f t="shared" si="2232"/>
        <v>680</v>
      </c>
      <c r="N1022" s="9">
        <f t="shared" si="2232"/>
        <v>0</v>
      </c>
      <c r="O1022" s="9">
        <f t="shared" si="2232"/>
        <v>0</v>
      </c>
      <c r="P1022" s="9">
        <f t="shared" si="2232"/>
        <v>0</v>
      </c>
      <c r="Q1022" s="9">
        <f t="shared" si="2232"/>
        <v>0</v>
      </c>
      <c r="R1022" s="9">
        <f t="shared" si="2232"/>
        <v>0</v>
      </c>
      <c r="S1022" s="9">
        <f t="shared" si="2232"/>
        <v>680</v>
      </c>
      <c r="T1022" s="9">
        <f t="shared" si="2232"/>
        <v>0</v>
      </c>
      <c r="U1022" s="9">
        <f t="shared" si="2230"/>
        <v>0</v>
      </c>
      <c r="V1022" s="9">
        <f t="shared" si="2230"/>
        <v>0</v>
      </c>
      <c r="W1022" s="9">
        <f t="shared" si="2230"/>
        <v>0</v>
      </c>
      <c r="X1022" s="9">
        <f t="shared" si="2230"/>
        <v>0</v>
      </c>
      <c r="Y1022" s="9">
        <f t="shared" si="2230"/>
        <v>680</v>
      </c>
      <c r="Z1022" s="9">
        <f t="shared" si="2230"/>
        <v>0</v>
      </c>
      <c r="AA1022" s="9">
        <f t="shared" si="2231"/>
        <v>0</v>
      </c>
      <c r="AB1022" s="9">
        <f t="shared" si="2231"/>
        <v>0</v>
      </c>
      <c r="AC1022" s="9">
        <f t="shared" si="2231"/>
        <v>0</v>
      </c>
      <c r="AD1022" s="9">
        <f t="shared" si="2231"/>
        <v>0</v>
      </c>
      <c r="AE1022" s="87">
        <f t="shared" si="2231"/>
        <v>680</v>
      </c>
      <c r="AF1022" s="87">
        <f t="shared" si="2231"/>
        <v>0</v>
      </c>
      <c r="AG1022" s="87">
        <f t="shared" si="2231"/>
        <v>0</v>
      </c>
      <c r="AH1022" s="87">
        <f t="shared" si="2231"/>
        <v>0</v>
      </c>
      <c r="AI1022" s="101">
        <f t="shared" si="2022"/>
        <v>0</v>
      </c>
      <c r="AJ1022" s="101"/>
    </row>
    <row r="1023" spans="1:36" ht="33" hidden="1" x14ac:dyDescent="0.25">
      <c r="A1023" s="26" t="s">
        <v>332</v>
      </c>
      <c r="B1023" s="27" t="s">
        <v>319</v>
      </c>
      <c r="C1023" s="27" t="s">
        <v>147</v>
      </c>
      <c r="D1023" s="27" t="s">
        <v>147</v>
      </c>
      <c r="E1023" s="27" t="s">
        <v>400</v>
      </c>
      <c r="F1023" s="27"/>
      <c r="G1023" s="9">
        <f t="shared" si="2232"/>
        <v>680</v>
      </c>
      <c r="H1023" s="9">
        <f t="shared" si="2232"/>
        <v>0</v>
      </c>
      <c r="I1023" s="9">
        <f t="shared" si="2232"/>
        <v>0</v>
      </c>
      <c r="J1023" s="9">
        <f t="shared" si="2232"/>
        <v>0</v>
      </c>
      <c r="K1023" s="9">
        <f t="shared" si="2232"/>
        <v>0</v>
      </c>
      <c r="L1023" s="9">
        <f t="shared" si="2232"/>
        <v>0</v>
      </c>
      <c r="M1023" s="9">
        <f t="shared" si="2232"/>
        <v>680</v>
      </c>
      <c r="N1023" s="9">
        <f t="shared" si="2232"/>
        <v>0</v>
      </c>
      <c r="O1023" s="9">
        <f t="shared" si="2232"/>
        <v>0</v>
      </c>
      <c r="P1023" s="9">
        <f t="shared" si="2232"/>
        <v>0</v>
      </c>
      <c r="Q1023" s="9">
        <f t="shared" si="2232"/>
        <v>0</v>
      </c>
      <c r="R1023" s="9">
        <f t="shared" si="2232"/>
        <v>0</v>
      </c>
      <c r="S1023" s="9">
        <f t="shared" si="2232"/>
        <v>680</v>
      </c>
      <c r="T1023" s="9">
        <f t="shared" si="2232"/>
        <v>0</v>
      </c>
      <c r="U1023" s="9">
        <f t="shared" si="2230"/>
        <v>0</v>
      </c>
      <c r="V1023" s="9">
        <f t="shared" si="2230"/>
        <v>0</v>
      </c>
      <c r="W1023" s="9">
        <f t="shared" si="2230"/>
        <v>0</v>
      </c>
      <c r="X1023" s="9">
        <f t="shared" si="2230"/>
        <v>0</v>
      </c>
      <c r="Y1023" s="9">
        <f t="shared" si="2230"/>
        <v>680</v>
      </c>
      <c r="Z1023" s="9">
        <f t="shared" si="2230"/>
        <v>0</v>
      </c>
      <c r="AA1023" s="9">
        <f t="shared" si="2231"/>
        <v>0</v>
      </c>
      <c r="AB1023" s="9">
        <f t="shared" si="2231"/>
        <v>0</v>
      </c>
      <c r="AC1023" s="9">
        <f t="shared" si="2231"/>
        <v>0</v>
      </c>
      <c r="AD1023" s="9">
        <f t="shared" si="2231"/>
        <v>0</v>
      </c>
      <c r="AE1023" s="87">
        <f t="shared" si="2231"/>
        <v>680</v>
      </c>
      <c r="AF1023" s="87">
        <f t="shared" si="2231"/>
        <v>0</v>
      </c>
      <c r="AG1023" s="87">
        <f t="shared" si="2231"/>
        <v>0</v>
      </c>
      <c r="AH1023" s="87">
        <f t="shared" si="2231"/>
        <v>0</v>
      </c>
      <c r="AI1023" s="101">
        <f t="shared" si="2022"/>
        <v>0</v>
      </c>
      <c r="AJ1023" s="101"/>
    </row>
    <row r="1024" spans="1:36" ht="33" hidden="1" x14ac:dyDescent="0.25">
      <c r="A1024" s="26" t="s">
        <v>12</v>
      </c>
      <c r="B1024" s="27" t="s">
        <v>319</v>
      </c>
      <c r="C1024" s="27" t="s">
        <v>147</v>
      </c>
      <c r="D1024" s="27" t="s">
        <v>147</v>
      </c>
      <c r="E1024" s="27" t="s">
        <v>400</v>
      </c>
      <c r="F1024" s="27" t="s">
        <v>13</v>
      </c>
      <c r="G1024" s="9">
        <f t="shared" si="2232"/>
        <v>680</v>
      </c>
      <c r="H1024" s="9">
        <f t="shared" si="2232"/>
        <v>0</v>
      </c>
      <c r="I1024" s="9">
        <f t="shared" si="2232"/>
        <v>0</v>
      </c>
      <c r="J1024" s="9">
        <f t="shared" si="2232"/>
        <v>0</v>
      </c>
      <c r="K1024" s="9">
        <f t="shared" si="2232"/>
        <v>0</v>
      </c>
      <c r="L1024" s="9">
        <f t="shared" si="2232"/>
        <v>0</v>
      </c>
      <c r="M1024" s="9">
        <f t="shared" si="2232"/>
        <v>680</v>
      </c>
      <c r="N1024" s="9">
        <f t="shared" si="2232"/>
        <v>0</v>
      </c>
      <c r="O1024" s="9">
        <f t="shared" si="2232"/>
        <v>0</v>
      </c>
      <c r="P1024" s="9">
        <f t="shared" si="2232"/>
        <v>0</v>
      </c>
      <c r="Q1024" s="9">
        <f t="shared" si="2232"/>
        <v>0</v>
      </c>
      <c r="R1024" s="9">
        <f t="shared" si="2232"/>
        <v>0</v>
      </c>
      <c r="S1024" s="9">
        <f t="shared" si="2232"/>
        <v>680</v>
      </c>
      <c r="T1024" s="9">
        <f t="shared" si="2232"/>
        <v>0</v>
      </c>
      <c r="U1024" s="9">
        <f t="shared" si="2230"/>
        <v>0</v>
      </c>
      <c r="V1024" s="9">
        <f t="shared" si="2230"/>
        <v>0</v>
      </c>
      <c r="W1024" s="9">
        <f t="shared" si="2230"/>
        <v>0</v>
      </c>
      <c r="X1024" s="9">
        <f t="shared" si="2230"/>
        <v>0</v>
      </c>
      <c r="Y1024" s="9">
        <f t="shared" si="2230"/>
        <v>680</v>
      </c>
      <c r="Z1024" s="9">
        <f t="shared" si="2230"/>
        <v>0</v>
      </c>
      <c r="AA1024" s="9">
        <f t="shared" si="2231"/>
        <v>0</v>
      </c>
      <c r="AB1024" s="9">
        <f t="shared" si="2231"/>
        <v>0</v>
      </c>
      <c r="AC1024" s="9">
        <f t="shared" si="2231"/>
        <v>0</v>
      </c>
      <c r="AD1024" s="9">
        <f t="shared" si="2231"/>
        <v>0</v>
      </c>
      <c r="AE1024" s="87">
        <f t="shared" si="2231"/>
        <v>680</v>
      </c>
      <c r="AF1024" s="87">
        <f t="shared" si="2231"/>
        <v>0</v>
      </c>
      <c r="AG1024" s="87">
        <f t="shared" si="2231"/>
        <v>0</v>
      </c>
      <c r="AH1024" s="87">
        <f t="shared" si="2231"/>
        <v>0</v>
      </c>
      <c r="AI1024" s="101">
        <f t="shared" si="2022"/>
        <v>0</v>
      </c>
      <c r="AJ1024" s="101"/>
    </row>
    <row r="1025" spans="1:36" ht="20.25" hidden="1" customHeight="1" x14ac:dyDescent="0.25">
      <c r="A1025" s="26" t="s">
        <v>14</v>
      </c>
      <c r="B1025" s="27" t="s">
        <v>319</v>
      </c>
      <c r="C1025" s="27" t="s">
        <v>147</v>
      </c>
      <c r="D1025" s="27" t="s">
        <v>147</v>
      </c>
      <c r="E1025" s="27" t="s">
        <v>400</v>
      </c>
      <c r="F1025" s="27" t="s">
        <v>35</v>
      </c>
      <c r="G1025" s="9">
        <v>680</v>
      </c>
      <c r="H1025" s="9"/>
      <c r="I1025" s="9"/>
      <c r="J1025" s="9"/>
      <c r="K1025" s="9"/>
      <c r="L1025" s="9"/>
      <c r="M1025" s="9">
        <f t="shared" ref="M1025" si="2241">G1025+I1025+J1025+K1025+L1025</f>
        <v>680</v>
      </c>
      <c r="N1025" s="9">
        <f t="shared" ref="N1025" si="2242">H1025+L1025</f>
        <v>0</v>
      </c>
      <c r="O1025" s="9"/>
      <c r="P1025" s="9"/>
      <c r="Q1025" s="9"/>
      <c r="R1025" s="9"/>
      <c r="S1025" s="9">
        <f t="shared" ref="S1025" si="2243">M1025+O1025+P1025+Q1025+R1025</f>
        <v>680</v>
      </c>
      <c r="T1025" s="9">
        <f t="shared" ref="T1025" si="2244">N1025+R1025</f>
        <v>0</v>
      </c>
      <c r="U1025" s="9"/>
      <c r="V1025" s="9"/>
      <c r="W1025" s="9"/>
      <c r="X1025" s="9"/>
      <c r="Y1025" s="9">
        <f t="shared" ref="Y1025" si="2245">S1025+U1025+V1025+W1025+X1025</f>
        <v>680</v>
      </c>
      <c r="Z1025" s="9">
        <f t="shared" ref="Z1025" si="2246">T1025+X1025</f>
        <v>0</v>
      </c>
      <c r="AA1025" s="9"/>
      <c r="AB1025" s="9"/>
      <c r="AC1025" s="9"/>
      <c r="AD1025" s="9"/>
      <c r="AE1025" s="87">
        <f t="shared" ref="AE1025" si="2247">Y1025+AA1025+AB1025+AC1025+AD1025</f>
        <v>680</v>
      </c>
      <c r="AF1025" s="87">
        <f t="shared" ref="AF1025" si="2248">Z1025+AD1025</f>
        <v>0</v>
      </c>
      <c r="AG1025" s="87"/>
      <c r="AH1025" s="87"/>
      <c r="AI1025" s="101">
        <f t="shared" si="2022"/>
        <v>0</v>
      </c>
      <c r="AJ1025" s="101"/>
    </row>
    <row r="1026" spans="1:36" ht="21" hidden="1" customHeight="1" x14ac:dyDescent="0.25">
      <c r="A1026" s="26"/>
      <c r="B1026" s="27"/>
      <c r="C1026" s="27"/>
      <c r="D1026" s="27"/>
      <c r="E1026" s="27"/>
      <c r="F1026" s="27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87"/>
      <c r="AF1026" s="87"/>
      <c r="AG1026" s="87"/>
      <c r="AH1026" s="87"/>
      <c r="AI1026" s="101"/>
      <c r="AJ1026" s="101"/>
    </row>
    <row r="1027" spans="1:36" ht="18.75" hidden="1" x14ac:dyDescent="0.3">
      <c r="A1027" s="34" t="s">
        <v>334</v>
      </c>
      <c r="B1027" s="25" t="s">
        <v>319</v>
      </c>
      <c r="C1027" s="25" t="s">
        <v>17</v>
      </c>
      <c r="D1027" s="25" t="s">
        <v>8</v>
      </c>
      <c r="E1027" s="25"/>
      <c r="F1027" s="25"/>
      <c r="G1027" s="15">
        <f t="shared" ref="G1027:V1031" si="2249">G1028</f>
        <v>50</v>
      </c>
      <c r="H1027" s="15">
        <f t="shared" si="2249"/>
        <v>0</v>
      </c>
      <c r="I1027" s="15">
        <f t="shared" si="2249"/>
        <v>0</v>
      </c>
      <c r="J1027" s="15">
        <f t="shared" si="2249"/>
        <v>0</v>
      </c>
      <c r="K1027" s="15">
        <f t="shared" si="2249"/>
        <v>0</v>
      </c>
      <c r="L1027" s="15">
        <f t="shared" si="2249"/>
        <v>0</v>
      </c>
      <c r="M1027" s="15">
        <f t="shared" si="2249"/>
        <v>50</v>
      </c>
      <c r="N1027" s="15">
        <f t="shared" si="2249"/>
        <v>0</v>
      </c>
      <c r="O1027" s="15">
        <f t="shared" si="2249"/>
        <v>0</v>
      </c>
      <c r="P1027" s="15">
        <f t="shared" si="2249"/>
        <v>0</v>
      </c>
      <c r="Q1027" s="15">
        <f t="shared" si="2249"/>
        <v>0</v>
      </c>
      <c r="R1027" s="15">
        <f t="shared" si="2249"/>
        <v>0</v>
      </c>
      <c r="S1027" s="15">
        <f t="shared" si="2249"/>
        <v>50</v>
      </c>
      <c r="T1027" s="15">
        <f t="shared" si="2249"/>
        <v>0</v>
      </c>
      <c r="U1027" s="15">
        <f t="shared" si="2249"/>
        <v>0</v>
      </c>
      <c r="V1027" s="15">
        <f t="shared" si="2249"/>
        <v>0</v>
      </c>
      <c r="W1027" s="15">
        <f t="shared" ref="U1027:AH1031" si="2250">W1028</f>
        <v>0</v>
      </c>
      <c r="X1027" s="15">
        <f t="shared" si="2250"/>
        <v>0</v>
      </c>
      <c r="Y1027" s="15">
        <f t="shared" si="2250"/>
        <v>50</v>
      </c>
      <c r="Z1027" s="15">
        <f t="shared" si="2250"/>
        <v>0</v>
      </c>
      <c r="AA1027" s="15">
        <f t="shared" si="2250"/>
        <v>0</v>
      </c>
      <c r="AB1027" s="15">
        <f t="shared" si="2250"/>
        <v>0</v>
      </c>
      <c r="AC1027" s="15">
        <f t="shared" si="2250"/>
        <v>0</v>
      </c>
      <c r="AD1027" s="15">
        <f t="shared" si="2250"/>
        <v>0</v>
      </c>
      <c r="AE1027" s="93">
        <f t="shared" si="2250"/>
        <v>50</v>
      </c>
      <c r="AF1027" s="93">
        <f t="shared" si="2250"/>
        <v>0</v>
      </c>
      <c r="AG1027" s="93">
        <f t="shared" si="2250"/>
        <v>0</v>
      </c>
      <c r="AH1027" s="93">
        <f t="shared" si="2250"/>
        <v>0</v>
      </c>
      <c r="AI1027" s="101">
        <f t="shared" si="2022"/>
        <v>0</v>
      </c>
      <c r="AJ1027" s="101"/>
    </row>
    <row r="1028" spans="1:36" ht="33" hidden="1" x14ac:dyDescent="0.25">
      <c r="A1028" s="29" t="s">
        <v>436</v>
      </c>
      <c r="B1028" s="27" t="s">
        <v>319</v>
      </c>
      <c r="C1028" s="27" t="s">
        <v>17</v>
      </c>
      <c r="D1028" s="27" t="s">
        <v>8</v>
      </c>
      <c r="E1028" s="27" t="s">
        <v>355</v>
      </c>
      <c r="F1028" s="27" t="s">
        <v>325</v>
      </c>
      <c r="G1028" s="9">
        <f t="shared" si="2249"/>
        <v>50</v>
      </c>
      <c r="H1028" s="9">
        <f t="shared" si="2249"/>
        <v>0</v>
      </c>
      <c r="I1028" s="9">
        <f t="shared" si="2249"/>
        <v>0</v>
      </c>
      <c r="J1028" s="9">
        <f t="shared" si="2249"/>
        <v>0</v>
      </c>
      <c r="K1028" s="9">
        <f t="shared" si="2249"/>
        <v>0</v>
      </c>
      <c r="L1028" s="9">
        <f t="shared" si="2249"/>
        <v>0</v>
      </c>
      <c r="M1028" s="9">
        <f t="shared" si="2249"/>
        <v>50</v>
      </c>
      <c r="N1028" s="9">
        <f t="shared" si="2249"/>
        <v>0</v>
      </c>
      <c r="O1028" s="9">
        <f t="shared" si="2249"/>
        <v>0</v>
      </c>
      <c r="P1028" s="9">
        <f t="shared" si="2249"/>
        <v>0</v>
      </c>
      <c r="Q1028" s="9">
        <f t="shared" si="2249"/>
        <v>0</v>
      </c>
      <c r="R1028" s="9">
        <f t="shared" si="2249"/>
        <v>0</v>
      </c>
      <c r="S1028" s="9">
        <f t="shared" si="2249"/>
        <v>50</v>
      </c>
      <c r="T1028" s="9">
        <f t="shared" si="2249"/>
        <v>0</v>
      </c>
      <c r="U1028" s="9">
        <f t="shared" si="2250"/>
        <v>0</v>
      </c>
      <c r="V1028" s="9">
        <f t="shared" si="2250"/>
        <v>0</v>
      </c>
      <c r="W1028" s="9">
        <f t="shared" si="2250"/>
        <v>0</v>
      </c>
      <c r="X1028" s="9">
        <f t="shared" si="2250"/>
        <v>0</v>
      </c>
      <c r="Y1028" s="9">
        <f t="shared" si="2250"/>
        <v>50</v>
      </c>
      <c r="Z1028" s="9">
        <f t="shared" si="2250"/>
        <v>0</v>
      </c>
      <c r="AA1028" s="9">
        <f t="shared" si="2250"/>
        <v>0</v>
      </c>
      <c r="AB1028" s="9">
        <f t="shared" si="2250"/>
        <v>0</v>
      </c>
      <c r="AC1028" s="9">
        <f t="shared" si="2250"/>
        <v>0</v>
      </c>
      <c r="AD1028" s="9">
        <f t="shared" si="2250"/>
        <v>0</v>
      </c>
      <c r="AE1028" s="87">
        <f t="shared" si="2250"/>
        <v>50</v>
      </c>
      <c r="AF1028" s="87">
        <f t="shared" si="2250"/>
        <v>0</v>
      </c>
      <c r="AG1028" s="87">
        <f t="shared" si="2250"/>
        <v>0</v>
      </c>
      <c r="AH1028" s="87">
        <f t="shared" si="2250"/>
        <v>0</v>
      </c>
      <c r="AI1028" s="101">
        <f t="shared" si="2022"/>
        <v>0</v>
      </c>
      <c r="AJ1028" s="101"/>
    </row>
    <row r="1029" spans="1:36" ht="17.25" hidden="1" customHeight="1" x14ac:dyDescent="0.25">
      <c r="A1029" s="26" t="s">
        <v>15</v>
      </c>
      <c r="B1029" s="27" t="s">
        <v>319</v>
      </c>
      <c r="C1029" s="27" t="s">
        <v>17</v>
      </c>
      <c r="D1029" s="27" t="s">
        <v>8</v>
      </c>
      <c r="E1029" s="27" t="s">
        <v>356</v>
      </c>
      <c r="F1029" s="27"/>
      <c r="G1029" s="9">
        <f t="shared" si="2249"/>
        <v>50</v>
      </c>
      <c r="H1029" s="9">
        <f t="shared" si="2249"/>
        <v>0</v>
      </c>
      <c r="I1029" s="9">
        <f t="shared" si="2249"/>
        <v>0</v>
      </c>
      <c r="J1029" s="9">
        <f t="shared" si="2249"/>
        <v>0</v>
      </c>
      <c r="K1029" s="9">
        <f t="shared" si="2249"/>
        <v>0</v>
      </c>
      <c r="L1029" s="9">
        <f t="shared" si="2249"/>
        <v>0</v>
      </c>
      <c r="M1029" s="9">
        <f t="shared" si="2249"/>
        <v>50</v>
      </c>
      <c r="N1029" s="9">
        <f t="shared" si="2249"/>
        <v>0</v>
      </c>
      <c r="O1029" s="9">
        <f t="shared" si="2249"/>
        <v>0</v>
      </c>
      <c r="P1029" s="9">
        <f t="shared" si="2249"/>
        <v>0</v>
      </c>
      <c r="Q1029" s="9">
        <f t="shared" si="2249"/>
        <v>0</v>
      </c>
      <c r="R1029" s="9">
        <f t="shared" si="2249"/>
        <v>0</v>
      </c>
      <c r="S1029" s="9">
        <f t="shared" si="2249"/>
        <v>50</v>
      </c>
      <c r="T1029" s="9">
        <f t="shared" si="2249"/>
        <v>0</v>
      </c>
      <c r="U1029" s="9">
        <f t="shared" si="2250"/>
        <v>0</v>
      </c>
      <c r="V1029" s="9">
        <f t="shared" si="2250"/>
        <v>0</v>
      </c>
      <c r="W1029" s="9">
        <f t="shared" si="2250"/>
        <v>0</v>
      </c>
      <c r="X1029" s="9">
        <f t="shared" si="2250"/>
        <v>0</v>
      </c>
      <c r="Y1029" s="9">
        <f t="shared" si="2250"/>
        <v>50</v>
      </c>
      <c r="Z1029" s="9">
        <f t="shared" si="2250"/>
        <v>0</v>
      </c>
      <c r="AA1029" s="9">
        <f t="shared" si="2250"/>
        <v>0</v>
      </c>
      <c r="AB1029" s="9">
        <f t="shared" si="2250"/>
        <v>0</v>
      </c>
      <c r="AC1029" s="9">
        <f t="shared" si="2250"/>
        <v>0</v>
      </c>
      <c r="AD1029" s="9">
        <f t="shared" si="2250"/>
        <v>0</v>
      </c>
      <c r="AE1029" s="87">
        <f t="shared" si="2250"/>
        <v>50</v>
      </c>
      <c r="AF1029" s="87">
        <f t="shared" si="2250"/>
        <v>0</v>
      </c>
      <c r="AG1029" s="87">
        <f t="shared" si="2250"/>
        <v>0</v>
      </c>
      <c r="AH1029" s="87">
        <f t="shared" si="2250"/>
        <v>0</v>
      </c>
      <c r="AI1029" s="101">
        <f t="shared" si="2022"/>
        <v>0</v>
      </c>
      <c r="AJ1029" s="101"/>
    </row>
    <row r="1030" spans="1:36" ht="33" hidden="1" x14ac:dyDescent="0.25">
      <c r="A1030" s="26" t="s">
        <v>335</v>
      </c>
      <c r="B1030" s="27" t="s">
        <v>319</v>
      </c>
      <c r="C1030" s="27" t="s">
        <v>17</v>
      </c>
      <c r="D1030" s="27" t="s">
        <v>8</v>
      </c>
      <c r="E1030" s="27" t="s">
        <v>358</v>
      </c>
      <c r="F1030" s="27"/>
      <c r="G1030" s="9">
        <f t="shared" si="2249"/>
        <v>50</v>
      </c>
      <c r="H1030" s="9">
        <f t="shared" si="2249"/>
        <v>0</v>
      </c>
      <c r="I1030" s="9">
        <f t="shared" si="2249"/>
        <v>0</v>
      </c>
      <c r="J1030" s="9">
        <f t="shared" si="2249"/>
        <v>0</v>
      </c>
      <c r="K1030" s="9">
        <f t="shared" si="2249"/>
        <v>0</v>
      </c>
      <c r="L1030" s="9">
        <f t="shared" si="2249"/>
        <v>0</v>
      </c>
      <c r="M1030" s="9">
        <f t="shared" si="2249"/>
        <v>50</v>
      </c>
      <c r="N1030" s="9">
        <f t="shared" si="2249"/>
        <v>0</v>
      </c>
      <c r="O1030" s="9">
        <f t="shared" si="2249"/>
        <v>0</v>
      </c>
      <c r="P1030" s="9">
        <f t="shared" si="2249"/>
        <v>0</v>
      </c>
      <c r="Q1030" s="9">
        <f t="shared" si="2249"/>
        <v>0</v>
      </c>
      <c r="R1030" s="9">
        <f t="shared" si="2249"/>
        <v>0</v>
      </c>
      <c r="S1030" s="9">
        <f t="shared" si="2249"/>
        <v>50</v>
      </c>
      <c r="T1030" s="9">
        <f t="shared" si="2249"/>
        <v>0</v>
      </c>
      <c r="U1030" s="9">
        <f t="shared" si="2250"/>
        <v>0</v>
      </c>
      <c r="V1030" s="9">
        <f t="shared" si="2250"/>
        <v>0</v>
      </c>
      <c r="W1030" s="9">
        <f t="shared" si="2250"/>
        <v>0</v>
      </c>
      <c r="X1030" s="9">
        <f t="shared" si="2250"/>
        <v>0</v>
      </c>
      <c r="Y1030" s="9">
        <f t="shared" si="2250"/>
        <v>50</v>
      </c>
      <c r="Z1030" s="9">
        <f t="shared" si="2250"/>
        <v>0</v>
      </c>
      <c r="AA1030" s="9">
        <f t="shared" si="2250"/>
        <v>0</v>
      </c>
      <c r="AB1030" s="9">
        <f t="shared" si="2250"/>
        <v>0</v>
      </c>
      <c r="AC1030" s="9">
        <f t="shared" si="2250"/>
        <v>0</v>
      </c>
      <c r="AD1030" s="9">
        <f t="shared" si="2250"/>
        <v>0</v>
      </c>
      <c r="AE1030" s="87">
        <f t="shared" si="2250"/>
        <v>50</v>
      </c>
      <c r="AF1030" s="87">
        <f t="shared" si="2250"/>
        <v>0</v>
      </c>
      <c r="AG1030" s="87">
        <f t="shared" si="2250"/>
        <v>0</v>
      </c>
      <c r="AH1030" s="87">
        <f t="shared" si="2250"/>
        <v>0</v>
      </c>
      <c r="AI1030" s="101">
        <f t="shared" si="2022"/>
        <v>0</v>
      </c>
      <c r="AJ1030" s="101"/>
    </row>
    <row r="1031" spans="1:36" ht="33" hidden="1" x14ac:dyDescent="0.25">
      <c r="A1031" s="26" t="s">
        <v>244</v>
      </c>
      <c r="B1031" s="27" t="s">
        <v>319</v>
      </c>
      <c r="C1031" s="27" t="s">
        <v>17</v>
      </c>
      <c r="D1031" s="27" t="s">
        <v>8</v>
      </c>
      <c r="E1031" s="27" t="s">
        <v>358</v>
      </c>
      <c r="F1031" s="27" t="s">
        <v>31</v>
      </c>
      <c r="G1031" s="9">
        <f t="shared" si="2249"/>
        <v>50</v>
      </c>
      <c r="H1031" s="9">
        <f t="shared" si="2249"/>
        <v>0</v>
      </c>
      <c r="I1031" s="9">
        <f t="shared" si="2249"/>
        <v>0</v>
      </c>
      <c r="J1031" s="9">
        <f t="shared" si="2249"/>
        <v>0</v>
      </c>
      <c r="K1031" s="9">
        <f t="shared" si="2249"/>
        <v>0</v>
      </c>
      <c r="L1031" s="9">
        <f t="shared" si="2249"/>
        <v>0</v>
      </c>
      <c r="M1031" s="9">
        <f t="shared" si="2249"/>
        <v>50</v>
      </c>
      <c r="N1031" s="9">
        <f t="shared" si="2249"/>
        <v>0</v>
      </c>
      <c r="O1031" s="9">
        <f t="shared" si="2249"/>
        <v>0</v>
      </c>
      <c r="P1031" s="9">
        <f t="shared" si="2249"/>
        <v>0</v>
      </c>
      <c r="Q1031" s="9">
        <f t="shared" si="2249"/>
        <v>0</v>
      </c>
      <c r="R1031" s="9">
        <f t="shared" si="2249"/>
        <v>0</v>
      </c>
      <c r="S1031" s="9">
        <f t="shared" si="2249"/>
        <v>50</v>
      </c>
      <c r="T1031" s="9">
        <f t="shared" si="2249"/>
        <v>0</v>
      </c>
      <c r="U1031" s="9">
        <f t="shared" si="2250"/>
        <v>0</v>
      </c>
      <c r="V1031" s="9">
        <f t="shared" si="2250"/>
        <v>0</v>
      </c>
      <c r="W1031" s="9">
        <f t="shared" si="2250"/>
        <v>0</v>
      </c>
      <c r="X1031" s="9">
        <f t="shared" si="2250"/>
        <v>0</v>
      </c>
      <c r="Y1031" s="9">
        <f t="shared" si="2250"/>
        <v>50</v>
      </c>
      <c r="Z1031" s="9">
        <f t="shared" si="2250"/>
        <v>0</v>
      </c>
      <c r="AA1031" s="9">
        <f t="shared" si="2250"/>
        <v>0</v>
      </c>
      <c r="AB1031" s="9">
        <f t="shared" si="2250"/>
        <v>0</v>
      </c>
      <c r="AC1031" s="9">
        <f t="shared" si="2250"/>
        <v>0</v>
      </c>
      <c r="AD1031" s="9">
        <f t="shared" si="2250"/>
        <v>0</v>
      </c>
      <c r="AE1031" s="87">
        <f t="shared" si="2250"/>
        <v>50</v>
      </c>
      <c r="AF1031" s="87">
        <f t="shared" si="2250"/>
        <v>0</v>
      </c>
      <c r="AG1031" s="87">
        <f t="shared" si="2250"/>
        <v>0</v>
      </c>
      <c r="AH1031" s="87">
        <f t="shared" si="2250"/>
        <v>0</v>
      </c>
      <c r="AI1031" s="101">
        <f t="shared" si="2022"/>
        <v>0</v>
      </c>
      <c r="AJ1031" s="101"/>
    </row>
    <row r="1032" spans="1:36" ht="33" hidden="1" x14ac:dyDescent="0.25">
      <c r="A1032" s="26" t="s">
        <v>37</v>
      </c>
      <c r="B1032" s="27" t="s">
        <v>319</v>
      </c>
      <c r="C1032" s="27" t="s">
        <v>17</v>
      </c>
      <c r="D1032" s="27" t="s">
        <v>8</v>
      </c>
      <c r="E1032" s="27" t="s">
        <v>358</v>
      </c>
      <c r="F1032" s="27" t="s">
        <v>38</v>
      </c>
      <c r="G1032" s="9">
        <v>50</v>
      </c>
      <c r="H1032" s="9"/>
      <c r="I1032" s="9"/>
      <c r="J1032" s="9"/>
      <c r="K1032" s="9"/>
      <c r="L1032" s="9"/>
      <c r="M1032" s="9">
        <f t="shared" ref="M1032" si="2251">G1032+I1032+J1032+K1032+L1032</f>
        <v>50</v>
      </c>
      <c r="N1032" s="9">
        <f t="shared" ref="N1032" si="2252">H1032+L1032</f>
        <v>0</v>
      </c>
      <c r="O1032" s="9"/>
      <c r="P1032" s="9"/>
      <c r="Q1032" s="9"/>
      <c r="R1032" s="9"/>
      <c r="S1032" s="9">
        <f t="shared" ref="S1032" si="2253">M1032+O1032+P1032+Q1032+R1032</f>
        <v>50</v>
      </c>
      <c r="T1032" s="9">
        <f t="shared" ref="T1032" si="2254">N1032+R1032</f>
        <v>0</v>
      </c>
      <c r="U1032" s="9"/>
      <c r="V1032" s="9"/>
      <c r="W1032" s="9"/>
      <c r="X1032" s="9"/>
      <c r="Y1032" s="9">
        <f t="shared" ref="Y1032" si="2255">S1032+U1032+V1032+W1032+X1032</f>
        <v>50</v>
      </c>
      <c r="Z1032" s="9">
        <f t="shared" ref="Z1032" si="2256">T1032+X1032</f>
        <v>0</v>
      </c>
      <c r="AA1032" s="9"/>
      <c r="AB1032" s="9"/>
      <c r="AC1032" s="9"/>
      <c r="AD1032" s="9"/>
      <c r="AE1032" s="87">
        <f t="shared" ref="AE1032" si="2257">Y1032+AA1032+AB1032+AC1032+AD1032</f>
        <v>50</v>
      </c>
      <c r="AF1032" s="87">
        <f t="shared" ref="AF1032" si="2258">Z1032+AD1032</f>
        <v>0</v>
      </c>
      <c r="AG1032" s="87"/>
      <c r="AH1032" s="87"/>
      <c r="AI1032" s="101">
        <f t="shared" ref="AI1032:AI1094" si="2259">AG1032/AE1032*100</f>
        <v>0</v>
      </c>
      <c r="AJ1032" s="101"/>
    </row>
    <row r="1033" spans="1:36" ht="20.25" hidden="1" customHeight="1" x14ac:dyDescent="0.25">
      <c r="A1033" s="26"/>
      <c r="B1033" s="27"/>
      <c r="C1033" s="27"/>
      <c r="D1033" s="27"/>
      <c r="E1033" s="27"/>
      <c r="F1033" s="27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87"/>
      <c r="AF1033" s="87"/>
      <c r="AG1033" s="87"/>
      <c r="AH1033" s="87"/>
      <c r="AI1033" s="101"/>
      <c r="AJ1033" s="101"/>
    </row>
    <row r="1034" spans="1:36" ht="37.5" hidden="1" x14ac:dyDescent="0.3">
      <c r="A1034" s="24" t="s">
        <v>336</v>
      </c>
      <c r="B1034" s="25" t="s">
        <v>319</v>
      </c>
      <c r="C1034" s="25" t="s">
        <v>17</v>
      </c>
      <c r="D1034" s="25" t="s">
        <v>147</v>
      </c>
      <c r="E1034" s="25" t="s">
        <v>325</v>
      </c>
      <c r="F1034" s="25" t="s">
        <v>325</v>
      </c>
      <c r="G1034" s="15">
        <f>G1035</f>
        <v>4493</v>
      </c>
      <c r="H1034" s="15">
        <f>H1035</f>
        <v>0</v>
      </c>
      <c r="I1034" s="15">
        <f t="shared" ref="I1034:X1035" si="2260">I1035</f>
        <v>0</v>
      </c>
      <c r="J1034" s="15">
        <f t="shared" si="2260"/>
        <v>0</v>
      </c>
      <c r="K1034" s="15">
        <f t="shared" si="2260"/>
        <v>0</v>
      </c>
      <c r="L1034" s="15">
        <f t="shared" si="2260"/>
        <v>0</v>
      </c>
      <c r="M1034" s="15">
        <f t="shared" si="2260"/>
        <v>4493</v>
      </c>
      <c r="N1034" s="15">
        <f t="shared" si="2260"/>
        <v>0</v>
      </c>
      <c r="O1034" s="15">
        <f t="shared" si="2260"/>
        <v>0</v>
      </c>
      <c r="P1034" s="15">
        <f t="shared" si="2260"/>
        <v>0</v>
      </c>
      <c r="Q1034" s="15">
        <f t="shared" si="2260"/>
        <v>0</v>
      </c>
      <c r="R1034" s="15">
        <f t="shared" si="2260"/>
        <v>0</v>
      </c>
      <c r="S1034" s="15">
        <f t="shared" si="2260"/>
        <v>4493</v>
      </c>
      <c r="T1034" s="15">
        <f t="shared" si="2260"/>
        <v>0</v>
      </c>
      <c r="U1034" s="15">
        <f t="shared" si="2260"/>
        <v>0</v>
      </c>
      <c r="V1034" s="15">
        <f t="shared" si="2260"/>
        <v>0</v>
      </c>
      <c r="W1034" s="15">
        <f t="shared" si="2260"/>
        <v>0</v>
      </c>
      <c r="X1034" s="15">
        <f t="shared" si="2260"/>
        <v>0</v>
      </c>
      <c r="Y1034" s="15">
        <f t="shared" ref="U1034:AH1038" si="2261">Y1035</f>
        <v>4493</v>
      </c>
      <c r="Z1034" s="15">
        <f t="shared" si="2261"/>
        <v>0</v>
      </c>
      <c r="AA1034" s="15">
        <f t="shared" si="2261"/>
        <v>0</v>
      </c>
      <c r="AB1034" s="15">
        <f t="shared" si="2261"/>
        <v>0</v>
      </c>
      <c r="AC1034" s="15">
        <f t="shared" si="2261"/>
        <v>0</v>
      </c>
      <c r="AD1034" s="15">
        <f t="shared" si="2261"/>
        <v>0</v>
      </c>
      <c r="AE1034" s="93">
        <f t="shared" si="2261"/>
        <v>4493</v>
      </c>
      <c r="AF1034" s="93">
        <f t="shared" si="2261"/>
        <v>0</v>
      </c>
      <c r="AG1034" s="93">
        <f t="shared" si="2261"/>
        <v>800</v>
      </c>
      <c r="AH1034" s="93">
        <f t="shared" si="2261"/>
        <v>0</v>
      </c>
      <c r="AI1034" s="101">
        <f t="shared" si="2259"/>
        <v>17.805475183618963</v>
      </c>
      <c r="AJ1034" s="101"/>
    </row>
    <row r="1035" spans="1:36" ht="33" hidden="1" x14ac:dyDescent="0.25">
      <c r="A1035" s="29" t="s">
        <v>436</v>
      </c>
      <c r="B1035" s="27" t="s">
        <v>319</v>
      </c>
      <c r="C1035" s="27" t="s">
        <v>17</v>
      </c>
      <c r="D1035" s="27" t="s">
        <v>147</v>
      </c>
      <c r="E1035" s="27" t="s">
        <v>355</v>
      </c>
      <c r="F1035" s="27" t="s">
        <v>325</v>
      </c>
      <c r="G1035" s="9">
        <f>G1036</f>
        <v>4493</v>
      </c>
      <c r="H1035" s="9">
        <f>H1036</f>
        <v>0</v>
      </c>
      <c r="I1035" s="9">
        <f t="shared" si="2260"/>
        <v>0</v>
      </c>
      <c r="J1035" s="9">
        <f t="shared" si="2260"/>
        <v>0</v>
      </c>
      <c r="K1035" s="9">
        <f t="shared" si="2260"/>
        <v>0</v>
      </c>
      <c r="L1035" s="9">
        <f t="shared" si="2260"/>
        <v>0</v>
      </c>
      <c r="M1035" s="9">
        <f t="shared" si="2260"/>
        <v>4493</v>
      </c>
      <c r="N1035" s="9">
        <f t="shared" si="2260"/>
        <v>0</v>
      </c>
      <c r="O1035" s="9">
        <f t="shared" si="2260"/>
        <v>0</v>
      </c>
      <c r="P1035" s="9">
        <f t="shared" si="2260"/>
        <v>0</v>
      </c>
      <c r="Q1035" s="9">
        <f t="shared" si="2260"/>
        <v>0</v>
      </c>
      <c r="R1035" s="9">
        <f t="shared" si="2260"/>
        <v>0</v>
      </c>
      <c r="S1035" s="9">
        <f t="shared" si="2260"/>
        <v>4493</v>
      </c>
      <c r="T1035" s="9">
        <f t="shared" si="2260"/>
        <v>0</v>
      </c>
      <c r="U1035" s="9">
        <f t="shared" si="2261"/>
        <v>0</v>
      </c>
      <c r="V1035" s="9">
        <f t="shared" si="2261"/>
        <v>0</v>
      </c>
      <c r="W1035" s="9">
        <f t="shared" si="2261"/>
        <v>0</v>
      </c>
      <c r="X1035" s="9">
        <f t="shared" si="2261"/>
        <v>0</v>
      </c>
      <c r="Y1035" s="9">
        <f t="shared" si="2261"/>
        <v>4493</v>
      </c>
      <c r="Z1035" s="9">
        <f t="shared" si="2261"/>
        <v>0</v>
      </c>
      <c r="AA1035" s="9">
        <f t="shared" si="2261"/>
        <v>0</v>
      </c>
      <c r="AB1035" s="9">
        <f t="shared" si="2261"/>
        <v>0</v>
      </c>
      <c r="AC1035" s="9">
        <f t="shared" si="2261"/>
        <v>0</v>
      </c>
      <c r="AD1035" s="9">
        <f t="shared" si="2261"/>
        <v>0</v>
      </c>
      <c r="AE1035" s="87">
        <f t="shared" si="2261"/>
        <v>4493</v>
      </c>
      <c r="AF1035" s="87">
        <f t="shared" si="2261"/>
        <v>0</v>
      </c>
      <c r="AG1035" s="87">
        <f t="shared" si="2261"/>
        <v>800</v>
      </c>
      <c r="AH1035" s="87">
        <f t="shared" si="2261"/>
        <v>0</v>
      </c>
      <c r="AI1035" s="101">
        <f t="shared" si="2259"/>
        <v>17.805475183618963</v>
      </c>
      <c r="AJ1035" s="101"/>
    </row>
    <row r="1036" spans="1:36" ht="22.5" hidden="1" customHeight="1" x14ac:dyDescent="0.25">
      <c r="A1036" s="26" t="s">
        <v>15</v>
      </c>
      <c r="B1036" s="27" t="s">
        <v>319</v>
      </c>
      <c r="C1036" s="27" t="s">
        <v>17</v>
      </c>
      <c r="D1036" s="27" t="s">
        <v>147</v>
      </c>
      <c r="E1036" s="27" t="s">
        <v>356</v>
      </c>
      <c r="F1036" s="27"/>
      <c r="G1036" s="9">
        <f t="shared" ref="G1036:V1038" si="2262">G1037</f>
        <v>4493</v>
      </c>
      <c r="H1036" s="9">
        <f t="shared" si="2262"/>
        <v>0</v>
      </c>
      <c r="I1036" s="9">
        <f t="shared" si="2262"/>
        <v>0</v>
      </c>
      <c r="J1036" s="9">
        <f t="shared" si="2262"/>
        <v>0</v>
      </c>
      <c r="K1036" s="9">
        <f t="shared" si="2262"/>
        <v>0</v>
      </c>
      <c r="L1036" s="9">
        <f t="shared" si="2262"/>
        <v>0</v>
      </c>
      <c r="M1036" s="9">
        <f t="shared" si="2262"/>
        <v>4493</v>
      </c>
      <c r="N1036" s="9">
        <f t="shared" si="2262"/>
        <v>0</v>
      </c>
      <c r="O1036" s="9">
        <f t="shared" si="2262"/>
        <v>0</v>
      </c>
      <c r="P1036" s="9">
        <f t="shared" si="2262"/>
        <v>0</v>
      </c>
      <c r="Q1036" s="9">
        <f t="shared" si="2262"/>
        <v>0</v>
      </c>
      <c r="R1036" s="9">
        <f t="shared" si="2262"/>
        <v>0</v>
      </c>
      <c r="S1036" s="9">
        <f t="shared" si="2262"/>
        <v>4493</v>
      </c>
      <c r="T1036" s="9">
        <f t="shared" si="2262"/>
        <v>0</v>
      </c>
      <c r="U1036" s="9">
        <f t="shared" si="2262"/>
        <v>0</v>
      </c>
      <c r="V1036" s="9">
        <f t="shared" si="2262"/>
        <v>0</v>
      </c>
      <c r="W1036" s="9">
        <f t="shared" si="2261"/>
        <v>0</v>
      </c>
      <c r="X1036" s="9">
        <f t="shared" si="2261"/>
        <v>0</v>
      </c>
      <c r="Y1036" s="9">
        <f t="shared" si="2261"/>
        <v>4493</v>
      </c>
      <c r="Z1036" s="9">
        <f t="shared" si="2261"/>
        <v>0</v>
      </c>
      <c r="AA1036" s="9">
        <f t="shared" si="2261"/>
        <v>0</v>
      </c>
      <c r="AB1036" s="9">
        <f t="shared" si="2261"/>
        <v>0</v>
      </c>
      <c r="AC1036" s="9">
        <f t="shared" si="2261"/>
        <v>0</v>
      </c>
      <c r="AD1036" s="9">
        <f t="shared" si="2261"/>
        <v>0</v>
      </c>
      <c r="AE1036" s="87">
        <f t="shared" si="2261"/>
        <v>4493</v>
      </c>
      <c r="AF1036" s="87">
        <f t="shared" si="2261"/>
        <v>0</v>
      </c>
      <c r="AG1036" s="87">
        <f t="shared" si="2261"/>
        <v>800</v>
      </c>
      <c r="AH1036" s="87">
        <f t="shared" si="2261"/>
        <v>0</v>
      </c>
      <c r="AI1036" s="101">
        <f t="shared" si="2259"/>
        <v>17.805475183618963</v>
      </c>
      <c r="AJ1036" s="101"/>
    </row>
    <row r="1037" spans="1:36" ht="33" hidden="1" x14ac:dyDescent="0.25">
      <c r="A1037" s="26" t="s">
        <v>337</v>
      </c>
      <c r="B1037" s="27" t="s">
        <v>319</v>
      </c>
      <c r="C1037" s="27" t="s">
        <v>17</v>
      </c>
      <c r="D1037" s="27" t="s">
        <v>147</v>
      </c>
      <c r="E1037" s="27" t="s">
        <v>515</v>
      </c>
      <c r="F1037" s="27"/>
      <c r="G1037" s="9">
        <f t="shared" si="2262"/>
        <v>4493</v>
      </c>
      <c r="H1037" s="9">
        <f t="shared" si="2262"/>
        <v>0</v>
      </c>
      <c r="I1037" s="9">
        <f t="shared" si="2262"/>
        <v>0</v>
      </c>
      <c r="J1037" s="9">
        <f t="shared" si="2262"/>
        <v>0</v>
      </c>
      <c r="K1037" s="9">
        <f t="shared" si="2262"/>
        <v>0</v>
      </c>
      <c r="L1037" s="9">
        <f t="shared" si="2262"/>
        <v>0</v>
      </c>
      <c r="M1037" s="9">
        <f t="shared" si="2262"/>
        <v>4493</v>
      </c>
      <c r="N1037" s="9">
        <f t="shared" si="2262"/>
        <v>0</v>
      </c>
      <c r="O1037" s="9">
        <f t="shared" si="2262"/>
        <v>0</v>
      </c>
      <c r="P1037" s="9">
        <f t="shared" si="2262"/>
        <v>0</v>
      </c>
      <c r="Q1037" s="9">
        <f t="shared" si="2262"/>
        <v>0</v>
      </c>
      <c r="R1037" s="9">
        <f t="shared" si="2262"/>
        <v>0</v>
      </c>
      <c r="S1037" s="9">
        <f t="shared" si="2262"/>
        <v>4493</v>
      </c>
      <c r="T1037" s="9">
        <f t="shared" si="2262"/>
        <v>0</v>
      </c>
      <c r="U1037" s="9">
        <f t="shared" si="2261"/>
        <v>0</v>
      </c>
      <c r="V1037" s="9">
        <f t="shared" si="2261"/>
        <v>0</v>
      </c>
      <c r="W1037" s="9">
        <f t="shared" si="2261"/>
        <v>0</v>
      </c>
      <c r="X1037" s="9">
        <f t="shared" si="2261"/>
        <v>0</v>
      </c>
      <c r="Y1037" s="9">
        <f t="shared" si="2261"/>
        <v>4493</v>
      </c>
      <c r="Z1037" s="9">
        <f t="shared" si="2261"/>
        <v>0</v>
      </c>
      <c r="AA1037" s="9">
        <f t="shared" si="2261"/>
        <v>0</v>
      </c>
      <c r="AB1037" s="9">
        <f t="shared" si="2261"/>
        <v>0</v>
      </c>
      <c r="AC1037" s="9">
        <f t="shared" si="2261"/>
        <v>0</v>
      </c>
      <c r="AD1037" s="9">
        <f t="shared" si="2261"/>
        <v>0</v>
      </c>
      <c r="AE1037" s="87">
        <f t="shared" si="2261"/>
        <v>4493</v>
      </c>
      <c r="AF1037" s="87">
        <f t="shared" si="2261"/>
        <v>0</v>
      </c>
      <c r="AG1037" s="87">
        <f t="shared" si="2261"/>
        <v>800</v>
      </c>
      <c r="AH1037" s="87">
        <f t="shared" si="2261"/>
        <v>0</v>
      </c>
      <c r="AI1037" s="101">
        <f t="shared" si="2259"/>
        <v>17.805475183618963</v>
      </c>
      <c r="AJ1037" s="101"/>
    </row>
    <row r="1038" spans="1:36" ht="33" hidden="1" x14ac:dyDescent="0.25">
      <c r="A1038" s="26" t="s">
        <v>244</v>
      </c>
      <c r="B1038" s="27" t="s">
        <v>319</v>
      </c>
      <c r="C1038" s="27" t="s">
        <v>17</v>
      </c>
      <c r="D1038" s="27" t="s">
        <v>147</v>
      </c>
      <c r="E1038" s="27" t="s">
        <v>515</v>
      </c>
      <c r="F1038" s="27" t="s">
        <v>31</v>
      </c>
      <c r="G1038" s="9">
        <f t="shared" si="2262"/>
        <v>4493</v>
      </c>
      <c r="H1038" s="9">
        <f t="shared" si="2262"/>
        <v>0</v>
      </c>
      <c r="I1038" s="9">
        <f t="shared" si="2262"/>
        <v>0</v>
      </c>
      <c r="J1038" s="9">
        <f t="shared" si="2262"/>
        <v>0</v>
      </c>
      <c r="K1038" s="9">
        <f t="shared" si="2262"/>
        <v>0</v>
      </c>
      <c r="L1038" s="9">
        <f t="shared" si="2262"/>
        <v>0</v>
      </c>
      <c r="M1038" s="9">
        <f t="shared" si="2262"/>
        <v>4493</v>
      </c>
      <c r="N1038" s="9">
        <f t="shared" si="2262"/>
        <v>0</v>
      </c>
      <c r="O1038" s="9">
        <f t="shared" si="2262"/>
        <v>0</v>
      </c>
      <c r="P1038" s="9">
        <f t="shared" si="2262"/>
        <v>0</v>
      </c>
      <c r="Q1038" s="9">
        <f t="shared" si="2262"/>
        <v>0</v>
      </c>
      <c r="R1038" s="9">
        <f t="shared" si="2262"/>
        <v>0</v>
      </c>
      <c r="S1038" s="9">
        <f t="shared" si="2262"/>
        <v>4493</v>
      </c>
      <c r="T1038" s="9">
        <f t="shared" si="2262"/>
        <v>0</v>
      </c>
      <c r="U1038" s="9">
        <f t="shared" si="2261"/>
        <v>0</v>
      </c>
      <c r="V1038" s="9">
        <f t="shared" si="2261"/>
        <v>0</v>
      </c>
      <c r="W1038" s="9">
        <f t="shared" si="2261"/>
        <v>0</v>
      </c>
      <c r="X1038" s="9">
        <f t="shared" si="2261"/>
        <v>0</v>
      </c>
      <c r="Y1038" s="9">
        <f t="shared" si="2261"/>
        <v>4493</v>
      </c>
      <c r="Z1038" s="9">
        <f t="shared" si="2261"/>
        <v>0</v>
      </c>
      <c r="AA1038" s="9">
        <f t="shared" si="2261"/>
        <v>0</v>
      </c>
      <c r="AB1038" s="9">
        <f t="shared" si="2261"/>
        <v>0</v>
      </c>
      <c r="AC1038" s="9">
        <f t="shared" si="2261"/>
        <v>0</v>
      </c>
      <c r="AD1038" s="9">
        <f t="shared" si="2261"/>
        <v>0</v>
      </c>
      <c r="AE1038" s="87">
        <f t="shared" si="2261"/>
        <v>4493</v>
      </c>
      <c r="AF1038" s="87">
        <f t="shared" si="2261"/>
        <v>0</v>
      </c>
      <c r="AG1038" s="87">
        <f t="shared" si="2261"/>
        <v>800</v>
      </c>
      <c r="AH1038" s="87">
        <f t="shared" si="2261"/>
        <v>0</v>
      </c>
      <c r="AI1038" s="101">
        <f t="shared" si="2259"/>
        <v>17.805475183618963</v>
      </c>
      <c r="AJ1038" s="101"/>
    </row>
    <row r="1039" spans="1:36" ht="33" hidden="1" x14ac:dyDescent="0.25">
      <c r="A1039" s="26" t="s">
        <v>37</v>
      </c>
      <c r="B1039" s="27" t="s">
        <v>319</v>
      </c>
      <c r="C1039" s="27" t="s">
        <v>17</v>
      </c>
      <c r="D1039" s="27" t="s">
        <v>147</v>
      </c>
      <c r="E1039" s="27" t="s">
        <v>515</v>
      </c>
      <c r="F1039" s="27" t="s">
        <v>38</v>
      </c>
      <c r="G1039" s="9">
        <v>4493</v>
      </c>
      <c r="H1039" s="9"/>
      <c r="I1039" s="9"/>
      <c r="J1039" s="9"/>
      <c r="K1039" s="9"/>
      <c r="L1039" s="9"/>
      <c r="M1039" s="9">
        <f t="shared" ref="M1039" si="2263">G1039+I1039+J1039+K1039+L1039</f>
        <v>4493</v>
      </c>
      <c r="N1039" s="9">
        <f t="shared" ref="N1039" si="2264">H1039+L1039</f>
        <v>0</v>
      </c>
      <c r="O1039" s="9"/>
      <c r="P1039" s="9"/>
      <c r="Q1039" s="9"/>
      <c r="R1039" s="9"/>
      <c r="S1039" s="9">
        <f t="shared" ref="S1039" si="2265">M1039+O1039+P1039+Q1039+R1039</f>
        <v>4493</v>
      </c>
      <c r="T1039" s="9">
        <f t="shared" ref="T1039" si="2266">N1039+R1039</f>
        <v>0</v>
      </c>
      <c r="U1039" s="9"/>
      <c r="V1039" s="9"/>
      <c r="W1039" s="9"/>
      <c r="X1039" s="9"/>
      <c r="Y1039" s="9">
        <f t="shared" ref="Y1039" si="2267">S1039+U1039+V1039+W1039+X1039</f>
        <v>4493</v>
      </c>
      <c r="Z1039" s="9">
        <f t="shared" ref="Z1039" si="2268">T1039+X1039</f>
        <v>0</v>
      </c>
      <c r="AA1039" s="9"/>
      <c r="AB1039" s="9"/>
      <c r="AC1039" s="9"/>
      <c r="AD1039" s="9"/>
      <c r="AE1039" s="87">
        <f t="shared" ref="AE1039" si="2269">Y1039+AA1039+AB1039+AC1039+AD1039</f>
        <v>4493</v>
      </c>
      <c r="AF1039" s="87">
        <f t="shared" ref="AF1039" si="2270">Z1039+AD1039</f>
        <v>0</v>
      </c>
      <c r="AG1039" s="87">
        <v>800</v>
      </c>
      <c r="AH1039" s="87"/>
      <c r="AI1039" s="101">
        <f t="shared" si="2259"/>
        <v>17.805475183618963</v>
      </c>
      <c r="AJ1039" s="101"/>
    </row>
    <row r="1040" spans="1:36" ht="18.75" hidden="1" customHeight="1" x14ac:dyDescent="0.25">
      <c r="A1040" s="26"/>
      <c r="B1040" s="27"/>
      <c r="C1040" s="27"/>
      <c r="D1040" s="27"/>
      <c r="E1040" s="27"/>
      <c r="F1040" s="27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87"/>
      <c r="AF1040" s="87"/>
      <c r="AG1040" s="87"/>
      <c r="AH1040" s="87"/>
      <c r="AI1040" s="101"/>
      <c r="AJ1040" s="101"/>
    </row>
    <row r="1041" spans="1:36" ht="60.75" hidden="1" x14ac:dyDescent="0.3">
      <c r="A1041" s="68" t="s">
        <v>494</v>
      </c>
      <c r="B1041" s="30" t="s">
        <v>256</v>
      </c>
      <c r="C1041" s="30"/>
      <c r="D1041" s="30"/>
      <c r="E1041" s="30"/>
      <c r="F1041" s="30"/>
      <c r="G1041" s="12">
        <f t="shared" ref="G1041:T1041" si="2271">G1043+G1050+G1080+G1087+G1096+G1178</f>
        <v>253918</v>
      </c>
      <c r="H1041" s="12">
        <f t="shared" si="2271"/>
        <v>0</v>
      </c>
      <c r="I1041" s="12">
        <f t="shared" si="2271"/>
        <v>0</v>
      </c>
      <c r="J1041" s="12">
        <f t="shared" si="2271"/>
        <v>5150</v>
      </c>
      <c r="K1041" s="12">
        <f t="shared" si="2271"/>
        <v>0</v>
      </c>
      <c r="L1041" s="12">
        <f t="shared" si="2271"/>
        <v>1213</v>
      </c>
      <c r="M1041" s="12">
        <f t="shared" si="2271"/>
        <v>260281</v>
      </c>
      <c r="N1041" s="12">
        <f t="shared" si="2271"/>
        <v>1213</v>
      </c>
      <c r="O1041" s="12">
        <f t="shared" si="2271"/>
        <v>0</v>
      </c>
      <c r="P1041" s="12">
        <f t="shared" si="2271"/>
        <v>2996</v>
      </c>
      <c r="Q1041" s="12">
        <f t="shared" si="2271"/>
        <v>0</v>
      </c>
      <c r="R1041" s="12">
        <f t="shared" si="2271"/>
        <v>564</v>
      </c>
      <c r="S1041" s="12">
        <f t="shared" si="2271"/>
        <v>263841</v>
      </c>
      <c r="T1041" s="12">
        <f t="shared" si="2271"/>
        <v>1777</v>
      </c>
      <c r="U1041" s="12">
        <f t="shared" ref="U1041:Z1041" si="2272">U1043+U1050+U1080+U1087+U1096+U1178</f>
        <v>0</v>
      </c>
      <c r="V1041" s="12">
        <f t="shared" si="2272"/>
        <v>232</v>
      </c>
      <c r="W1041" s="12">
        <f t="shared" si="2272"/>
        <v>0</v>
      </c>
      <c r="X1041" s="12">
        <f t="shared" si="2272"/>
        <v>0</v>
      </c>
      <c r="Y1041" s="12">
        <f t="shared" si="2272"/>
        <v>264073</v>
      </c>
      <c r="Z1041" s="12">
        <f t="shared" si="2272"/>
        <v>1777</v>
      </c>
      <c r="AA1041" s="12">
        <f t="shared" ref="AA1041:AF1041" si="2273">AA1043+AA1050+AA1080+AA1087+AA1096+AA1178</f>
        <v>0</v>
      </c>
      <c r="AB1041" s="12">
        <f t="shared" si="2273"/>
        <v>1371</v>
      </c>
      <c r="AC1041" s="12">
        <f t="shared" si="2273"/>
        <v>0</v>
      </c>
      <c r="AD1041" s="12">
        <f t="shared" si="2273"/>
        <v>0</v>
      </c>
      <c r="AE1041" s="90">
        <f t="shared" si="2273"/>
        <v>265444</v>
      </c>
      <c r="AF1041" s="90">
        <f t="shared" si="2273"/>
        <v>1777</v>
      </c>
      <c r="AG1041" s="90">
        <f t="shared" ref="AG1041:AH1041" si="2274">AG1043+AG1050+AG1080+AG1087+AG1096+AG1178</f>
        <v>54738</v>
      </c>
      <c r="AH1041" s="90">
        <f t="shared" si="2274"/>
        <v>0</v>
      </c>
      <c r="AI1041" s="101">
        <f t="shared" si="2259"/>
        <v>20.621298654330104</v>
      </c>
      <c r="AJ1041" s="101"/>
    </row>
    <row r="1042" spans="1:36" ht="20.25" hidden="1" x14ac:dyDescent="0.3">
      <c r="A1042" s="68"/>
      <c r="B1042" s="30"/>
      <c r="C1042" s="30"/>
      <c r="D1042" s="30"/>
      <c r="E1042" s="30"/>
      <c r="F1042" s="30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90"/>
      <c r="AF1042" s="90"/>
      <c r="AG1042" s="90"/>
      <c r="AH1042" s="90"/>
      <c r="AI1042" s="101"/>
      <c r="AJ1042" s="101"/>
    </row>
    <row r="1043" spans="1:36" ht="24.75" hidden="1" customHeight="1" x14ac:dyDescent="0.3">
      <c r="A1043" s="41" t="s">
        <v>554</v>
      </c>
      <c r="B1043" s="25" t="s">
        <v>256</v>
      </c>
      <c r="C1043" s="25" t="s">
        <v>22</v>
      </c>
      <c r="D1043" s="25" t="s">
        <v>7</v>
      </c>
      <c r="E1043" s="48"/>
      <c r="F1043" s="27"/>
      <c r="G1043" s="13">
        <f t="shared" ref="G1043:V1047" si="2275">G1044</f>
        <v>168</v>
      </c>
      <c r="H1043" s="13">
        <f t="shared" si="2275"/>
        <v>0</v>
      </c>
      <c r="I1043" s="13">
        <f t="shared" si="2275"/>
        <v>0</v>
      </c>
      <c r="J1043" s="13">
        <f t="shared" si="2275"/>
        <v>0</v>
      </c>
      <c r="K1043" s="13">
        <f t="shared" si="2275"/>
        <v>0</v>
      </c>
      <c r="L1043" s="13">
        <f t="shared" si="2275"/>
        <v>0</v>
      </c>
      <c r="M1043" s="13">
        <f t="shared" si="2275"/>
        <v>168</v>
      </c>
      <c r="N1043" s="13">
        <f t="shared" si="2275"/>
        <v>0</v>
      </c>
      <c r="O1043" s="13">
        <f t="shared" si="2275"/>
        <v>0</v>
      </c>
      <c r="P1043" s="13">
        <f t="shared" si="2275"/>
        <v>0</v>
      </c>
      <c r="Q1043" s="13">
        <f t="shared" si="2275"/>
        <v>0</v>
      </c>
      <c r="R1043" s="13">
        <f t="shared" si="2275"/>
        <v>0</v>
      </c>
      <c r="S1043" s="13">
        <f t="shared" si="2275"/>
        <v>168</v>
      </c>
      <c r="T1043" s="13">
        <f t="shared" si="2275"/>
        <v>0</v>
      </c>
      <c r="U1043" s="13">
        <f t="shared" si="2275"/>
        <v>0</v>
      </c>
      <c r="V1043" s="13">
        <f t="shared" si="2275"/>
        <v>0</v>
      </c>
      <c r="W1043" s="13">
        <f t="shared" ref="U1043:AH1047" si="2276">W1044</f>
        <v>0</v>
      </c>
      <c r="X1043" s="13">
        <f t="shared" si="2276"/>
        <v>0</v>
      </c>
      <c r="Y1043" s="13">
        <f t="shared" si="2276"/>
        <v>168</v>
      </c>
      <c r="Z1043" s="13">
        <f t="shared" si="2276"/>
        <v>0</v>
      </c>
      <c r="AA1043" s="13">
        <f t="shared" si="2276"/>
        <v>0</v>
      </c>
      <c r="AB1043" s="13">
        <f t="shared" si="2276"/>
        <v>0</v>
      </c>
      <c r="AC1043" s="13">
        <f t="shared" si="2276"/>
        <v>0</v>
      </c>
      <c r="AD1043" s="13">
        <f t="shared" si="2276"/>
        <v>0</v>
      </c>
      <c r="AE1043" s="91">
        <f t="shared" si="2276"/>
        <v>168</v>
      </c>
      <c r="AF1043" s="91">
        <f t="shared" si="2276"/>
        <v>0</v>
      </c>
      <c r="AG1043" s="91">
        <f t="shared" si="2276"/>
        <v>58</v>
      </c>
      <c r="AH1043" s="91">
        <f t="shared" si="2276"/>
        <v>0</v>
      </c>
      <c r="AI1043" s="101">
        <f t="shared" si="2259"/>
        <v>34.523809523809526</v>
      </c>
      <c r="AJ1043" s="101"/>
    </row>
    <row r="1044" spans="1:36" ht="19.5" hidden="1" customHeight="1" x14ac:dyDescent="0.25">
      <c r="A1044" s="29" t="s">
        <v>62</v>
      </c>
      <c r="B1044" s="31" t="s">
        <v>256</v>
      </c>
      <c r="C1044" s="27" t="s">
        <v>22</v>
      </c>
      <c r="D1044" s="27" t="s">
        <v>7</v>
      </c>
      <c r="E1044" s="49" t="s">
        <v>63</v>
      </c>
      <c r="F1044" s="27"/>
      <c r="G1044" s="11">
        <f t="shared" si="2275"/>
        <v>168</v>
      </c>
      <c r="H1044" s="11">
        <f t="shared" si="2275"/>
        <v>0</v>
      </c>
      <c r="I1044" s="11">
        <f t="shared" si="2275"/>
        <v>0</v>
      </c>
      <c r="J1044" s="11">
        <f t="shared" si="2275"/>
        <v>0</v>
      </c>
      <c r="K1044" s="11">
        <f t="shared" si="2275"/>
        <v>0</v>
      </c>
      <c r="L1044" s="11">
        <f t="shared" si="2275"/>
        <v>0</v>
      </c>
      <c r="M1044" s="11">
        <f t="shared" si="2275"/>
        <v>168</v>
      </c>
      <c r="N1044" s="11">
        <f t="shared" si="2275"/>
        <v>0</v>
      </c>
      <c r="O1044" s="11">
        <f t="shared" si="2275"/>
        <v>0</v>
      </c>
      <c r="P1044" s="11">
        <f t="shared" si="2275"/>
        <v>0</v>
      </c>
      <c r="Q1044" s="11">
        <f t="shared" si="2275"/>
        <v>0</v>
      </c>
      <c r="R1044" s="11">
        <f t="shared" si="2275"/>
        <v>0</v>
      </c>
      <c r="S1044" s="11">
        <f t="shared" si="2275"/>
        <v>168</v>
      </c>
      <c r="T1044" s="11">
        <f t="shared" si="2275"/>
        <v>0</v>
      </c>
      <c r="U1044" s="11">
        <f t="shared" si="2276"/>
        <v>0</v>
      </c>
      <c r="V1044" s="11">
        <f t="shared" si="2276"/>
        <v>0</v>
      </c>
      <c r="W1044" s="11">
        <f t="shared" si="2276"/>
        <v>0</v>
      </c>
      <c r="X1044" s="11">
        <f t="shared" si="2276"/>
        <v>0</v>
      </c>
      <c r="Y1044" s="11">
        <f t="shared" si="2276"/>
        <v>168</v>
      </c>
      <c r="Z1044" s="11">
        <f t="shared" si="2276"/>
        <v>0</v>
      </c>
      <c r="AA1044" s="11">
        <f t="shared" si="2276"/>
        <v>0</v>
      </c>
      <c r="AB1044" s="11">
        <f t="shared" si="2276"/>
        <v>0</v>
      </c>
      <c r="AC1044" s="11">
        <f t="shared" si="2276"/>
        <v>0</v>
      </c>
      <c r="AD1044" s="11">
        <f t="shared" si="2276"/>
        <v>0</v>
      </c>
      <c r="AE1044" s="89">
        <f t="shared" si="2276"/>
        <v>168</v>
      </c>
      <c r="AF1044" s="89">
        <f t="shared" si="2276"/>
        <v>0</v>
      </c>
      <c r="AG1044" s="89">
        <f t="shared" si="2276"/>
        <v>58</v>
      </c>
      <c r="AH1044" s="89">
        <f t="shared" si="2276"/>
        <v>0</v>
      </c>
      <c r="AI1044" s="101">
        <f t="shared" si="2259"/>
        <v>34.523809523809526</v>
      </c>
      <c r="AJ1044" s="101"/>
    </row>
    <row r="1045" spans="1:36" ht="17.25" hidden="1" customHeight="1" x14ac:dyDescent="0.25">
      <c r="A1045" s="29" t="s">
        <v>15</v>
      </c>
      <c r="B1045" s="31" t="s">
        <v>256</v>
      </c>
      <c r="C1045" s="27" t="s">
        <v>22</v>
      </c>
      <c r="D1045" s="27" t="s">
        <v>7</v>
      </c>
      <c r="E1045" s="49" t="s">
        <v>64</v>
      </c>
      <c r="F1045" s="27"/>
      <c r="G1045" s="11">
        <f t="shared" si="2275"/>
        <v>168</v>
      </c>
      <c r="H1045" s="11">
        <f t="shared" si="2275"/>
        <v>0</v>
      </c>
      <c r="I1045" s="11">
        <f t="shared" si="2275"/>
        <v>0</v>
      </c>
      <c r="J1045" s="11">
        <f t="shared" si="2275"/>
        <v>0</v>
      </c>
      <c r="K1045" s="11">
        <f t="shared" si="2275"/>
        <v>0</v>
      </c>
      <c r="L1045" s="11">
        <f t="shared" si="2275"/>
        <v>0</v>
      </c>
      <c r="M1045" s="11">
        <f t="shared" si="2275"/>
        <v>168</v>
      </c>
      <c r="N1045" s="11">
        <f t="shared" si="2275"/>
        <v>0</v>
      </c>
      <c r="O1045" s="11">
        <f t="shared" si="2275"/>
        <v>0</v>
      </c>
      <c r="P1045" s="11">
        <f t="shared" si="2275"/>
        <v>0</v>
      </c>
      <c r="Q1045" s="11">
        <f t="shared" si="2275"/>
        <v>0</v>
      </c>
      <c r="R1045" s="11">
        <f t="shared" si="2275"/>
        <v>0</v>
      </c>
      <c r="S1045" s="11">
        <f t="shared" si="2275"/>
        <v>168</v>
      </c>
      <c r="T1045" s="11">
        <f t="shared" si="2275"/>
        <v>0</v>
      </c>
      <c r="U1045" s="11">
        <f t="shared" si="2276"/>
        <v>0</v>
      </c>
      <c r="V1045" s="11">
        <f t="shared" si="2276"/>
        <v>0</v>
      </c>
      <c r="W1045" s="11">
        <f t="shared" si="2276"/>
        <v>0</v>
      </c>
      <c r="X1045" s="11">
        <f t="shared" si="2276"/>
        <v>0</v>
      </c>
      <c r="Y1045" s="11">
        <f t="shared" si="2276"/>
        <v>168</v>
      </c>
      <c r="Z1045" s="11">
        <f t="shared" si="2276"/>
        <v>0</v>
      </c>
      <c r="AA1045" s="11">
        <f t="shared" si="2276"/>
        <v>0</v>
      </c>
      <c r="AB1045" s="11">
        <f t="shared" si="2276"/>
        <v>0</v>
      </c>
      <c r="AC1045" s="11">
        <f t="shared" si="2276"/>
        <v>0</v>
      </c>
      <c r="AD1045" s="11">
        <f t="shared" si="2276"/>
        <v>0</v>
      </c>
      <c r="AE1045" s="89">
        <f t="shared" si="2276"/>
        <v>168</v>
      </c>
      <c r="AF1045" s="89">
        <f t="shared" si="2276"/>
        <v>0</v>
      </c>
      <c r="AG1045" s="89">
        <f t="shared" si="2276"/>
        <v>58</v>
      </c>
      <c r="AH1045" s="89">
        <f t="shared" si="2276"/>
        <v>0</v>
      </c>
      <c r="AI1045" s="101">
        <f t="shared" si="2259"/>
        <v>34.523809523809526</v>
      </c>
      <c r="AJ1045" s="101"/>
    </row>
    <row r="1046" spans="1:36" ht="17.25" hidden="1" customHeight="1" x14ac:dyDescent="0.25">
      <c r="A1046" s="29" t="s">
        <v>552</v>
      </c>
      <c r="B1046" s="31" t="s">
        <v>256</v>
      </c>
      <c r="C1046" s="27" t="s">
        <v>22</v>
      </c>
      <c r="D1046" s="27" t="s">
        <v>7</v>
      </c>
      <c r="E1046" s="49" t="s">
        <v>521</v>
      </c>
      <c r="F1046" s="27"/>
      <c r="G1046" s="11">
        <f t="shared" si="2275"/>
        <v>168</v>
      </c>
      <c r="H1046" s="11">
        <f t="shared" si="2275"/>
        <v>0</v>
      </c>
      <c r="I1046" s="11">
        <f t="shared" si="2275"/>
        <v>0</v>
      </c>
      <c r="J1046" s="11">
        <f t="shared" si="2275"/>
        <v>0</v>
      </c>
      <c r="K1046" s="11">
        <f t="shared" si="2275"/>
        <v>0</v>
      </c>
      <c r="L1046" s="11">
        <f t="shared" si="2275"/>
        <v>0</v>
      </c>
      <c r="M1046" s="11">
        <f t="shared" si="2275"/>
        <v>168</v>
      </c>
      <c r="N1046" s="11">
        <f t="shared" si="2275"/>
        <v>0</v>
      </c>
      <c r="O1046" s="11">
        <f t="shared" si="2275"/>
        <v>0</v>
      </c>
      <c r="P1046" s="11">
        <f t="shared" si="2275"/>
        <v>0</v>
      </c>
      <c r="Q1046" s="11">
        <f t="shared" si="2275"/>
        <v>0</v>
      </c>
      <c r="R1046" s="11">
        <f t="shared" si="2275"/>
        <v>0</v>
      </c>
      <c r="S1046" s="11">
        <f t="shared" si="2275"/>
        <v>168</v>
      </c>
      <c r="T1046" s="11">
        <f t="shared" si="2275"/>
        <v>0</v>
      </c>
      <c r="U1046" s="11">
        <f t="shared" si="2276"/>
        <v>0</v>
      </c>
      <c r="V1046" s="11">
        <f t="shared" si="2276"/>
        <v>0</v>
      </c>
      <c r="W1046" s="11">
        <f t="shared" si="2276"/>
        <v>0</v>
      </c>
      <c r="X1046" s="11">
        <f t="shared" si="2276"/>
        <v>0</v>
      </c>
      <c r="Y1046" s="11">
        <f t="shared" si="2276"/>
        <v>168</v>
      </c>
      <c r="Z1046" s="11">
        <f t="shared" si="2276"/>
        <v>0</v>
      </c>
      <c r="AA1046" s="11">
        <f t="shared" si="2276"/>
        <v>0</v>
      </c>
      <c r="AB1046" s="11">
        <f t="shared" si="2276"/>
        <v>0</v>
      </c>
      <c r="AC1046" s="11">
        <f t="shared" si="2276"/>
        <v>0</v>
      </c>
      <c r="AD1046" s="11">
        <f t="shared" si="2276"/>
        <v>0</v>
      </c>
      <c r="AE1046" s="89">
        <f t="shared" si="2276"/>
        <v>168</v>
      </c>
      <c r="AF1046" s="89">
        <f t="shared" si="2276"/>
        <v>0</v>
      </c>
      <c r="AG1046" s="89">
        <f t="shared" si="2276"/>
        <v>58</v>
      </c>
      <c r="AH1046" s="89">
        <f t="shared" si="2276"/>
        <v>0</v>
      </c>
      <c r="AI1046" s="101">
        <f t="shared" si="2259"/>
        <v>34.523809523809526</v>
      </c>
      <c r="AJ1046" s="101"/>
    </row>
    <row r="1047" spans="1:36" ht="33" hidden="1" x14ac:dyDescent="0.25">
      <c r="A1047" s="50" t="s">
        <v>244</v>
      </c>
      <c r="B1047" s="31" t="s">
        <v>256</v>
      </c>
      <c r="C1047" s="27" t="s">
        <v>22</v>
      </c>
      <c r="D1047" s="27" t="s">
        <v>7</v>
      </c>
      <c r="E1047" s="49" t="s">
        <v>521</v>
      </c>
      <c r="F1047" s="27" t="s">
        <v>31</v>
      </c>
      <c r="G1047" s="11">
        <f t="shared" si="2275"/>
        <v>168</v>
      </c>
      <c r="H1047" s="11">
        <f t="shared" si="2275"/>
        <v>0</v>
      </c>
      <c r="I1047" s="11">
        <f t="shared" si="2275"/>
        <v>0</v>
      </c>
      <c r="J1047" s="11">
        <f t="shared" si="2275"/>
        <v>0</v>
      </c>
      <c r="K1047" s="11">
        <f t="shared" si="2275"/>
        <v>0</v>
      </c>
      <c r="L1047" s="11">
        <f t="shared" si="2275"/>
        <v>0</v>
      </c>
      <c r="M1047" s="11">
        <f t="shared" si="2275"/>
        <v>168</v>
      </c>
      <c r="N1047" s="11">
        <f t="shared" si="2275"/>
        <v>0</v>
      </c>
      <c r="O1047" s="11">
        <f t="shared" si="2275"/>
        <v>0</v>
      </c>
      <c r="P1047" s="11">
        <f t="shared" si="2275"/>
        <v>0</v>
      </c>
      <c r="Q1047" s="11">
        <f t="shared" si="2275"/>
        <v>0</v>
      </c>
      <c r="R1047" s="11">
        <f t="shared" si="2275"/>
        <v>0</v>
      </c>
      <c r="S1047" s="11">
        <f t="shared" si="2275"/>
        <v>168</v>
      </c>
      <c r="T1047" s="11">
        <f t="shared" si="2275"/>
        <v>0</v>
      </c>
      <c r="U1047" s="11">
        <f t="shared" si="2276"/>
        <v>0</v>
      </c>
      <c r="V1047" s="11">
        <f t="shared" si="2276"/>
        <v>0</v>
      </c>
      <c r="W1047" s="11">
        <f t="shared" si="2276"/>
        <v>0</v>
      </c>
      <c r="X1047" s="11">
        <f t="shared" si="2276"/>
        <v>0</v>
      </c>
      <c r="Y1047" s="11">
        <f t="shared" si="2276"/>
        <v>168</v>
      </c>
      <c r="Z1047" s="11">
        <f t="shared" si="2276"/>
        <v>0</v>
      </c>
      <c r="AA1047" s="11">
        <f t="shared" si="2276"/>
        <v>0</v>
      </c>
      <c r="AB1047" s="11">
        <f t="shared" si="2276"/>
        <v>0</v>
      </c>
      <c r="AC1047" s="11">
        <f t="shared" si="2276"/>
        <v>0</v>
      </c>
      <c r="AD1047" s="11">
        <f t="shared" si="2276"/>
        <v>0</v>
      </c>
      <c r="AE1047" s="89">
        <f t="shared" si="2276"/>
        <v>168</v>
      </c>
      <c r="AF1047" s="89">
        <f t="shared" si="2276"/>
        <v>0</v>
      </c>
      <c r="AG1047" s="89">
        <f t="shared" si="2276"/>
        <v>58</v>
      </c>
      <c r="AH1047" s="89">
        <f t="shared" si="2276"/>
        <v>0</v>
      </c>
      <c r="AI1047" s="101">
        <f t="shared" si="2259"/>
        <v>34.523809523809526</v>
      </c>
      <c r="AJ1047" s="101"/>
    </row>
    <row r="1048" spans="1:36" ht="33.75" hidden="1" x14ac:dyDescent="0.3">
      <c r="A1048" s="50" t="s">
        <v>37</v>
      </c>
      <c r="B1048" s="31" t="s">
        <v>256</v>
      </c>
      <c r="C1048" s="27" t="s">
        <v>22</v>
      </c>
      <c r="D1048" s="27" t="s">
        <v>7</v>
      </c>
      <c r="E1048" s="49" t="s">
        <v>521</v>
      </c>
      <c r="F1048" s="27" t="s">
        <v>38</v>
      </c>
      <c r="G1048" s="11">
        <v>168</v>
      </c>
      <c r="H1048" s="12"/>
      <c r="I1048" s="11"/>
      <c r="J1048" s="12"/>
      <c r="K1048" s="11"/>
      <c r="L1048" s="12"/>
      <c r="M1048" s="9">
        <f t="shared" ref="M1048" si="2277">G1048+I1048+J1048+K1048+L1048</f>
        <v>168</v>
      </c>
      <c r="N1048" s="9">
        <f t="shared" ref="N1048" si="2278">H1048+L1048</f>
        <v>0</v>
      </c>
      <c r="O1048" s="11"/>
      <c r="P1048" s="12"/>
      <c r="Q1048" s="11"/>
      <c r="R1048" s="12"/>
      <c r="S1048" s="9">
        <f t="shared" ref="S1048" si="2279">M1048+O1048+P1048+Q1048+R1048</f>
        <v>168</v>
      </c>
      <c r="T1048" s="9">
        <f t="shared" ref="T1048" si="2280">N1048+R1048</f>
        <v>0</v>
      </c>
      <c r="U1048" s="11"/>
      <c r="V1048" s="12"/>
      <c r="W1048" s="11"/>
      <c r="X1048" s="12"/>
      <c r="Y1048" s="9">
        <f t="shared" ref="Y1048" si="2281">S1048+U1048+V1048+W1048+X1048</f>
        <v>168</v>
      </c>
      <c r="Z1048" s="9">
        <f t="shared" ref="Z1048" si="2282">T1048+X1048</f>
        <v>0</v>
      </c>
      <c r="AA1048" s="11"/>
      <c r="AB1048" s="12"/>
      <c r="AC1048" s="11"/>
      <c r="AD1048" s="12"/>
      <c r="AE1048" s="87">
        <f t="shared" ref="AE1048" si="2283">Y1048+AA1048+AB1048+AC1048+AD1048</f>
        <v>168</v>
      </c>
      <c r="AF1048" s="87">
        <f t="shared" ref="AF1048" si="2284">Z1048+AD1048</f>
        <v>0</v>
      </c>
      <c r="AG1048" s="87">
        <v>58</v>
      </c>
      <c r="AH1048" s="87"/>
      <c r="AI1048" s="101">
        <f t="shared" si="2259"/>
        <v>34.523809523809526</v>
      </c>
      <c r="AJ1048" s="101"/>
    </row>
    <row r="1049" spans="1:36" ht="20.25" hidden="1" x14ac:dyDescent="0.3">
      <c r="A1049" s="50"/>
      <c r="B1049" s="31"/>
      <c r="C1049" s="27"/>
      <c r="D1049" s="27"/>
      <c r="E1049" s="49"/>
      <c r="F1049" s="27"/>
      <c r="G1049" s="11"/>
      <c r="H1049" s="12"/>
      <c r="I1049" s="11"/>
      <c r="J1049" s="12"/>
      <c r="K1049" s="11"/>
      <c r="L1049" s="12"/>
      <c r="M1049" s="9"/>
      <c r="N1049" s="9"/>
      <c r="O1049" s="11"/>
      <c r="P1049" s="12"/>
      <c r="Q1049" s="11"/>
      <c r="R1049" s="12"/>
      <c r="S1049" s="9"/>
      <c r="T1049" s="9"/>
      <c r="U1049" s="11"/>
      <c r="V1049" s="12"/>
      <c r="W1049" s="11"/>
      <c r="X1049" s="12"/>
      <c r="Y1049" s="9"/>
      <c r="Z1049" s="9"/>
      <c r="AA1049" s="11"/>
      <c r="AB1049" s="12"/>
      <c r="AC1049" s="11"/>
      <c r="AD1049" s="12"/>
      <c r="AE1049" s="87"/>
      <c r="AF1049" s="87"/>
      <c r="AG1049" s="87"/>
      <c r="AH1049" s="87"/>
      <c r="AI1049" s="101"/>
      <c r="AJ1049" s="101"/>
    </row>
    <row r="1050" spans="1:36" ht="18.75" hidden="1" x14ac:dyDescent="0.3">
      <c r="A1050" s="69" t="s">
        <v>59</v>
      </c>
      <c r="B1050" s="36" t="s">
        <v>256</v>
      </c>
      <c r="C1050" s="36" t="s">
        <v>22</v>
      </c>
      <c r="D1050" s="36" t="s">
        <v>60</v>
      </c>
      <c r="E1050" s="36"/>
      <c r="F1050" s="36"/>
      <c r="G1050" s="13">
        <f t="shared" ref="G1050:AH1050" si="2285">G1051</f>
        <v>159332</v>
      </c>
      <c r="H1050" s="13">
        <f t="shared" si="2285"/>
        <v>0</v>
      </c>
      <c r="I1050" s="13">
        <f t="shared" si="2285"/>
        <v>0</v>
      </c>
      <c r="J1050" s="13">
        <f t="shared" si="2285"/>
        <v>5034</v>
      </c>
      <c r="K1050" s="13">
        <f t="shared" si="2285"/>
        <v>0</v>
      </c>
      <c r="L1050" s="13">
        <f t="shared" si="2285"/>
        <v>1213</v>
      </c>
      <c r="M1050" s="13">
        <f t="shared" si="2285"/>
        <v>165579</v>
      </c>
      <c r="N1050" s="13">
        <f t="shared" si="2285"/>
        <v>1213</v>
      </c>
      <c r="O1050" s="13">
        <f t="shared" si="2285"/>
        <v>0</v>
      </c>
      <c r="P1050" s="13">
        <f t="shared" si="2285"/>
        <v>41</v>
      </c>
      <c r="Q1050" s="13">
        <f t="shared" si="2285"/>
        <v>0</v>
      </c>
      <c r="R1050" s="13">
        <f t="shared" si="2285"/>
        <v>564</v>
      </c>
      <c r="S1050" s="13">
        <f t="shared" si="2285"/>
        <v>166184</v>
      </c>
      <c r="T1050" s="13">
        <f t="shared" si="2285"/>
        <v>1777</v>
      </c>
      <c r="U1050" s="13">
        <f t="shared" si="2285"/>
        <v>0</v>
      </c>
      <c r="V1050" s="13">
        <f t="shared" si="2285"/>
        <v>227</v>
      </c>
      <c r="W1050" s="13">
        <f t="shared" si="2285"/>
        <v>0</v>
      </c>
      <c r="X1050" s="13">
        <f t="shared" si="2285"/>
        <v>0</v>
      </c>
      <c r="Y1050" s="13">
        <f t="shared" si="2285"/>
        <v>166411</v>
      </c>
      <c r="Z1050" s="13">
        <f t="shared" si="2285"/>
        <v>1777</v>
      </c>
      <c r="AA1050" s="13">
        <f t="shared" si="2285"/>
        <v>0</v>
      </c>
      <c r="AB1050" s="13">
        <f t="shared" si="2285"/>
        <v>350</v>
      </c>
      <c r="AC1050" s="13">
        <f t="shared" si="2285"/>
        <v>0</v>
      </c>
      <c r="AD1050" s="13">
        <f t="shared" si="2285"/>
        <v>0</v>
      </c>
      <c r="AE1050" s="91">
        <f t="shared" si="2285"/>
        <v>166761</v>
      </c>
      <c r="AF1050" s="91">
        <f t="shared" si="2285"/>
        <v>1777</v>
      </c>
      <c r="AG1050" s="91">
        <f t="shared" si="2285"/>
        <v>33015</v>
      </c>
      <c r="AH1050" s="91">
        <f t="shared" si="2285"/>
        <v>0</v>
      </c>
      <c r="AI1050" s="101">
        <f t="shared" si="2259"/>
        <v>19.797794448342238</v>
      </c>
      <c r="AJ1050" s="101"/>
    </row>
    <row r="1051" spans="1:36" ht="49.5" hidden="1" x14ac:dyDescent="0.25">
      <c r="A1051" s="29" t="s">
        <v>593</v>
      </c>
      <c r="B1051" s="31" t="s">
        <v>256</v>
      </c>
      <c r="C1051" s="31" t="s">
        <v>22</v>
      </c>
      <c r="D1051" s="31" t="s">
        <v>60</v>
      </c>
      <c r="E1051" s="31" t="s">
        <v>70</v>
      </c>
      <c r="F1051" s="31"/>
      <c r="G1051" s="9">
        <f>G1052+G1056</f>
        <v>159332</v>
      </c>
      <c r="H1051" s="9">
        <f>H1052+H1056</f>
        <v>0</v>
      </c>
      <c r="I1051" s="9">
        <f t="shared" ref="I1051:N1051" si="2286">I1052+I1056+I1065</f>
        <v>0</v>
      </c>
      <c r="J1051" s="9">
        <f t="shared" si="2286"/>
        <v>5034</v>
      </c>
      <c r="K1051" s="9">
        <f t="shared" si="2286"/>
        <v>0</v>
      </c>
      <c r="L1051" s="9">
        <f t="shared" si="2286"/>
        <v>1213</v>
      </c>
      <c r="M1051" s="9">
        <f t="shared" si="2286"/>
        <v>165579</v>
      </c>
      <c r="N1051" s="9">
        <f t="shared" si="2286"/>
        <v>1213</v>
      </c>
      <c r="O1051" s="9">
        <f>O1052+O1056+O1065+O1075</f>
        <v>0</v>
      </c>
      <c r="P1051" s="9">
        <f t="shared" ref="P1051:T1051" si="2287">P1052+P1056+P1065+P1075</f>
        <v>41</v>
      </c>
      <c r="Q1051" s="9">
        <f t="shared" si="2287"/>
        <v>0</v>
      </c>
      <c r="R1051" s="9">
        <f t="shared" si="2287"/>
        <v>564</v>
      </c>
      <c r="S1051" s="9">
        <f t="shared" si="2287"/>
        <v>166184</v>
      </c>
      <c r="T1051" s="9">
        <f t="shared" si="2287"/>
        <v>1777</v>
      </c>
      <c r="U1051" s="9">
        <f>U1052+U1056+U1065+U1075</f>
        <v>0</v>
      </c>
      <c r="V1051" s="9">
        <f t="shared" ref="V1051:Z1051" si="2288">V1052+V1056+V1065+V1075</f>
        <v>227</v>
      </c>
      <c r="W1051" s="9">
        <f t="shared" si="2288"/>
        <v>0</v>
      </c>
      <c r="X1051" s="9">
        <f t="shared" si="2288"/>
        <v>0</v>
      </c>
      <c r="Y1051" s="9">
        <f t="shared" si="2288"/>
        <v>166411</v>
      </c>
      <c r="Z1051" s="9">
        <f t="shared" si="2288"/>
        <v>1777</v>
      </c>
      <c r="AA1051" s="9">
        <f>AA1052+AA1056+AA1065+AA1075</f>
        <v>0</v>
      </c>
      <c r="AB1051" s="9">
        <f t="shared" ref="AB1051:AF1051" si="2289">AB1052+AB1056+AB1065+AB1075</f>
        <v>350</v>
      </c>
      <c r="AC1051" s="9">
        <f t="shared" si="2289"/>
        <v>0</v>
      </c>
      <c r="AD1051" s="9">
        <f t="shared" si="2289"/>
        <v>0</v>
      </c>
      <c r="AE1051" s="87">
        <f t="shared" si="2289"/>
        <v>166761</v>
      </c>
      <c r="AF1051" s="87">
        <f t="shared" si="2289"/>
        <v>1777</v>
      </c>
      <c r="AG1051" s="87">
        <f t="shared" ref="AG1051:AH1051" si="2290">AG1052+AG1056+AG1065+AG1075</f>
        <v>33015</v>
      </c>
      <c r="AH1051" s="87">
        <f t="shared" si="2290"/>
        <v>0</v>
      </c>
      <c r="AI1051" s="101">
        <f t="shared" si="2259"/>
        <v>19.797794448342238</v>
      </c>
      <c r="AJ1051" s="101"/>
    </row>
    <row r="1052" spans="1:36" ht="33" hidden="1" x14ac:dyDescent="0.25">
      <c r="A1052" s="29" t="s">
        <v>77</v>
      </c>
      <c r="B1052" s="31" t="s">
        <v>256</v>
      </c>
      <c r="C1052" s="31" t="s">
        <v>22</v>
      </c>
      <c r="D1052" s="31" t="s">
        <v>60</v>
      </c>
      <c r="E1052" s="31" t="s">
        <v>257</v>
      </c>
      <c r="F1052" s="31"/>
      <c r="G1052" s="11">
        <f t="shared" ref="G1052:V1054" si="2291">G1053</f>
        <v>139859</v>
      </c>
      <c r="H1052" s="11">
        <f t="shared" si="2291"/>
        <v>0</v>
      </c>
      <c r="I1052" s="11">
        <f t="shared" si="2291"/>
        <v>0</v>
      </c>
      <c r="J1052" s="11">
        <f t="shared" si="2291"/>
        <v>5034</v>
      </c>
      <c r="K1052" s="11">
        <f t="shared" si="2291"/>
        <v>0</v>
      </c>
      <c r="L1052" s="11">
        <f t="shared" si="2291"/>
        <v>0</v>
      </c>
      <c r="M1052" s="11">
        <f t="shared" si="2291"/>
        <v>144893</v>
      </c>
      <c r="N1052" s="11">
        <f t="shared" si="2291"/>
        <v>0</v>
      </c>
      <c r="O1052" s="11">
        <f t="shared" si="2291"/>
        <v>0</v>
      </c>
      <c r="P1052" s="11">
        <f t="shared" si="2291"/>
        <v>0</v>
      </c>
      <c r="Q1052" s="11">
        <f t="shared" si="2291"/>
        <v>0</v>
      </c>
      <c r="R1052" s="11">
        <f t="shared" si="2291"/>
        <v>0</v>
      </c>
      <c r="S1052" s="11">
        <f t="shared" si="2291"/>
        <v>144893</v>
      </c>
      <c r="T1052" s="11">
        <f t="shared" si="2291"/>
        <v>0</v>
      </c>
      <c r="U1052" s="11">
        <f t="shared" si="2291"/>
        <v>0</v>
      </c>
      <c r="V1052" s="11">
        <f t="shared" si="2291"/>
        <v>227</v>
      </c>
      <c r="W1052" s="11">
        <f t="shared" ref="U1052:AH1054" si="2292">W1053</f>
        <v>0</v>
      </c>
      <c r="X1052" s="11">
        <f t="shared" si="2292"/>
        <v>0</v>
      </c>
      <c r="Y1052" s="11">
        <f t="shared" si="2292"/>
        <v>145120</v>
      </c>
      <c r="Z1052" s="11">
        <f t="shared" si="2292"/>
        <v>0</v>
      </c>
      <c r="AA1052" s="11">
        <f t="shared" si="2292"/>
        <v>0</v>
      </c>
      <c r="AB1052" s="11">
        <f t="shared" si="2292"/>
        <v>0</v>
      </c>
      <c r="AC1052" s="11">
        <f t="shared" si="2292"/>
        <v>0</v>
      </c>
      <c r="AD1052" s="11">
        <f t="shared" si="2292"/>
        <v>0</v>
      </c>
      <c r="AE1052" s="89">
        <f t="shared" si="2292"/>
        <v>145120</v>
      </c>
      <c r="AF1052" s="89">
        <f t="shared" si="2292"/>
        <v>0</v>
      </c>
      <c r="AG1052" s="89">
        <f t="shared" si="2292"/>
        <v>29510</v>
      </c>
      <c r="AH1052" s="89">
        <f t="shared" si="2292"/>
        <v>0</v>
      </c>
      <c r="AI1052" s="101">
        <f t="shared" si="2259"/>
        <v>20.334895259095919</v>
      </c>
      <c r="AJ1052" s="101"/>
    </row>
    <row r="1053" spans="1:36" ht="33" hidden="1" x14ac:dyDescent="0.25">
      <c r="A1053" s="50" t="s">
        <v>258</v>
      </c>
      <c r="B1053" s="31" t="s">
        <v>256</v>
      </c>
      <c r="C1053" s="31" t="s">
        <v>22</v>
      </c>
      <c r="D1053" s="31" t="s">
        <v>60</v>
      </c>
      <c r="E1053" s="31" t="s">
        <v>259</v>
      </c>
      <c r="F1053" s="31"/>
      <c r="G1053" s="11">
        <f t="shared" si="2291"/>
        <v>139859</v>
      </c>
      <c r="H1053" s="11">
        <f t="shared" si="2291"/>
        <v>0</v>
      </c>
      <c r="I1053" s="11">
        <f t="shared" si="2291"/>
        <v>0</v>
      </c>
      <c r="J1053" s="11">
        <f t="shared" si="2291"/>
        <v>5034</v>
      </c>
      <c r="K1053" s="11">
        <f t="shared" si="2291"/>
        <v>0</v>
      </c>
      <c r="L1053" s="11">
        <f t="shared" si="2291"/>
        <v>0</v>
      </c>
      <c r="M1053" s="11">
        <f t="shared" si="2291"/>
        <v>144893</v>
      </c>
      <c r="N1053" s="11">
        <f t="shared" si="2291"/>
        <v>0</v>
      </c>
      <c r="O1053" s="11">
        <f t="shared" si="2291"/>
        <v>0</v>
      </c>
      <c r="P1053" s="11">
        <f t="shared" si="2291"/>
        <v>0</v>
      </c>
      <c r="Q1053" s="11">
        <f t="shared" si="2291"/>
        <v>0</v>
      </c>
      <c r="R1053" s="11">
        <f t="shared" si="2291"/>
        <v>0</v>
      </c>
      <c r="S1053" s="11">
        <f t="shared" si="2291"/>
        <v>144893</v>
      </c>
      <c r="T1053" s="11">
        <f t="shared" si="2291"/>
        <v>0</v>
      </c>
      <c r="U1053" s="11">
        <f t="shared" si="2292"/>
        <v>0</v>
      </c>
      <c r="V1053" s="11">
        <f t="shared" si="2292"/>
        <v>227</v>
      </c>
      <c r="W1053" s="11">
        <f t="shared" si="2292"/>
        <v>0</v>
      </c>
      <c r="X1053" s="11">
        <f t="shared" si="2292"/>
        <v>0</v>
      </c>
      <c r="Y1053" s="11">
        <f t="shared" si="2292"/>
        <v>145120</v>
      </c>
      <c r="Z1053" s="11">
        <f t="shared" si="2292"/>
        <v>0</v>
      </c>
      <c r="AA1053" s="11">
        <f t="shared" si="2292"/>
        <v>0</v>
      </c>
      <c r="AB1053" s="11">
        <f t="shared" si="2292"/>
        <v>0</v>
      </c>
      <c r="AC1053" s="11">
        <f t="shared" si="2292"/>
        <v>0</v>
      </c>
      <c r="AD1053" s="11">
        <f t="shared" si="2292"/>
        <v>0</v>
      </c>
      <c r="AE1053" s="89">
        <f t="shared" si="2292"/>
        <v>145120</v>
      </c>
      <c r="AF1053" s="89">
        <f t="shared" si="2292"/>
        <v>0</v>
      </c>
      <c r="AG1053" s="89">
        <f t="shared" si="2292"/>
        <v>29510</v>
      </c>
      <c r="AH1053" s="89">
        <f t="shared" si="2292"/>
        <v>0</v>
      </c>
      <c r="AI1053" s="101">
        <f t="shared" si="2259"/>
        <v>20.334895259095919</v>
      </c>
      <c r="AJ1053" s="101"/>
    </row>
    <row r="1054" spans="1:36" ht="33" hidden="1" x14ac:dyDescent="0.25">
      <c r="A1054" s="50" t="s">
        <v>12</v>
      </c>
      <c r="B1054" s="31" t="s">
        <v>256</v>
      </c>
      <c r="C1054" s="31" t="s">
        <v>22</v>
      </c>
      <c r="D1054" s="31" t="s">
        <v>60</v>
      </c>
      <c r="E1054" s="31" t="s">
        <v>259</v>
      </c>
      <c r="F1054" s="31" t="s">
        <v>13</v>
      </c>
      <c r="G1054" s="11">
        <f t="shared" si="2291"/>
        <v>139859</v>
      </c>
      <c r="H1054" s="11">
        <f t="shared" si="2291"/>
        <v>0</v>
      </c>
      <c r="I1054" s="11">
        <f t="shared" si="2291"/>
        <v>0</v>
      </c>
      <c r="J1054" s="11">
        <f t="shared" si="2291"/>
        <v>5034</v>
      </c>
      <c r="K1054" s="11">
        <f t="shared" si="2291"/>
        <v>0</v>
      </c>
      <c r="L1054" s="11">
        <f t="shared" si="2291"/>
        <v>0</v>
      </c>
      <c r="M1054" s="11">
        <f t="shared" si="2291"/>
        <v>144893</v>
      </c>
      <c r="N1054" s="11">
        <f t="shared" si="2291"/>
        <v>0</v>
      </c>
      <c r="O1054" s="11">
        <f t="shared" si="2291"/>
        <v>0</v>
      </c>
      <c r="P1054" s="11">
        <f t="shared" si="2291"/>
        <v>0</v>
      </c>
      <c r="Q1054" s="11">
        <f t="shared" si="2291"/>
        <v>0</v>
      </c>
      <c r="R1054" s="11">
        <f t="shared" si="2291"/>
        <v>0</v>
      </c>
      <c r="S1054" s="11">
        <f t="shared" si="2291"/>
        <v>144893</v>
      </c>
      <c r="T1054" s="11">
        <f t="shared" si="2291"/>
        <v>0</v>
      </c>
      <c r="U1054" s="11">
        <f t="shared" si="2292"/>
        <v>0</v>
      </c>
      <c r="V1054" s="11">
        <f t="shared" si="2292"/>
        <v>227</v>
      </c>
      <c r="W1054" s="11">
        <f t="shared" si="2292"/>
        <v>0</v>
      </c>
      <c r="X1054" s="11">
        <f t="shared" si="2292"/>
        <v>0</v>
      </c>
      <c r="Y1054" s="11">
        <f t="shared" si="2292"/>
        <v>145120</v>
      </c>
      <c r="Z1054" s="11">
        <f t="shared" si="2292"/>
        <v>0</v>
      </c>
      <c r="AA1054" s="11">
        <f t="shared" si="2292"/>
        <v>0</v>
      </c>
      <c r="AB1054" s="11">
        <f t="shared" si="2292"/>
        <v>0</v>
      </c>
      <c r="AC1054" s="11">
        <f t="shared" si="2292"/>
        <v>0</v>
      </c>
      <c r="AD1054" s="11">
        <f t="shared" si="2292"/>
        <v>0</v>
      </c>
      <c r="AE1054" s="89">
        <f t="shared" si="2292"/>
        <v>145120</v>
      </c>
      <c r="AF1054" s="89">
        <f t="shared" si="2292"/>
        <v>0</v>
      </c>
      <c r="AG1054" s="89">
        <f t="shared" si="2292"/>
        <v>29510</v>
      </c>
      <c r="AH1054" s="89">
        <f t="shared" si="2292"/>
        <v>0</v>
      </c>
      <c r="AI1054" s="101">
        <f t="shared" si="2259"/>
        <v>20.334895259095919</v>
      </c>
      <c r="AJ1054" s="101"/>
    </row>
    <row r="1055" spans="1:36" hidden="1" x14ac:dyDescent="0.25">
      <c r="A1055" s="50" t="s">
        <v>24</v>
      </c>
      <c r="B1055" s="31" t="s">
        <v>256</v>
      </c>
      <c r="C1055" s="31" t="s">
        <v>22</v>
      </c>
      <c r="D1055" s="31" t="s">
        <v>60</v>
      </c>
      <c r="E1055" s="31" t="s">
        <v>259</v>
      </c>
      <c r="F1055" s="27" t="s">
        <v>36</v>
      </c>
      <c r="G1055" s="9">
        <v>139859</v>
      </c>
      <c r="H1055" s="9"/>
      <c r="I1055" s="9"/>
      <c r="J1055" s="9">
        <v>5034</v>
      </c>
      <c r="K1055" s="9"/>
      <c r="L1055" s="9"/>
      <c r="M1055" s="9">
        <f t="shared" ref="M1055" si="2293">G1055+I1055+J1055+K1055+L1055</f>
        <v>144893</v>
      </c>
      <c r="N1055" s="9">
        <f t="shared" ref="N1055" si="2294">H1055+L1055</f>
        <v>0</v>
      </c>
      <c r="O1055" s="9"/>
      <c r="P1055" s="9"/>
      <c r="Q1055" s="9"/>
      <c r="R1055" s="9"/>
      <c r="S1055" s="9">
        <f t="shared" ref="S1055" si="2295">M1055+O1055+P1055+Q1055+R1055</f>
        <v>144893</v>
      </c>
      <c r="T1055" s="9">
        <f t="shared" ref="T1055" si="2296">N1055+R1055</f>
        <v>0</v>
      </c>
      <c r="U1055" s="9"/>
      <c r="V1055" s="9">
        <v>227</v>
      </c>
      <c r="W1055" s="9"/>
      <c r="X1055" s="9"/>
      <c r="Y1055" s="9">
        <f t="shared" ref="Y1055" si="2297">S1055+U1055+V1055+W1055+X1055</f>
        <v>145120</v>
      </c>
      <c r="Z1055" s="9">
        <f t="shared" ref="Z1055" si="2298">T1055+X1055</f>
        <v>0</v>
      </c>
      <c r="AA1055" s="9"/>
      <c r="AB1055" s="9"/>
      <c r="AC1055" s="9"/>
      <c r="AD1055" s="9"/>
      <c r="AE1055" s="87">
        <f t="shared" ref="AE1055" si="2299">Y1055+AA1055+AB1055+AC1055+AD1055</f>
        <v>145120</v>
      </c>
      <c r="AF1055" s="87">
        <f t="shared" ref="AF1055" si="2300">Z1055+AD1055</f>
        <v>0</v>
      </c>
      <c r="AG1055" s="87">
        <v>29510</v>
      </c>
      <c r="AH1055" s="87"/>
      <c r="AI1055" s="101">
        <f t="shared" si="2259"/>
        <v>20.334895259095919</v>
      </c>
      <c r="AJ1055" s="101"/>
    </row>
    <row r="1056" spans="1:36" hidden="1" x14ac:dyDescent="0.25">
      <c r="A1056" s="50" t="s">
        <v>15</v>
      </c>
      <c r="B1056" s="31" t="s">
        <v>256</v>
      </c>
      <c r="C1056" s="31" t="s">
        <v>22</v>
      </c>
      <c r="D1056" s="31" t="s">
        <v>60</v>
      </c>
      <c r="E1056" s="31" t="s">
        <v>71</v>
      </c>
      <c r="F1056" s="31"/>
      <c r="G1056" s="11">
        <f t="shared" ref="G1056:H1056" si="2301">G1057+G1062</f>
        <v>19473</v>
      </c>
      <c r="H1056" s="11">
        <f t="shared" si="2301"/>
        <v>0</v>
      </c>
      <c r="I1056" s="11">
        <f t="shared" ref="I1056:N1056" si="2302">I1057+I1062</f>
        <v>0</v>
      </c>
      <c r="J1056" s="11">
        <f t="shared" si="2302"/>
        <v>0</v>
      </c>
      <c r="K1056" s="11">
        <f t="shared" si="2302"/>
        <v>0</v>
      </c>
      <c r="L1056" s="11">
        <f t="shared" si="2302"/>
        <v>0</v>
      </c>
      <c r="M1056" s="11">
        <f t="shared" si="2302"/>
        <v>19473</v>
      </c>
      <c r="N1056" s="11">
        <f t="shared" si="2302"/>
        <v>0</v>
      </c>
      <c r="O1056" s="11">
        <f t="shared" ref="O1056:T1056" si="2303">O1057+O1062</f>
        <v>0</v>
      </c>
      <c r="P1056" s="11">
        <f t="shared" si="2303"/>
        <v>0</v>
      </c>
      <c r="Q1056" s="11">
        <f t="shared" si="2303"/>
        <v>0</v>
      </c>
      <c r="R1056" s="11">
        <f t="shared" si="2303"/>
        <v>0</v>
      </c>
      <c r="S1056" s="11">
        <f t="shared" si="2303"/>
        <v>19473</v>
      </c>
      <c r="T1056" s="11">
        <f t="shared" si="2303"/>
        <v>0</v>
      </c>
      <c r="U1056" s="11">
        <f t="shared" ref="U1056:Z1056" si="2304">U1057+U1062</f>
        <v>0</v>
      </c>
      <c r="V1056" s="11">
        <f t="shared" si="2304"/>
        <v>0</v>
      </c>
      <c r="W1056" s="11">
        <f t="shared" si="2304"/>
        <v>0</v>
      </c>
      <c r="X1056" s="11">
        <f t="shared" si="2304"/>
        <v>0</v>
      </c>
      <c r="Y1056" s="11">
        <f t="shared" si="2304"/>
        <v>19473</v>
      </c>
      <c r="Z1056" s="11">
        <f t="shared" si="2304"/>
        <v>0</v>
      </c>
      <c r="AA1056" s="11">
        <f t="shared" ref="AA1056:AF1056" si="2305">AA1057+AA1062</f>
        <v>0</v>
      </c>
      <c r="AB1056" s="11">
        <f t="shared" si="2305"/>
        <v>350</v>
      </c>
      <c r="AC1056" s="11">
        <f t="shared" si="2305"/>
        <v>0</v>
      </c>
      <c r="AD1056" s="11">
        <f t="shared" si="2305"/>
        <v>0</v>
      </c>
      <c r="AE1056" s="89">
        <f t="shared" si="2305"/>
        <v>19823</v>
      </c>
      <c r="AF1056" s="89">
        <f t="shared" si="2305"/>
        <v>0</v>
      </c>
      <c r="AG1056" s="89">
        <f t="shared" ref="AG1056:AH1056" si="2306">AG1057+AG1062</f>
        <v>3505</v>
      </c>
      <c r="AH1056" s="89">
        <f t="shared" si="2306"/>
        <v>0</v>
      </c>
      <c r="AI1056" s="101">
        <f t="shared" si="2259"/>
        <v>17.681481107804068</v>
      </c>
      <c r="AJ1056" s="101"/>
    </row>
    <row r="1057" spans="1:36" ht="33" hidden="1" x14ac:dyDescent="0.25">
      <c r="A1057" s="50" t="s">
        <v>72</v>
      </c>
      <c r="B1057" s="31" t="s">
        <v>256</v>
      </c>
      <c r="C1057" s="31" t="s">
        <v>22</v>
      </c>
      <c r="D1057" s="31" t="s">
        <v>60</v>
      </c>
      <c r="E1057" s="31" t="s">
        <v>73</v>
      </c>
      <c r="F1057" s="31"/>
      <c r="G1057" s="11">
        <f t="shared" ref="G1057:H1057" si="2307">G1058+G1060</f>
        <v>19153</v>
      </c>
      <c r="H1057" s="11">
        <f t="shared" si="2307"/>
        <v>0</v>
      </c>
      <c r="I1057" s="11">
        <f t="shared" ref="I1057:N1057" si="2308">I1058+I1060</f>
        <v>0</v>
      </c>
      <c r="J1057" s="11">
        <f t="shared" si="2308"/>
        <v>0</v>
      </c>
      <c r="K1057" s="11">
        <f t="shared" si="2308"/>
        <v>0</v>
      </c>
      <c r="L1057" s="11">
        <f t="shared" si="2308"/>
        <v>0</v>
      </c>
      <c r="M1057" s="11">
        <f t="shared" si="2308"/>
        <v>19153</v>
      </c>
      <c r="N1057" s="11">
        <f t="shared" si="2308"/>
        <v>0</v>
      </c>
      <c r="O1057" s="11">
        <f t="shared" ref="O1057:T1057" si="2309">O1058+O1060</f>
        <v>0</v>
      </c>
      <c r="P1057" s="11">
        <f t="shared" si="2309"/>
        <v>0</v>
      </c>
      <c r="Q1057" s="11">
        <f t="shared" si="2309"/>
        <v>0</v>
      </c>
      <c r="R1057" s="11">
        <f t="shared" si="2309"/>
        <v>0</v>
      </c>
      <c r="S1057" s="11">
        <f t="shared" si="2309"/>
        <v>19153</v>
      </c>
      <c r="T1057" s="11">
        <f t="shared" si="2309"/>
        <v>0</v>
      </c>
      <c r="U1057" s="11">
        <f t="shared" ref="U1057:Z1057" si="2310">U1058+U1060</f>
        <v>0</v>
      </c>
      <c r="V1057" s="11">
        <f t="shared" si="2310"/>
        <v>0</v>
      </c>
      <c r="W1057" s="11">
        <f t="shared" si="2310"/>
        <v>0</v>
      </c>
      <c r="X1057" s="11">
        <f t="shared" si="2310"/>
        <v>0</v>
      </c>
      <c r="Y1057" s="11">
        <f t="shared" si="2310"/>
        <v>19153</v>
      </c>
      <c r="Z1057" s="11">
        <f t="shared" si="2310"/>
        <v>0</v>
      </c>
      <c r="AA1057" s="11">
        <f t="shared" ref="AA1057:AF1057" si="2311">AA1058+AA1060</f>
        <v>0</v>
      </c>
      <c r="AB1057" s="11">
        <f t="shared" si="2311"/>
        <v>0</v>
      </c>
      <c r="AC1057" s="11">
        <f t="shared" si="2311"/>
        <v>0</v>
      </c>
      <c r="AD1057" s="11">
        <f t="shared" si="2311"/>
        <v>0</v>
      </c>
      <c r="AE1057" s="89">
        <f t="shared" si="2311"/>
        <v>19153</v>
      </c>
      <c r="AF1057" s="89">
        <f t="shared" si="2311"/>
        <v>0</v>
      </c>
      <c r="AG1057" s="89">
        <f t="shared" ref="AG1057:AH1057" si="2312">AG1058+AG1060</f>
        <v>3447</v>
      </c>
      <c r="AH1057" s="89">
        <f t="shared" si="2312"/>
        <v>0</v>
      </c>
      <c r="AI1057" s="101">
        <f t="shared" si="2259"/>
        <v>17.997180598339686</v>
      </c>
      <c r="AJ1057" s="101"/>
    </row>
    <row r="1058" spans="1:36" ht="33" hidden="1" x14ac:dyDescent="0.25">
      <c r="A1058" s="26" t="s">
        <v>244</v>
      </c>
      <c r="B1058" s="31" t="s">
        <v>256</v>
      </c>
      <c r="C1058" s="31" t="s">
        <v>22</v>
      </c>
      <c r="D1058" s="31" t="s">
        <v>60</v>
      </c>
      <c r="E1058" s="31" t="s">
        <v>73</v>
      </c>
      <c r="F1058" s="31" t="s">
        <v>31</v>
      </c>
      <c r="G1058" s="11">
        <f t="shared" ref="G1058:AH1058" si="2313">G1059</f>
        <v>19103</v>
      </c>
      <c r="H1058" s="11">
        <f t="shared" si="2313"/>
        <v>0</v>
      </c>
      <c r="I1058" s="11">
        <f t="shared" si="2313"/>
        <v>0</v>
      </c>
      <c r="J1058" s="11">
        <f t="shared" si="2313"/>
        <v>0</v>
      </c>
      <c r="K1058" s="11">
        <f t="shared" si="2313"/>
        <v>0</v>
      </c>
      <c r="L1058" s="11">
        <f t="shared" si="2313"/>
        <v>0</v>
      </c>
      <c r="M1058" s="11">
        <f t="shared" si="2313"/>
        <v>19103</v>
      </c>
      <c r="N1058" s="11">
        <f t="shared" si="2313"/>
        <v>0</v>
      </c>
      <c r="O1058" s="11">
        <f t="shared" si="2313"/>
        <v>0</v>
      </c>
      <c r="P1058" s="11">
        <f t="shared" si="2313"/>
        <v>0</v>
      </c>
      <c r="Q1058" s="11">
        <f t="shared" si="2313"/>
        <v>0</v>
      </c>
      <c r="R1058" s="11">
        <f t="shared" si="2313"/>
        <v>0</v>
      </c>
      <c r="S1058" s="11">
        <f t="shared" si="2313"/>
        <v>19103</v>
      </c>
      <c r="T1058" s="11">
        <f t="shared" si="2313"/>
        <v>0</v>
      </c>
      <c r="U1058" s="11">
        <f t="shared" si="2313"/>
        <v>0</v>
      </c>
      <c r="V1058" s="11">
        <f t="shared" si="2313"/>
        <v>0</v>
      </c>
      <c r="W1058" s="11">
        <f t="shared" si="2313"/>
        <v>0</v>
      </c>
      <c r="X1058" s="11">
        <f t="shared" si="2313"/>
        <v>0</v>
      </c>
      <c r="Y1058" s="11">
        <f t="shared" si="2313"/>
        <v>19103</v>
      </c>
      <c r="Z1058" s="11">
        <f t="shared" si="2313"/>
        <v>0</v>
      </c>
      <c r="AA1058" s="11">
        <f t="shared" si="2313"/>
        <v>0</v>
      </c>
      <c r="AB1058" s="11">
        <f t="shared" si="2313"/>
        <v>0</v>
      </c>
      <c r="AC1058" s="11">
        <f t="shared" si="2313"/>
        <v>0</v>
      </c>
      <c r="AD1058" s="11">
        <f t="shared" si="2313"/>
        <v>0</v>
      </c>
      <c r="AE1058" s="89">
        <f t="shared" si="2313"/>
        <v>19103</v>
      </c>
      <c r="AF1058" s="89">
        <f t="shared" si="2313"/>
        <v>0</v>
      </c>
      <c r="AG1058" s="89">
        <f t="shared" si="2313"/>
        <v>3447</v>
      </c>
      <c r="AH1058" s="89">
        <f t="shared" si="2313"/>
        <v>0</v>
      </c>
      <c r="AI1058" s="101">
        <f t="shared" si="2259"/>
        <v>18.0442862377637</v>
      </c>
      <c r="AJ1058" s="101"/>
    </row>
    <row r="1059" spans="1:36" ht="33" hidden="1" x14ac:dyDescent="0.25">
      <c r="A1059" s="46" t="s">
        <v>37</v>
      </c>
      <c r="B1059" s="31" t="s">
        <v>256</v>
      </c>
      <c r="C1059" s="31" t="s">
        <v>22</v>
      </c>
      <c r="D1059" s="31" t="s">
        <v>60</v>
      </c>
      <c r="E1059" s="31" t="s">
        <v>73</v>
      </c>
      <c r="F1059" s="27" t="s">
        <v>38</v>
      </c>
      <c r="G1059" s="9">
        <v>19103</v>
      </c>
      <c r="H1059" s="9"/>
      <c r="I1059" s="9"/>
      <c r="J1059" s="9"/>
      <c r="K1059" s="9"/>
      <c r="L1059" s="9"/>
      <c r="M1059" s="9">
        <f t="shared" ref="M1059" si="2314">G1059+I1059+J1059+K1059+L1059</f>
        <v>19103</v>
      </c>
      <c r="N1059" s="9">
        <f t="shared" ref="N1059" si="2315">H1059+L1059</f>
        <v>0</v>
      </c>
      <c r="O1059" s="9"/>
      <c r="P1059" s="9"/>
      <c r="Q1059" s="9"/>
      <c r="R1059" s="9"/>
      <c r="S1059" s="9">
        <f t="shared" ref="S1059" si="2316">M1059+O1059+P1059+Q1059+R1059</f>
        <v>19103</v>
      </c>
      <c r="T1059" s="9">
        <f t="shared" ref="T1059" si="2317">N1059+R1059</f>
        <v>0</v>
      </c>
      <c r="U1059" s="9"/>
      <c r="V1059" s="9"/>
      <c r="W1059" s="9"/>
      <c r="X1059" s="9"/>
      <c r="Y1059" s="9">
        <f t="shared" ref="Y1059" si="2318">S1059+U1059+V1059+W1059+X1059</f>
        <v>19103</v>
      </c>
      <c r="Z1059" s="9">
        <f t="shared" ref="Z1059" si="2319">T1059+X1059</f>
        <v>0</v>
      </c>
      <c r="AA1059" s="9"/>
      <c r="AB1059" s="9"/>
      <c r="AC1059" s="9"/>
      <c r="AD1059" s="9"/>
      <c r="AE1059" s="87">
        <f t="shared" ref="AE1059" si="2320">Y1059+AA1059+AB1059+AC1059+AD1059</f>
        <v>19103</v>
      </c>
      <c r="AF1059" s="87">
        <f t="shared" ref="AF1059" si="2321">Z1059+AD1059</f>
        <v>0</v>
      </c>
      <c r="AG1059" s="87">
        <v>3447</v>
      </c>
      <c r="AH1059" s="87"/>
      <c r="AI1059" s="101">
        <f t="shared" si="2259"/>
        <v>18.0442862377637</v>
      </c>
      <c r="AJ1059" s="101"/>
    </row>
    <row r="1060" spans="1:36" hidden="1" x14ac:dyDescent="0.25">
      <c r="A1060" s="50" t="s">
        <v>66</v>
      </c>
      <c r="B1060" s="31" t="s">
        <v>256</v>
      </c>
      <c r="C1060" s="31" t="s">
        <v>22</v>
      </c>
      <c r="D1060" s="31" t="s">
        <v>60</v>
      </c>
      <c r="E1060" s="31" t="s">
        <v>73</v>
      </c>
      <c r="F1060" s="31" t="s">
        <v>67</v>
      </c>
      <c r="G1060" s="11">
        <f t="shared" ref="G1060:AH1060" si="2322">G1061</f>
        <v>50</v>
      </c>
      <c r="H1060" s="11">
        <f t="shared" si="2322"/>
        <v>0</v>
      </c>
      <c r="I1060" s="11">
        <f t="shared" si="2322"/>
        <v>0</v>
      </c>
      <c r="J1060" s="11">
        <f t="shared" si="2322"/>
        <v>0</v>
      </c>
      <c r="K1060" s="11">
        <f t="shared" si="2322"/>
        <v>0</v>
      </c>
      <c r="L1060" s="11">
        <f t="shared" si="2322"/>
        <v>0</v>
      </c>
      <c r="M1060" s="11">
        <f t="shared" si="2322"/>
        <v>50</v>
      </c>
      <c r="N1060" s="11">
        <f t="shared" si="2322"/>
        <v>0</v>
      </c>
      <c r="O1060" s="11">
        <f t="shared" si="2322"/>
        <v>0</v>
      </c>
      <c r="P1060" s="11">
        <f t="shared" si="2322"/>
        <v>0</v>
      </c>
      <c r="Q1060" s="11">
        <f t="shared" si="2322"/>
        <v>0</v>
      </c>
      <c r="R1060" s="11">
        <f t="shared" si="2322"/>
        <v>0</v>
      </c>
      <c r="S1060" s="11">
        <f t="shared" si="2322"/>
        <v>50</v>
      </c>
      <c r="T1060" s="11">
        <f t="shared" si="2322"/>
        <v>0</v>
      </c>
      <c r="U1060" s="11">
        <f t="shared" si="2322"/>
        <v>0</v>
      </c>
      <c r="V1060" s="11">
        <f t="shared" si="2322"/>
        <v>0</v>
      </c>
      <c r="W1060" s="11">
        <f t="shared" si="2322"/>
        <v>0</v>
      </c>
      <c r="X1060" s="11">
        <f t="shared" si="2322"/>
        <v>0</v>
      </c>
      <c r="Y1060" s="11">
        <f t="shared" si="2322"/>
        <v>50</v>
      </c>
      <c r="Z1060" s="11">
        <f t="shared" si="2322"/>
        <v>0</v>
      </c>
      <c r="AA1060" s="11">
        <f t="shared" si="2322"/>
        <v>0</v>
      </c>
      <c r="AB1060" s="11">
        <f t="shared" si="2322"/>
        <v>0</v>
      </c>
      <c r="AC1060" s="11">
        <f t="shared" si="2322"/>
        <v>0</v>
      </c>
      <c r="AD1060" s="11">
        <f t="shared" si="2322"/>
        <v>0</v>
      </c>
      <c r="AE1060" s="89">
        <f t="shared" si="2322"/>
        <v>50</v>
      </c>
      <c r="AF1060" s="89">
        <f t="shared" si="2322"/>
        <v>0</v>
      </c>
      <c r="AG1060" s="89">
        <f t="shared" si="2322"/>
        <v>0</v>
      </c>
      <c r="AH1060" s="89">
        <f t="shared" si="2322"/>
        <v>0</v>
      </c>
      <c r="AI1060" s="101">
        <f t="shared" si="2259"/>
        <v>0</v>
      </c>
      <c r="AJ1060" s="101"/>
    </row>
    <row r="1061" spans="1:36" hidden="1" x14ac:dyDescent="0.25">
      <c r="A1061" s="50" t="s">
        <v>68</v>
      </c>
      <c r="B1061" s="31" t="s">
        <v>256</v>
      </c>
      <c r="C1061" s="31" t="s">
        <v>22</v>
      </c>
      <c r="D1061" s="31" t="s">
        <v>60</v>
      </c>
      <c r="E1061" s="31" t="s">
        <v>73</v>
      </c>
      <c r="F1061" s="27" t="s">
        <v>69</v>
      </c>
      <c r="G1061" s="9">
        <v>50</v>
      </c>
      <c r="H1061" s="9"/>
      <c r="I1061" s="9"/>
      <c r="J1061" s="9"/>
      <c r="K1061" s="9"/>
      <c r="L1061" s="9"/>
      <c r="M1061" s="9">
        <f t="shared" ref="M1061" si="2323">G1061+I1061+J1061+K1061+L1061</f>
        <v>50</v>
      </c>
      <c r="N1061" s="9">
        <f t="shared" ref="N1061" si="2324">H1061+L1061</f>
        <v>0</v>
      </c>
      <c r="O1061" s="9"/>
      <c r="P1061" s="9"/>
      <c r="Q1061" s="9"/>
      <c r="R1061" s="9"/>
      <c r="S1061" s="9">
        <f t="shared" ref="S1061" si="2325">M1061+O1061+P1061+Q1061+R1061</f>
        <v>50</v>
      </c>
      <c r="T1061" s="9">
        <f t="shared" ref="T1061" si="2326">N1061+R1061</f>
        <v>0</v>
      </c>
      <c r="U1061" s="9"/>
      <c r="V1061" s="9"/>
      <c r="W1061" s="9"/>
      <c r="X1061" s="9"/>
      <c r="Y1061" s="9">
        <f t="shared" ref="Y1061" si="2327">S1061+U1061+V1061+W1061+X1061</f>
        <v>50</v>
      </c>
      <c r="Z1061" s="9">
        <f t="shared" ref="Z1061" si="2328">T1061+X1061</f>
        <v>0</v>
      </c>
      <c r="AA1061" s="9"/>
      <c r="AB1061" s="9"/>
      <c r="AC1061" s="9"/>
      <c r="AD1061" s="9"/>
      <c r="AE1061" s="87">
        <f t="shared" ref="AE1061" si="2329">Y1061+AA1061+AB1061+AC1061+AD1061</f>
        <v>50</v>
      </c>
      <c r="AF1061" s="87">
        <f t="shared" ref="AF1061" si="2330">Z1061+AD1061</f>
        <v>0</v>
      </c>
      <c r="AG1061" s="87"/>
      <c r="AH1061" s="87"/>
      <c r="AI1061" s="101">
        <f t="shared" si="2259"/>
        <v>0</v>
      </c>
      <c r="AJ1061" s="101"/>
    </row>
    <row r="1062" spans="1:36" ht="33" hidden="1" x14ac:dyDescent="0.25">
      <c r="A1062" s="50" t="s">
        <v>260</v>
      </c>
      <c r="B1062" s="31" t="s">
        <v>256</v>
      </c>
      <c r="C1062" s="31" t="s">
        <v>22</v>
      </c>
      <c r="D1062" s="31" t="s">
        <v>60</v>
      </c>
      <c r="E1062" s="31" t="s">
        <v>261</v>
      </c>
      <c r="F1062" s="31"/>
      <c r="G1062" s="11">
        <f>G1063</f>
        <v>320</v>
      </c>
      <c r="H1062" s="11">
        <f>H1063</f>
        <v>0</v>
      </c>
      <c r="I1062" s="11">
        <f t="shared" ref="I1062:X1063" si="2331">I1063</f>
        <v>0</v>
      </c>
      <c r="J1062" s="11">
        <f t="shared" si="2331"/>
        <v>0</v>
      </c>
      <c r="K1062" s="11">
        <f t="shared" si="2331"/>
        <v>0</v>
      </c>
      <c r="L1062" s="11">
        <f t="shared" si="2331"/>
        <v>0</v>
      </c>
      <c r="M1062" s="11">
        <f t="shared" si="2331"/>
        <v>320</v>
      </c>
      <c r="N1062" s="11">
        <f t="shared" si="2331"/>
        <v>0</v>
      </c>
      <c r="O1062" s="11">
        <f t="shared" si="2331"/>
        <v>0</v>
      </c>
      <c r="P1062" s="11">
        <f t="shared" si="2331"/>
        <v>0</v>
      </c>
      <c r="Q1062" s="11">
        <f t="shared" si="2331"/>
        <v>0</v>
      </c>
      <c r="R1062" s="11">
        <f t="shared" si="2331"/>
        <v>0</v>
      </c>
      <c r="S1062" s="11">
        <f t="shared" si="2331"/>
        <v>320</v>
      </c>
      <c r="T1062" s="11">
        <f t="shared" si="2331"/>
        <v>0</v>
      </c>
      <c r="U1062" s="11">
        <f t="shared" si="2331"/>
        <v>0</v>
      </c>
      <c r="V1062" s="11">
        <f t="shared" si="2331"/>
        <v>0</v>
      </c>
      <c r="W1062" s="11">
        <f t="shared" si="2331"/>
        <v>0</v>
      </c>
      <c r="X1062" s="11">
        <f t="shared" si="2331"/>
        <v>0</v>
      </c>
      <c r="Y1062" s="11">
        <f t="shared" ref="U1062:AH1063" si="2332">Y1063</f>
        <v>320</v>
      </c>
      <c r="Z1062" s="11">
        <f t="shared" si="2332"/>
        <v>0</v>
      </c>
      <c r="AA1062" s="11">
        <f t="shared" si="2332"/>
        <v>0</v>
      </c>
      <c r="AB1062" s="11">
        <f t="shared" si="2332"/>
        <v>350</v>
      </c>
      <c r="AC1062" s="11">
        <f t="shared" si="2332"/>
        <v>0</v>
      </c>
      <c r="AD1062" s="11">
        <f t="shared" si="2332"/>
        <v>0</v>
      </c>
      <c r="AE1062" s="89">
        <f t="shared" si="2332"/>
        <v>670</v>
      </c>
      <c r="AF1062" s="89">
        <f t="shared" si="2332"/>
        <v>0</v>
      </c>
      <c r="AG1062" s="89">
        <f t="shared" si="2332"/>
        <v>58</v>
      </c>
      <c r="AH1062" s="89">
        <f t="shared" si="2332"/>
        <v>0</v>
      </c>
      <c r="AI1062" s="101">
        <f t="shared" si="2259"/>
        <v>8.6567164179104488</v>
      </c>
      <c r="AJ1062" s="101"/>
    </row>
    <row r="1063" spans="1:36" ht="33" hidden="1" x14ac:dyDescent="0.25">
      <c r="A1063" s="50" t="s">
        <v>12</v>
      </c>
      <c r="B1063" s="31" t="s">
        <v>256</v>
      </c>
      <c r="C1063" s="31" t="s">
        <v>22</v>
      </c>
      <c r="D1063" s="31" t="s">
        <v>60</v>
      </c>
      <c r="E1063" s="31" t="s">
        <v>261</v>
      </c>
      <c r="F1063" s="31" t="s">
        <v>13</v>
      </c>
      <c r="G1063" s="11">
        <f>G1064</f>
        <v>320</v>
      </c>
      <c r="H1063" s="11">
        <f>H1064</f>
        <v>0</v>
      </c>
      <c r="I1063" s="11">
        <f t="shared" si="2331"/>
        <v>0</v>
      </c>
      <c r="J1063" s="11">
        <f t="shared" si="2331"/>
        <v>0</v>
      </c>
      <c r="K1063" s="11">
        <f t="shared" si="2331"/>
        <v>0</v>
      </c>
      <c r="L1063" s="11">
        <f t="shared" si="2331"/>
        <v>0</v>
      </c>
      <c r="M1063" s="11">
        <f t="shared" si="2331"/>
        <v>320</v>
      </c>
      <c r="N1063" s="11">
        <f t="shared" si="2331"/>
        <v>0</v>
      </c>
      <c r="O1063" s="11">
        <f t="shared" si="2331"/>
        <v>0</v>
      </c>
      <c r="P1063" s="11">
        <f t="shared" si="2331"/>
        <v>0</v>
      </c>
      <c r="Q1063" s="11">
        <f t="shared" si="2331"/>
        <v>0</v>
      </c>
      <c r="R1063" s="11">
        <f t="shared" si="2331"/>
        <v>0</v>
      </c>
      <c r="S1063" s="11">
        <f t="shared" si="2331"/>
        <v>320</v>
      </c>
      <c r="T1063" s="11">
        <f t="shared" si="2331"/>
        <v>0</v>
      </c>
      <c r="U1063" s="11">
        <f t="shared" si="2332"/>
        <v>0</v>
      </c>
      <c r="V1063" s="11">
        <f t="shared" si="2332"/>
        <v>0</v>
      </c>
      <c r="W1063" s="11">
        <f t="shared" si="2332"/>
        <v>0</v>
      </c>
      <c r="X1063" s="11">
        <f t="shared" si="2332"/>
        <v>0</v>
      </c>
      <c r="Y1063" s="11">
        <f t="shared" si="2332"/>
        <v>320</v>
      </c>
      <c r="Z1063" s="11">
        <f t="shared" si="2332"/>
        <v>0</v>
      </c>
      <c r="AA1063" s="11">
        <f t="shared" si="2332"/>
        <v>0</v>
      </c>
      <c r="AB1063" s="11">
        <f t="shared" si="2332"/>
        <v>350</v>
      </c>
      <c r="AC1063" s="11">
        <f t="shared" si="2332"/>
        <v>0</v>
      </c>
      <c r="AD1063" s="11">
        <f t="shared" si="2332"/>
        <v>0</v>
      </c>
      <c r="AE1063" s="89">
        <f t="shared" si="2332"/>
        <v>670</v>
      </c>
      <c r="AF1063" s="89">
        <f t="shared" si="2332"/>
        <v>0</v>
      </c>
      <c r="AG1063" s="89">
        <f t="shared" si="2332"/>
        <v>58</v>
      </c>
      <c r="AH1063" s="89">
        <f t="shared" si="2332"/>
        <v>0</v>
      </c>
      <c r="AI1063" s="101">
        <f t="shared" si="2259"/>
        <v>8.6567164179104488</v>
      </c>
      <c r="AJ1063" s="101"/>
    </row>
    <row r="1064" spans="1:36" hidden="1" x14ac:dyDescent="0.25">
      <c r="A1064" s="50" t="s">
        <v>24</v>
      </c>
      <c r="B1064" s="31" t="s">
        <v>256</v>
      </c>
      <c r="C1064" s="31" t="s">
        <v>22</v>
      </c>
      <c r="D1064" s="31" t="s">
        <v>60</v>
      </c>
      <c r="E1064" s="31" t="s">
        <v>261</v>
      </c>
      <c r="F1064" s="27" t="s">
        <v>36</v>
      </c>
      <c r="G1064" s="9">
        <v>320</v>
      </c>
      <c r="H1064" s="9"/>
      <c r="I1064" s="9"/>
      <c r="J1064" s="9"/>
      <c r="K1064" s="9"/>
      <c r="L1064" s="9"/>
      <c r="M1064" s="9">
        <f t="shared" ref="M1064" si="2333">G1064+I1064+J1064+K1064+L1064</f>
        <v>320</v>
      </c>
      <c r="N1064" s="9">
        <f t="shared" ref="N1064" si="2334">H1064+L1064</f>
        <v>0</v>
      </c>
      <c r="O1064" s="9"/>
      <c r="P1064" s="9"/>
      <c r="Q1064" s="9"/>
      <c r="R1064" s="9"/>
      <c r="S1064" s="9">
        <f t="shared" ref="S1064" si="2335">M1064+O1064+P1064+Q1064+R1064</f>
        <v>320</v>
      </c>
      <c r="T1064" s="9">
        <f t="shared" ref="T1064" si="2336">N1064+R1064</f>
        <v>0</v>
      </c>
      <c r="U1064" s="9"/>
      <c r="V1064" s="9"/>
      <c r="W1064" s="9"/>
      <c r="X1064" s="9"/>
      <c r="Y1064" s="9">
        <f t="shared" ref="Y1064" si="2337">S1064+U1064+V1064+W1064+X1064</f>
        <v>320</v>
      </c>
      <c r="Z1064" s="9">
        <f t="shared" ref="Z1064" si="2338">T1064+X1064</f>
        <v>0</v>
      </c>
      <c r="AA1064" s="9"/>
      <c r="AB1064" s="9">
        <v>350</v>
      </c>
      <c r="AC1064" s="9"/>
      <c r="AD1064" s="9"/>
      <c r="AE1064" s="87">
        <f t="shared" ref="AE1064" si="2339">Y1064+AA1064+AB1064+AC1064+AD1064</f>
        <v>670</v>
      </c>
      <c r="AF1064" s="87">
        <f t="shared" ref="AF1064" si="2340">Z1064+AD1064</f>
        <v>0</v>
      </c>
      <c r="AG1064" s="87">
        <v>58</v>
      </c>
      <c r="AH1064" s="87"/>
      <c r="AI1064" s="101">
        <f t="shared" si="2259"/>
        <v>8.6567164179104488</v>
      </c>
      <c r="AJ1064" s="101"/>
    </row>
    <row r="1065" spans="1:36" hidden="1" x14ac:dyDescent="0.25">
      <c r="A1065" s="50" t="s">
        <v>600</v>
      </c>
      <c r="B1065" s="31" t="s">
        <v>256</v>
      </c>
      <c r="C1065" s="31" t="s">
        <v>22</v>
      </c>
      <c r="D1065" s="31" t="s">
        <v>60</v>
      </c>
      <c r="E1065" s="31" t="s">
        <v>624</v>
      </c>
      <c r="F1065" s="27"/>
      <c r="G1065" s="9"/>
      <c r="H1065" s="9"/>
      <c r="I1065" s="9">
        <f>I1066+I1069+I1072</f>
        <v>0</v>
      </c>
      <c r="J1065" s="9">
        <f t="shared" ref="J1065:N1065" si="2341">J1066+J1069+J1072</f>
        <v>0</v>
      </c>
      <c r="K1065" s="9">
        <f t="shared" si="2341"/>
        <v>0</v>
      </c>
      <c r="L1065" s="9">
        <f t="shared" si="2341"/>
        <v>1213</v>
      </c>
      <c r="M1065" s="9">
        <f t="shared" si="2341"/>
        <v>1213</v>
      </c>
      <c r="N1065" s="9">
        <f t="shared" si="2341"/>
        <v>1213</v>
      </c>
      <c r="O1065" s="9">
        <f>O1066+O1069+O1072</f>
        <v>0</v>
      </c>
      <c r="P1065" s="9">
        <f t="shared" ref="P1065:T1065" si="2342">P1066+P1069+P1072</f>
        <v>0</v>
      </c>
      <c r="Q1065" s="9">
        <f t="shared" si="2342"/>
        <v>0</v>
      </c>
      <c r="R1065" s="9">
        <f t="shared" si="2342"/>
        <v>0</v>
      </c>
      <c r="S1065" s="9">
        <f t="shared" si="2342"/>
        <v>1213</v>
      </c>
      <c r="T1065" s="9">
        <f t="shared" si="2342"/>
        <v>1213</v>
      </c>
      <c r="U1065" s="9">
        <f>U1066+U1069+U1072</f>
        <v>0</v>
      </c>
      <c r="V1065" s="9">
        <f t="shared" ref="V1065:Z1065" si="2343">V1066+V1069+V1072</f>
        <v>0</v>
      </c>
      <c r="W1065" s="9">
        <f t="shared" si="2343"/>
        <v>0</v>
      </c>
      <c r="X1065" s="9">
        <f t="shared" si="2343"/>
        <v>0</v>
      </c>
      <c r="Y1065" s="9">
        <f t="shared" si="2343"/>
        <v>1213</v>
      </c>
      <c r="Z1065" s="9">
        <f t="shared" si="2343"/>
        <v>1213</v>
      </c>
      <c r="AA1065" s="9">
        <f>AA1066+AA1069+AA1072</f>
        <v>0</v>
      </c>
      <c r="AB1065" s="9">
        <f t="shared" ref="AB1065:AF1065" si="2344">AB1066+AB1069+AB1072</f>
        <v>0</v>
      </c>
      <c r="AC1065" s="9">
        <f t="shared" si="2344"/>
        <v>0</v>
      </c>
      <c r="AD1065" s="9">
        <f t="shared" si="2344"/>
        <v>0</v>
      </c>
      <c r="AE1065" s="87">
        <f t="shared" si="2344"/>
        <v>1213</v>
      </c>
      <c r="AF1065" s="87">
        <f t="shared" si="2344"/>
        <v>1213</v>
      </c>
      <c r="AG1065" s="87">
        <f t="shared" ref="AG1065:AH1065" si="2345">AG1066+AG1069+AG1072</f>
        <v>0</v>
      </c>
      <c r="AH1065" s="87">
        <f t="shared" si="2345"/>
        <v>0</v>
      </c>
      <c r="AI1065" s="101">
        <f t="shared" si="2259"/>
        <v>0</v>
      </c>
      <c r="AJ1065" s="101">
        <f t="shared" ref="AJ1065:AJ1072" si="2346">AH1065/AF1065*100</f>
        <v>0</v>
      </c>
    </row>
    <row r="1066" spans="1:36" ht="39" hidden="1" customHeight="1" x14ac:dyDescent="0.25">
      <c r="A1066" s="50" t="s">
        <v>604</v>
      </c>
      <c r="B1066" s="31" t="s">
        <v>256</v>
      </c>
      <c r="C1066" s="31" t="s">
        <v>22</v>
      </c>
      <c r="D1066" s="31" t="s">
        <v>60</v>
      </c>
      <c r="E1066" s="31" t="s">
        <v>625</v>
      </c>
      <c r="F1066" s="27"/>
      <c r="G1066" s="9"/>
      <c r="H1066" s="9"/>
      <c r="I1066" s="9">
        <f>I1067</f>
        <v>0</v>
      </c>
      <c r="J1066" s="9">
        <f t="shared" ref="J1066:Y1067" si="2347">J1067</f>
        <v>0</v>
      </c>
      <c r="K1066" s="9">
        <f t="shared" si="2347"/>
        <v>0</v>
      </c>
      <c r="L1066" s="9">
        <f t="shared" si="2347"/>
        <v>19</v>
      </c>
      <c r="M1066" s="9">
        <f t="shared" si="2347"/>
        <v>19</v>
      </c>
      <c r="N1066" s="9">
        <f t="shared" si="2347"/>
        <v>19</v>
      </c>
      <c r="O1066" s="9">
        <f>O1067</f>
        <v>0</v>
      </c>
      <c r="P1066" s="9">
        <f t="shared" si="2347"/>
        <v>0</v>
      </c>
      <c r="Q1066" s="9">
        <f t="shared" si="2347"/>
        <v>0</v>
      </c>
      <c r="R1066" s="9">
        <f t="shared" si="2347"/>
        <v>0</v>
      </c>
      <c r="S1066" s="9">
        <f t="shared" si="2347"/>
        <v>19</v>
      </c>
      <c r="T1066" s="9">
        <f t="shared" si="2347"/>
        <v>19</v>
      </c>
      <c r="U1066" s="9">
        <f>U1067</f>
        <v>0</v>
      </c>
      <c r="V1066" s="9">
        <f t="shared" si="2347"/>
        <v>0</v>
      </c>
      <c r="W1066" s="9">
        <f t="shared" si="2347"/>
        <v>0</v>
      </c>
      <c r="X1066" s="9">
        <f t="shared" si="2347"/>
        <v>0</v>
      </c>
      <c r="Y1066" s="9">
        <f t="shared" si="2347"/>
        <v>19</v>
      </c>
      <c r="Z1066" s="9">
        <f t="shared" ref="V1066:Z1067" si="2348">Z1067</f>
        <v>19</v>
      </c>
      <c r="AA1066" s="9">
        <f>AA1067</f>
        <v>0</v>
      </c>
      <c r="AB1066" s="9">
        <f t="shared" ref="AB1066:AH1067" si="2349">AB1067</f>
        <v>0</v>
      </c>
      <c r="AC1066" s="9">
        <f t="shared" si="2349"/>
        <v>0</v>
      </c>
      <c r="AD1066" s="9">
        <f t="shared" si="2349"/>
        <v>0</v>
      </c>
      <c r="AE1066" s="87">
        <f t="shared" si="2349"/>
        <v>19</v>
      </c>
      <c r="AF1066" s="87">
        <f t="shared" si="2349"/>
        <v>19</v>
      </c>
      <c r="AG1066" s="87">
        <f t="shared" si="2349"/>
        <v>0</v>
      </c>
      <c r="AH1066" s="87">
        <f t="shared" si="2349"/>
        <v>0</v>
      </c>
      <c r="AI1066" s="101">
        <f t="shared" si="2259"/>
        <v>0</v>
      </c>
      <c r="AJ1066" s="101">
        <f t="shared" si="2346"/>
        <v>0</v>
      </c>
    </row>
    <row r="1067" spans="1:36" ht="33" hidden="1" x14ac:dyDescent="0.25">
      <c r="A1067" s="26" t="s">
        <v>244</v>
      </c>
      <c r="B1067" s="31" t="s">
        <v>256</v>
      </c>
      <c r="C1067" s="31" t="s">
        <v>22</v>
      </c>
      <c r="D1067" s="31" t="s">
        <v>60</v>
      </c>
      <c r="E1067" s="31" t="s">
        <v>625</v>
      </c>
      <c r="F1067" s="27" t="s">
        <v>31</v>
      </c>
      <c r="G1067" s="9"/>
      <c r="H1067" s="9"/>
      <c r="I1067" s="9">
        <f>I1068</f>
        <v>0</v>
      </c>
      <c r="J1067" s="9">
        <f t="shared" si="2347"/>
        <v>0</v>
      </c>
      <c r="K1067" s="9">
        <f t="shared" si="2347"/>
        <v>0</v>
      </c>
      <c r="L1067" s="9">
        <f t="shared" si="2347"/>
        <v>19</v>
      </c>
      <c r="M1067" s="9">
        <f t="shared" si="2347"/>
        <v>19</v>
      </c>
      <c r="N1067" s="9">
        <f t="shared" si="2347"/>
        <v>19</v>
      </c>
      <c r="O1067" s="9">
        <f>O1068</f>
        <v>0</v>
      </c>
      <c r="P1067" s="9">
        <f t="shared" si="2347"/>
        <v>0</v>
      </c>
      <c r="Q1067" s="9">
        <f t="shared" si="2347"/>
        <v>0</v>
      </c>
      <c r="R1067" s="9">
        <f t="shared" si="2347"/>
        <v>0</v>
      </c>
      <c r="S1067" s="9">
        <f t="shared" si="2347"/>
        <v>19</v>
      </c>
      <c r="T1067" s="9">
        <f t="shared" si="2347"/>
        <v>19</v>
      </c>
      <c r="U1067" s="9">
        <f>U1068</f>
        <v>0</v>
      </c>
      <c r="V1067" s="9">
        <f t="shared" si="2348"/>
        <v>0</v>
      </c>
      <c r="W1067" s="9">
        <f t="shared" si="2348"/>
        <v>0</v>
      </c>
      <c r="X1067" s="9">
        <f t="shared" si="2348"/>
        <v>0</v>
      </c>
      <c r="Y1067" s="9">
        <f t="shared" si="2348"/>
        <v>19</v>
      </c>
      <c r="Z1067" s="9">
        <f t="shared" si="2348"/>
        <v>19</v>
      </c>
      <c r="AA1067" s="9">
        <f>AA1068</f>
        <v>0</v>
      </c>
      <c r="AB1067" s="9">
        <f t="shared" si="2349"/>
        <v>0</v>
      </c>
      <c r="AC1067" s="9">
        <f t="shared" si="2349"/>
        <v>0</v>
      </c>
      <c r="AD1067" s="9">
        <f t="shared" si="2349"/>
        <v>0</v>
      </c>
      <c r="AE1067" s="87">
        <f t="shared" si="2349"/>
        <v>19</v>
      </c>
      <c r="AF1067" s="87">
        <f t="shared" si="2349"/>
        <v>19</v>
      </c>
      <c r="AG1067" s="87">
        <f t="shared" si="2349"/>
        <v>0</v>
      </c>
      <c r="AH1067" s="87">
        <f t="shared" si="2349"/>
        <v>0</v>
      </c>
      <c r="AI1067" s="101">
        <f t="shared" si="2259"/>
        <v>0</v>
      </c>
      <c r="AJ1067" s="101">
        <f t="shared" si="2346"/>
        <v>0</v>
      </c>
    </row>
    <row r="1068" spans="1:36" ht="33" hidden="1" x14ac:dyDescent="0.25">
      <c r="A1068" s="46" t="s">
        <v>37</v>
      </c>
      <c r="B1068" s="31" t="s">
        <v>256</v>
      </c>
      <c r="C1068" s="31" t="s">
        <v>22</v>
      </c>
      <c r="D1068" s="31" t="s">
        <v>60</v>
      </c>
      <c r="E1068" s="31" t="s">
        <v>625</v>
      </c>
      <c r="F1068" s="27" t="s">
        <v>38</v>
      </c>
      <c r="G1068" s="9"/>
      <c r="H1068" s="9"/>
      <c r="I1068" s="9"/>
      <c r="J1068" s="9"/>
      <c r="K1068" s="9"/>
      <c r="L1068" s="9">
        <v>19</v>
      </c>
      <c r="M1068" s="9">
        <f t="shared" ref="M1068" si="2350">G1068+I1068+J1068+K1068+L1068</f>
        <v>19</v>
      </c>
      <c r="N1068" s="9">
        <f t="shared" ref="N1068" si="2351">H1068+L1068</f>
        <v>19</v>
      </c>
      <c r="O1068" s="9"/>
      <c r="P1068" s="9"/>
      <c r="Q1068" s="9"/>
      <c r="R1068" s="9"/>
      <c r="S1068" s="9">
        <f t="shared" ref="S1068" si="2352">M1068+O1068+P1068+Q1068+R1068</f>
        <v>19</v>
      </c>
      <c r="T1068" s="9">
        <f t="shared" ref="T1068" si="2353">N1068+R1068</f>
        <v>19</v>
      </c>
      <c r="U1068" s="9"/>
      <c r="V1068" s="9"/>
      <c r="W1068" s="9"/>
      <c r="X1068" s="9"/>
      <c r="Y1068" s="9">
        <f t="shared" ref="Y1068" si="2354">S1068+U1068+V1068+W1068+X1068</f>
        <v>19</v>
      </c>
      <c r="Z1068" s="9">
        <f t="shared" ref="Z1068" si="2355">T1068+X1068</f>
        <v>19</v>
      </c>
      <c r="AA1068" s="9"/>
      <c r="AB1068" s="9"/>
      <c r="AC1068" s="9"/>
      <c r="AD1068" s="9"/>
      <c r="AE1068" s="87">
        <f t="shared" ref="AE1068" si="2356">Y1068+AA1068+AB1068+AC1068+AD1068</f>
        <v>19</v>
      </c>
      <c r="AF1068" s="87">
        <f t="shared" ref="AF1068" si="2357">Z1068+AD1068</f>
        <v>19</v>
      </c>
      <c r="AG1068" s="87"/>
      <c r="AH1068" s="87"/>
      <c r="AI1068" s="101">
        <f t="shared" si="2259"/>
        <v>0</v>
      </c>
      <c r="AJ1068" s="101">
        <f t="shared" si="2346"/>
        <v>0</v>
      </c>
    </row>
    <row r="1069" spans="1:36" ht="49.5" hidden="1" x14ac:dyDescent="0.25">
      <c r="A1069" s="46" t="s">
        <v>626</v>
      </c>
      <c r="B1069" s="31" t="s">
        <v>256</v>
      </c>
      <c r="C1069" s="31" t="s">
        <v>22</v>
      </c>
      <c r="D1069" s="31" t="s">
        <v>60</v>
      </c>
      <c r="E1069" s="31" t="s">
        <v>627</v>
      </c>
      <c r="F1069" s="27"/>
      <c r="G1069" s="9"/>
      <c r="H1069" s="9"/>
      <c r="I1069" s="9">
        <f>I1070</f>
        <v>0</v>
      </c>
      <c r="J1069" s="9">
        <f t="shared" ref="J1069:Y1070" si="2358">J1070</f>
        <v>0</v>
      </c>
      <c r="K1069" s="9">
        <f t="shared" si="2358"/>
        <v>0</v>
      </c>
      <c r="L1069" s="9">
        <f t="shared" si="2358"/>
        <v>1047</v>
      </c>
      <c r="M1069" s="9">
        <f t="shared" si="2358"/>
        <v>1047</v>
      </c>
      <c r="N1069" s="9">
        <f t="shared" si="2358"/>
        <v>1047</v>
      </c>
      <c r="O1069" s="9">
        <f>O1070</f>
        <v>0</v>
      </c>
      <c r="P1069" s="9">
        <f t="shared" si="2358"/>
        <v>0</v>
      </c>
      <c r="Q1069" s="9">
        <f t="shared" si="2358"/>
        <v>0</v>
      </c>
      <c r="R1069" s="9">
        <f t="shared" si="2358"/>
        <v>0</v>
      </c>
      <c r="S1069" s="9">
        <f t="shared" si="2358"/>
        <v>1047</v>
      </c>
      <c r="T1069" s="9">
        <f t="shared" si="2358"/>
        <v>1047</v>
      </c>
      <c r="U1069" s="9">
        <f>U1070</f>
        <v>0</v>
      </c>
      <c r="V1069" s="9">
        <f t="shared" si="2358"/>
        <v>0</v>
      </c>
      <c r="W1069" s="9">
        <f t="shared" si="2358"/>
        <v>0</v>
      </c>
      <c r="X1069" s="9">
        <f t="shared" si="2358"/>
        <v>0</v>
      </c>
      <c r="Y1069" s="9">
        <f t="shared" si="2358"/>
        <v>1047</v>
      </c>
      <c r="Z1069" s="9">
        <f t="shared" ref="V1069:Z1070" si="2359">Z1070</f>
        <v>1047</v>
      </c>
      <c r="AA1069" s="9">
        <f>AA1070</f>
        <v>0</v>
      </c>
      <c r="AB1069" s="9">
        <f t="shared" ref="AB1069:AH1070" si="2360">AB1070</f>
        <v>0</v>
      </c>
      <c r="AC1069" s="9">
        <f t="shared" si="2360"/>
        <v>0</v>
      </c>
      <c r="AD1069" s="9">
        <f t="shared" si="2360"/>
        <v>0</v>
      </c>
      <c r="AE1069" s="87">
        <f t="shared" si="2360"/>
        <v>1047</v>
      </c>
      <c r="AF1069" s="87">
        <f t="shared" si="2360"/>
        <v>1047</v>
      </c>
      <c r="AG1069" s="87">
        <f t="shared" si="2360"/>
        <v>0</v>
      </c>
      <c r="AH1069" s="87">
        <f t="shared" si="2360"/>
        <v>0</v>
      </c>
      <c r="AI1069" s="101">
        <f t="shared" si="2259"/>
        <v>0</v>
      </c>
      <c r="AJ1069" s="101">
        <f t="shared" si="2346"/>
        <v>0</v>
      </c>
    </row>
    <row r="1070" spans="1:36" ht="33" hidden="1" x14ac:dyDescent="0.25">
      <c r="A1070" s="26" t="s">
        <v>244</v>
      </c>
      <c r="B1070" s="31" t="s">
        <v>256</v>
      </c>
      <c r="C1070" s="31" t="s">
        <v>22</v>
      </c>
      <c r="D1070" s="31" t="s">
        <v>60</v>
      </c>
      <c r="E1070" s="31" t="s">
        <v>627</v>
      </c>
      <c r="F1070" s="27" t="s">
        <v>31</v>
      </c>
      <c r="G1070" s="9"/>
      <c r="H1070" s="9"/>
      <c r="I1070" s="9">
        <f>I1071</f>
        <v>0</v>
      </c>
      <c r="J1070" s="9">
        <f t="shared" si="2358"/>
        <v>0</v>
      </c>
      <c r="K1070" s="9">
        <f t="shared" si="2358"/>
        <v>0</v>
      </c>
      <c r="L1070" s="9">
        <f t="shared" si="2358"/>
        <v>1047</v>
      </c>
      <c r="M1070" s="9">
        <f t="shared" si="2358"/>
        <v>1047</v>
      </c>
      <c r="N1070" s="9">
        <f t="shared" si="2358"/>
        <v>1047</v>
      </c>
      <c r="O1070" s="9">
        <f>O1071</f>
        <v>0</v>
      </c>
      <c r="P1070" s="9">
        <f t="shared" si="2358"/>
        <v>0</v>
      </c>
      <c r="Q1070" s="9">
        <f t="shared" si="2358"/>
        <v>0</v>
      </c>
      <c r="R1070" s="9">
        <f t="shared" si="2358"/>
        <v>0</v>
      </c>
      <c r="S1070" s="9">
        <f t="shared" si="2358"/>
        <v>1047</v>
      </c>
      <c r="T1070" s="9">
        <f t="shared" si="2358"/>
        <v>1047</v>
      </c>
      <c r="U1070" s="9">
        <f>U1071</f>
        <v>0</v>
      </c>
      <c r="V1070" s="9">
        <f t="shared" si="2359"/>
        <v>0</v>
      </c>
      <c r="W1070" s="9">
        <f t="shared" si="2359"/>
        <v>0</v>
      </c>
      <c r="X1070" s="9">
        <f t="shared" si="2359"/>
        <v>0</v>
      </c>
      <c r="Y1070" s="9">
        <f t="shared" si="2359"/>
        <v>1047</v>
      </c>
      <c r="Z1070" s="9">
        <f t="shared" si="2359"/>
        <v>1047</v>
      </c>
      <c r="AA1070" s="9">
        <f>AA1071</f>
        <v>0</v>
      </c>
      <c r="AB1070" s="9">
        <f t="shared" si="2360"/>
        <v>0</v>
      </c>
      <c r="AC1070" s="9">
        <f t="shared" si="2360"/>
        <v>0</v>
      </c>
      <c r="AD1070" s="9">
        <f t="shared" si="2360"/>
        <v>0</v>
      </c>
      <c r="AE1070" s="87">
        <f t="shared" si="2360"/>
        <v>1047</v>
      </c>
      <c r="AF1070" s="87">
        <f t="shared" si="2360"/>
        <v>1047</v>
      </c>
      <c r="AG1070" s="87">
        <f t="shared" si="2360"/>
        <v>0</v>
      </c>
      <c r="AH1070" s="87">
        <f t="shared" si="2360"/>
        <v>0</v>
      </c>
      <c r="AI1070" s="101">
        <f t="shared" si="2259"/>
        <v>0</v>
      </c>
      <c r="AJ1070" s="101">
        <f t="shared" si="2346"/>
        <v>0</v>
      </c>
    </row>
    <row r="1071" spans="1:36" ht="33" hidden="1" x14ac:dyDescent="0.25">
      <c r="A1071" s="46" t="s">
        <v>37</v>
      </c>
      <c r="B1071" s="31" t="s">
        <v>256</v>
      </c>
      <c r="C1071" s="31" t="s">
        <v>22</v>
      </c>
      <c r="D1071" s="31" t="s">
        <v>60</v>
      </c>
      <c r="E1071" s="31" t="s">
        <v>627</v>
      </c>
      <c r="F1071" s="27" t="s">
        <v>38</v>
      </c>
      <c r="G1071" s="9"/>
      <c r="H1071" s="9"/>
      <c r="I1071" s="9"/>
      <c r="J1071" s="9"/>
      <c r="K1071" s="9"/>
      <c r="L1071" s="9">
        <v>1047</v>
      </c>
      <c r="M1071" s="9">
        <f t="shared" ref="M1071" si="2361">G1071+I1071+J1071+K1071+L1071</f>
        <v>1047</v>
      </c>
      <c r="N1071" s="9">
        <f t="shared" ref="N1071" si="2362">H1071+L1071</f>
        <v>1047</v>
      </c>
      <c r="O1071" s="9"/>
      <c r="P1071" s="9"/>
      <c r="Q1071" s="9"/>
      <c r="R1071" s="9"/>
      <c r="S1071" s="9">
        <f t="shared" ref="S1071" si="2363">M1071+O1071+P1071+Q1071+R1071</f>
        <v>1047</v>
      </c>
      <c r="T1071" s="9">
        <f t="shared" ref="T1071" si="2364">N1071+R1071</f>
        <v>1047</v>
      </c>
      <c r="U1071" s="9"/>
      <c r="V1071" s="9"/>
      <c r="W1071" s="9"/>
      <c r="X1071" s="9"/>
      <c r="Y1071" s="9">
        <f t="shared" ref="Y1071" si="2365">S1071+U1071+V1071+W1071+X1071</f>
        <v>1047</v>
      </c>
      <c r="Z1071" s="9">
        <f t="shared" ref="Z1071" si="2366">T1071+X1071</f>
        <v>1047</v>
      </c>
      <c r="AA1071" s="9"/>
      <c r="AB1071" s="9"/>
      <c r="AC1071" s="9"/>
      <c r="AD1071" s="9"/>
      <c r="AE1071" s="87">
        <f t="shared" ref="AE1071" si="2367">Y1071+AA1071+AB1071+AC1071+AD1071</f>
        <v>1047</v>
      </c>
      <c r="AF1071" s="87">
        <f t="shared" ref="AF1071" si="2368">Z1071+AD1071</f>
        <v>1047</v>
      </c>
      <c r="AG1071" s="87"/>
      <c r="AH1071" s="87"/>
      <c r="AI1071" s="101">
        <f t="shared" si="2259"/>
        <v>0</v>
      </c>
      <c r="AJ1071" s="101">
        <f t="shared" si="2346"/>
        <v>0</v>
      </c>
    </row>
    <row r="1072" spans="1:36" ht="33" hidden="1" x14ac:dyDescent="0.25">
      <c r="A1072" s="50" t="s">
        <v>611</v>
      </c>
      <c r="B1072" s="31" t="s">
        <v>256</v>
      </c>
      <c r="C1072" s="31" t="s">
        <v>22</v>
      </c>
      <c r="D1072" s="31" t="s">
        <v>60</v>
      </c>
      <c r="E1072" s="31" t="s">
        <v>628</v>
      </c>
      <c r="F1072" s="27"/>
      <c r="G1072" s="9"/>
      <c r="H1072" s="9"/>
      <c r="I1072" s="9">
        <f>I1073</f>
        <v>0</v>
      </c>
      <c r="J1072" s="9">
        <f t="shared" ref="J1072:Y1073" si="2369">J1073</f>
        <v>0</v>
      </c>
      <c r="K1072" s="9">
        <f t="shared" si="2369"/>
        <v>0</v>
      </c>
      <c r="L1072" s="9">
        <f t="shared" si="2369"/>
        <v>147</v>
      </c>
      <c r="M1072" s="9">
        <f t="shared" si="2369"/>
        <v>147</v>
      </c>
      <c r="N1072" s="9">
        <f t="shared" si="2369"/>
        <v>147</v>
      </c>
      <c r="O1072" s="9">
        <f>O1073</f>
        <v>0</v>
      </c>
      <c r="P1072" s="9">
        <f t="shared" si="2369"/>
        <v>0</v>
      </c>
      <c r="Q1072" s="9">
        <f t="shared" si="2369"/>
        <v>0</v>
      </c>
      <c r="R1072" s="9">
        <f t="shared" si="2369"/>
        <v>0</v>
      </c>
      <c r="S1072" s="9">
        <f t="shared" si="2369"/>
        <v>147</v>
      </c>
      <c r="T1072" s="9">
        <f t="shared" si="2369"/>
        <v>147</v>
      </c>
      <c r="U1072" s="9">
        <f>U1073</f>
        <v>0</v>
      </c>
      <c r="V1072" s="9">
        <f t="shared" si="2369"/>
        <v>0</v>
      </c>
      <c r="W1072" s="9">
        <f t="shared" si="2369"/>
        <v>0</v>
      </c>
      <c r="X1072" s="9">
        <f t="shared" si="2369"/>
        <v>0</v>
      </c>
      <c r="Y1072" s="9">
        <f t="shared" si="2369"/>
        <v>147</v>
      </c>
      <c r="Z1072" s="9">
        <f t="shared" ref="V1072:Z1073" si="2370">Z1073</f>
        <v>147</v>
      </c>
      <c r="AA1072" s="9">
        <f>AA1073</f>
        <v>0</v>
      </c>
      <c r="AB1072" s="9">
        <f t="shared" ref="AB1072:AH1073" si="2371">AB1073</f>
        <v>0</v>
      </c>
      <c r="AC1072" s="9">
        <f t="shared" si="2371"/>
        <v>0</v>
      </c>
      <c r="AD1072" s="9">
        <f t="shared" si="2371"/>
        <v>0</v>
      </c>
      <c r="AE1072" s="87">
        <f t="shared" si="2371"/>
        <v>147</v>
      </c>
      <c r="AF1072" s="87">
        <f t="shared" si="2371"/>
        <v>147</v>
      </c>
      <c r="AG1072" s="87">
        <f t="shared" si="2371"/>
        <v>0</v>
      </c>
      <c r="AH1072" s="87">
        <f t="shared" si="2371"/>
        <v>0</v>
      </c>
      <c r="AI1072" s="101">
        <f t="shared" si="2259"/>
        <v>0</v>
      </c>
      <c r="AJ1072" s="101">
        <f t="shared" si="2346"/>
        <v>0</v>
      </c>
    </row>
    <row r="1073" spans="1:36" ht="33" hidden="1" x14ac:dyDescent="0.25">
      <c r="A1073" s="26" t="s">
        <v>244</v>
      </c>
      <c r="B1073" s="31" t="s">
        <v>256</v>
      </c>
      <c r="C1073" s="31" t="s">
        <v>22</v>
      </c>
      <c r="D1073" s="31" t="s">
        <v>60</v>
      </c>
      <c r="E1073" s="31" t="s">
        <v>628</v>
      </c>
      <c r="F1073" s="27" t="s">
        <v>31</v>
      </c>
      <c r="G1073" s="9"/>
      <c r="H1073" s="9"/>
      <c r="I1073" s="9">
        <f>I1074</f>
        <v>0</v>
      </c>
      <c r="J1073" s="9">
        <f t="shared" si="2369"/>
        <v>0</v>
      </c>
      <c r="K1073" s="9">
        <f t="shared" si="2369"/>
        <v>0</v>
      </c>
      <c r="L1073" s="9">
        <f t="shared" si="2369"/>
        <v>147</v>
      </c>
      <c r="M1073" s="9">
        <f t="shared" si="2369"/>
        <v>147</v>
      </c>
      <c r="N1073" s="9">
        <f t="shared" si="2369"/>
        <v>147</v>
      </c>
      <c r="O1073" s="9">
        <f>O1074</f>
        <v>0</v>
      </c>
      <c r="P1073" s="9">
        <f t="shared" si="2369"/>
        <v>0</v>
      </c>
      <c r="Q1073" s="9">
        <f t="shared" si="2369"/>
        <v>0</v>
      </c>
      <c r="R1073" s="9">
        <f t="shared" si="2369"/>
        <v>0</v>
      </c>
      <c r="S1073" s="9">
        <f t="shared" si="2369"/>
        <v>147</v>
      </c>
      <c r="T1073" s="9">
        <f t="shared" si="2369"/>
        <v>147</v>
      </c>
      <c r="U1073" s="9">
        <f>U1074</f>
        <v>0</v>
      </c>
      <c r="V1073" s="9">
        <f t="shared" si="2370"/>
        <v>0</v>
      </c>
      <c r="W1073" s="9">
        <f t="shared" si="2370"/>
        <v>0</v>
      </c>
      <c r="X1073" s="9">
        <f t="shared" si="2370"/>
        <v>0</v>
      </c>
      <c r="Y1073" s="9">
        <f t="shared" si="2370"/>
        <v>147</v>
      </c>
      <c r="Z1073" s="9">
        <f t="shared" si="2370"/>
        <v>147</v>
      </c>
      <c r="AA1073" s="9">
        <f>AA1074</f>
        <v>0</v>
      </c>
      <c r="AB1073" s="9">
        <f t="shared" si="2371"/>
        <v>0</v>
      </c>
      <c r="AC1073" s="9">
        <f t="shared" si="2371"/>
        <v>0</v>
      </c>
      <c r="AD1073" s="9">
        <f t="shared" si="2371"/>
        <v>0</v>
      </c>
      <c r="AE1073" s="87">
        <f t="shared" si="2371"/>
        <v>147</v>
      </c>
      <c r="AF1073" s="87">
        <f t="shared" si="2371"/>
        <v>147</v>
      </c>
      <c r="AG1073" s="87">
        <f t="shared" si="2371"/>
        <v>0</v>
      </c>
      <c r="AH1073" s="87">
        <f t="shared" si="2371"/>
        <v>0</v>
      </c>
      <c r="AI1073" s="101">
        <f t="shared" si="2259"/>
        <v>0</v>
      </c>
      <c r="AJ1073" s="101"/>
    </row>
    <row r="1074" spans="1:36" ht="33" hidden="1" x14ac:dyDescent="0.25">
      <c r="A1074" s="46" t="s">
        <v>37</v>
      </c>
      <c r="B1074" s="31" t="s">
        <v>256</v>
      </c>
      <c r="C1074" s="31" t="s">
        <v>22</v>
      </c>
      <c r="D1074" s="31" t="s">
        <v>60</v>
      </c>
      <c r="E1074" s="31" t="s">
        <v>628</v>
      </c>
      <c r="F1074" s="27" t="s">
        <v>38</v>
      </c>
      <c r="G1074" s="9"/>
      <c r="H1074" s="9"/>
      <c r="I1074" s="9"/>
      <c r="J1074" s="9"/>
      <c r="K1074" s="9"/>
      <c r="L1074" s="9">
        <v>147</v>
      </c>
      <c r="M1074" s="9">
        <f t="shared" ref="M1074" si="2372">G1074+I1074+J1074+K1074+L1074</f>
        <v>147</v>
      </c>
      <c r="N1074" s="9">
        <f t="shared" ref="N1074" si="2373">H1074+L1074</f>
        <v>147</v>
      </c>
      <c r="O1074" s="9"/>
      <c r="P1074" s="9"/>
      <c r="Q1074" s="9"/>
      <c r="R1074" s="9"/>
      <c r="S1074" s="9">
        <f t="shared" ref="S1074" si="2374">M1074+O1074+P1074+Q1074+R1074</f>
        <v>147</v>
      </c>
      <c r="T1074" s="9">
        <f t="shared" ref="T1074" si="2375">N1074+R1074</f>
        <v>147</v>
      </c>
      <c r="U1074" s="9"/>
      <c r="V1074" s="9"/>
      <c r="W1074" s="9"/>
      <c r="X1074" s="9"/>
      <c r="Y1074" s="9">
        <f t="shared" ref="Y1074" si="2376">S1074+U1074+V1074+W1074+X1074</f>
        <v>147</v>
      </c>
      <c r="Z1074" s="9">
        <f t="shared" ref="Z1074" si="2377">T1074+X1074</f>
        <v>147</v>
      </c>
      <c r="AA1074" s="9"/>
      <c r="AB1074" s="9"/>
      <c r="AC1074" s="9"/>
      <c r="AD1074" s="9"/>
      <c r="AE1074" s="87">
        <f t="shared" ref="AE1074" si="2378">Y1074+AA1074+AB1074+AC1074+AD1074</f>
        <v>147</v>
      </c>
      <c r="AF1074" s="87">
        <f t="shared" ref="AF1074" si="2379">Z1074+AD1074</f>
        <v>147</v>
      </c>
      <c r="AG1074" s="87"/>
      <c r="AH1074" s="87"/>
      <c r="AI1074" s="101">
        <f t="shared" si="2259"/>
        <v>0</v>
      </c>
      <c r="AJ1074" s="101"/>
    </row>
    <row r="1075" spans="1:36" hidden="1" x14ac:dyDescent="0.25">
      <c r="A1075" s="29" t="s">
        <v>656</v>
      </c>
      <c r="B1075" s="31" t="s">
        <v>256</v>
      </c>
      <c r="C1075" s="31" t="s">
        <v>22</v>
      </c>
      <c r="D1075" s="31" t="s">
        <v>60</v>
      </c>
      <c r="E1075" s="31" t="s">
        <v>663</v>
      </c>
      <c r="F1075" s="27"/>
      <c r="G1075" s="9"/>
      <c r="H1075" s="9"/>
      <c r="I1075" s="9"/>
      <c r="J1075" s="9"/>
      <c r="K1075" s="9"/>
      <c r="L1075" s="9"/>
      <c r="M1075" s="9"/>
      <c r="N1075" s="9"/>
      <c r="O1075" s="9">
        <f>O1076</f>
        <v>0</v>
      </c>
      <c r="P1075" s="9">
        <f t="shared" ref="P1075:AG1077" si="2380">P1076</f>
        <v>41</v>
      </c>
      <c r="Q1075" s="9">
        <f t="shared" si="2380"/>
        <v>0</v>
      </c>
      <c r="R1075" s="9">
        <f t="shared" si="2380"/>
        <v>564</v>
      </c>
      <c r="S1075" s="9">
        <f t="shared" si="2380"/>
        <v>605</v>
      </c>
      <c r="T1075" s="9">
        <f t="shared" si="2380"/>
        <v>564</v>
      </c>
      <c r="U1075" s="9">
        <f>U1076</f>
        <v>0</v>
      </c>
      <c r="V1075" s="9">
        <f t="shared" si="2380"/>
        <v>0</v>
      </c>
      <c r="W1075" s="9">
        <f t="shared" si="2380"/>
        <v>0</v>
      </c>
      <c r="X1075" s="9">
        <f t="shared" si="2380"/>
        <v>0</v>
      </c>
      <c r="Y1075" s="9">
        <f t="shared" si="2380"/>
        <v>605</v>
      </c>
      <c r="Z1075" s="9">
        <f t="shared" si="2380"/>
        <v>564</v>
      </c>
      <c r="AA1075" s="9">
        <f>AA1076</f>
        <v>0</v>
      </c>
      <c r="AB1075" s="9">
        <f t="shared" si="2380"/>
        <v>0</v>
      </c>
      <c r="AC1075" s="9">
        <f t="shared" si="2380"/>
        <v>0</v>
      </c>
      <c r="AD1075" s="9">
        <f t="shared" si="2380"/>
        <v>0</v>
      </c>
      <c r="AE1075" s="87">
        <f t="shared" si="2380"/>
        <v>605</v>
      </c>
      <c r="AF1075" s="87">
        <f t="shared" ref="AB1075:AH1077" si="2381">AF1076</f>
        <v>564</v>
      </c>
      <c r="AG1075" s="87">
        <f t="shared" si="2380"/>
        <v>0</v>
      </c>
      <c r="AH1075" s="87">
        <f t="shared" si="2381"/>
        <v>0</v>
      </c>
      <c r="AI1075" s="101">
        <f t="shared" si="2259"/>
        <v>0</v>
      </c>
      <c r="AJ1075" s="101"/>
    </row>
    <row r="1076" spans="1:36" ht="49.5" hidden="1" x14ac:dyDescent="0.25">
      <c r="A1076" s="50" t="s">
        <v>657</v>
      </c>
      <c r="B1076" s="31" t="s">
        <v>256</v>
      </c>
      <c r="C1076" s="31" t="s">
        <v>22</v>
      </c>
      <c r="D1076" s="31" t="s">
        <v>60</v>
      </c>
      <c r="E1076" s="31" t="s">
        <v>662</v>
      </c>
      <c r="F1076" s="27"/>
      <c r="G1076" s="9"/>
      <c r="H1076" s="9"/>
      <c r="I1076" s="9"/>
      <c r="J1076" s="9"/>
      <c r="K1076" s="9"/>
      <c r="L1076" s="9"/>
      <c r="M1076" s="9"/>
      <c r="N1076" s="9"/>
      <c r="O1076" s="9">
        <f>O1077</f>
        <v>0</v>
      </c>
      <c r="P1076" s="9">
        <f t="shared" si="2380"/>
        <v>41</v>
      </c>
      <c r="Q1076" s="9">
        <f t="shared" si="2380"/>
        <v>0</v>
      </c>
      <c r="R1076" s="9">
        <f t="shared" si="2380"/>
        <v>564</v>
      </c>
      <c r="S1076" s="9">
        <f t="shared" si="2380"/>
        <v>605</v>
      </c>
      <c r="T1076" s="9">
        <f t="shared" si="2380"/>
        <v>564</v>
      </c>
      <c r="U1076" s="9">
        <f>U1077</f>
        <v>0</v>
      </c>
      <c r="V1076" s="9">
        <f t="shared" si="2380"/>
        <v>0</v>
      </c>
      <c r="W1076" s="9">
        <f t="shared" si="2380"/>
        <v>0</v>
      </c>
      <c r="X1076" s="9">
        <f t="shared" si="2380"/>
        <v>0</v>
      </c>
      <c r="Y1076" s="9">
        <f t="shared" si="2380"/>
        <v>605</v>
      </c>
      <c r="Z1076" s="9">
        <f t="shared" si="2380"/>
        <v>564</v>
      </c>
      <c r="AA1076" s="9">
        <f>AA1077</f>
        <v>0</v>
      </c>
      <c r="AB1076" s="9">
        <f t="shared" si="2381"/>
        <v>0</v>
      </c>
      <c r="AC1076" s="9">
        <f t="shared" si="2381"/>
        <v>0</v>
      </c>
      <c r="AD1076" s="9">
        <f t="shared" si="2381"/>
        <v>0</v>
      </c>
      <c r="AE1076" s="87">
        <f t="shared" si="2381"/>
        <v>605</v>
      </c>
      <c r="AF1076" s="87">
        <f t="shared" si="2381"/>
        <v>564</v>
      </c>
      <c r="AG1076" s="87">
        <f t="shared" si="2381"/>
        <v>0</v>
      </c>
      <c r="AH1076" s="87">
        <f t="shared" si="2381"/>
        <v>0</v>
      </c>
      <c r="AI1076" s="101">
        <f t="shared" si="2259"/>
        <v>0</v>
      </c>
      <c r="AJ1076" s="101"/>
    </row>
    <row r="1077" spans="1:36" ht="33" hidden="1" x14ac:dyDescent="0.25">
      <c r="A1077" s="50" t="s">
        <v>12</v>
      </c>
      <c r="B1077" s="31" t="s">
        <v>256</v>
      </c>
      <c r="C1077" s="31" t="s">
        <v>22</v>
      </c>
      <c r="D1077" s="31" t="s">
        <v>60</v>
      </c>
      <c r="E1077" s="31" t="s">
        <v>662</v>
      </c>
      <c r="F1077" s="27" t="s">
        <v>13</v>
      </c>
      <c r="G1077" s="9"/>
      <c r="H1077" s="9"/>
      <c r="I1077" s="9"/>
      <c r="J1077" s="9"/>
      <c r="K1077" s="9"/>
      <c r="L1077" s="9"/>
      <c r="M1077" s="9"/>
      <c r="N1077" s="9"/>
      <c r="O1077" s="9">
        <f>O1078</f>
        <v>0</v>
      </c>
      <c r="P1077" s="9">
        <f t="shared" si="2380"/>
        <v>41</v>
      </c>
      <c r="Q1077" s="9">
        <f t="shared" si="2380"/>
        <v>0</v>
      </c>
      <c r="R1077" s="9">
        <f t="shared" si="2380"/>
        <v>564</v>
      </c>
      <c r="S1077" s="9">
        <f t="shared" si="2380"/>
        <v>605</v>
      </c>
      <c r="T1077" s="9">
        <f t="shared" si="2380"/>
        <v>564</v>
      </c>
      <c r="U1077" s="9">
        <f>U1078</f>
        <v>0</v>
      </c>
      <c r="V1077" s="9">
        <f t="shared" si="2380"/>
        <v>0</v>
      </c>
      <c r="W1077" s="9">
        <f t="shared" si="2380"/>
        <v>0</v>
      </c>
      <c r="X1077" s="9">
        <f t="shared" si="2380"/>
        <v>0</v>
      </c>
      <c r="Y1077" s="9">
        <f t="shared" si="2380"/>
        <v>605</v>
      </c>
      <c r="Z1077" s="9">
        <f t="shared" si="2380"/>
        <v>564</v>
      </c>
      <c r="AA1077" s="9">
        <f>AA1078</f>
        <v>0</v>
      </c>
      <c r="AB1077" s="9">
        <f t="shared" si="2381"/>
        <v>0</v>
      </c>
      <c r="AC1077" s="9">
        <f t="shared" si="2381"/>
        <v>0</v>
      </c>
      <c r="AD1077" s="9">
        <f t="shared" si="2381"/>
        <v>0</v>
      </c>
      <c r="AE1077" s="87">
        <f t="shared" si="2381"/>
        <v>605</v>
      </c>
      <c r="AF1077" s="87">
        <f t="shared" si="2381"/>
        <v>564</v>
      </c>
      <c r="AG1077" s="87">
        <f t="shared" si="2381"/>
        <v>0</v>
      </c>
      <c r="AH1077" s="87">
        <f t="shared" si="2381"/>
        <v>0</v>
      </c>
      <c r="AI1077" s="101">
        <f t="shared" si="2259"/>
        <v>0</v>
      </c>
      <c r="AJ1077" s="101"/>
    </row>
    <row r="1078" spans="1:36" hidden="1" x14ac:dyDescent="0.25">
      <c r="A1078" s="50" t="s">
        <v>24</v>
      </c>
      <c r="B1078" s="31" t="s">
        <v>256</v>
      </c>
      <c r="C1078" s="31" t="s">
        <v>22</v>
      </c>
      <c r="D1078" s="31" t="s">
        <v>60</v>
      </c>
      <c r="E1078" s="31" t="s">
        <v>662</v>
      </c>
      <c r="F1078" s="27" t="s">
        <v>36</v>
      </c>
      <c r="G1078" s="9"/>
      <c r="H1078" s="9"/>
      <c r="I1078" s="9"/>
      <c r="J1078" s="9"/>
      <c r="K1078" s="9"/>
      <c r="L1078" s="9"/>
      <c r="M1078" s="9"/>
      <c r="N1078" s="9"/>
      <c r="O1078" s="9"/>
      <c r="P1078" s="9">
        <v>41</v>
      </c>
      <c r="Q1078" s="9"/>
      <c r="R1078" s="9">
        <v>564</v>
      </c>
      <c r="S1078" s="9">
        <f t="shared" ref="S1078" si="2382">M1078+O1078+P1078+Q1078+R1078</f>
        <v>605</v>
      </c>
      <c r="T1078" s="9">
        <f t="shared" ref="T1078" si="2383">N1078+R1078</f>
        <v>564</v>
      </c>
      <c r="U1078" s="9"/>
      <c r="V1078" s="9"/>
      <c r="W1078" s="9"/>
      <c r="X1078" s="9"/>
      <c r="Y1078" s="9">
        <f t="shared" ref="Y1078" si="2384">S1078+U1078+V1078+W1078+X1078</f>
        <v>605</v>
      </c>
      <c r="Z1078" s="9">
        <f t="shared" ref="Z1078" si="2385">T1078+X1078</f>
        <v>564</v>
      </c>
      <c r="AA1078" s="9"/>
      <c r="AB1078" s="9"/>
      <c r="AC1078" s="9"/>
      <c r="AD1078" s="9"/>
      <c r="AE1078" s="87">
        <f t="shared" ref="AE1078" si="2386">Y1078+AA1078+AB1078+AC1078+AD1078</f>
        <v>605</v>
      </c>
      <c r="AF1078" s="87">
        <f t="shared" ref="AF1078" si="2387">Z1078+AD1078</f>
        <v>564</v>
      </c>
      <c r="AG1078" s="87"/>
      <c r="AH1078" s="87"/>
      <c r="AI1078" s="101">
        <f t="shared" si="2259"/>
        <v>0</v>
      </c>
      <c r="AJ1078" s="101"/>
    </row>
    <row r="1079" spans="1:36" hidden="1" x14ac:dyDescent="0.25">
      <c r="A1079" s="50"/>
      <c r="B1079" s="31"/>
      <c r="C1079" s="31"/>
      <c r="D1079" s="31"/>
      <c r="E1079" s="31"/>
      <c r="F1079" s="27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87"/>
      <c r="AF1079" s="87"/>
      <c r="AG1079" s="87"/>
      <c r="AH1079" s="87"/>
      <c r="AI1079" s="101"/>
      <c r="AJ1079" s="101"/>
    </row>
    <row r="1080" spans="1:36" ht="18.75" hidden="1" x14ac:dyDescent="0.3">
      <c r="A1080" s="69" t="s">
        <v>262</v>
      </c>
      <c r="B1080" s="36" t="s">
        <v>256</v>
      </c>
      <c r="C1080" s="36" t="s">
        <v>29</v>
      </c>
      <c r="D1080" s="36" t="s">
        <v>33</v>
      </c>
      <c r="E1080" s="36"/>
      <c r="F1080" s="36"/>
      <c r="G1080" s="13">
        <f t="shared" ref="G1080:V1084" si="2388">G1081</f>
        <v>3075</v>
      </c>
      <c r="H1080" s="13">
        <f t="shared" si="2388"/>
        <v>0</v>
      </c>
      <c r="I1080" s="13">
        <f t="shared" si="2388"/>
        <v>0</v>
      </c>
      <c r="J1080" s="13">
        <f t="shared" si="2388"/>
        <v>116</v>
      </c>
      <c r="K1080" s="13">
        <f t="shared" si="2388"/>
        <v>0</v>
      </c>
      <c r="L1080" s="13">
        <f t="shared" si="2388"/>
        <v>0</v>
      </c>
      <c r="M1080" s="13">
        <f t="shared" si="2388"/>
        <v>3191</v>
      </c>
      <c r="N1080" s="13">
        <f t="shared" si="2388"/>
        <v>0</v>
      </c>
      <c r="O1080" s="13">
        <f t="shared" si="2388"/>
        <v>0</v>
      </c>
      <c r="P1080" s="13">
        <f t="shared" si="2388"/>
        <v>0</v>
      </c>
      <c r="Q1080" s="13">
        <f t="shared" si="2388"/>
        <v>0</v>
      </c>
      <c r="R1080" s="13">
        <f t="shared" si="2388"/>
        <v>0</v>
      </c>
      <c r="S1080" s="13">
        <f t="shared" si="2388"/>
        <v>3191</v>
      </c>
      <c r="T1080" s="13">
        <f t="shared" si="2388"/>
        <v>0</v>
      </c>
      <c r="U1080" s="13">
        <f t="shared" si="2388"/>
        <v>0</v>
      </c>
      <c r="V1080" s="13">
        <f t="shared" si="2388"/>
        <v>5</v>
      </c>
      <c r="W1080" s="13">
        <f t="shared" ref="U1080:AH1084" si="2389">W1081</f>
        <v>0</v>
      </c>
      <c r="X1080" s="13">
        <f t="shared" si="2389"/>
        <v>0</v>
      </c>
      <c r="Y1080" s="13">
        <f t="shared" si="2389"/>
        <v>3196</v>
      </c>
      <c r="Z1080" s="13">
        <f t="shared" si="2389"/>
        <v>0</v>
      </c>
      <c r="AA1080" s="13">
        <f t="shared" si="2389"/>
        <v>0</v>
      </c>
      <c r="AB1080" s="13">
        <f t="shared" si="2389"/>
        <v>0</v>
      </c>
      <c r="AC1080" s="13">
        <f t="shared" si="2389"/>
        <v>0</v>
      </c>
      <c r="AD1080" s="13">
        <f t="shared" si="2389"/>
        <v>0</v>
      </c>
      <c r="AE1080" s="91">
        <f t="shared" si="2389"/>
        <v>3196</v>
      </c>
      <c r="AF1080" s="91">
        <f t="shared" si="2389"/>
        <v>0</v>
      </c>
      <c r="AG1080" s="91">
        <f t="shared" si="2389"/>
        <v>1601</v>
      </c>
      <c r="AH1080" s="91">
        <f t="shared" si="2389"/>
        <v>0</v>
      </c>
      <c r="AI1080" s="101">
        <f t="shared" si="2259"/>
        <v>50.093867334167705</v>
      </c>
      <c r="AJ1080" s="101"/>
    </row>
    <row r="1081" spans="1:36" ht="49.5" hidden="1" x14ac:dyDescent="0.25">
      <c r="A1081" s="29" t="s">
        <v>593</v>
      </c>
      <c r="B1081" s="31" t="s">
        <v>256</v>
      </c>
      <c r="C1081" s="31" t="s">
        <v>29</v>
      </c>
      <c r="D1081" s="31" t="s">
        <v>33</v>
      </c>
      <c r="E1081" s="31" t="s">
        <v>70</v>
      </c>
      <c r="F1081" s="31"/>
      <c r="G1081" s="11">
        <f t="shared" si="2388"/>
        <v>3075</v>
      </c>
      <c r="H1081" s="11">
        <f t="shared" si="2388"/>
        <v>0</v>
      </c>
      <c r="I1081" s="11">
        <f t="shared" si="2388"/>
        <v>0</v>
      </c>
      <c r="J1081" s="11">
        <f t="shared" si="2388"/>
        <v>116</v>
      </c>
      <c r="K1081" s="11">
        <f t="shared" si="2388"/>
        <v>0</v>
      </c>
      <c r="L1081" s="11">
        <f t="shared" si="2388"/>
        <v>0</v>
      </c>
      <c r="M1081" s="11">
        <f t="shared" si="2388"/>
        <v>3191</v>
      </c>
      <c r="N1081" s="11">
        <f t="shared" si="2388"/>
        <v>0</v>
      </c>
      <c r="O1081" s="11">
        <f t="shared" si="2388"/>
        <v>0</v>
      </c>
      <c r="P1081" s="11">
        <f t="shared" si="2388"/>
        <v>0</v>
      </c>
      <c r="Q1081" s="11">
        <f t="shared" si="2388"/>
        <v>0</v>
      </c>
      <c r="R1081" s="11">
        <f t="shared" si="2388"/>
        <v>0</v>
      </c>
      <c r="S1081" s="11">
        <f t="shared" si="2388"/>
        <v>3191</v>
      </c>
      <c r="T1081" s="11">
        <f t="shared" si="2388"/>
        <v>0</v>
      </c>
      <c r="U1081" s="11">
        <f t="shared" si="2389"/>
        <v>0</v>
      </c>
      <c r="V1081" s="11">
        <f t="shared" si="2389"/>
        <v>5</v>
      </c>
      <c r="W1081" s="11">
        <f t="shared" si="2389"/>
        <v>0</v>
      </c>
      <c r="X1081" s="11">
        <f t="shared" si="2389"/>
        <v>0</v>
      </c>
      <c r="Y1081" s="11">
        <f t="shared" si="2389"/>
        <v>3196</v>
      </c>
      <c r="Z1081" s="11">
        <f t="shared" si="2389"/>
        <v>0</v>
      </c>
      <c r="AA1081" s="11">
        <f t="shared" si="2389"/>
        <v>0</v>
      </c>
      <c r="AB1081" s="11">
        <f t="shared" si="2389"/>
        <v>0</v>
      </c>
      <c r="AC1081" s="11">
        <f t="shared" si="2389"/>
        <v>0</v>
      </c>
      <c r="AD1081" s="11">
        <f t="shared" si="2389"/>
        <v>0</v>
      </c>
      <c r="AE1081" s="89">
        <f t="shared" si="2389"/>
        <v>3196</v>
      </c>
      <c r="AF1081" s="89">
        <f t="shared" si="2389"/>
        <v>0</v>
      </c>
      <c r="AG1081" s="89">
        <f t="shared" si="2389"/>
        <v>1601</v>
      </c>
      <c r="AH1081" s="89">
        <f t="shared" si="2389"/>
        <v>0</v>
      </c>
      <c r="AI1081" s="101">
        <f t="shared" si="2259"/>
        <v>50.093867334167705</v>
      </c>
      <c r="AJ1081" s="101"/>
    </row>
    <row r="1082" spans="1:36" ht="33" hidden="1" x14ac:dyDescent="0.25">
      <c r="A1082" s="29" t="s">
        <v>77</v>
      </c>
      <c r="B1082" s="31" t="s">
        <v>256</v>
      </c>
      <c r="C1082" s="31" t="s">
        <v>29</v>
      </c>
      <c r="D1082" s="31" t="s">
        <v>33</v>
      </c>
      <c r="E1082" s="31" t="s">
        <v>257</v>
      </c>
      <c r="F1082" s="31"/>
      <c r="G1082" s="11">
        <f t="shared" si="2388"/>
        <v>3075</v>
      </c>
      <c r="H1082" s="11">
        <f t="shared" si="2388"/>
        <v>0</v>
      </c>
      <c r="I1082" s="11">
        <f t="shared" si="2388"/>
        <v>0</v>
      </c>
      <c r="J1082" s="11">
        <f t="shared" si="2388"/>
        <v>116</v>
      </c>
      <c r="K1082" s="11">
        <f t="shared" si="2388"/>
        <v>0</v>
      </c>
      <c r="L1082" s="11">
        <f t="shared" si="2388"/>
        <v>0</v>
      </c>
      <c r="M1082" s="11">
        <f t="shared" si="2388"/>
        <v>3191</v>
      </c>
      <c r="N1082" s="11">
        <f t="shared" si="2388"/>
        <v>0</v>
      </c>
      <c r="O1082" s="11">
        <f t="shared" si="2388"/>
        <v>0</v>
      </c>
      <c r="P1082" s="11">
        <f t="shared" si="2388"/>
        <v>0</v>
      </c>
      <c r="Q1082" s="11">
        <f t="shared" si="2388"/>
        <v>0</v>
      </c>
      <c r="R1082" s="11">
        <f t="shared" si="2388"/>
        <v>0</v>
      </c>
      <c r="S1082" s="11">
        <f t="shared" si="2388"/>
        <v>3191</v>
      </c>
      <c r="T1082" s="11">
        <f t="shared" si="2388"/>
        <v>0</v>
      </c>
      <c r="U1082" s="11">
        <f t="shared" si="2389"/>
        <v>0</v>
      </c>
      <c r="V1082" s="11">
        <f t="shared" si="2389"/>
        <v>5</v>
      </c>
      <c r="W1082" s="11">
        <f t="shared" si="2389"/>
        <v>0</v>
      </c>
      <c r="X1082" s="11">
        <f t="shared" si="2389"/>
        <v>0</v>
      </c>
      <c r="Y1082" s="11">
        <f t="shared" si="2389"/>
        <v>3196</v>
      </c>
      <c r="Z1082" s="11">
        <f t="shared" si="2389"/>
        <v>0</v>
      </c>
      <c r="AA1082" s="11">
        <f t="shared" si="2389"/>
        <v>0</v>
      </c>
      <c r="AB1082" s="11">
        <f t="shared" si="2389"/>
        <v>0</v>
      </c>
      <c r="AC1082" s="11">
        <f t="shared" si="2389"/>
        <v>0</v>
      </c>
      <c r="AD1082" s="11">
        <f t="shared" si="2389"/>
        <v>0</v>
      </c>
      <c r="AE1082" s="89">
        <f t="shared" si="2389"/>
        <v>3196</v>
      </c>
      <c r="AF1082" s="89">
        <f t="shared" si="2389"/>
        <v>0</v>
      </c>
      <c r="AG1082" s="89">
        <f t="shared" si="2389"/>
        <v>1601</v>
      </c>
      <c r="AH1082" s="89">
        <f t="shared" si="2389"/>
        <v>0</v>
      </c>
      <c r="AI1082" s="101">
        <f t="shared" si="2259"/>
        <v>50.093867334167705</v>
      </c>
      <c r="AJ1082" s="101"/>
    </row>
    <row r="1083" spans="1:36" ht="33" hidden="1" x14ac:dyDescent="0.25">
      <c r="A1083" s="50" t="s">
        <v>263</v>
      </c>
      <c r="B1083" s="31" t="s">
        <v>256</v>
      </c>
      <c r="C1083" s="31" t="s">
        <v>29</v>
      </c>
      <c r="D1083" s="31" t="s">
        <v>33</v>
      </c>
      <c r="E1083" s="31" t="s">
        <v>264</v>
      </c>
      <c r="F1083" s="31"/>
      <c r="G1083" s="11">
        <f t="shared" si="2388"/>
        <v>3075</v>
      </c>
      <c r="H1083" s="11">
        <f t="shared" si="2388"/>
        <v>0</v>
      </c>
      <c r="I1083" s="11">
        <f t="shared" si="2388"/>
        <v>0</v>
      </c>
      <c r="J1083" s="11">
        <f t="shared" si="2388"/>
        <v>116</v>
      </c>
      <c r="K1083" s="11">
        <f t="shared" si="2388"/>
        <v>0</v>
      </c>
      <c r="L1083" s="11">
        <f t="shared" si="2388"/>
        <v>0</v>
      </c>
      <c r="M1083" s="11">
        <f t="shared" si="2388"/>
        <v>3191</v>
      </c>
      <c r="N1083" s="11">
        <f t="shared" si="2388"/>
        <v>0</v>
      </c>
      <c r="O1083" s="11">
        <f t="shared" si="2388"/>
        <v>0</v>
      </c>
      <c r="P1083" s="11">
        <f t="shared" si="2388"/>
        <v>0</v>
      </c>
      <c r="Q1083" s="11">
        <f t="shared" si="2388"/>
        <v>0</v>
      </c>
      <c r="R1083" s="11">
        <f t="shared" si="2388"/>
        <v>0</v>
      </c>
      <c r="S1083" s="11">
        <f t="shared" si="2388"/>
        <v>3191</v>
      </c>
      <c r="T1083" s="11">
        <f t="shared" si="2388"/>
        <v>0</v>
      </c>
      <c r="U1083" s="11">
        <f t="shared" si="2389"/>
        <v>0</v>
      </c>
      <c r="V1083" s="11">
        <f t="shared" si="2389"/>
        <v>5</v>
      </c>
      <c r="W1083" s="11">
        <f t="shared" si="2389"/>
        <v>0</v>
      </c>
      <c r="X1083" s="11">
        <f t="shared" si="2389"/>
        <v>0</v>
      </c>
      <c r="Y1083" s="11">
        <f t="shared" si="2389"/>
        <v>3196</v>
      </c>
      <c r="Z1083" s="11">
        <f t="shared" si="2389"/>
        <v>0</v>
      </c>
      <c r="AA1083" s="11">
        <f t="shared" si="2389"/>
        <v>0</v>
      </c>
      <c r="AB1083" s="11">
        <f t="shared" si="2389"/>
        <v>0</v>
      </c>
      <c r="AC1083" s="11">
        <f t="shared" si="2389"/>
        <v>0</v>
      </c>
      <c r="AD1083" s="11">
        <f t="shared" si="2389"/>
        <v>0</v>
      </c>
      <c r="AE1083" s="89">
        <f t="shared" si="2389"/>
        <v>3196</v>
      </c>
      <c r="AF1083" s="89">
        <f t="shared" si="2389"/>
        <v>0</v>
      </c>
      <c r="AG1083" s="89">
        <f t="shared" si="2389"/>
        <v>1601</v>
      </c>
      <c r="AH1083" s="89">
        <f t="shared" si="2389"/>
        <v>0</v>
      </c>
      <c r="AI1083" s="101">
        <f t="shared" si="2259"/>
        <v>50.093867334167705</v>
      </c>
      <c r="AJ1083" s="101"/>
    </row>
    <row r="1084" spans="1:36" ht="33" hidden="1" x14ac:dyDescent="0.25">
      <c r="A1084" s="50" t="s">
        <v>12</v>
      </c>
      <c r="B1084" s="31" t="s">
        <v>256</v>
      </c>
      <c r="C1084" s="31" t="s">
        <v>29</v>
      </c>
      <c r="D1084" s="31" t="s">
        <v>33</v>
      </c>
      <c r="E1084" s="31" t="s">
        <v>264</v>
      </c>
      <c r="F1084" s="31" t="s">
        <v>13</v>
      </c>
      <c r="G1084" s="11">
        <f t="shared" si="2388"/>
        <v>3075</v>
      </c>
      <c r="H1084" s="11">
        <f t="shared" si="2388"/>
        <v>0</v>
      </c>
      <c r="I1084" s="11">
        <f t="shared" si="2388"/>
        <v>0</v>
      </c>
      <c r="J1084" s="11">
        <f t="shared" si="2388"/>
        <v>116</v>
      </c>
      <c r="K1084" s="11">
        <f t="shared" si="2388"/>
        <v>0</v>
      </c>
      <c r="L1084" s="11">
        <f t="shared" si="2388"/>
        <v>0</v>
      </c>
      <c r="M1084" s="11">
        <f t="shared" si="2388"/>
        <v>3191</v>
      </c>
      <c r="N1084" s="11">
        <f t="shared" si="2388"/>
        <v>0</v>
      </c>
      <c r="O1084" s="11">
        <f t="shared" si="2388"/>
        <v>0</v>
      </c>
      <c r="P1084" s="11">
        <f t="shared" si="2388"/>
        <v>0</v>
      </c>
      <c r="Q1084" s="11">
        <f t="shared" si="2388"/>
        <v>0</v>
      </c>
      <c r="R1084" s="11">
        <f t="shared" si="2388"/>
        <v>0</v>
      </c>
      <c r="S1084" s="11">
        <f t="shared" si="2388"/>
        <v>3191</v>
      </c>
      <c r="T1084" s="11">
        <f t="shared" si="2388"/>
        <v>0</v>
      </c>
      <c r="U1084" s="11">
        <f t="shared" si="2389"/>
        <v>0</v>
      </c>
      <c r="V1084" s="11">
        <f t="shared" si="2389"/>
        <v>5</v>
      </c>
      <c r="W1084" s="11">
        <f t="shared" si="2389"/>
        <v>0</v>
      </c>
      <c r="X1084" s="11">
        <f t="shared" si="2389"/>
        <v>0</v>
      </c>
      <c r="Y1084" s="11">
        <f t="shared" si="2389"/>
        <v>3196</v>
      </c>
      <c r="Z1084" s="11">
        <f t="shared" si="2389"/>
        <v>0</v>
      </c>
      <c r="AA1084" s="11">
        <f t="shared" si="2389"/>
        <v>0</v>
      </c>
      <c r="AB1084" s="11">
        <f t="shared" si="2389"/>
        <v>0</v>
      </c>
      <c r="AC1084" s="11">
        <f t="shared" si="2389"/>
        <v>0</v>
      </c>
      <c r="AD1084" s="11">
        <f t="shared" si="2389"/>
        <v>0</v>
      </c>
      <c r="AE1084" s="89">
        <f t="shared" si="2389"/>
        <v>3196</v>
      </c>
      <c r="AF1084" s="89">
        <f t="shared" si="2389"/>
        <v>0</v>
      </c>
      <c r="AG1084" s="89">
        <f t="shared" si="2389"/>
        <v>1601</v>
      </c>
      <c r="AH1084" s="89">
        <f t="shared" si="2389"/>
        <v>0</v>
      </c>
      <c r="AI1084" s="101">
        <f t="shared" si="2259"/>
        <v>50.093867334167705</v>
      </c>
      <c r="AJ1084" s="101"/>
    </row>
    <row r="1085" spans="1:36" hidden="1" x14ac:dyDescent="0.25">
      <c r="A1085" s="50" t="s">
        <v>14</v>
      </c>
      <c r="B1085" s="31" t="s">
        <v>256</v>
      </c>
      <c r="C1085" s="31" t="s">
        <v>29</v>
      </c>
      <c r="D1085" s="31" t="s">
        <v>33</v>
      </c>
      <c r="E1085" s="31" t="s">
        <v>264</v>
      </c>
      <c r="F1085" s="27" t="s">
        <v>35</v>
      </c>
      <c r="G1085" s="9">
        <v>3075</v>
      </c>
      <c r="H1085" s="9"/>
      <c r="I1085" s="9"/>
      <c r="J1085" s="9">
        <v>116</v>
      </c>
      <c r="K1085" s="9"/>
      <c r="L1085" s="9"/>
      <c r="M1085" s="9">
        <f t="shared" ref="M1085" si="2390">G1085+I1085+J1085+K1085+L1085</f>
        <v>3191</v>
      </c>
      <c r="N1085" s="9">
        <f t="shared" ref="N1085" si="2391">H1085+L1085</f>
        <v>0</v>
      </c>
      <c r="O1085" s="9"/>
      <c r="P1085" s="9"/>
      <c r="Q1085" s="9"/>
      <c r="R1085" s="9"/>
      <c r="S1085" s="9">
        <f t="shared" ref="S1085" si="2392">M1085+O1085+P1085+Q1085+R1085</f>
        <v>3191</v>
      </c>
      <c r="T1085" s="9">
        <f t="shared" ref="T1085" si="2393">N1085+R1085</f>
        <v>0</v>
      </c>
      <c r="U1085" s="9"/>
      <c r="V1085" s="9">
        <v>5</v>
      </c>
      <c r="W1085" s="9"/>
      <c r="X1085" s="9"/>
      <c r="Y1085" s="9">
        <f t="shared" ref="Y1085" si="2394">S1085+U1085+V1085+W1085+X1085</f>
        <v>3196</v>
      </c>
      <c r="Z1085" s="9">
        <f t="shared" ref="Z1085" si="2395">T1085+X1085</f>
        <v>0</v>
      </c>
      <c r="AA1085" s="9"/>
      <c r="AB1085" s="9"/>
      <c r="AC1085" s="9"/>
      <c r="AD1085" s="9"/>
      <c r="AE1085" s="87">
        <f t="shared" ref="AE1085" si="2396">Y1085+AA1085+AB1085+AC1085+AD1085</f>
        <v>3196</v>
      </c>
      <c r="AF1085" s="87">
        <f t="shared" ref="AF1085" si="2397">Z1085+AD1085</f>
        <v>0</v>
      </c>
      <c r="AG1085" s="87">
        <v>1601</v>
      </c>
      <c r="AH1085" s="87"/>
      <c r="AI1085" s="101">
        <f t="shared" si="2259"/>
        <v>50.093867334167705</v>
      </c>
      <c r="AJ1085" s="101"/>
    </row>
    <row r="1086" spans="1:36" hidden="1" x14ac:dyDescent="0.25">
      <c r="A1086" s="50"/>
      <c r="B1086" s="31"/>
      <c r="C1086" s="31"/>
      <c r="D1086" s="31"/>
      <c r="E1086" s="31"/>
      <c r="F1086" s="27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87"/>
      <c r="AF1086" s="87"/>
      <c r="AG1086" s="87"/>
      <c r="AH1086" s="87"/>
      <c r="AI1086" s="101"/>
      <c r="AJ1086" s="101"/>
    </row>
    <row r="1087" spans="1:36" ht="18.75" hidden="1" x14ac:dyDescent="0.3">
      <c r="A1087" s="69" t="s">
        <v>265</v>
      </c>
      <c r="B1087" s="36" t="s">
        <v>256</v>
      </c>
      <c r="C1087" s="36" t="s">
        <v>33</v>
      </c>
      <c r="D1087" s="36" t="s">
        <v>22</v>
      </c>
      <c r="E1087" s="36"/>
      <c r="F1087" s="36"/>
      <c r="G1087" s="13">
        <f t="shared" ref="G1087:V1093" si="2398">G1088</f>
        <v>41423</v>
      </c>
      <c r="H1087" s="13">
        <f t="shared" si="2398"/>
        <v>0</v>
      </c>
      <c r="I1087" s="13">
        <f t="shared" si="2398"/>
        <v>0</v>
      </c>
      <c r="J1087" s="13">
        <f t="shared" si="2398"/>
        <v>0</v>
      </c>
      <c r="K1087" s="13">
        <f t="shared" si="2398"/>
        <v>0</v>
      </c>
      <c r="L1087" s="13">
        <f t="shared" si="2398"/>
        <v>0</v>
      </c>
      <c r="M1087" s="13">
        <f t="shared" si="2398"/>
        <v>41423</v>
      </c>
      <c r="N1087" s="13">
        <f t="shared" si="2398"/>
        <v>0</v>
      </c>
      <c r="O1087" s="13">
        <f t="shared" si="2398"/>
        <v>0</v>
      </c>
      <c r="P1087" s="13">
        <f t="shared" si="2398"/>
        <v>0</v>
      </c>
      <c r="Q1087" s="13">
        <f t="shared" si="2398"/>
        <v>0</v>
      </c>
      <c r="R1087" s="13">
        <f t="shared" si="2398"/>
        <v>0</v>
      </c>
      <c r="S1087" s="13">
        <f t="shared" si="2398"/>
        <v>41423</v>
      </c>
      <c r="T1087" s="13">
        <f t="shared" si="2398"/>
        <v>0</v>
      </c>
      <c r="U1087" s="13">
        <f t="shared" si="2398"/>
        <v>0</v>
      </c>
      <c r="V1087" s="13">
        <f t="shared" si="2398"/>
        <v>0</v>
      </c>
      <c r="W1087" s="13">
        <f t="shared" ref="U1087:AH1093" si="2399">W1088</f>
        <v>0</v>
      </c>
      <c r="X1087" s="13">
        <f t="shared" si="2399"/>
        <v>0</v>
      </c>
      <c r="Y1087" s="13">
        <f t="shared" si="2399"/>
        <v>41423</v>
      </c>
      <c r="Z1087" s="13">
        <f t="shared" si="2399"/>
        <v>0</v>
      </c>
      <c r="AA1087" s="13">
        <f t="shared" si="2399"/>
        <v>0</v>
      </c>
      <c r="AB1087" s="13">
        <f t="shared" si="2399"/>
        <v>1021</v>
      </c>
      <c r="AC1087" s="13">
        <f t="shared" si="2399"/>
        <v>0</v>
      </c>
      <c r="AD1087" s="13">
        <f t="shared" si="2399"/>
        <v>0</v>
      </c>
      <c r="AE1087" s="91">
        <f t="shared" si="2399"/>
        <v>42444</v>
      </c>
      <c r="AF1087" s="91">
        <f t="shared" si="2399"/>
        <v>0</v>
      </c>
      <c r="AG1087" s="91">
        <f t="shared" si="2399"/>
        <v>8980</v>
      </c>
      <c r="AH1087" s="91">
        <f t="shared" si="2399"/>
        <v>0</v>
      </c>
      <c r="AI1087" s="101">
        <f t="shared" si="2259"/>
        <v>21.157289605126756</v>
      </c>
      <c r="AJ1087" s="101"/>
    </row>
    <row r="1088" spans="1:36" ht="49.5" hidden="1" x14ac:dyDescent="0.25">
      <c r="A1088" s="29" t="s">
        <v>435</v>
      </c>
      <c r="B1088" s="70" t="s">
        <v>256</v>
      </c>
      <c r="C1088" s="70" t="s">
        <v>33</v>
      </c>
      <c r="D1088" s="70" t="s">
        <v>22</v>
      </c>
      <c r="E1088" s="70" t="s">
        <v>74</v>
      </c>
      <c r="F1088" s="70"/>
      <c r="G1088" s="20">
        <f>G1089</f>
        <v>41423</v>
      </c>
      <c r="H1088" s="20">
        <f>H1089</f>
        <v>0</v>
      </c>
      <c r="I1088" s="20">
        <f t="shared" si="2398"/>
        <v>0</v>
      </c>
      <c r="J1088" s="20">
        <f t="shared" si="2398"/>
        <v>0</v>
      </c>
      <c r="K1088" s="20">
        <f t="shared" si="2398"/>
        <v>0</v>
      </c>
      <c r="L1088" s="20">
        <f t="shared" si="2398"/>
        <v>0</v>
      </c>
      <c r="M1088" s="20">
        <f t="shared" si="2398"/>
        <v>41423</v>
      </c>
      <c r="N1088" s="20">
        <f t="shared" si="2398"/>
        <v>0</v>
      </c>
      <c r="O1088" s="20">
        <f t="shared" si="2398"/>
        <v>0</v>
      </c>
      <c r="P1088" s="20">
        <f t="shared" si="2398"/>
        <v>0</v>
      </c>
      <c r="Q1088" s="20">
        <f t="shared" si="2398"/>
        <v>0</v>
      </c>
      <c r="R1088" s="20">
        <f t="shared" si="2398"/>
        <v>0</v>
      </c>
      <c r="S1088" s="20">
        <f t="shared" si="2398"/>
        <v>41423</v>
      </c>
      <c r="T1088" s="20">
        <f t="shared" si="2398"/>
        <v>0</v>
      </c>
      <c r="U1088" s="20">
        <f t="shared" si="2399"/>
        <v>0</v>
      </c>
      <c r="V1088" s="20">
        <f t="shared" si="2399"/>
        <v>0</v>
      </c>
      <c r="W1088" s="20">
        <f t="shared" si="2399"/>
        <v>0</v>
      </c>
      <c r="X1088" s="20">
        <f t="shared" si="2399"/>
        <v>0</v>
      </c>
      <c r="Y1088" s="20">
        <f t="shared" si="2399"/>
        <v>41423</v>
      </c>
      <c r="Z1088" s="20">
        <f t="shared" si="2399"/>
        <v>0</v>
      </c>
      <c r="AA1088" s="20">
        <f t="shared" si="2399"/>
        <v>0</v>
      </c>
      <c r="AB1088" s="20">
        <f t="shared" si="2399"/>
        <v>1021</v>
      </c>
      <c r="AC1088" s="20">
        <f t="shared" si="2399"/>
        <v>0</v>
      </c>
      <c r="AD1088" s="20">
        <f t="shared" si="2399"/>
        <v>0</v>
      </c>
      <c r="AE1088" s="100">
        <f t="shared" si="2399"/>
        <v>42444</v>
      </c>
      <c r="AF1088" s="100">
        <f t="shared" si="2399"/>
        <v>0</v>
      </c>
      <c r="AG1088" s="100">
        <f t="shared" si="2399"/>
        <v>8980</v>
      </c>
      <c r="AH1088" s="100">
        <f t="shared" si="2399"/>
        <v>0</v>
      </c>
      <c r="AI1088" s="101">
        <f t="shared" si="2259"/>
        <v>21.157289605126756</v>
      </c>
      <c r="AJ1088" s="101"/>
    </row>
    <row r="1089" spans="1:36" ht="18" hidden="1" customHeight="1" x14ac:dyDescent="0.25">
      <c r="A1089" s="71" t="s">
        <v>266</v>
      </c>
      <c r="B1089" s="70" t="s">
        <v>256</v>
      </c>
      <c r="C1089" s="70" t="s">
        <v>33</v>
      </c>
      <c r="D1089" s="70" t="s">
        <v>22</v>
      </c>
      <c r="E1089" s="70" t="s">
        <v>566</v>
      </c>
      <c r="F1089" s="70"/>
      <c r="G1089" s="20">
        <f t="shared" si="2398"/>
        <v>41423</v>
      </c>
      <c r="H1089" s="20">
        <f t="shared" si="2398"/>
        <v>0</v>
      </c>
      <c r="I1089" s="20">
        <f t="shared" si="2398"/>
        <v>0</v>
      </c>
      <c r="J1089" s="20">
        <f t="shared" si="2398"/>
        <v>0</v>
      </c>
      <c r="K1089" s="20">
        <f t="shared" si="2398"/>
        <v>0</v>
      </c>
      <c r="L1089" s="20">
        <f t="shared" si="2398"/>
        <v>0</v>
      </c>
      <c r="M1089" s="20">
        <f t="shared" si="2398"/>
        <v>41423</v>
      </c>
      <c r="N1089" s="20">
        <f t="shared" si="2398"/>
        <v>0</v>
      </c>
      <c r="O1089" s="20">
        <f t="shared" si="2398"/>
        <v>0</v>
      </c>
      <c r="P1089" s="20">
        <f t="shared" si="2398"/>
        <v>0</v>
      </c>
      <c r="Q1089" s="20">
        <f t="shared" si="2398"/>
        <v>0</v>
      </c>
      <c r="R1089" s="20">
        <f t="shared" si="2398"/>
        <v>0</v>
      </c>
      <c r="S1089" s="20">
        <f t="shared" si="2398"/>
        <v>41423</v>
      </c>
      <c r="T1089" s="20">
        <f t="shared" si="2398"/>
        <v>0</v>
      </c>
      <c r="U1089" s="20">
        <f t="shared" si="2399"/>
        <v>0</v>
      </c>
      <c r="V1089" s="20">
        <f t="shared" si="2399"/>
        <v>0</v>
      </c>
      <c r="W1089" s="20">
        <f t="shared" si="2399"/>
        <v>0</v>
      </c>
      <c r="X1089" s="20">
        <f t="shared" si="2399"/>
        <v>0</v>
      </c>
      <c r="Y1089" s="20">
        <f t="shared" si="2399"/>
        <v>41423</v>
      </c>
      <c r="Z1089" s="20">
        <f t="shared" si="2399"/>
        <v>0</v>
      </c>
      <c r="AA1089" s="20">
        <f t="shared" si="2399"/>
        <v>0</v>
      </c>
      <c r="AB1089" s="20">
        <f t="shared" si="2399"/>
        <v>1021</v>
      </c>
      <c r="AC1089" s="20">
        <f t="shared" si="2399"/>
        <v>0</v>
      </c>
      <c r="AD1089" s="20">
        <f t="shared" si="2399"/>
        <v>0</v>
      </c>
      <c r="AE1089" s="100">
        <f t="shared" si="2399"/>
        <v>42444</v>
      </c>
      <c r="AF1089" s="100">
        <f t="shared" si="2399"/>
        <v>0</v>
      </c>
      <c r="AG1089" s="100">
        <f t="shared" si="2399"/>
        <v>8980</v>
      </c>
      <c r="AH1089" s="100">
        <f t="shared" si="2399"/>
        <v>0</v>
      </c>
      <c r="AI1089" s="101">
        <f t="shared" si="2259"/>
        <v>21.157289605126756</v>
      </c>
      <c r="AJ1089" s="101"/>
    </row>
    <row r="1090" spans="1:36" ht="196.5" hidden="1" customHeight="1" x14ac:dyDescent="0.25">
      <c r="A1090" s="71" t="s">
        <v>675</v>
      </c>
      <c r="B1090" s="70" t="s">
        <v>256</v>
      </c>
      <c r="C1090" s="70" t="s">
        <v>33</v>
      </c>
      <c r="D1090" s="70" t="s">
        <v>22</v>
      </c>
      <c r="E1090" s="70" t="s">
        <v>567</v>
      </c>
      <c r="F1090" s="70"/>
      <c r="G1090" s="20">
        <f t="shared" ref="G1090:N1090" si="2400">G1093</f>
        <v>41423</v>
      </c>
      <c r="H1090" s="20">
        <f t="shared" si="2400"/>
        <v>0</v>
      </c>
      <c r="I1090" s="20">
        <f t="shared" si="2400"/>
        <v>0</v>
      </c>
      <c r="J1090" s="20">
        <f t="shared" si="2400"/>
        <v>0</v>
      </c>
      <c r="K1090" s="20">
        <f t="shared" si="2400"/>
        <v>0</v>
      </c>
      <c r="L1090" s="20">
        <f t="shared" si="2400"/>
        <v>0</v>
      </c>
      <c r="M1090" s="20">
        <f t="shared" si="2400"/>
        <v>41423</v>
      </c>
      <c r="N1090" s="20">
        <f t="shared" si="2400"/>
        <v>0</v>
      </c>
      <c r="O1090" s="20">
        <f>O1091+O1093</f>
        <v>0</v>
      </c>
      <c r="P1090" s="20">
        <f t="shared" ref="P1090:T1090" si="2401">P1091+P1093</f>
        <v>0</v>
      </c>
      <c r="Q1090" s="20">
        <f t="shared" si="2401"/>
        <v>0</v>
      </c>
      <c r="R1090" s="20">
        <f t="shared" si="2401"/>
        <v>0</v>
      </c>
      <c r="S1090" s="20">
        <f t="shared" si="2401"/>
        <v>41423</v>
      </c>
      <c r="T1090" s="20">
        <f t="shared" si="2401"/>
        <v>0</v>
      </c>
      <c r="U1090" s="20">
        <f>U1091+U1093</f>
        <v>0</v>
      </c>
      <c r="V1090" s="20">
        <f t="shared" ref="V1090:Z1090" si="2402">V1091+V1093</f>
        <v>0</v>
      </c>
      <c r="W1090" s="20">
        <f t="shared" si="2402"/>
        <v>0</v>
      </c>
      <c r="X1090" s="20">
        <f t="shared" si="2402"/>
        <v>0</v>
      </c>
      <c r="Y1090" s="20">
        <f t="shared" si="2402"/>
        <v>41423</v>
      </c>
      <c r="Z1090" s="20">
        <f t="shared" si="2402"/>
        <v>0</v>
      </c>
      <c r="AA1090" s="20">
        <f>AA1091+AA1093</f>
        <v>0</v>
      </c>
      <c r="AB1090" s="20">
        <f t="shared" ref="AB1090:AF1090" si="2403">AB1091+AB1093</f>
        <v>1021</v>
      </c>
      <c r="AC1090" s="20">
        <f t="shared" si="2403"/>
        <v>0</v>
      </c>
      <c r="AD1090" s="20">
        <f t="shared" si="2403"/>
        <v>0</v>
      </c>
      <c r="AE1090" s="100">
        <f t="shared" si="2403"/>
        <v>42444</v>
      </c>
      <c r="AF1090" s="100">
        <f t="shared" si="2403"/>
        <v>0</v>
      </c>
      <c r="AG1090" s="100">
        <f t="shared" ref="AG1090:AH1090" si="2404">AG1091+AG1093</f>
        <v>8980</v>
      </c>
      <c r="AH1090" s="100">
        <f t="shared" si="2404"/>
        <v>0</v>
      </c>
      <c r="AI1090" s="101">
        <f t="shared" si="2259"/>
        <v>21.157289605126756</v>
      </c>
      <c r="AJ1090" s="101"/>
    </row>
    <row r="1091" spans="1:36" ht="42.75" hidden="1" customHeight="1" x14ac:dyDescent="0.25">
      <c r="A1091" s="26" t="s">
        <v>244</v>
      </c>
      <c r="B1091" s="70" t="s">
        <v>256</v>
      </c>
      <c r="C1091" s="70" t="s">
        <v>33</v>
      </c>
      <c r="D1091" s="70" t="s">
        <v>22</v>
      </c>
      <c r="E1091" s="70" t="s">
        <v>567</v>
      </c>
      <c r="F1091" s="70" t="s">
        <v>31</v>
      </c>
      <c r="G1091" s="20"/>
      <c r="H1091" s="20"/>
      <c r="I1091" s="20"/>
      <c r="J1091" s="20"/>
      <c r="K1091" s="20"/>
      <c r="L1091" s="20"/>
      <c r="M1091" s="20"/>
      <c r="N1091" s="20"/>
      <c r="O1091" s="20">
        <f>O1092</f>
        <v>166</v>
      </c>
      <c r="P1091" s="20">
        <f t="shared" ref="P1091:AH1091" si="2405">P1092</f>
        <v>0</v>
      </c>
      <c r="Q1091" s="20">
        <f t="shared" si="2405"/>
        <v>0</v>
      </c>
      <c r="R1091" s="20">
        <f t="shared" si="2405"/>
        <v>0</v>
      </c>
      <c r="S1091" s="20">
        <f t="shared" si="2405"/>
        <v>166</v>
      </c>
      <c r="T1091" s="20">
        <f t="shared" si="2405"/>
        <v>0</v>
      </c>
      <c r="U1091" s="20">
        <f>U1092</f>
        <v>0</v>
      </c>
      <c r="V1091" s="20">
        <f t="shared" si="2405"/>
        <v>0</v>
      </c>
      <c r="W1091" s="20">
        <f t="shared" si="2405"/>
        <v>0</v>
      </c>
      <c r="X1091" s="20">
        <f t="shared" si="2405"/>
        <v>0</v>
      </c>
      <c r="Y1091" s="20">
        <f t="shared" si="2405"/>
        <v>166</v>
      </c>
      <c r="Z1091" s="20">
        <f t="shared" si="2405"/>
        <v>0</v>
      </c>
      <c r="AA1091" s="20">
        <f>AA1092</f>
        <v>0</v>
      </c>
      <c r="AB1091" s="20">
        <f t="shared" si="2405"/>
        <v>0</v>
      </c>
      <c r="AC1091" s="20">
        <f t="shared" si="2405"/>
        <v>0</v>
      </c>
      <c r="AD1091" s="20">
        <f t="shared" si="2405"/>
        <v>0</v>
      </c>
      <c r="AE1091" s="100">
        <f t="shared" si="2405"/>
        <v>166</v>
      </c>
      <c r="AF1091" s="100">
        <f t="shared" si="2405"/>
        <v>0</v>
      </c>
      <c r="AG1091" s="100">
        <f t="shared" si="2405"/>
        <v>0</v>
      </c>
      <c r="AH1091" s="100">
        <f t="shared" si="2405"/>
        <v>0</v>
      </c>
      <c r="AI1091" s="101">
        <f t="shared" si="2259"/>
        <v>0</v>
      </c>
      <c r="AJ1091" s="101"/>
    </row>
    <row r="1092" spans="1:36" ht="33.75" hidden="1" customHeight="1" x14ac:dyDescent="0.25">
      <c r="A1092" s="46" t="s">
        <v>37</v>
      </c>
      <c r="B1092" s="70" t="s">
        <v>256</v>
      </c>
      <c r="C1092" s="70" t="s">
        <v>33</v>
      </c>
      <c r="D1092" s="70" t="s">
        <v>22</v>
      </c>
      <c r="E1092" s="70" t="s">
        <v>567</v>
      </c>
      <c r="F1092" s="70" t="s">
        <v>38</v>
      </c>
      <c r="G1092" s="20"/>
      <c r="H1092" s="20"/>
      <c r="I1092" s="20"/>
      <c r="J1092" s="20"/>
      <c r="K1092" s="20"/>
      <c r="L1092" s="20"/>
      <c r="M1092" s="20"/>
      <c r="N1092" s="20"/>
      <c r="O1092" s="20">
        <v>166</v>
      </c>
      <c r="P1092" s="20"/>
      <c r="Q1092" s="20"/>
      <c r="R1092" s="20"/>
      <c r="S1092" s="9">
        <f t="shared" ref="S1092" si="2406">M1092+O1092+P1092+Q1092+R1092</f>
        <v>166</v>
      </c>
      <c r="T1092" s="9">
        <f t="shared" ref="T1092" si="2407">N1092+R1092</f>
        <v>0</v>
      </c>
      <c r="U1092" s="20"/>
      <c r="V1092" s="20"/>
      <c r="W1092" s="20"/>
      <c r="X1092" s="20"/>
      <c r="Y1092" s="9">
        <f t="shared" ref="Y1092" si="2408">S1092+U1092+V1092+W1092+X1092</f>
        <v>166</v>
      </c>
      <c r="Z1092" s="9">
        <f t="shared" ref="Z1092" si="2409">T1092+X1092</f>
        <v>0</v>
      </c>
      <c r="AA1092" s="20"/>
      <c r="AB1092" s="20"/>
      <c r="AC1092" s="20"/>
      <c r="AD1092" s="20"/>
      <c r="AE1092" s="87">
        <f t="shared" ref="AE1092" si="2410">Y1092+AA1092+AB1092+AC1092+AD1092</f>
        <v>166</v>
      </c>
      <c r="AF1092" s="87">
        <f t="shared" ref="AF1092" si="2411">Z1092+AD1092</f>
        <v>0</v>
      </c>
      <c r="AG1092" s="87"/>
      <c r="AH1092" s="87"/>
      <c r="AI1092" s="101">
        <f t="shared" si="2259"/>
        <v>0</v>
      </c>
      <c r="AJ1092" s="101"/>
    </row>
    <row r="1093" spans="1:36" hidden="1" x14ac:dyDescent="0.25">
      <c r="A1093" s="29" t="s">
        <v>101</v>
      </c>
      <c r="B1093" s="70" t="s">
        <v>256</v>
      </c>
      <c r="C1093" s="70" t="s">
        <v>33</v>
      </c>
      <c r="D1093" s="70" t="s">
        <v>22</v>
      </c>
      <c r="E1093" s="70" t="s">
        <v>567</v>
      </c>
      <c r="F1093" s="70" t="s">
        <v>102</v>
      </c>
      <c r="G1093" s="20">
        <f t="shared" si="2398"/>
        <v>41423</v>
      </c>
      <c r="H1093" s="20">
        <f t="shared" si="2398"/>
        <v>0</v>
      </c>
      <c r="I1093" s="20">
        <f t="shared" si="2398"/>
        <v>0</v>
      </c>
      <c r="J1093" s="20">
        <f t="shared" si="2398"/>
        <v>0</v>
      </c>
      <c r="K1093" s="20">
        <f t="shared" si="2398"/>
        <v>0</v>
      </c>
      <c r="L1093" s="20">
        <f t="shared" si="2398"/>
        <v>0</v>
      </c>
      <c r="M1093" s="20">
        <f t="shared" si="2398"/>
        <v>41423</v>
      </c>
      <c r="N1093" s="20">
        <f t="shared" si="2398"/>
        <v>0</v>
      </c>
      <c r="O1093" s="20">
        <f t="shared" si="2398"/>
        <v>-166</v>
      </c>
      <c r="P1093" s="20">
        <f t="shared" si="2398"/>
        <v>0</v>
      </c>
      <c r="Q1093" s="20">
        <f t="shared" si="2398"/>
        <v>0</v>
      </c>
      <c r="R1093" s="20">
        <f t="shared" si="2398"/>
        <v>0</v>
      </c>
      <c r="S1093" s="20">
        <f t="shared" si="2398"/>
        <v>41257</v>
      </c>
      <c r="T1093" s="20">
        <f t="shared" si="2398"/>
        <v>0</v>
      </c>
      <c r="U1093" s="20">
        <f t="shared" si="2399"/>
        <v>0</v>
      </c>
      <c r="V1093" s="20">
        <f t="shared" si="2399"/>
        <v>0</v>
      </c>
      <c r="W1093" s="20">
        <f t="shared" si="2399"/>
        <v>0</v>
      </c>
      <c r="X1093" s="20">
        <f t="shared" si="2399"/>
        <v>0</v>
      </c>
      <c r="Y1093" s="20">
        <f t="shared" si="2399"/>
        <v>41257</v>
      </c>
      <c r="Z1093" s="20">
        <f t="shared" si="2399"/>
        <v>0</v>
      </c>
      <c r="AA1093" s="20">
        <f t="shared" si="2399"/>
        <v>0</v>
      </c>
      <c r="AB1093" s="20">
        <f t="shared" si="2399"/>
        <v>1021</v>
      </c>
      <c r="AC1093" s="20">
        <f t="shared" si="2399"/>
        <v>0</v>
      </c>
      <c r="AD1093" s="20">
        <f t="shared" si="2399"/>
        <v>0</v>
      </c>
      <c r="AE1093" s="100">
        <f t="shared" si="2399"/>
        <v>42278</v>
      </c>
      <c r="AF1093" s="100">
        <f t="shared" si="2399"/>
        <v>0</v>
      </c>
      <c r="AG1093" s="100">
        <f t="shared" si="2399"/>
        <v>8980</v>
      </c>
      <c r="AH1093" s="100">
        <f t="shared" si="2399"/>
        <v>0</v>
      </c>
      <c r="AI1093" s="101">
        <f t="shared" si="2259"/>
        <v>21.240361417285587</v>
      </c>
      <c r="AJ1093" s="101"/>
    </row>
    <row r="1094" spans="1:36" ht="33" hidden="1" x14ac:dyDescent="0.25">
      <c r="A1094" s="29" t="s">
        <v>171</v>
      </c>
      <c r="B1094" s="70" t="s">
        <v>256</v>
      </c>
      <c r="C1094" s="70" t="s">
        <v>33</v>
      </c>
      <c r="D1094" s="70" t="s">
        <v>22</v>
      </c>
      <c r="E1094" s="70" t="s">
        <v>567</v>
      </c>
      <c r="F1094" s="72">
        <v>320</v>
      </c>
      <c r="G1094" s="9">
        <v>41423</v>
      </c>
      <c r="H1094" s="9"/>
      <c r="I1094" s="9"/>
      <c r="J1094" s="9"/>
      <c r="K1094" s="9"/>
      <c r="L1094" s="9"/>
      <c r="M1094" s="9">
        <f t="shared" ref="M1094" si="2412">G1094+I1094+J1094+K1094+L1094</f>
        <v>41423</v>
      </c>
      <c r="N1094" s="9">
        <f t="shared" ref="N1094" si="2413">H1094+L1094</f>
        <v>0</v>
      </c>
      <c r="O1094" s="9">
        <v>-166</v>
      </c>
      <c r="P1094" s="9"/>
      <c r="Q1094" s="9"/>
      <c r="R1094" s="9"/>
      <c r="S1094" s="9">
        <f t="shared" ref="S1094" si="2414">M1094+O1094+P1094+Q1094+R1094</f>
        <v>41257</v>
      </c>
      <c r="T1094" s="9">
        <f t="shared" ref="T1094" si="2415">N1094+R1094</f>
        <v>0</v>
      </c>
      <c r="U1094" s="9"/>
      <c r="V1094" s="9"/>
      <c r="W1094" s="9"/>
      <c r="X1094" s="9"/>
      <c r="Y1094" s="9">
        <f t="shared" ref="Y1094" si="2416">S1094+U1094+V1094+W1094+X1094</f>
        <v>41257</v>
      </c>
      <c r="Z1094" s="9">
        <f t="shared" ref="Z1094" si="2417">T1094+X1094</f>
        <v>0</v>
      </c>
      <c r="AA1094" s="9"/>
      <c r="AB1094" s="9">
        <v>1021</v>
      </c>
      <c r="AC1094" s="9"/>
      <c r="AD1094" s="9"/>
      <c r="AE1094" s="87">
        <f t="shared" ref="AE1094" si="2418">Y1094+AA1094+AB1094+AC1094+AD1094</f>
        <v>42278</v>
      </c>
      <c r="AF1094" s="87">
        <f t="shared" ref="AF1094" si="2419">Z1094+AD1094</f>
        <v>0</v>
      </c>
      <c r="AG1094" s="87">
        <v>8980</v>
      </c>
      <c r="AH1094" s="87"/>
      <c r="AI1094" s="101">
        <f t="shared" si="2259"/>
        <v>21.240361417285587</v>
      </c>
      <c r="AJ1094" s="101"/>
    </row>
    <row r="1095" spans="1:36" hidden="1" x14ac:dyDescent="0.25">
      <c r="A1095" s="29"/>
      <c r="B1095" s="70"/>
      <c r="C1095" s="70"/>
      <c r="D1095" s="70"/>
      <c r="E1095" s="70"/>
      <c r="F1095" s="72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87"/>
      <c r="AF1095" s="87"/>
      <c r="AG1095" s="87"/>
      <c r="AH1095" s="87"/>
      <c r="AI1095" s="101"/>
      <c r="AJ1095" s="101"/>
    </row>
    <row r="1096" spans="1:36" ht="18.75" hidden="1" x14ac:dyDescent="0.3">
      <c r="A1096" s="69" t="s">
        <v>170</v>
      </c>
      <c r="B1096" s="36" t="s">
        <v>256</v>
      </c>
      <c r="C1096" s="36" t="s">
        <v>33</v>
      </c>
      <c r="D1096" s="36" t="s">
        <v>80</v>
      </c>
      <c r="E1096" s="36"/>
      <c r="F1096" s="36"/>
      <c r="G1096" s="15">
        <f t="shared" ref="G1096:V1097" si="2420">G1097</f>
        <v>49453</v>
      </c>
      <c r="H1096" s="15">
        <f t="shared" si="2420"/>
        <v>0</v>
      </c>
      <c r="I1096" s="15">
        <f t="shared" si="2420"/>
        <v>0</v>
      </c>
      <c r="J1096" s="15">
        <f t="shared" si="2420"/>
        <v>0</v>
      </c>
      <c r="K1096" s="15">
        <f t="shared" si="2420"/>
        <v>0</v>
      </c>
      <c r="L1096" s="15">
        <f t="shared" si="2420"/>
        <v>0</v>
      </c>
      <c r="M1096" s="15">
        <f t="shared" si="2420"/>
        <v>49453</v>
      </c>
      <c r="N1096" s="15">
        <f t="shared" si="2420"/>
        <v>0</v>
      </c>
      <c r="O1096" s="15">
        <f t="shared" si="2420"/>
        <v>0</v>
      </c>
      <c r="P1096" s="15">
        <f t="shared" si="2420"/>
        <v>2955</v>
      </c>
      <c r="Q1096" s="15">
        <f t="shared" si="2420"/>
        <v>0</v>
      </c>
      <c r="R1096" s="15">
        <f t="shared" si="2420"/>
        <v>0</v>
      </c>
      <c r="S1096" s="15">
        <f t="shared" si="2420"/>
        <v>52408</v>
      </c>
      <c r="T1096" s="15">
        <f t="shared" si="2420"/>
        <v>0</v>
      </c>
      <c r="U1096" s="15">
        <f t="shared" si="2420"/>
        <v>0</v>
      </c>
      <c r="V1096" s="15">
        <f t="shared" si="2420"/>
        <v>0</v>
      </c>
      <c r="W1096" s="15">
        <f t="shared" ref="U1096:AH1097" si="2421">W1097</f>
        <v>0</v>
      </c>
      <c r="X1096" s="15">
        <f t="shared" si="2421"/>
        <v>0</v>
      </c>
      <c r="Y1096" s="15">
        <f t="shared" si="2421"/>
        <v>52408</v>
      </c>
      <c r="Z1096" s="15">
        <f t="shared" si="2421"/>
        <v>0</v>
      </c>
      <c r="AA1096" s="15">
        <f t="shared" si="2421"/>
        <v>0</v>
      </c>
      <c r="AB1096" s="15">
        <f t="shared" si="2421"/>
        <v>0</v>
      </c>
      <c r="AC1096" s="15">
        <f t="shared" si="2421"/>
        <v>0</v>
      </c>
      <c r="AD1096" s="15">
        <f t="shared" si="2421"/>
        <v>0</v>
      </c>
      <c r="AE1096" s="93">
        <f t="shared" si="2421"/>
        <v>52408</v>
      </c>
      <c r="AF1096" s="93">
        <f t="shared" si="2421"/>
        <v>0</v>
      </c>
      <c r="AG1096" s="93">
        <f t="shared" si="2421"/>
        <v>11010</v>
      </c>
      <c r="AH1096" s="93">
        <f t="shared" si="2421"/>
        <v>0</v>
      </c>
      <c r="AI1096" s="101">
        <f t="shared" ref="AI1096:AI1159" si="2422">AG1096/AE1096*100</f>
        <v>21.008243016333385</v>
      </c>
      <c r="AJ1096" s="101"/>
    </row>
    <row r="1097" spans="1:36" ht="68.25" hidden="1" customHeight="1" x14ac:dyDescent="0.25">
      <c r="A1097" s="26" t="s">
        <v>433</v>
      </c>
      <c r="B1097" s="31" t="s">
        <v>256</v>
      </c>
      <c r="C1097" s="31" t="s">
        <v>33</v>
      </c>
      <c r="D1097" s="31" t="s">
        <v>80</v>
      </c>
      <c r="E1097" s="31" t="s">
        <v>223</v>
      </c>
      <c r="F1097" s="31"/>
      <c r="G1097" s="9">
        <f>G1098</f>
        <v>49453</v>
      </c>
      <c r="H1097" s="9">
        <f>H1098</f>
        <v>0</v>
      </c>
      <c r="I1097" s="9">
        <f t="shared" si="2420"/>
        <v>0</v>
      </c>
      <c r="J1097" s="9">
        <f t="shared" si="2420"/>
        <v>0</v>
      </c>
      <c r="K1097" s="9">
        <f t="shared" si="2420"/>
        <v>0</v>
      </c>
      <c r="L1097" s="9">
        <f t="shared" si="2420"/>
        <v>0</v>
      </c>
      <c r="M1097" s="9">
        <f t="shared" si="2420"/>
        <v>49453</v>
      </c>
      <c r="N1097" s="9">
        <f t="shared" si="2420"/>
        <v>0</v>
      </c>
      <c r="O1097" s="9">
        <f t="shared" si="2420"/>
        <v>0</v>
      </c>
      <c r="P1097" s="9">
        <f t="shared" si="2420"/>
        <v>2955</v>
      </c>
      <c r="Q1097" s="9">
        <f t="shared" si="2420"/>
        <v>0</v>
      </c>
      <c r="R1097" s="9">
        <f t="shared" si="2420"/>
        <v>0</v>
      </c>
      <c r="S1097" s="9">
        <f t="shared" si="2420"/>
        <v>52408</v>
      </c>
      <c r="T1097" s="9">
        <f t="shared" si="2420"/>
        <v>0</v>
      </c>
      <c r="U1097" s="9">
        <f t="shared" si="2421"/>
        <v>0</v>
      </c>
      <c r="V1097" s="9">
        <f t="shared" si="2421"/>
        <v>0</v>
      </c>
      <c r="W1097" s="9">
        <f t="shared" si="2421"/>
        <v>0</v>
      </c>
      <c r="X1097" s="9">
        <f t="shared" si="2421"/>
        <v>0</v>
      </c>
      <c r="Y1097" s="9">
        <f t="shared" si="2421"/>
        <v>52408</v>
      </c>
      <c r="Z1097" s="9">
        <f t="shared" si="2421"/>
        <v>0</v>
      </c>
      <c r="AA1097" s="9">
        <f t="shared" si="2421"/>
        <v>0</v>
      </c>
      <c r="AB1097" s="9">
        <f t="shared" si="2421"/>
        <v>0</v>
      </c>
      <c r="AC1097" s="9">
        <f t="shared" si="2421"/>
        <v>0</v>
      </c>
      <c r="AD1097" s="9">
        <f t="shared" si="2421"/>
        <v>0</v>
      </c>
      <c r="AE1097" s="87">
        <f t="shared" si="2421"/>
        <v>52408</v>
      </c>
      <c r="AF1097" s="87">
        <f t="shared" si="2421"/>
        <v>0</v>
      </c>
      <c r="AG1097" s="87">
        <f t="shared" si="2421"/>
        <v>11010</v>
      </c>
      <c r="AH1097" s="87">
        <f t="shared" si="2421"/>
        <v>0</v>
      </c>
      <c r="AI1097" s="101">
        <f t="shared" si="2422"/>
        <v>21.008243016333385</v>
      </c>
      <c r="AJ1097" s="101"/>
    </row>
    <row r="1098" spans="1:36" hidden="1" x14ac:dyDescent="0.25">
      <c r="A1098" s="50" t="s">
        <v>267</v>
      </c>
      <c r="B1098" s="31" t="s">
        <v>256</v>
      </c>
      <c r="C1098" s="31" t="s">
        <v>33</v>
      </c>
      <c r="D1098" s="31" t="s">
        <v>80</v>
      </c>
      <c r="E1098" s="31" t="s">
        <v>268</v>
      </c>
      <c r="F1098" s="31"/>
      <c r="G1098" s="9">
        <f t="shared" ref="G1098:H1098" si="2423">G1099+G1102+G1105+G1108+G1111+G1114+G1117+G1120+G1123+G1126+G1129+G1132+G1135+G1138+G1144+G1147+G1150+G1153+G1156+G1159+G1165+G1168+G1171+G1141+G1162</f>
        <v>49453</v>
      </c>
      <c r="H1098" s="9">
        <f t="shared" si="2423"/>
        <v>0</v>
      </c>
      <c r="I1098" s="9">
        <f t="shared" ref="I1098:N1098" si="2424">I1099+I1102+I1105+I1108+I1111+I1114+I1117+I1120+I1123+I1126+I1129+I1132+I1135+I1138+I1144+I1147+I1150+I1153+I1156+I1159+I1165+I1168+I1171+I1141+I1162</f>
        <v>0</v>
      </c>
      <c r="J1098" s="9">
        <f t="shared" si="2424"/>
        <v>0</v>
      </c>
      <c r="K1098" s="9">
        <f t="shared" si="2424"/>
        <v>0</v>
      </c>
      <c r="L1098" s="9">
        <f t="shared" si="2424"/>
        <v>0</v>
      </c>
      <c r="M1098" s="9">
        <f t="shared" si="2424"/>
        <v>49453</v>
      </c>
      <c r="N1098" s="9">
        <f t="shared" si="2424"/>
        <v>0</v>
      </c>
      <c r="O1098" s="9">
        <f>O1099+O1102+O1105+O1108+O1111+O1114+O1117+O1120+O1123+O1126+O1129+O1132+O1135+O1138+O1144+O1147+O1150+O1153+O1156+O1159+O1165+O1168+O1171+O1141+O1162+O1174</f>
        <v>0</v>
      </c>
      <c r="P1098" s="9">
        <f t="shared" ref="P1098:T1098" si="2425">P1099+P1102+P1105+P1108+P1111+P1114+P1117+P1120+P1123+P1126+P1129+P1132+P1135+P1138+P1144+P1147+P1150+P1153+P1156+P1159+P1165+P1168+P1171+P1141+P1162+P1174</f>
        <v>2955</v>
      </c>
      <c r="Q1098" s="9">
        <f t="shared" si="2425"/>
        <v>0</v>
      </c>
      <c r="R1098" s="9">
        <f t="shared" si="2425"/>
        <v>0</v>
      </c>
      <c r="S1098" s="9">
        <f t="shared" si="2425"/>
        <v>52408</v>
      </c>
      <c r="T1098" s="9">
        <f t="shared" si="2425"/>
        <v>0</v>
      </c>
      <c r="U1098" s="9">
        <f>U1099+U1102+U1105+U1108+U1111+U1114+U1117+U1120+U1123+U1126+U1129+U1132+U1135+U1138+U1144+U1147+U1150+U1153+U1156+U1159+U1165+U1168+U1171+U1141+U1162+U1174</f>
        <v>0</v>
      </c>
      <c r="V1098" s="9">
        <f t="shared" ref="V1098:Z1098" si="2426">V1099+V1102+V1105+V1108+V1111+V1114+V1117+V1120+V1123+V1126+V1129+V1132+V1135+V1138+V1144+V1147+V1150+V1153+V1156+V1159+V1165+V1168+V1171+V1141+V1162+V1174</f>
        <v>0</v>
      </c>
      <c r="W1098" s="9">
        <f t="shared" si="2426"/>
        <v>0</v>
      </c>
      <c r="X1098" s="9">
        <f t="shared" si="2426"/>
        <v>0</v>
      </c>
      <c r="Y1098" s="9">
        <f t="shared" si="2426"/>
        <v>52408</v>
      </c>
      <c r="Z1098" s="9">
        <f t="shared" si="2426"/>
        <v>0</v>
      </c>
      <c r="AA1098" s="9">
        <f>AA1099+AA1102+AA1105+AA1108+AA1111+AA1114+AA1117+AA1120+AA1123+AA1126+AA1129+AA1132+AA1135+AA1138+AA1144+AA1147+AA1150+AA1153+AA1156+AA1159+AA1165+AA1168+AA1171+AA1141+AA1162+AA1174</f>
        <v>0</v>
      </c>
      <c r="AB1098" s="9">
        <f t="shared" ref="AB1098:AF1098" si="2427">AB1099+AB1102+AB1105+AB1108+AB1111+AB1114+AB1117+AB1120+AB1123+AB1126+AB1129+AB1132+AB1135+AB1138+AB1144+AB1147+AB1150+AB1153+AB1156+AB1159+AB1165+AB1168+AB1171+AB1141+AB1162+AB1174</f>
        <v>0</v>
      </c>
      <c r="AC1098" s="9">
        <f t="shared" si="2427"/>
        <v>0</v>
      </c>
      <c r="AD1098" s="9">
        <f t="shared" si="2427"/>
        <v>0</v>
      </c>
      <c r="AE1098" s="87">
        <f t="shared" si="2427"/>
        <v>52408</v>
      </c>
      <c r="AF1098" s="87">
        <f t="shared" si="2427"/>
        <v>0</v>
      </c>
      <c r="AG1098" s="87">
        <f t="shared" ref="AG1098:AH1098" si="2428">AG1099+AG1102+AG1105+AG1108+AG1111+AG1114+AG1117+AG1120+AG1123+AG1126+AG1129+AG1132+AG1135+AG1138+AG1144+AG1147+AG1150+AG1153+AG1156+AG1159+AG1165+AG1168+AG1171+AG1141+AG1162+AG1174</f>
        <v>11010</v>
      </c>
      <c r="AH1098" s="87">
        <f t="shared" si="2428"/>
        <v>0</v>
      </c>
      <c r="AI1098" s="101">
        <f t="shared" si="2422"/>
        <v>21.008243016333385</v>
      </c>
      <c r="AJ1098" s="101"/>
    </row>
    <row r="1099" spans="1:36" ht="33.75" hidden="1" customHeight="1" x14ac:dyDescent="0.25">
      <c r="A1099" s="29" t="s">
        <v>269</v>
      </c>
      <c r="B1099" s="31" t="s">
        <v>256</v>
      </c>
      <c r="C1099" s="31" t="s">
        <v>33</v>
      </c>
      <c r="D1099" s="31" t="s">
        <v>80</v>
      </c>
      <c r="E1099" s="31" t="s">
        <v>270</v>
      </c>
      <c r="F1099" s="31"/>
      <c r="G1099" s="9">
        <f>G1100</f>
        <v>900</v>
      </c>
      <c r="H1099" s="9">
        <f>H1100</f>
        <v>0</v>
      </c>
      <c r="I1099" s="9">
        <f t="shared" ref="I1099:X1100" si="2429">I1100</f>
        <v>0</v>
      </c>
      <c r="J1099" s="9">
        <f t="shared" si="2429"/>
        <v>0</v>
      </c>
      <c r="K1099" s="9">
        <f t="shared" si="2429"/>
        <v>0</v>
      </c>
      <c r="L1099" s="9">
        <f t="shared" si="2429"/>
        <v>0</v>
      </c>
      <c r="M1099" s="9">
        <f t="shared" si="2429"/>
        <v>900</v>
      </c>
      <c r="N1099" s="9">
        <f t="shared" si="2429"/>
        <v>0</v>
      </c>
      <c r="O1099" s="9">
        <f t="shared" si="2429"/>
        <v>0</v>
      </c>
      <c r="P1099" s="9">
        <f t="shared" si="2429"/>
        <v>0</v>
      </c>
      <c r="Q1099" s="9">
        <f t="shared" si="2429"/>
        <v>0</v>
      </c>
      <c r="R1099" s="9">
        <f t="shared" si="2429"/>
        <v>0</v>
      </c>
      <c r="S1099" s="9">
        <f t="shared" si="2429"/>
        <v>900</v>
      </c>
      <c r="T1099" s="9">
        <f t="shared" si="2429"/>
        <v>0</v>
      </c>
      <c r="U1099" s="9">
        <f t="shared" si="2429"/>
        <v>0</v>
      </c>
      <c r="V1099" s="9">
        <f t="shared" si="2429"/>
        <v>0</v>
      </c>
      <c r="W1099" s="9">
        <f t="shared" si="2429"/>
        <v>0</v>
      </c>
      <c r="X1099" s="9">
        <f t="shared" si="2429"/>
        <v>0</v>
      </c>
      <c r="Y1099" s="9">
        <f t="shared" ref="U1099:AH1100" si="2430">Y1100</f>
        <v>900</v>
      </c>
      <c r="Z1099" s="9">
        <f t="shared" si="2430"/>
        <v>0</v>
      </c>
      <c r="AA1099" s="9">
        <f t="shared" si="2430"/>
        <v>0</v>
      </c>
      <c r="AB1099" s="9">
        <f t="shared" si="2430"/>
        <v>0</v>
      </c>
      <c r="AC1099" s="9">
        <f t="shared" si="2430"/>
        <v>0</v>
      </c>
      <c r="AD1099" s="9">
        <f t="shared" si="2430"/>
        <v>0</v>
      </c>
      <c r="AE1099" s="87">
        <f t="shared" si="2430"/>
        <v>900</v>
      </c>
      <c r="AF1099" s="87">
        <f t="shared" si="2430"/>
        <v>0</v>
      </c>
      <c r="AG1099" s="87">
        <f t="shared" si="2430"/>
        <v>246</v>
      </c>
      <c r="AH1099" s="87">
        <f t="shared" si="2430"/>
        <v>0</v>
      </c>
      <c r="AI1099" s="101">
        <f t="shared" si="2422"/>
        <v>27.333333333333332</v>
      </c>
      <c r="AJ1099" s="101"/>
    </row>
    <row r="1100" spans="1:36" hidden="1" x14ac:dyDescent="0.25">
      <c r="A1100" s="50" t="s">
        <v>101</v>
      </c>
      <c r="B1100" s="31" t="s">
        <v>256</v>
      </c>
      <c r="C1100" s="31" t="s">
        <v>33</v>
      </c>
      <c r="D1100" s="31" t="s">
        <v>80</v>
      </c>
      <c r="E1100" s="31" t="s">
        <v>270</v>
      </c>
      <c r="F1100" s="31" t="s">
        <v>102</v>
      </c>
      <c r="G1100" s="11">
        <f>G1101</f>
        <v>900</v>
      </c>
      <c r="H1100" s="11">
        <f>H1101</f>
        <v>0</v>
      </c>
      <c r="I1100" s="11">
        <f t="shared" si="2429"/>
        <v>0</v>
      </c>
      <c r="J1100" s="11">
        <f t="shared" si="2429"/>
        <v>0</v>
      </c>
      <c r="K1100" s="11">
        <f t="shared" si="2429"/>
        <v>0</v>
      </c>
      <c r="L1100" s="11">
        <f t="shared" si="2429"/>
        <v>0</v>
      </c>
      <c r="M1100" s="11">
        <f t="shared" si="2429"/>
        <v>900</v>
      </c>
      <c r="N1100" s="11">
        <f t="shared" si="2429"/>
        <v>0</v>
      </c>
      <c r="O1100" s="11">
        <f t="shared" si="2429"/>
        <v>0</v>
      </c>
      <c r="P1100" s="11">
        <f t="shared" si="2429"/>
        <v>0</v>
      </c>
      <c r="Q1100" s="11">
        <f t="shared" si="2429"/>
        <v>0</v>
      </c>
      <c r="R1100" s="11">
        <f t="shared" si="2429"/>
        <v>0</v>
      </c>
      <c r="S1100" s="11">
        <f t="shared" si="2429"/>
        <v>900</v>
      </c>
      <c r="T1100" s="11">
        <f t="shared" si="2429"/>
        <v>0</v>
      </c>
      <c r="U1100" s="11">
        <f t="shared" si="2430"/>
        <v>0</v>
      </c>
      <c r="V1100" s="11">
        <f t="shared" si="2430"/>
        <v>0</v>
      </c>
      <c r="W1100" s="11">
        <f t="shared" si="2430"/>
        <v>0</v>
      </c>
      <c r="X1100" s="11">
        <f t="shared" si="2430"/>
        <v>0</v>
      </c>
      <c r="Y1100" s="11">
        <f t="shared" si="2430"/>
        <v>900</v>
      </c>
      <c r="Z1100" s="11">
        <f t="shared" si="2430"/>
        <v>0</v>
      </c>
      <c r="AA1100" s="11">
        <f t="shared" si="2430"/>
        <v>0</v>
      </c>
      <c r="AB1100" s="11">
        <f t="shared" si="2430"/>
        <v>0</v>
      </c>
      <c r="AC1100" s="11">
        <f t="shared" si="2430"/>
        <v>0</v>
      </c>
      <c r="AD1100" s="11">
        <f t="shared" si="2430"/>
        <v>0</v>
      </c>
      <c r="AE1100" s="89">
        <f t="shared" si="2430"/>
        <v>900</v>
      </c>
      <c r="AF1100" s="89">
        <f t="shared" si="2430"/>
        <v>0</v>
      </c>
      <c r="AG1100" s="89">
        <f t="shared" si="2430"/>
        <v>246</v>
      </c>
      <c r="AH1100" s="89">
        <f t="shared" si="2430"/>
        <v>0</v>
      </c>
      <c r="AI1100" s="101">
        <f t="shared" si="2422"/>
        <v>27.333333333333332</v>
      </c>
      <c r="AJ1100" s="101"/>
    </row>
    <row r="1101" spans="1:36" hidden="1" x14ac:dyDescent="0.25">
      <c r="A1101" s="50" t="s">
        <v>271</v>
      </c>
      <c r="B1101" s="31" t="s">
        <v>256</v>
      </c>
      <c r="C1101" s="31" t="s">
        <v>33</v>
      </c>
      <c r="D1101" s="31" t="s">
        <v>80</v>
      </c>
      <c r="E1101" s="31" t="s">
        <v>270</v>
      </c>
      <c r="F1101" s="63" t="s">
        <v>272</v>
      </c>
      <c r="G1101" s="9">
        <v>900</v>
      </c>
      <c r="H1101" s="9"/>
      <c r="I1101" s="9"/>
      <c r="J1101" s="9"/>
      <c r="K1101" s="9"/>
      <c r="L1101" s="9"/>
      <c r="M1101" s="9">
        <f t="shared" ref="M1101" si="2431">G1101+I1101+J1101+K1101+L1101</f>
        <v>900</v>
      </c>
      <c r="N1101" s="9">
        <f t="shared" ref="N1101" si="2432">H1101+L1101</f>
        <v>0</v>
      </c>
      <c r="O1101" s="9"/>
      <c r="P1101" s="9"/>
      <c r="Q1101" s="9"/>
      <c r="R1101" s="9"/>
      <c r="S1101" s="9">
        <f t="shared" ref="S1101" si="2433">M1101+O1101+P1101+Q1101+R1101</f>
        <v>900</v>
      </c>
      <c r="T1101" s="9">
        <f t="shared" ref="T1101" si="2434">N1101+R1101</f>
        <v>0</v>
      </c>
      <c r="U1101" s="9"/>
      <c r="V1101" s="9"/>
      <c r="W1101" s="9"/>
      <c r="X1101" s="9"/>
      <c r="Y1101" s="9">
        <f t="shared" ref="Y1101" si="2435">S1101+U1101+V1101+W1101+X1101</f>
        <v>900</v>
      </c>
      <c r="Z1101" s="9">
        <f t="shared" ref="Z1101" si="2436">T1101+X1101</f>
        <v>0</v>
      </c>
      <c r="AA1101" s="9"/>
      <c r="AB1101" s="9"/>
      <c r="AC1101" s="9"/>
      <c r="AD1101" s="9"/>
      <c r="AE1101" s="87">
        <f t="shared" ref="AE1101" si="2437">Y1101+AA1101+AB1101+AC1101+AD1101</f>
        <v>900</v>
      </c>
      <c r="AF1101" s="87">
        <f t="shared" ref="AF1101" si="2438">Z1101+AD1101</f>
        <v>0</v>
      </c>
      <c r="AG1101" s="87">
        <v>246</v>
      </c>
      <c r="AH1101" s="87">
        <f t="shared" ref="AH1101" si="2439">AB1101+AF1101</f>
        <v>0</v>
      </c>
      <c r="AI1101" s="101">
        <f t="shared" si="2422"/>
        <v>27.333333333333332</v>
      </c>
      <c r="AJ1101" s="101"/>
    </row>
    <row r="1102" spans="1:36" ht="66" hidden="1" x14ac:dyDescent="0.25">
      <c r="A1102" s="50" t="s">
        <v>273</v>
      </c>
      <c r="B1102" s="31" t="s">
        <v>256</v>
      </c>
      <c r="C1102" s="31" t="s">
        <v>33</v>
      </c>
      <c r="D1102" s="31" t="s">
        <v>80</v>
      </c>
      <c r="E1102" s="31" t="s">
        <v>274</v>
      </c>
      <c r="F1102" s="63"/>
      <c r="G1102" s="9">
        <f>G1103</f>
        <v>1068</v>
      </c>
      <c r="H1102" s="9">
        <f>H1103</f>
        <v>0</v>
      </c>
      <c r="I1102" s="9">
        <f t="shared" ref="I1102:X1103" si="2440">I1103</f>
        <v>0</v>
      </c>
      <c r="J1102" s="9">
        <f t="shared" si="2440"/>
        <v>0</v>
      </c>
      <c r="K1102" s="9">
        <f t="shared" si="2440"/>
        <v>0</v>
      </c>
      <c r="L1102" s="9">
        <f t="shared" si="2440"/>
        <v>0</v>
      </c>
      <c r="M1102" s="9">
        <f t="shared" si="2440"/>
        <v>1068</v>
      </c>
      <c r="N1102" s="9">
        <f t="shared" si="2440"/>
        <v>0</v>
      </c>
      <c r="O1102" s="9">
        <f t="shared" si="2440"/>
        <v>0</v>
      </c>
      <c r="P1102" s="9">
        <f t="shared" si="2440"/>
        <v>0</v>
      </c>
      <c r="Q1102" s="9">
        <f t="shared" si="2440"/>
        <v>0</v>
      </c>
      <c r="R1102" s="9">
        <f t="shared" si="2440"/>
        <v>0</v>
      </c>
      <c r="S1102" s="9">
        <f t="shared" si="2440"/>
        <v>1068</v>
      </c>
      <c r="T1102" s="9">
        <f t="shared" si="2440"/>
        <v>0</v>
      </c>
      <c r="U1102" s="9">
        <f t="shared" si="2440"/>
        <v>0</v>
      </c>
      <c r="V1102" s="9">
        <f t="shared" si="2440"/>
        <v>0</v>
      </c>
      <c r="W1102" s="9">
        <f t="shared" si="2440"/>
        <v>0</v>
      </c>
      <c r="X1102" s="9">
        <f t="shared" si="2440"/>
        <v>0</v>
      </c>
      <c r="Y1102" s="9">
        <f t="shared" ref="U1102:AH1103" si="2441">Y1103</f>
        <v>1068</v>
      </c>
      <c r="Z1102" s="9">
        <f t="shared" si="2441"/>
        <v>0</v>
      </c>
      <c r="AA1102" s="9">
        <f t="shared" si="2441"/>
        <v>0</v>
      </c>
      <c r="AB1102" s="9">
        <f t="shared" si="2441"/>
        <v>0</v>
      </c>
      <c r="AC1102" s="9">
        <f t="shared" si="2441"/>
        <v>0</v>
      </c>
      <c r="AD1102" s="9">
        <f t="shared" si="2441"/>
        <v>0</v>
      </c>
      <c r="AE1102" s="87">
        <f t="shared" si="2441"/>
        <v>1068</v>
      </c>
      <c r="AF1102" s="87">
        <f t="shared" si="2441"/>
        <v>0</v>
      </c>
      <c r="AG1102" s="87">
        <f t="shared" si="2441"/>
        <v>260</v>
      </c>
      <c r="AH1102" s="87">
        <f t="shared" si="2441"/>
        <v>0</v>
      </c>
      <c r="AI1102" s="101">
        <f t="shared" si="2422"/>
        <v>24.344569288389515</v>
      </c>
      <c r="AJ1102" s="101"/>
    </row>
    <row r="1103" spans="1:36" hidden="1" x14ac:dyDescent="0.25">
      <c r="A1103" s="50" t="s">
        <v>101</v>
      </c>
      <c r="B1103" s="31" t="s">
        <v>256</v>
      </c>
      <c r="C1103" s="31" t="s">
        <v>33</v>
      </c>
      <c r="D1103" s="31" t="s">
        <v>80</v>
      </c>
      <c r="E1103" s="31" t="s">
        <v>274</v>
      </c>
      <c r="F1103" s="63" t="s">
        <v>102</v>
      </c>
      <c r="G1103" s="9">
        <f>G1104</f>
        <v>1068</v>
      </c>
      <c r="H1103" s="9">
        <f>H1104</f>
        <v>0</v>
      </c>
      <c r="I1103" s="9">
        <f t="shared" si="2440"/>
        <v>0</v>
      </c>
      <c r="J1103" s="9">
        <f t="shared" si="2440"/>
        <v>0</v>
      </c>
      <c r="K1103" s="9">
        <f t="shared" si="2440"/>
        <v>0</v>
      </c>
      <c r="L1103" s="9">
        <f t="shared" si="2440"/>
        <v>0</v>
      </c>
      <c r="M1103" s="9">
        <f t="shared" si="2440"/>
        <v>1068</v>
      </c>
      <c r="N1103" s="9">
        <f t="shared" si="2440"/>
        <v>0</v>
      </c>
      <c r="O1103" s="9">
        <f t="shared" si="2440"/>
        <v>0</v>
      </c>
      <c r="P1103" s="9">
        <f t="shared" si="2440"/>
        <v>0</v>
      </c>
      <c r="Q1103" s="9">
        <f t="shared" si="2440"/>
        <v>0</v>
      </c>
      <c r="R1103" s="9">
        <f t="shared" si="2440"/>
        <v>0</v>
      </c>
      <c r="S1103" s="9">
        <f t="shared" si="2440"/>
        <v>1068</v>
      </c>
      <c r="T1103" s="9">
        <f t="shared" si="2440"/>
        <v>0</v>
      </c>
      <c r="U1103" s="9">
        <f t="shared" si="2441"/>
        <v>0</v>
      </c>
      <c r="V1103" s="9">
        <f t="shared" si="2441"/>
        <v>0</v>
      </c>
      <c r="W1103" s="9">
        <f t="shared" si="2441"/>
        <v>0</v>
      </c>
      <c r="X1103" s="9">
        <f t="shared" si="2441"/>
        <v>0</v>
      </c>
      <c r="Y1103" s="9">
        <f t="shared" si="2441"/>
        <v>1068</v>
      </c>
      <c r="Z1103" s="9">
        <f t="shared" si="2441"/>
        <v>0</v>
      </c>
      <c r="AA1103" s="9">
        <f t="shared" si="2441"/>
        <v>0</v>
      </c>
      <c r="AB1103" s="9">
        <f t="shared" si="2441"/>
        <v>0</v>
      </c>
      <c r="AC1103" s="9">
        <f t="shared" si="2441"/>
        <v>0</v>
      </c>
      <c r="AD1103" s="9">
        <f t="shared" si="2441"/>
        <v>0</v>
      </c>
      <c r="AE1103" s="87">
        <f t="shared" si="2441"/>
        <v>1068</v>
      </c>
      <c r="AF1103" s="87">
        <f t="shared" si="2441"/>
        <v>0</v>
      </c>
      <c r="AG1103" s="87">
        <f t="shared" si="2441"/>
        <v>260</v>
      </c>
      <c r="AH1103" s="87">
        <f t="shared" si="2441"/>
        <v>0</v>
      </c>
      <c r="AI1103" s="101">
        <f t="shared" si="2422"/>
        <v>24.344569288389515</v>
      </c>
      <c r="AJ1103" s="101"/>
    </row>
    <row r="1104" spans="1:36" hidden="1" x14ac:dyDescent="0.25">
      <c r="A1104" s="50" t="s">
        <v>271</v>
      </c>
      <c r="B1104" s="31" t="s">
        <v>256</v>
      </c>
      <c r="C1104" s="31" t="s">
        <v>33</v>
      </c>
      <c r="D1104" s="31" t="s">
        <v>80</v>
      </c>
      <c r="E1104" s="31" t="s">
        <v>274</v>
      </c>
      <c r="F1104" s="63" t="s">
        <v>272</v>
      </c>
      <c r="G1104" s="9">
        <v>1068</v>
      </c>
      <c r="H1104" s="9"/>
      <c r="I1104" s="9"/>
      <c r="J1104" s="9"/>
      <c r="K1104" s="9"/>
      <c r="L1104" s="9"/>
      <c r="M1104" s="9">
        <f t="shared" ref="M1104" si="2442">G1104+I1104+J1104+K1104+L1104</f>
        <v>1068</v>
      </c>
      <c r="N1104" s="9">
        <f t="shared" ref="N1104" si="2443">H1104+L1104</f>
        <v>0</v>
      </c>
      <c r="O1104" s="9"/>
      <c r="P1104" s="9"/>
      <c r="Q1104" s="9"/>
      <c r="R1104" s="9"/>
      <c r="S1104" s="9">
        <f t="shared" ref="S1104" si="2444">M1104+O1104+P1104+Q1104+R1104</f>
        <v>1068</v>
      </c>
      <c r="T1104" s="9">
        <f t="shared" ref="T1104" si="2445">N1104+R1104</f>
        <v>0</v>
      </c>
      <c r="U1104" s="9"/>
      <c r="V1104" s="9"/>
      <c r="W1104" s="9"/>
      <c r="X1104" s="9"/>
      <c r="Y1104" s="9">
        <f t="shared" ref="Y1104" si="2446">S1104+U1104+V1104+W1104+X1104</f>
        <v>1068</v>
      </c>
      <c r="Z1104" s="9">
        <f t="shared" ref="Z1104" si="2447">T1104+X1104</f>
        <v>0</v>
      </c>
      <c r="AA1104" s="9"/>
      <c r="AB1104" s="9"/>
      <c r="AC1104" s="9"/>
      <c r="AD1104" s="9"/>
      <c r="AE1104" s="87">
        <f t="shared" ref="AE1104" si="2448">Y1104+AA1104+AB1104+AC1104+AD1104</f>
        <v>1068</v>
      </c>
      <c r="AF1104" s="87">
        <f t="shared" ref="AF1104" si="2449">Z1104+AD1104</f>
        <v>0</v>
      </c>
      <c r="AG1104" s="87">
        <v>260</v>
      </c>
      <c r="AH1104" s="87">
        <f t="shared" ref="AH1104" si="2450">AB1104+AF1104</f>
        <v>0</v>
      </c>
      <c r="AI1104" s="101">
        <f t="shared" si="2422"/>
        <v>24.344569288389515</v>
      </c>
      <c r="AJ1104" s="101"/>
    </row>
    <row r="1105" spans="1:36" ht="52.5" hidden="1" customHeight="1" x14ac:dyDescent="0.25">
      <c r="A1105" s="50" t="s">
        <v>275</v>
      </c>
      <c r="B1105" s="31" t="s">
        <v>256</v>
      </c>
      <c r="C1105" s="31" t="s">
        <v>33</v>
      </c>
      <c r="D1105" s="31" t="s">
        <v>80</v>
      </c>
      <c r="E1105" s="31" t="s">
        <v>276</v>
      </c>
      <c r="F1105" s="63"/>
      <c r="G1105" s="9">
        <f>G1106</f>
        <v>8189</v>
      </c>
      <c r="H1105" s="9">
        <f>H1106</f>
        <v>0</v>
      </c>
      <c r="I1105" s="9">
        <f t="shared" ref="I1105:X1106" si="2451">I1106</f>
        <v>0</v>
      </c>
      <c r="J1105" s="9">
        <f t="shared" si="2451"/>
        <v>0</v>
      </c>
      <c r="K1105" s="9">
        <f t="shared" si="2451"/>
        <v>0</v>
      </c>
      <c r="L1105" s="9">
        <f t="shared" si="2451"/>
        <v>0</v>
      </c>
      <c r="M1105" s="9">
        <f t="shared" si="2451"/>
        <v>8189</v>
      </c>
      <c r="N1105" s="9">
        <f t="shared" si="2451"/>
        <v>0</v>
      </c>
      <c r="O1105" s="9">
        <f t="shared" si="2451"/>
        <v>0</v>
      </c>
      <c r="P1105" s="9">
        <f t="shared" si="2451"/>
        <v>0</v>
      </c>
      <c r="Q1105" s="9">
        <f t="shared" si="2451"/>
        <v>0</v>
      </c>
      <c r="R1105" s="9">
        <f t="shared" si="2451"/>
        <v>0</v>
      </c>
      <c r="S1105" s="9">
        <f t="shared" si="2451"/>
        <v>8189</v>
      </c>
      <c r="T1105" s="9">
        <f t="shared" si="2451"/>
        <v>0</v>
      </c>
      <c r="U1105" s="9">
        <f t="shared" si="2451"/>
        <v>0</v>
      </c>
      <c r="V1105" s="9">
        <f t="shared" si="2451"/>
        <v>0</v>
      </c>
      <c r="W1105" s="9">
        <f t="shared" si="2451"/>
        <v>0</v>
      </c>
      <c r="X1105" s="9">
        <f t="shared" si="2451"/>
        <v>0</v>
      </c>
      <c r="Y1105" s="9">
        <f t="shared" ref="U1105:AH1106" si="2452">Y1106</f>
        <v>8189</v>
      </c>
      <c r="Z1105" s="9">
        <f t="shared" si="2452"/>
        <v>0</v>
      </c>
      <c r="AA1105" s="9">
        <f t="shared" si="2452"/>
        <v>0</v>
      </c>
      <c r="AB1105" s="9">
        <f t="shared" si="2452"/>
        <v>0</v>
      </c>
      <c r="AC1105" s="9">
        <f t="shared" si="2452"/>
        <v>0</v>
      </c>
      <c r="AD1105" s="9">
        <f t="shared" si="2452"/>
        <v>0</v>
      </c>
      <c r="AE1105" s="87">
        <f t="shared" si="2452"/>
        <v>8189</v>
      </c>
      <c r="AF1105" s="87">
        <f t="shared" si="2452"/>
        <v>0</v>
      </c>
      <c r="AG1105" s="87">
        <f t="shared" si="2452"/>
        <v>1847</v>
      </c>
      <c r="AH1105" s="87">
        <f t="shared" si="2452"/>
        <v>0</v>
      </c>
      <c r="AI1105" s="101">
        <f t="shared" si="2422"/>
        <v>22.554646476981315</v>
      </c>
      <c r="AJ1105" s="101"/>
    </row>
    <row r="1106" spans="1:36" hidden="1" x14ac:dyDescent="0.25">
      <c r="A1106" s="50" t="s">
        <v>101</v>
      </c>
      <c r="B1106" s="31" t="s">
        <v>256</v>
      </c>
      <c r="C1106" s="31" t="s">
        <v>33</v>
      </c>
      <c r="D1106" s="31" t="s">
        <v>80</v>
      </c>
      <c r="E1106" s="31" t="s">
        <v>276</v>
      </c>
      <c r="F1106" s="63" t="s">
        <v>102</v>
      </c>
      <c r="G1106" s="9">
        <f>G1107</f>
        <v>8189</v>
      </c>
      <c r="H1106" s="9">
        <f>H1107</f>
        <v>0</v>
      </c>
      <c r="I1106" s="9">
        <f t="shared" si="2451"/>
        <v>0</v>
      </c>
      <c r="J1106" s="9">
        <f t="shared" si="2451"/>
        <v>0</v>
      </c>
      <c r="K1106" s="9">
        <f t="shared" si="2451"/>
        <v>0</v>
      </c>
      <c r="L1106" s="9">
        <f t="shared" si="2451"/>
        <v>0</v>
      </c>
      <c r="M1106" s="9">
        <f t="shared" si="2451"/>
        <v>8189</v>
      </c>
      <c r="N1106" s="9">
        <f t="shared" si="2451"/>
        <v>0</v>
      </c>
      <c r="O1106" s="9">
        <f t="shared" si="2451"/>
        <v>0</v>
      </c>
      <c r="P1106" s="9">
        <f t="shared" si="2451"/>
        <v>0</v>
      </c>
      <c r="Q1106" s="9">
        <f t="shared" si="2451"/>
        <v>0</v>
      </c>
      <c r="R1106" s="9">
        <f t="shared" si="2451"/>
        <v>0</v>
      </c>
      <c r="S1106" s="9">
        <f t="shared" si="2451"/>
        <v>8189</v>
      </c>
      <c r="T1106" s="9">
        <f t="shared" si="2451"/>
        <v>0</v>
      </c>
      <c r="U1106" s="9">
        <f t="shared" si="2452"/>
        <v>0</v>
      </c>
      <c r="V1106" s="9">
        <f t="shared" si="2452"/>
        <v>0</v>
      </c>
      <c r="W1106" s="9">
        <f t="shared" si="2452"/>
        <v>0</v>
      </c>
      <c r="X1106" s="9">
        <f t="shared" si="2452"/>
        <v>0</v>
      </c>
      <c r="Y1106" s="9">
        <f t="shared" si="2452"/>
        <v>8189</v>
      </c>
      <c r="Z1106" s="9">
        <f t="shared" si="2452"/>
        <v>0</v>
      </c>
      <c r="AA1106" s="9">
        <f t="shared" si="2452"/>
        <v>0</v>
      </c>
      <c r="AB1106" s="9">
        <f t="shared" si="2452"/>
        <v>0</v>
      </c>
      <c r="AC1106" s="9">
        <f t="shared" si="2452"/>
        <v>0</v>
      </c>
      <c r="AD1106" s="9">
        <f t="shared" si="2452"/>
        <v>0</v>
      </c>
      <c r="AE1106" s="87">
        <f t="shared" si="2452"/>
        <v>8189</v>
      </c>
      <c r="AF1106" s="87">
        <f t="shared" si="2452"/>
        <v>0</v>
      </c>
      <c r="AG1106" s="87">
        <f t="shared" si="2452"/>
        <v>1847</v>
      </c>
      <c r="AH1106" s="87">
        <f t="shared" si="2452"/>
        <v>0</v>
      </c>
      <c r="AI1106" s="101">
        <f t="shared" si="2422"/>
        <v>22.554646476981315</v>
      </c>
      <c r="AJ1106" s="101"/>
    </row>
    <row r="1107" spans="1:36" hidden="1" x14ac:dyDescent="0.25">
      <c r="A1107" s="50" t="s">
        <v>271</v>
      </c>
      <c r="B1107" s="31" t="s">
        <v>256</v>
      </c>
      <c r="C1107" s="31" t="s">
        <v>33</v>
      </c>
      <c r="D1107" s="31" t="s">
        <v>80</v>
      </c>
      <c r="E1107" s="31" t="s">
        <v>276</v>
      </c>
      <c r="F1107" s="63" t="s">
        <v>272</v>
      </c>
      <c r="G1107" s="9">
        <v>8189</v>
      </c>
      <c r="H1107" s="9"/>
      <c r="I1107" s="9"/>
      <c r="J1107" s="9"/>
      <c r="K1107" s="9"/>
      <c r="L1107" s="9"/>
      <c r="M1107" s="9">
        <f t="shared" ref="M1107" si="2453">G1107+I1107+J1107+K1107+L1107</f>
        <v>8189</v>
      </c>
      <c r="N1107" s="9">
        <f t="shared" ref="N1107" si="2454">H1107+L1107</f>
        <v>0</v>
      </c>
      <c r="O1107" s="9"/>
      <c r="P1107" s="9"/>
      <c r="Q1107" s="9"/>
      <c r="R1107" s="9"/>
      <c r="S1107" s="9">
        <f t="shared" ref="S1107" si="2455">M1107+O1107+P1107+Q1107+R1107</f>
        <v>8189</v>
      </c>
      <c r="T1107" s="9">
        <f t="shared" ref="T1107" si="2456">N1107+R1107</f>
        <v>0</v>
      </c>
      <c r="U1107" s="9"/>
      <c r="V1107" s="9"/>
      <c r="W1107" s="9"/>
      <c r="X1107" s="9"/>
      <c r="Y1107" s="9">
        <f t="shared" ref="Y1107" si="2457">S1107+U1107+V1107+W1107+X1107</f>
        <v>8189</v>
      </c>
      <c r="Z1107" s="9">
        <f t="shared" ref="Z1107" si="2458">T1107+X1107</f>
        <v>0</v>
      </c>
      <c r="AA1107" s="9"/>
      <c r="AB1107" s="9"/>
      <c r="AC1107" s="9"/>
      <c r="AD1107" s="9"/>
      <c r="AE1107" s="87">
        <f t="shared" ref="AE1107" si="2459">Y1107+AA1107+AB1107+AC1107+AD1107</f>
        <v>8189</v>
      </c>
      <c r="AF1107" s="87">
        <f t="shared" ref="AF1107" si="2460">Z1107+AD1107</f>
        <v>0</v>
      </c>
      <c r="AG1107" s="87">
        <v>1847</v>
      </c>
      <c r="AH1107" s="87">
        <f t="shared" ref="AH1107" si="2461">AB1107+AF1107</f>
        <v>0</v>
      </c>
      <c r="AI1107" s="101">
        <f t="shared" si="2422"/>
        <v>22.554646476981315</v>
      </c>
      <c r="AJ1107" s="101"/>
    </row>
    <row r="1108" spans="1:36" ht="73.5" hidden="1" customHeight="1" x14ac:dyDescent="0.25">
      <c r="A1108" s="29" t="s">
        <v>410</v>
      </c>
      <c r="B1108" s="31" t="s">
        <v>256</v>
      </c>
      <c r="C1108" s="31" t="s">
        <v>33</v>
      </c>
      <c r="D1108" s="31" t="s">
        <v>80</v>
      </c>
      <c r="E1108" s="31" t="s">
        <v>277</v>
      </c>
      <c r="F1108" s="31"/>
      <c r="G1108" s="11">
        <f>G1109</f>
        <v>117</v>
      </c>
      <c r="H1108" s="11">
        <f>H1109</f>
        <v>0</v>
      </c>
      <c r="I1108" s="11">
        <f t="shared" ref="I1108:X1109" si="2462">I1109</f>
        <v>0</v>
      </c>
      <c r="J1108" s="11">
        <f t="shared" si="2462"/>
        <v>0</v>
      </c>
      <c r="K1108" s="11">
        <f t="shared" si="2462"/>
        <v>0</v>
      </c>
      <c r="L1108" s="11">
        <f t="shared" si="2462"/>
        <v>0</v>
      </c>
      <c r="M1108" s="11">
        <f t="shared" si="2462"/>
        <v>117</v>
      </c>
      <c r="N1108" s="11">
        <f t="shared" si="2462"/>
        <v>0</v>
      </c>
      <c r="O1108" s="11">
        <f t="shared" si="2462"/>
        <v>0</v>
      </c>
      <c r="P1108" s="11">
        <f t="shared" si="2462"/>
        <v>0</v>
      </c>
      <c r="Q1108" s="11">
        <f t="shared" si="2462"/>
        <v>0</v>
      </c>
      <c r="R1108" s="11">
        <f t="shared" si="2462"/>
        <v>0</v>
      </c>
      <c r="S1108" s="11">
        <f t="shared" si="2462"/>
        <v>117</v>
      </c>
      <c r="T1108" s="11">
        <f t="shared" si="2462"/>
        <v>0</v>
      </c>
      <c r="U1108" s="11">
        <f t="shared" si="2462"/>
        <v>0</v>
      </c>
      <c r="V1108" s="11">
        <f t="shared" si="2462"/>
        <v>0</v>
      </c>
      <c r="W1108" s="11">
        <f t="shared" si="2462"/>
        <v>0</v>
      </c>
      <c r="X1108" s="11">
        <f t="shared" si="2462"/>
        <v>0</v>
      </c>
      <c r="Y1108" s="11">
        <f t="shared" ref="U1108:AH1109" si="2463">Y1109</f>
        <v>117</v>
      </c>
      <c r="Z1108" s="11">
        <f t="shared" si="2463"/>
        <v>0</v>
      </c>
      <c r="AA1108" s="11">
        <f t="shared" si="2463"/>
        <v>0</v>
      </c>
      <c r="AB1108" s="11">
        <f t="shared" si="2463"/>
        <v>0</v>
      </c>
      <c r="AC1108" s="11">
        <f t="shared" si="2463"/>
        <v>0</v>
      </c>
      <c r="AD1108" s="11">
        <f t="shared" si="2463"/>
        <v>0</v>
      </c>
      <c r="AE1108" s="89">
        <f t="shared" si="2463"/>
        <v>117</v>
      </c>
      <c r="AF1108" s="89">
        <f t="shared" si="2463"/>
        <v>0</v>
      </c>
      <c r="AG1108" s="89">
        <f t="shared" si="2463"/>
        <v>0</v>
      </c>
      <c r="AH1108" s="89">
        <f t="shared" si="2463"/>
        <v>0</v>
      </c>
      <c r="AI1108" s="101">
        <f t="shared" si="2422"/>
        <v>0</v>
      </c>
      <c r="AJ1108" s="101"/>
    </row>
    <row r="1109" spans="1:36" hidden="1" x14ac:dyDescent="0.25">
      <c r="A1109" s="50" t="s">
        <v>101</v>
      </c>
      <c r="B1109" s="31" t="s">
        <v>256</v>
      </c>
      <c r="C1109" s="31" t="s">
        <v>33</v>
      </c>
      <c r="D1109" s="31" t="s">
        <v>80</v>
      </c>
      <c r="E1109" s="31" t="s">
        <v>277</v>
      </c>
      <c r="F1109" s="31" t="s">
        <v>102</v>
      </c>
      <c r="G1109" s="11">
        <f>G1110</f>
        <v>117</v>
      </c>
      <c r="H1109" s="11">
        <f>H1110</f>
        <v>0</v>
      </c>
      <c r="I1109" s="11">
        <f t="shared" si="2462"/>
        <v>0</v>
      </c>
      <c r="J1109" s="11">
        <f t="shared" si="2462"/>
        <v>0</v>
      </c>
      <c r="K1109" s="11">
        <f t="shared" si="2462"/>
        <v>0</v>
      </c>
      <c r="L1109" s="11">
        <f t="shared" si="2462"/>
        <v>0</v>
      </c>
      <c r="M1109" s="11">
        <f t="shared" si="2462"/>
        <v>117</v>
      </c>
      <c r="N1109" s="11">
        <f t="shared" si="2462"/>
        <v>0</v>
      </c>
      <c r="O1109" s="11">
        <f t="shared" si="2462"/>
        <v>0</v>
      </c>
      <c r="P1109" s="11">
        <f t="shared" si="2462"/>
        <v>0</v>
      </c>
      <c r="Q1109" s="11">
        <f t="shared" si="2462"/>
        <v>0</v>
      </c>
      <c r="R1109" s="11">
        <f t="shared" si="2462"/>
        <v>0</v>
      </c>
      <c r="S1109" s="11">
        <f t="shared" si="2462"/>
        <v>117</v>
      </c>
      <c r="T1109" s="11">
        <f t="shared" si="2462"/>
        <v>0</v>
      </c>
      <c r="U1109" s="11">
        <f t="shared" si="2463"/>
        <v>0</v>
      </c>
      <c r="V1109" s="11">
        <f t="shared" si="2463"/>
        <v>0</v>
      </c>
      <c r="W1109" s="11">
        <f t="shared" si="2463"/>
        <v>0</v>
      </c>
      <c r="X1109" s="11">
        <f t="shared" si="2463"/>
        <v>0</v>
      </c>
      <c r="Y1109" s="11">
        <f t="shared" si="2463"/>
        <v>117</v>
      </c>
      <c r="Z1109" s="11">
        <f t="shared" si="2463"/>
        <v>0</v>
      </c>
      <c r="AA1109" s="11">
        <f t="shared" si="2463"/>
        <v>0</v>
      </c>
      <c r="AB1109" s="11">
        <f t="shared" si="2463"/>
        <v>0</v>
      </c>
      <c r="AC1109" s="11">
        <f t="shared" si="2463"/>
        <v>0</v>
      </c>
      <c r="AD1109" s="11">
        <f t="shared" si="2463"/>
        <v>0</v>
      </c>
      <c r="AE1109" s="89">
        <f t="shared" si="2463"/>
        <v>117</v>
      </c>
      <c r="AF1109" s="89">
        <f t="shared" si="2463"/>
        <v>0</v>
      </c>
      <c r="AG1109" s="89">
        <f t="shared" si="2463"/>
        <v>0</v>
      </c>
      <c r="AH1109" s="89">
        <f t="shared" si="2463"/>
        <v>0</v>
      </c>
      <c r="AI1109" s="101">
        <f t="shared" si="2422"/>
        <v>0</v>
      </c>
      <c r="AJ1109" s="101"/>
    </row>
    <row r="1110" spans="1:36" hidden="1" x14ac:dyDescent="0.25">
      <c r="A1110" s="50" t="s">
        <v>271</v>
      </c>
      <c r="B1110" s="31" t="s">
        <v>256</v>
      </c>
      <c r="C1110" s="31" t="s">
        <v>33</v>
      </c>
      <c r="D1110" s="31" t="s">
        <v>80</v>
      </c>
      <c r="E1110" s="31" t="s">
        <v>277</v>
      </c>
      <c r="F1110" s="63" t="s">
        <v>272</v>
      </c>
      <c r="G1110" s="9">
        <v>117</v>
      </c>
      <c r="H1110" s="9"/>
      <c r="I1110" s="9"/>
      <c r="J1110" s="9"/>
      <c r="K1110" s="9"/>
      <c r="L1110" s="9"/>
      <c r="M1110" s="9">
        <f t="shared" ref="M1110" si="2464">G1110+I1110+J1110+K1110+L1110</f>
        <v>117</v>
      </c>
      <c r="N1110" s="9">
        <f t="shared" ref="N1110" si="2465">H1110+L1110</f>
        <v>0</v>
      </c>
      <c r="O1110" s="9"/>
      <c r="P1110" s="9"/>
      <c r="Q1110" s="9"/>
      <c r="R1110" s="9"/>
      <c r="S1110" s="9">
        <f t="shared" ref="S1110" si="2466">M1110+O1110+P1110+Q1110+R1110</f>
        <v>117</v>
      </c>
      <c r="T1110" s="9">
        <f t="shared" ref="T1110" si="2467">N1110+R1110</f>
        <v>0</v>
      </c>
      <c r="U1110" s="9"/>
      <c r="V1110" s="9"/>
      <c r="W1110" s="9"/>
      <c r="X1110" s="9"/>
      <c r="Y1110" s="9">
        <f t="shared" ref="Y1110" si="2468">S1110+U1110+V1110+W1110+X1110</f>
        <v>117</v>
      </c>
      <c r="Z1110" s="9">
        <f t="shared" ref="Z1110" si="2469">T1110+X1110</f>
        <v>0</v>
      </c>
      <c r="AA1110" s="9"/>
      <c r="AB1110" s="9"/>
      <c r="AC1110" s="9"/>
      <c r="AD1110" s="9"/>
      <c r="AE1110" s="87">
        <f t="shared" ref="AE1110" si="2470">Y1110+AA1110+AB1110+AC1110+AD1110</f>
        <v>117</v>
      </c>
      <c r="AF1110" s="87">
        <f t="shared" ref="AF1110" si="2471">Z1110+AD1110</f>
        <v>0</v>
      </c>
      <c r="AG1110" s="87"/>
      <c r="AH1110" s="87">
        <f t="shared" ref="AH1110" si="2472">AB1110+AF1110</f>
        <v>0</v>
      </c>
      <c r="AI1110" s="101">
        <f t="shared" si="2422"/>
        <v>0</v>
      </c>
      <c r="AJ1110" s="101"/>
    </row>
    <row r="1111" spans="1:36" ht="49.5" hidden="1" x14ac:dyDescent="0.25">
      <c r="A1111" s="29" t="s">
        <v>278</v>
      </c>
      <c r="B1111" s="31" t="s">
        <v>256</v>
      </c>
      <c r="C1111" s="31" t="s">
        <v>33</v>
      </c>
      <c r="D1111" s="31" t="s">
        <v>80</v>
      </c>
      <c r="E1111" s="31" t="s">
        <v>279</v>
      </c>
      <c r="F1111" s="31"/>
      <c r="G1111" s="11">
        <f>G1112</f>
        <v>2593</v>
      </c>
      <c r="H1111" s="11">
        <f>H1112</f>
        <v>0</v>
      </c>
      <c r="I1111" s="11">
        <f t="shared" ref="I1111:X1112" si="2473">I1112</f>
        <v>0</v>
      </c>
      <c r="J1111" s="11">
        <f t="shared" si="2473"/>
        <v>0</v>
      </c>
      <c r="K1111" s="11">
        <f t="shared" si="2473"/>
        <v>0</v>
      </c>
      <c r="L1111" s="11">
        <f t="shared" si="2473"/>
        <v>0</v>
      </c>
      <c r="M1111" s="11">
        <f t="shared" si="2473"/>
        <v>2593</v>
      </c>
      <c r="N1111" s="11">
        <f t="shared" si="2473"/>
        <v>0</v>
      </c>
      <c r="O1111" s="11">
        <f t="shared" si="2473"/>
        <v>0</v>
      </c>
      <c r="P1111" s="11">
        <f t="shared" si="2473"/>
        <v>0</v>
      </c>
      <c r="Q1111" s="11">
        <f t="shared" si="2473"/>
        <v>0</v>
      </c>
      <c r="R1111" s="11">
        <f t="shared" si="2473"/>
        <v>0</v>
      </c>
      <c r="S1111" s="11">
        <f t="shared" si="2473"/>
        <v>2593</v>
      </c>
      <c r="T1111" s="11">
        <f t="shared" si="2473"/>
        <v>0</v>
      </c>
      <c r="U1111" s="11">
        <f t="shared" si="2473"/>
        <v>0</v>
      </c>
      <c r="V1111" s="11">
        <f t="shared" si="2473"/>
        <v>0</v>
      </c>
      <c r="W1111" s="11">
        <f t="shared" si="2473"/>
        <v>0</v>
      </c>
      <c r="X1111" s="11">
        <f t="shared" si="2473"/>
        <v>0</v>
      </c>
      <c r="Y1111" s="11">
        <f t="shared" ref="U1111:AH1112" si="2474">Y1112</f>
        <v>2593</v>
      </c>
      <c r="Z1111" s="11">
        <f t="shared" si="2474"/>
        <v>0</v>
      </c>
      <c r="AA1111" s="11">
        <f t="shared" si="2474"/>
        <v>-270</v>
      </c>
      <c r="AB1111" s="11">
        <f t="shared" si="2474"/>
        <v>0</v>
      </c>
      <c r="AC1111" s="11">
        <f t="shared" si="2474"/>
        <v>0</v>
      </c>
      <c r="AD1111" s="11">
        <f t="shared" si="2474"/>
        <v>0</v>
      </c>
      <c r="AE1111" s="89">
        <f t="shared" si="2474"/>
        <v>2323</v>
      </c>
      <c r="AF1111" s="89">
        <f t="shared" si="2474"/>
        <v>0</v>
      </c>
      <c r="AG1111" s="89">
        <f t="shared" si="2474"/>
        <v>0</v>
      </c>
      <c r="AH1111" s="89">
        <f t="shared" si="2474"/>
        <v>0</v>
      </c>
      <c r="AI1111" s="101">
        <f t="shared" si="2422"/>
        <v>0</v>
      </c>
      <c r="AJ1111" s="101"/>
    </row>
    <row r="1112" spans="1:36" hidden="1" x14ac:dyDescent="0.25">
      <c r="A1112" s="50" t="s">
        <v>101</v>
      </c>
      <c r="B1112" s="31" t="s">
        <v>256</v>
      </c>
      <c r="C1112" s="31" t="s">
        <v>33</v>
      </c>
      <c r="D1112" s="31" t="s">
        <v>80</v>
      </c>
      <c r="E1112" s="31" t="s">
        <v>279</v>
      </c>
      <c r="F1112" s="31" t="s">
        <v>102</v>
      </c>
      <c r="G1112" s="11">
        <f>G1113</f>
        <v>2593</v>
      </c>
      <c r="H1112" s="11">
        <f>H1113</f>
        <v>0</v>
      </c>
      <c r="I1112" s="11">
        <f t="shared" si="2473"/>
        <v>0</v>
      </c>
      <c r="J1112" s="11">
        <f t="shared" si="2473"/>
        <v>0</v>
      </c>
      <c r="K1112" s="11">
        <f t="shared" si="2473"/>
        <v>0</v>
      </c>
      <c r="L1112" s="11">
        <f t="shared" si="2473"/>
        <v>0</v>
      </c>
      <c r="M1112" s="11">
        <f t="shared" si="2473"/>
        <v>2593</v>
      </c>
      <c r="N1112" s="11">
        <f t="shared" si="2473"/>
        <v>0</v>
      </c>
      <c r="O1112" s="11">
        <f t="shared" si="2473"/>
        <v>0</v>
      </c>
      <c r="P1112" s="11">
        <f t="shared" si="2473"/>
        <v>0</v>
      </c>
      <c r="Q1112" s="11">
        <f t="shared" si="2473"/>
        <v>0</v>
      </c>
      <c r="R1112" s="11">
        <f t="shared" si="2473"/>
        <v>0</v>
      </c>
      <c r="S1112" s="11">
        <f t="shared" si="2473"/>
        <v>2593</v>
      </c>
      <c r="T1112" s="11">
        <f t="shared" si="2473"/>
        <v>0</v>
      </c>
      <c r="U1112" s="11">
        <f t="shared" si="2474"/>
        <v>0</v>
      </c>
      <c r="V1112" s="11">
        <f t="shared" si="2474"/>
        <v>0</v>
      </c>
      <c r="W1112" s="11">
        <f t="shared" si="2474"/>
        <v>0</v>
      </c>
      <c r="X1112" s="11">
        <f t="shared" si="2474"/>
        <v>0</v>
      </c>
      <c r="Y1112" s="11">
        <f t="shared" si="2474"/>
        <v>2593</v>
      </c>
      <c r="Z1112" s="11">
        <f t="shared" si="2474"/>
        <v>0</v>
      </c>
      <c r="AA1112" s="11">
        <f t="shared" si="2474"/>
        <v>-270</v>
      </c>
      <c r="AB1112" s="11">
        <f t="shared" si="2474"/>
        <v>0</v>
      </c>
      <c r="AC1112" s="11">
        <f t="shared" si="2474"/>
        <v>0</v>
      </c>
      <c r="AD1112" s="11">
        <f t="shared" si="2474"/>
        <v>0</v>
      </c>
      <c r="AE1112" s="89">
        <f t="shared" si="2474"/>
        <v>2323</v>
      </c>
      <c r="AF1112" s="89">
        <f t="shared" si="2474"/>
        <v>0</v>
      </c>
      <c r="AG1112" s="89">
        <f t="shared" si="2474"/>
        <v>0</v>
      </c>
      <c r="AH1112" s="89">
        <f t="shared" si="2474"/>
        <v>0</v>
      </c>
      <c r="AI1112" s="101">
        <f t="shared" si="2422"/>
        <v>0</v>
      </c>
      <c r="AJ1112" s="101"/>
    </row>
    <row r="1113" spans="1:36" hidden="1" x14ac:dyDescent="0.25">
      <c r="A1113" s="50" t="s">
        <v>271</v>
      </c>
      <c r="B1113" s="31" t="s">
        <v>256</v>
      </c>
      <c r="C1113" s="31" t="s">
        <v>33</v>
      </c>
      <c r="D1113" s="31" t="s">
        <v>80</v>
      </c>
      <c r="E1113" s="31" t="s">
        <v>279</v>
      </c>
      <c r="F1113" s="63" t="s">
        <v>272</v>
      </c>
      <c r="G1113" s="9">
        <v>2593</v>
      </c>
      <c r="H1113" s="9"/>
      <c r="I1113" s="9"/>
      <c r="J1113" s="9"/>
      <c r="K1113" s="9"/>
      <c r="L1113" s="9"/>
      <c r="M1113" s="9">
        <f t="shared" ref="M1113" si="2475">G1113+I1113+J1113+K1113+L1113</f>
        <v>2593</v>
      </c>
      <c r="N1113" s="9">
        <f t="shared" ref="N1113" si="2476">H1113+L1113</f>
        <v>0</v>
      </c>
      <c r="O1113" s="9"/>
      <c r="P1113" s="9"/>
      <c r="Q1113" s="9"/>
      <c r="R1113" s="9"/>
      <c r="S1113" s="9">
        <f t="shared" ref="S1113" si="2477">M1113+O1113+P1113+Q1113+R1113</f>
        <v>2593</v>
      </c>
      <c r="T1113" s="9">
        <f t="shared" ref="T1113" si="2478">N1113+R1113</f>
        <v>0</v>
      </c>
      <c r="U1113" s="9"/>
      <c r="V1113" s="9"/>
      <c r="W1113" s="9"/>
      <c r="X1113" s="9"/>
      <c r="Y1113" s="9">
        <f t="shared" ref="Y1113" si="2479">S1113+U1113+V1113+W1113+X1113</f>
        <v>2593</v>
      </c>
      <c r="Z1113" s="9">
        <f t="shared" ref="Z1113" si="2480">T1113+X1113</f>
        <v>0</v>
      </c>
      <c r="AA1113" s="9">
        <v>-270</v>
      </c>
      <c r="AB1113" s="9"/>
      <c r="AC1113" s="9"/>
      <c r="AD1113" s="9"/>
      <c r="AE1113" s="87">
        <f t="shared" ref="AE1113" si="2481">Y1113+AA1113+AB1113+AC1113+AD1113</f>
        <v>2323</v>
      </c>
      <c r="AF1113" s="87">
        <f t="shared" ref="AF1113" si="2482">Z1113+AD1113</f>
        <v>0</v>
      </c>
      <c r="AG1113" s="87"/>
      <c r="AH1113" s="87">
        <f t="shared" ref="AH1113" si="2483">AB1113+AF1113</f>
        <v>0</v>
      </c>
      <c r="AI1113" s="101">
        <f t="shared" si="2422"/>
        <v>0</v>
      </c>
      <c r="AJ1113" s="101"/>
    </row>
    <row r="1114" spans="1:36" ht="33" hidden="1" x14ac:dyDescent="0.25">
      <c r="A1114" s="29" t="s">
        <v>280</v>
      </c>
      <c r="B1114" s="31" t="s">
        <v>256</v>
      </c>
      <c r="C1114" s="31" t="s">
        <v>33</v>
      </c>
      <c r="D1114" s="31" t="s">
        <v>80</v>
      </c>
      <c r="E1114" s="31" t="s">
        <v>281</v>
      </c>
      <c r="F1114" s="31"/>
      <c r="G1114" s="11">
        <f>G1115</f>
        <v>1217</v>
      </c>
      <c r="H1114" s="11">
        <f>H1115</f>
        <v>0</v>
      </c>
      <c r="I1114" s="11">
        <f t="shared" ref="I1114:X1115" si="2484">I1115</f>
        <v>0</v>
      </c>
      <c r="J1114" s="11">
        <f t="shared" si="2484"/>
        <v>0</v>
      </c>
      <c r="K1114" s="11">
        <f t="shared" si="2484"/>
        <v>0</v>
      </c>
      <c r="L1114" s="11">
        <f t="shared" si="2484"/>
        <v>0</v>
      </c>
      <c r="M1114" s="11">
        <f t="shared" si="2484"/>
        <v>1217</v>
      </c>
      <c r="N1114" s="11">
        <f t="shared" si="2484"/>
        <v>0</v>
      </c>
      <c r="O1114" s="11">
        <f t="shared" si="2484"/>
        <v>0</v>
      </c>
      <c r="P1114" s="11">
        <f t="shared" si="2484"/>
        <v>0</v>
      </c>
      <c r="Q1114" s="11">
        <f t="shared" si="2484"/>
        <v>0</v>
      </c>
      <c r="R1114" s="11">
        <f t="shared" si="2484"/>
        <v>0</v>
      </c>
      <c r="S1114" s="11">
        <f t="shared" si="2484"/>
        <v>1217</v>
      </c>
      <c r="T1114" s="11">
        <f t="shared" si="2484"/>
        <v>0</v>
      </c>
      <c r="U1114" s="11">
        <f t="shared" si="2484"/>
        <v>0</v>
      </c>
      <c r="V1114" s="11">
        <f t="shared" si="2484"/>
        <v>0</v>
      </c>
      <c r="W1114" s="11">
        <f t="shared" si="2484"/>
        <v>0</v>
      </c>
      <c r="X1114" s="11">
        <f t="shared" si="2484"/>
        <v>0</v>
      </c>
      <c r="Y1114" s="11">
        <f t="shared" ref="U1114:AH1115" si="2485">Y1115</f>
        <v>1217</v>
      </c>
      <c r="Z1114" s="11">
        <f t="shared" si="2485"/>
        <v>0</v>
      </c>
      <c r="AA1114" s="11">
        <f t="shared" si="2485"/>
        <v>0</v>
      </c>
      <c r="AB1114" s="11">
        <f t="shared" si="2485"/>
        <v>0</v>
      </c>
      <c r="AC1114" s="11">
        <f t="shared" si="2485"/>
        <v>0</v>
      </c>
      <c r="AD1114" s="11">
        <f t="shared" si="2485"/>
        <v>0</v>
      </c>
      <c r="AE1114" s="89">
        <f t="shared" si="2485"/>
        <v>1217</v>
      </c>
      <c r="AF1114" s="89">
        <f t="shared" si="2485"/>
        <v>0</v>
      </c>
      <c r="AG1114" s="89">
        <f t="shared" si="2485"/>
        <v>3</v>
      </c>
      <c r="AH1114" s="89">
        <f t="shared" si="2485"/>
        <v>0</v>
      </c>
      <c r="AI1114" s="101">
        <f t="shared" si="2422"/>
        <v>0.24650780608052586</v>
      </c>
      <c r="AJ1114" s="101"/>
    </row>
    <row r="1115" spans="1:36" hidden="1" x14ac:dyDescent="0.25">
      <c r="A1115" s="50" t="s">
        <v>101</v>
      </c>
      <c r="B1115" s="31" t="s">
        <v>256</v>
      </c>
      <c r="C1115" s="31" t="s">
        <v>33</v>
      </c>
      <c r="D1115" s="31" t="s">
        <v>80</v>
      </c>
      <c r="E1115" s="31" t="s">
        <v>281</v>
      </c>
      <c r="F1115" s="31" t="s">
        <v>102</v>
      </c>
      <c r="G1115" s="11">
        <f>G1116</f>
        <v>1217</v>
      </c>
      <c r="H1115" s="11">
        <f>H1116</f>
        <v>0</v>
      </c>
      <c r="I1115" s="11">
        <f t="shared" si="2484"/>
        <v>0</v>
      </c>
      <c r="J1115" s="11">
        <f t="shared" si="2484"/>
        <v>0</v>
      </c>
      <c r="K1115" s="11">
        <f t="shared" si="2484"/>
        <v>0</v>
      </c>
      <c r="L1115" s="11">
        <f t="shared" si="2484"/>
        <v>0</v>
      </c>
      <c r="M1115" s="11">
        <f t="shared" si="2484"/>
        <v>1217</v>
      </c>
      <c r="N1115" s="11">
        <f t="shared" si="2484"/>
        <v>0</v>
      </c>
      <c r="O1115" s="11">
        <f t="shared" si="2484"/>
        <v>0</v>
      </c>
      <c r="P1115" s="11">
        <f t="shared" si="2484"/>
        <v>0</v>
      </c>
      <c r="Q1115" s="11">
        <f t="shared" si="2484"/>
        <v>0</v>
      </c>
      <c r="R1115" s="11">
        <f t="shared" si="2484"/>
        <v>0</v>
      </c>
      <c r="S1115" s="11">
        <f t="shared" si="2484"/>
        <v>1217</v>
      </c>
      <c r="T1115" s="11">
        <f t="shared" si="2484"/>
        <v>0</v>
      </c>
      <c r="U1115" s="11">
        <f t="shared" si="2485"/>
        <v>0</v>
      </c>
      <c r="V1115" s="11">
        <f t="shared" si="2485"/>
        <v>0</v>
      </c>
      <c r="W1115" s="11">
        <f t="shared" si="2485"/>
        <v>0</v>
      </c>
      <c r="X1115" s="11">
        <f t="shared" si="2485"/>
        <v>0</v>
      </c>
      <c r="Y1115" s="11">
        <f t="shared" si="2485"/>
        <v>1217</v>
      </c>
      <c r="Z1115" s="11">
        <f t="shared" si="2485"/>
        <v>0</v>
      </c>
      <c r="AA1115" s="11">
        <f t="shared" si="2485"/>
        <v>0</v>
      </c>
      <c r="AB1115" s="11">
        <f t="shared" si="2485"/>
        <v>0</v>
      </c>
      <c r="AC1115" s="11">
        <f t="shared" si="2485"/>
        <v>0</v>
      </c>
      <c r="AD1115" s="11">
        <f t="shared" si="2485"/>
        <v>0</v>
      </c>
      <c r="AE1115" s="89">
        <f t="shared" si="2485"/>
        <v>1217</v>
      </c>
      <c r="AF1115" s="89">
        <f t="shared" si="2485"/>
        <v>0</v>
      </c>
      <c r="AG1115" s="89">
        <f t="shared" si="2485"/>
        <v>3</v>
      </c>
      <c r="AH1115" s="89">
        <f t="shared" si="2485"/>
        <v>0</v>
      </c>
      <c r="AI1115" s="101">
        <f t="shared" si="2422"/>
        <v>0.24650780608052586</v>
      </c>
      <c r="AJ1115" s="101"/>
    </row>
    <row r="1116" spans="1:36" hidden="1" x14ac:dyDescent="0.25">
      <c r="A1116" s="50" t="s">
        <v>271</v>
      </c>
      <c r="B1116" s="31" t="s">
        <v>256</v>
      </c>
      <c r="C1116" s="31" t="s">
        <v>33</v>
      </c>
      <c r="D1116" s="31" t="s">
        <v>80</v>
      </c>
      <c r="E1116" s="31" t="s">
        <v>281</v>
      </c>
      <c r="F1116" s="63" t="s">
        <v>272</v>
      </c>
      <c r="G1116" s="9">
        <v>1217</v>
      </c>
      <c r="H1116" s="9"/>
      <c r="I1116" s="9"/>
      <c r="J1116" s="9"/>
      <c r="K1116" s="9"/>
      <c r="L1116" s="9"/>
      <c r="M1116" s="9">
        <f t="shared" ref="M1116" si="2486">G1116+I1116+J1116+K1116+L1116</f>
        <v>1217</v>
      </c>
      <c r="N1116" s="9">
        <f t="shared" ref="N1116" si="2487">H1116+L1116</f>
        <v>0</v>
      </c>
      <c r="O1116" s="9"/>
      <c r="P1116" s="9"/>
      <c r="Q1116" s="9"/>
      <c r="R1116" s="9"/>
      <c r="S1116" s="9">
        <f t="shared" ref="S1116" si="2488">M1116+O1116+P1116+Q1116+R1116</f>
        <v>1217</v>
      </c>
      <c r="T1116" s="9">
        <f t="shared" ref="T1116" si="2489">N1116+R1116</f>
        <v>0</v>
      </c>
      <c r="U1116" s="9"/>
      <c r="V1116" s="9"/>
      <c r="W1116" s="9"/>
      <c r="X1116" s="9"/>
      <c r="Y1116" s="9">
        <f t="shared" ref="Y1116" si="2490">S1116+U1116+V1116+W1116+X1116</f>
        <v>1217</v>
      </c>
      <c r="Z1116" s="9">
        <f t="shared" ref="Z1116" si="2491">T1116+X1116</f>
        <v>0</v>
      </c>
      <c r="AA1116" s="9"/>
      <c r="AB1116" s="9"/>
      <c r="AC1116" s="9"/>
      <c r="AD1116" s="9"/>
      <c r="AE1116" s="87">
        <f t="shared" ref="AE1116" si="2492">Y1116+AA1116+AB1116+AC1116+AD1116</f>
        <v>1217</v>
      </c>
      <c r="AF1116" s="87">
        <f t="shared" ref="AF1116" si="2493">Z1116+AD1116</f>
        <v>0</v>
      </c>
      <c r="AG1116" s="87">
        <v>3</v>
      </c>
      <c r="AH1116" s="87">
        <f t="shared" ref="AH1116" si="2494">AB1116+AF1116</f>
        <v>0</v>
      </c>
      <c r="AI1116" s="101">
        <f t="shared" si="2422"/>
        <v>0.24650780608052586</v>
      </c>
      <c r="AJ1116" s="101"/>
    </row>
    <row r="1117" spans="1:36" ht="33" hidden="1" x14ac:dyDescent="0.25">
      <c r="A1117" s="29" t="s">
        <v>282</v>
      </c>
      <c r="B1117" s="31" t="s">
        <v>256</v>
      </c>
      <c r="C1117" s="31" t="s">
        <v>33</v>
      </c>
      <c r="D1117" s="31" t="s">
        <v>80</v>
      </c>
      <c r="E1117" s="31" t="s">
        <v>283</v>
      </c>
      <c r="F1117" s="31"/>
      <c r="G1117" s="11">
        <f>G1118</f>
        <v>99</v>
      </c>
      <c r="H1117" s="11">
        <f>H1118</f>
        <v>0</v>
      </c>
      <c r="I1117" s="11">
        <f t="shared" ref="I1117:X1118" si="2495">I1118</f>
        <v>0</v>
      </c>
      <c r="J1117" s="11">
        <f t="shared" si="2495"/>
        <v>0</v>
      </c>
      <c r="K1117" s="11">
        <f t="shared" si="2495"/>
        <v>0</v>
      </c>
      <c r="L1117" s="11">
        <f t="shared" si="2495"/>
        <v>0</v>
      </c>
      <c r="M1117" s="11">
        <f t="shared" si="2495"/>
        <v>99</v>
      </c>
      <c r="N1117" s="11">
        <f t="shared" si="2495"/>
        <v>0</v>
      </c>
      <c r="O1117" s="11">
        <f t="shared" si="2495"/>
        <v>0</v>
      </c>
      <c r="P1117" s="11">
        <f t="shared" si="2495"/>
        <v>0</v>
      </c>
      <c r="Q1117" s="11">
        <f t="shared" si="2495"/>
        <v>0</v>
      </c>
      <c r="R1117" s="11">
        <f t="shared" si="2495"/>
        <v>0</v>
      </c>
      <c r="S1117" s="11">
        <f t="shared" si="2495"/>
        <v>99</v>
      </c>
      <c r="T1117" s="11">
        <f t="shared" si="2495"/>
        <v>0</v>
      </c>
      <c r="U1117" s="11">
        <f t="shared" si="2495"/>
        <v>0</v>
      </c>
      <c r="V1117" s="11">
        <f t="shared" si="2495"/>
        <v>0</v>
      </c>
      <c r="W1117" s="11">
        <f t="shared" si="2495"/>
        <v>0</v>
      </c>
      <c r="X1117" s="11">
        <f t="shared" si="2495"/>
        <v>0</v>
      </c>
      <c r="Y1117" s="11">
        <f t="shared" ref="U1117:AH1118" si="2496">Y1118</f>
        <v>99</v>
      </c>
      <c r="Z1117" s="11">
        <f t="shared" si="2496"/>
        <v>0</v>
      </c>
      <c r="AA1117" s="11">
        <f t="shared" si="2496"/>
        <v>0</v>
      </c>
      <c r="AB1117" s="11">
        <f t="shared" si="2496"/>
        <v>0</v>
      </c>
      <c r="AC1117" s="11">
        <f t="shared" si="2496"/>
        <v>0</v>
      </c>
      <c r="AD1117" s="11">
        <f t="shared" si="2496"/>
        <v>0</v>
      </c>
      <c r="AE1117" s="89">
        <f t="shared" si="2496"/>
        <v>99</v>
      </c>
      <c r="AF1117" s="89">
        <f t="shared" si="2496"/>
        <v>0</v>
      </c>
      <c r="AG1117" s="89">
        <f t="shared" si="2496"/>
        <v>0</v>
      </c>
      <c r="AH1117" s="89">
        <f t="shared" si="2496"/>
        <v>0</v>
      </c>
      <c r="AI1117" s="101">
        <f t="shared" si="2422"/>
        <v>0</v>
      </c>
      <c r="AJ1117" s="101"/>
    </row>
    <row r="1118" spans="1:36" hidden="1" x14ac:dyDescent="0.25">
      <c r="A1118" s="50" t="s">
        <v>101</v>
      </c>
      <c r="B1118" s="31" t="s">
        <v>256</v>
      </c>
      <c r="C1118" s="31" t="s">
        <v>33</v>
      </c>
      <c r="D1118" s="31" t="s">
        <v>80</v>
      </c>
      <c r="E1118" s="31" t="s">
        <v>283</v>
      </c>
      <c r="F1118" s="31" t="s">
        <v>102</v>
      </c>
      <c r="G1118" s="11">
        <f>G1119</f>
        <v>99</v>
      </c>
      <c r="H1118" s="11">
        <f>H1119</f>
        <v>0</v>
      </c>
      <c r="I1118" s="11">
        <f t="shared" si="2495"/>
        <v>0</v>
      </c>
      <c r="J1118" s="11">
        <f t="shared" si="2495"/>
        <v>0</v>
      </c>
      <c r="K1118" s="11">
        <f t="shared" si="2495"/>
        <v>0</v>
      </c>
      <c r="L1118" s="11">
        <f t="shared" si="2495"/>
        <v>0</v>
      </c>
      <c r="M1118" s="11">
        <f t="shared" si="2495"/>
        <v>99</v>
      </c>
      <c r="N1118" s="11">
        <f t="shared" si="2495"/>
        <v>0</v>
      </c>
      <c r="O1118" s="11">
        <f t="shared" si="2495"/>
        <v>0</v>
      </c>
      <c r="P1118" s="11">
        <f t="shared" si="2495"/>
        <v>0</v>
      </c>
      <c r="Q1118" s="11">
        <f t="shared" si="2495"/>
        <v>0</v>
      </c>
      <c r="R1118" s="11">
        <f t="shared" si="2495"/>
        <v>0</v>
      </c>
      <c r="S1118" s="11">
        <f t="shared" si="2495"/>
        <v>99</v>
      </c>
      <c r="T1118" s="11">
        <f t="shared" si="2495"/>
        <v>0</v>
      </c>
      <c r="U1118" s="11">
        <f t="shared" si="2496"/>
        <v>0</v>
      </c>
      <c r="V1118" s="11">
        <f t="shared" si="2496"/>
        <v>0</v>
      </c>
      <c r="W1118" s="11">
        <f t="shared" si="2496"/>
        <v>0</v>
      </c>
      <c r="X1118" s="11">
        <f t="shared" si="2496"/>
        <v>0</v>
      </c>
      <c r="Y1118" s="11">
        <f t="shared" si="2496"/>
        <v>99</v>
      </c>
      <c r="Z1118" s="11">
        <f t="shared" si="2496"/>
        <v>0</v>
      </c>
      <c r="AA1118" s="11">
        <f t="shared" si="2496"/>
        <v>0</v>
      </c>
      <c r="AB1118" s="11">
        <f t="shared" si="2496"/>
        <v>0</v>
      </c>
      <c r="AC1118" s="11">
        <f t="shared" si="2496"/>
        <v>0</v>
      </c>
      <c r="AD1118" s="11">
        <f t="shared" si="2496"/>
        <v>0</v>
      </c>
      <c r="AE1118" s="89">
        <f t="shared" si="2496"/>
        <v>99</v>
      </c>
      <c r="AF1118" s="89">
        <f t="shared" si="2496"/>
        <v>0</v>
      </c>
      <c r="AG1118" s="89">
        <f t="shared" si="2496"/>
        <v>0</v>
      </c>
      <c r="AH1118" s="89">
        <f t="shared" si="2496"/>
        <v>0</v>
      </c>
      <c r="AI1118" s="101">
        <f t="shared" si="2422"/>
        <v>0</v>
      </c>
      <c r="AJ1118" s="101"/>
    </row>
    <row r="1119" spans="1:36" hidden="1" x14ac:dyDescent="0.25">
      <c r="A1119" s="50" t="s">
        <v>271</v>
      </c>
      <c r="B1119" s="31" t="s">
        <v>256</v>
      </c>
      <c r="C1119" s="31" t="s">
        <v>33</v>
      </c>
      <c r="D1119" s="31" t="s">
        <v>80</v>
      </c>
      <c r="E1119" s="31" t="s">
        <v>283</v>
      </c>
      <c r="F1119" s="63" t="s">
        <v>272</v>
      </c>
      <c r="G1119" s="9">
        <v>99</v>
      </c>
      <c r="H1119" s="9"/>
      <c r="I1119" s="9"/>
      <c r="J1119" s="9"/>
      <c r="K1119" s="9"/>
      <c r="L1119" s="9"/>
      <c r="M1119" s="9">
        <f t="shared" ref="M1119" si="2497">G1119+I1119+J1119+K1119+L1119</f>
        <v>99</v>
      </c>
      <c r="N1119" s="9">
        <f t="shared" ref="N1119" si="2498">H1119+L1119</f>
        <v>0</v>
      </c>
      <c r="O1119" s="9"/>
      <c r="P1119" s="9"/>
      <c r="Q1119" s="9"/>
      <c r="R1119" s="9"/>
      <c r="S1119" s="9">
        <f t="shared" ref="S1119" si="2499">M1119+O1119+P1119+Q1119+R1119</f>
        <v>99</v>
      </c>
      <c r="T1119" s="9">
        <f t="shared" ref="T1119" si="2500">N1119+R1119</f>
        <v>0</v>
      </c>
      <c r="U1119" s="9"/>
      <c r="V1119" s="9"/>
      <c r="W1119" s="9"/>
      <c r="X1119" s="9"/>
      <c r="Y1119" s="9">
        <f t="shared" ref="Y1119" si="2501">S1119+U1119+V1119+W1119+X1119</f>
        <v>99</v>
      </c>
      <c r="Z1119" s="9">
        <f t="shared" ref="Z1119" si="2502">T1119+X1119</f>
        <v>0</v>
      </c>
      <c r="AA1119" s="9"/>
      <c r="AB1119" s="9"/>
      <c r="AC1119" s="9"/>
      <c r="AD1119" s="9"/>
      <c r="AE1119" s="87">
        <f t="shared" ref="AE1119" si="2503">Y1119+AA1119+AB1119+AC1119+AD1119</f>
        <v>99</v>
      </c>
      <c r="AF1119" s="87">
        <f t="shared" ref="AF1119" si="2504">Z1119+AD1119</f>
        <v>0</v>
      </c>
      <c r="AG1119" s="87"/>
      <c r="AH1119" s="87">
        <f t="shared" ref="AH1119" si="2505">AB1119+AF1119</f>
        <v>0</v>
      </c>
      <c r="AI1119" s="101">
        <f t="shared" si="2422"/>
        <v>0</v>
      </c>
      <c r="AJ1119" s="101"/>
    </row>
    <row r="1120" spans="1:36" ht="49.5" hidden="1" x14ac:dyDescent="0.25">
      <c r="A1120" s="29" t="s">
        <v>284</v>
      </c>
      <c r="B1120" s="31" t="s">
        <v>256</v>
      </c>
      <c r="C1120" s="31" t="s">
        <v>33</v>
      </c>
      <c r="D1120" s="31" t="s">
        <v>80</v>
      </c>
      <c r="E1120" s="31" t="s">
        <v>285</v>
      </c>
      <c r="F1120" s="31"/>
      <c r="G1120" s="11">
        <f>G1121</f>
        <v>500</v>
      </c>
      <c r="H1120" s="11">
        <f>H1121</f>
        <v>0</v>
      </c>
      <c r="I1120" s="11">
        <f t="shared" ref="I1120:X1121" si="2506">I1121</f>
        <v>0</v>
      </c>
      <c r="J1120" s="11">
        <f t="shared" si="2506"/>
        <v>0</v>
      </c>
      <c r="K1120" s="11">
        <f t="shared" si="2506"/>
        <v>0</v>
      </c>
      <c r="L1120" s="11">
        <f t="shared" si="2506"/>
        <v>0</v>
      </c>
      <c r="M1120" s="11">
        <f t="shared" si="2506"/>
        <v>500</v>
      </c>
      <c r="N1120" s="11">
        <f t="shared" si="2506"/>
        <v>0</v>
      </c>
      <c r="O1120" s="11">
        <f t="shared" si="2506"/>
        <v>0</v>
      </c>
      <c r="P1120" s="11">
        <f t="shared" si="2506"/>
        <v>0</v>
      </c>
      <c r="Q1120" s="11">
        <f t="shared" si="2506"/>
        <v>0</v>
      </c>
      <c r="R1120" s="11">
        <f t="shared" si="2506"/>
        <v>0</v>
      </c>
      <c r="S1120" s="11">
        <f t="shared" si="2506"/>
        <v>500</v>
      </c>
      <c r="T1120" s="11">
        <f t="shared" si="2506"/>
        <v>0</v>
      </c>
      <c r="U1120" s="11">
        <f t="shared" si="2506"/>
        <v>0</v>
      </c>
      <c r="V1120" s="11">
        <f t="shared" si="2506"/>
        <v>0</v>
      </c>
      <c r="W1120" s="11">
        <f t="shared" si="2506"/>
        <v>0</v>
      </c>
      <c r="X1120" s="11">
        <f t="shared" si="2506"/>
        <v>0</v>
      </c>
      <c r="Y1120" s="11">
        <f t="shared" ref="U1120:AH1121" si="2507">Y1121</f>
        <v>500</v>
      </c>
      <c r="Z1120" s="11">
        <f t="shared" si="2507"/>
        <v>0</v>
      </c>
      <c r="AA1120" s="11">
        <f t="shared" si="2507"/>
        <v>0</v>
      </c>
      <c r="AB1120" s="11">
        <f t="shared" si="2507"/>
        <v>0</v>
      </c>
      <c r="AC1120" s="11">
        <f t="shared" si="2507"/>
        <v>0</v>
      </c>
      <c r="AD1120" s="11">
        <f t="shared" si="2507"/>
        <v>0</v>
      </c>
      <c r="AE1120" s="89">
        <f t="shared" si="2507"/>
        <v>500</v>
      </c>
      <c r="AF1120" s="89">
        <f t="shared" si="2507"/>
        <v>0</v>
      </c>
      <c r="AG1120" s="89">
        <f t="shared" si="2507"/>
        <v>28</v>
      </c>
      <c r="AH1120" s="89">
        <f t="shared" si="2507"/>
        <v>0</v>
      </c>
      <c r="AI1120" s="101">
        <f t="shared" si="2422"/>
        <v>5.6000000000000005</v>
      </c>
      <c r="AJ1120" s="101"/>
    </row>
    <row r="1121" spans="1:36" hidden="1" x14ac:dyDescent="0.25">
      <c r="A1121" s="50" t="s">
        <v>101</v>
      </c>
      <c r="B1121" s="31" t="s">
        <v>256</v>
      </c>
      <c r="C1121" s="31" t="s">
        <v>33</v>
      </c>
      <c r="D1121" s="31" t="s">
        <v>80</v>
      </c>
      <c r="E1121" s="31" t="s">
        <v>285</v>
      </c>
      <c r="F1121" s="31" t="s">
        <v>102</v>
      </c>
      <c r="G1121" s="11">
        <f>G1122</f>
        <v>500</v>
      </c>
      <c r="H1121" s="11">
        <f>H1122</f>
        <v>0</v>
      </c>
      <c r="I1121" s="11">
        <f t="shared" si="2506"/>
        <v>0</v>
      </c>
      <c r="J1121" s="11">
        <f t="shared" si="2506"/>
        <v>0</v>
      </c>
      <c r="K1121" s="11">
        <f t="shared" si="2506"/>
        <v>0</v>
      </c>
      <c r="L1121" s="11">
        <f t="shared" si="2506"/>
        <v>0</v>
      </c>
      <c r="M1121" s="11">
        <f t="shared" si="2506"/>
        <v>500</v>
      </c>
      <c r="N1121" s="11">
        <f t="shared" si="2506"/>
        <v>0</v>
      </c>
      <c r="O1121" s="11">
        <f t="shared" si="2506"/>
        <v>0</v>
      </c>
      <c r="P1121" s="11">
        <f t="shared" si="2506"/>
        <v>0</v>
      </c>
      <c r="Q1121" s="11">
        <f t="shared" si="2506"/>
        <v>0</v>
      </c>
      <c r="R1121" s="11">
        <f t="shared" si="2506"/>
        <v>0</v>
      </c>
      <c r="S1121" s="11">
        <f t="shared" si="2506"/>
        <v>500</v>
      </c>
      <c r="T1121" s="11">
        <f t="shared" si="2506"/>
        <v>0</v>
      </c>
      <c r="U1121" s="11">
        <f t="shared" si="2507"/>
        <v>0</v>
      </c>
      <c r="V1121" s="11">
        <f t="shared" si="2507"/>
        <v>0</v>
      </c>
      <c r="W1121" s="11">
        <f t="shared" si="2507"/>
        <v>0</v>
      </c>
      <c r="X1121" s="11">
        <f t="shared" si="2507"/>
        <v>0</v>
      </c>
      <c r="Y1121" s="11">
        <f t="shared" si="2507"/>
        <v>500</v>
      </c>
      <c r="Z1121" s="11">
        <f t="shared" si="2507"/>
        <v>0</v>
      </c>
      <c r="AA1121" s="11">
        <f t="shared" si="2507"/>
        <v>0</v>
      </c>
      <c r="AB1121" s="11">
        <f t="shared" si="2507"/>
        <v>0</v>
      </c>
      <c r="AC1121" s="11">
        <f t="shared" si="2507"/>
        <v>0</v>
      </c>
      <c r="AD1121" s="11">
        <f t="shared" si="2507"/>
        <v>0</v>
      </c>
      <c r="AE1121" s="89">
        <f t="shared" si="2507"/>
        <v>500</v>
      </c>
      <c r="AF1121" s="89">
        <f t="shared" si="2507"/>
        <v>0</v>
      </c>
      <c r="AG1121" s="89">
        <f t="shared" si="2507"/>
        <v>28</v>
      </c>
      <c r="AH1121" s="89">
        <f t="shared" si="2507"/>
        <v>0</v>
      </c>
      <c r="AI1121" s="101">
        <f t="shared" si="2422"/>
        <v>5.6000000000000005</v>
      </c>
      <c r="AJ1121" s="101"/>
    </row>
    <row r="1122" spans="1:36" hidden="1" x14ac:dyDescent="0.25">
      <c r="A1122" s="50" t="s">
        <v>271</v>
      </c>
      <c r="B1122" s="31" t="s">
        <v>256</v>
      </c>
      <c r="C1122" s="31" t="s">
        <v>33</v>
      </c>
      <c r="D1122" s="31" t="s">
        <v>80</v>
      </c>
      <c r="E1122" s="31" t="s">
        <v>285</v>
      </c>
      <c r="F1122" s="63" t="s">
        <v>272</v>
      </c>
      <c r="G1122" s="9">
        <v>500</v>
      </c>
      <c r="H1122" s="9"/>
      <c r="I1122" s="9"/>
      <c r="J1122" s="9"/>
      <c r="K1122" s="9"/>
      <c r="L1122" s="9"/>
      <c r="M1122" s="9">
        <f t="shared" ref="M1122" si="2508">G1122+I1122+J1122+K1122+L1122</f>
        <v>500</v>
      </c>
      <c r="N1122" s="9">
        <f t="shared" ref="N1122" si="2509">H1122+L1122</f>
        <v>0</v>
      </c>
      <c r="O1122" s="9"/>
      <c r="P1122" s="9"/>
      <c r="Q1122" s="9"/>
      <c r="R1122" s="9"/>
      <c r="S1122" s="9">
        <f t="shared" ref="S1122" si="2510">M1122+O1122+P1122+Q1122+R1122</f>
        <v>500</v>
      </c>
      <c r="T1122" s="9">
        <f t="shared" ref="T1122" si="2511">N1122+R1122</f>
        <v>0</v>
      </c>
      <c r="U1122" s="9"/>
      <c r="V1122" s="9"/>
      <c r="W1122" s="9"/>
      <c r="X1122" s="9"/>
      <c r="Y1122" s="9">
        <f t="shared" ref="Y1122" si="2512">S1122+U1122+V1122+W1122+X1122</f>
        <v>500</v>
      </c>
      <c r="Z1122" s="9">
        <f t="shared" ref="Z1122" si="2513">T1122+X1122</f>
        <v>0</v>
      </c>
      <c r="AA1122" s="9"/>
      <c r="AB1122" s="9"/>
      <c r="AC1122" s="9"/>
      <c r="AD1122" s="9"/>
      <c r="AE1122" s="87">
        <f t="shared" ref="AE1122" si="2514">Y1122+AA1122+AB1122+AC1122+AD1122</f>
        <v>500</v>
      </c>
      <c r="AF1122" s="87">
        <f t="shared" ref="AF1122" si="2515">Z1122+AD1122</f>
        <v>0</v>
      </c>
      <c r="AG1122" s="87">
        <v>28</v>
      </c>
      <c r="AH1122" s="87">
        <f t="shared" ref="AH1122" si="2516">AB1122+AF1122</f>
        <v>0</v>
      </c>
      <c r="AI1122" s="101">
        <f t="shared" si="2422"/>
        <v>5.6000000000000005</v>
      </c>
      <c r="AJ1122" s="101"/>
    </row>
    <row r="1123" spans="1:36" ht="33" hidden="1" x14ac:dyDescent="0.25">
      <c r="A1123" s="29" t="s">
        <v>286</v>
      </c>
      <c r="B1123" s="31" t="s">
        <v>256</v>
      </c>
      <c r="C1123" s="31" t="s">
        <v>33</v>
      </c>
      <c r="D1123" s="31" t="s">
        <v>80</v>
      </c>
      <c r="E1123" s="31" t="s">
        <v>287</v>
      </c>
      <c r="F1123" s="31"/>
      <c r="G1123" s="11">
        <f>G1124</f>
        <v>3304</v>
      </c>
      <c r="H1123" s="11">
        <f>H1124</f>
        <v>0</v>
      </c>
      <c r="I1123" s="11">
        <f t="shared" ref="I1123:X1124" si="2517">I1124</f>
        <v>0</v>
      </c>
      <c r="J1123" s="11">
        <f t="shared" si="2517"/>
        <v>0</v>
      </c>
      <c r="K1123" s="11">
        <f t="shared" si="2517"/>
        <v>0</v>
      </c>
      <c r="L1123" s="11">
        <f t="shared" si="2517"/>
        <v>0</v>
      </c>
      <c r="M1123" s="11">
        <f t="shared" si="2517"/>
        <v>3304</v>
      </c>
      <c r="N1123" s="11">
        <f t="shared" si="2517"/>
        <v>0</v>
      </c>
      <c r="O1123" s="11">
        <f t="shared" si="2517"/>
        <v>0</v>
      </c>
      <c r="P1123" s="11">
        <f t="shared" si="2517"/>
        <v>0</v>
      </c>
      <c r="Q1123" s="11">
        <f t="shared" si="2517"/>
        <v>0</v>
      </c>
      <c r="R1123" s="11">
        <f t="shared" si="2517"/>
        <v>0</v>
      </c>
      <c r="S1123" s="11">
        <f t="shared" si="2517"/>
        <v>3304</v>
      </c>
      <c r="T1123" s="11">
        <f t="shared" si="2517"/>
        <v>0</v>
      </c>
      <c r="U1123" s="11">
        <f t="shared" si="2517"/>
        <v>0</v>
      </c>
      <c r="V1123" s="11">
        <f t="shared" si="2517"/>
        <v>0</v>
      </c>
      <c r="W1123" s="11">
        <f t="shared" si="2517"/>
        <v>0</v>
      </c>
      <c r="X1123" s="11">
        <f t="shared" si="2517"/>
        <v>0</v>
      </c>
      <c r="Y1123" s="11">
        <f t="shared" ref="U1123:AH1124" si="2518">Y1124</f>
        <v>3304</v>
      </c>
      <c r="Z1123" s="11">
        <f t="shared" si="2518"/>
        <v>0</v>
      </c>
      <c r="AA1123" s="11">
        <f t="shared" si="2518"/>
        <v>0</v>
      </c>
      <c r="AB1123" s="11">
        <f t="shared" si="2518"/>
        <v>0</v>
      </c>
      <c r="AC1123" s="11">
        <f t="shared" si="2518"/>
        <v>0</v>
      </c>
      <c r="AD1123" s="11">
        <f t="shared" si="2518"/>
        <v>0</v>
      </c>
      <c r="AE1123" s="89">
        <f t="shared" si="2518"/>
        <v>3304</v>
      </c>
      <c r="AF1123" s="89">
        <f t="shared" si="2518"/>
        <v>0</v>
      </c>
      <c r="AG1123" s="89">
        <f t="shared" si="2518"/>
        <v>714</v>
      </c>
      <c r="AH1123" s="89">
        <f t="shared" si="2518"/>
        <v>0</v>
      </c>
      <c r="AI1123" s="101">
        <f t="shared" si="2422"/>
        <v>21.610169491525426</v>
      </c>
      <c r="AJ1123" s="101"/>
    </row>
    <row r="1124" spans="1:36" hidden="1" x14ac:dyDescent="0.25">
      <c r="A1124" s="50" t="s">
        <v>101</v>
      </c>
      <c r="B1124" s="31" t="s">
        <v>256</v>
      </c>
      <c r="C1124" s="31" t="s">
        <v>33</v>
      </c>
      <c r="D1124" s="31" t="s">
        <v>80</v>
      </c>
      <c r="E1124" s="31" t="s">
        <v>287</v>
      </c>
      <c r="F1124" s="31" t="s">
        <v>102</v>
      </c>
      <c r="G1124" s="11">
        <f>G1125</f>
        <v>3304</v>
      </c>
      <c r="H1124" s="11">
        <f>H1125</f>
        <v>0</v>
      </c>
      <c r="I1124" s="11">
        <f t="shared" si="2517"/>
        <v>0</v>
      </c>
      <c r="J1124" s="11">
        <f t="shared" si="2517"/>
        <v>0</v>
      </c>
      <c r="K1124" s="11">
        <f t="shared" si="2517"/>
        <v>0</v>
      </c>
      <c r="L1124" s="11">
        <f t="shared" si="2517"/>
        <v>0</v>
      </c>
      <c r="M1124" s="11">
        <f t="shared" si="2517"/>
        <v>3304</v>
      </c>
      <c r="N1124" s="11">
        <f t="shared" si="2517"/>
        <v>0</v>
      </c>
      <c r="O1124" s="11">
        <f t="shared" si="2517"/>
        <v>0</v>
      </c>
      <c r="P1124" s="11">
        <f t="shared" si="2517"/>
        <v>0</v>
      </c>
      <c r="Q1124" s="11">
        <f t="shared" si="2517"/>
        <v>0</v>
      </c>
      <c r="R1124" s="11">
        <f t="shared" si="2517"/>
        <v>0</v>
      </c>
      <c r="S1124" s="11">
        <f t="shared" si="2517"/>
        <v>3304</v>
      </c>
      <c r="T1124" s="11">
        <f t="shared" si="2517"/>
        <v>0</v>
      </c>
      <c r="U1124" s="11">
        <f t="shared" si="2518"/>
        <v>0</v>
      </c>
      <c r="V1124" s="11">
        <f t="shared" si="2518"/>
        <v>0</v>
      </c>
      <c r="W1124" s="11">
        <f t="shared" si="2518"/>
        <v>0</v>
      </c>
      <c r="X1124" s="11">
        <f t="shared" si="2518"/>
        <v>0</v>
      </c>
      <c r="Y1124" s="11">
        <f t="shared" si="2518"/>
        <v>3304</v>
      </c>
      <c r="Z1124" s="11">
        <f t="shared" si="2518"/>
        <v>0</v>
      </c>
      <c r="AA1124" s="11">
        <f t="shared" si="2518"/>
        <v>0</v>
      </c>
      <c r="AB1124" s="11">
        <f t="shared" si="2518"/>
        <v>0</v>
      </c>
      <c r="AC1124" s="11">
        <f t="shared" si="2518"/>
        <v>0</v>
      </c>
      <c r="AD1124" s="11">
        <f t="shared" si="2518"/>
        <v>0</v>
      </c>
      <c r="AE1124" s="89">
        <f t="shared" si="2518"/>
        <v>3304</v>
      </c>
      <c r="AF1124" s="89">
        <f t="shared" si="2518"/>
        <v>0</v>
      </c>
      <c r="AG1124" s="89">
        <f t="shared" si="2518"/>
        <v>714</v>
      </c>
      <c r="AH1124" s="89">
        <f t="shared" si="2518"/>
        <v>0</v>
      </c>
      <c r="AI1124" s="101">
        <f t="shared" si="2422"/>
        <v>21.610169491525426</v>
      </c>
      <c r="AJ1124" s="101"/>
    </row>
    <row r="1125" spans="1:36" hidden="1" x14ac:dyDescent="0.25">
      <c r="A1125" s="50" t="s">
        <v>271</v>
      </c>
      <c r="B1125" s="31" t="s">
        <v>256</v>
      </c>
      <c r="C1125" s="31" t="s">
        <v>33</v>
      </c>
      <c r="D1125" s="31" t="s">
        <v>80</v>
      </c>
      <c r="E1125" s="31" t="s">
        <v>287</v>
      </c>
      <c r="F1125" s="63" t="s">
        <v>272</v>
      </c>
      <c r="G1125" s="9">
        <v>3304</v>
      </c>
      <c r="H1125" s="9"/>
      <c r="I1125" s="9"/>
      <c r="J1125" s="9"/>
      <c r="K1125" s="9"/>
      <c r="L1125" s="9"/>
      <c r="M1125" s="9">
        <f t="shared" ref="M1125" si="2519">G1125+I1125+J1125+K1125+L1125</f>
        <v>3304</v>
      </c>
      <c r="N1125" s="9">
        <f t="shared" ref="N1125" si="2520">H1125+L1125</f>
        <v>0</v>
      </c>
      <c r="O1125" s="9"/>
      <c r="P1125" s="9"/>
      <c r="Q1125" s="9"/>
      <c r="R1125" s="9"/>
      <c r="S1125" s="9">
        <f t="shared" ref="S1125" si="2521">M1125+O1125+P1125+Q1125+R1125</f>
        <v>3304</v>
      </c>
      <c r="T1125" s="9">
        <f t="shared" ref="T1125" si="2522">N1125+R1125</f>
        <v>0</v>
      </c>
      <c r="U1125" s="9"/>
      <c r="V1125" s="9"/>
      <c r="W1125" s="9"/>
      <c r="X1125" s="9"/>
      <c r="Y1125" s="9">
        <f t="shared" ref="Y1125" si="2523">S1125+U1125+V1125+W1125+X1125</f>
        <v>3304</v>
      </c>
      <c r="Z1125" s="9">
        <f t="shared" ref="Z1125" si="2524">T1125+X1125</f>
        <v>0</v>
      </c>
      <c r="AA1125" s="9"/>
      <c r="AB1125" s="9"/>
      <c r="AC1125" s="9"/>
      <c r="AD1125" s="9"/>
      <c r="AE1125" s="87">
        <f t="shared" ref="AE1125" si="2525">Y1125+AA1125+AB1125+AC1125+AD1125</f>
        <v>3304</v>
      </c>
      <c r="AF1125" s="87">
        <f t="shared" ref="AF1125" si="2526">Z1125+AD1125</f>
        <v>0</v>
      </c>
      <c r="AG1125" s="87">
        <v>714</v>
      </c>
      <c r="AH1125" s="87">
        <f t="shared" ref="AH1125" si="2527">AB1125+AF1125</f>
        <v>0</v>
      </c>
      <c r="AI1125" s="101">
        <f t="shared" si="2422"/>
        <v>21.610169491525426</v>
      </c>
      <c r="AJ1125" s="101"/>
    </row>
    <row r="1126" spans="1:36" ht="69.75" hidden="1" customHeight="1" x14ac:dyDescent="0.25">
      <c r="A1126" s="29" t="s">
        <v>288</v>
      </c>
      <c r="B1126" s="31" t="s">
        <v>256</v>
      </c>
      <c r="C1126" s="31" t="s">
        <v>33</v>
      </c>
      <c r="D1126" s="31" t="s">
        <v>80</v>
      </c>
      <c r="E1126" s="31" t="s">
        <v>289</v>
      </c>
      <c r="F1126" s="31"/>
      <c r="G1126" s="11">
        <f>G1127</f>
        <v>378</v>
      </c>
      <c r="H1126" s="11">
        <f>H1127</f>
        <v>0</v>
      </c>
      <c r="I1126" s="11">
        <f t="shared" ref="I1126:X1127" si="2528">I1127</f>
        <v>0</v>
      </c>
      <c r="J1126" s="11">
        <f t="shared" si="2528"/>
        <v>0</v>
      </c>
      <c r="K1126" s="11">
        <f t="shared" si="2528"/>
        <v>0</v>
      </c>
      <c r="L1126" s="11">
        <f t="shared" si="2528"/>
        <v>0</v>
      </c>
      <c r="M1126" s="11">
        <f t="shared" si="2528"/>
        <v>378</v>
      </c>
      <c r="N1126" s="11">
        <f t="shared" si="2528"/>
        <v>0</v>
      </c>
      <c r="O1126" s="11">
        <f t="shared" si="2528"/>
        <v>0</v>
      </c>
      <c r="P1126" s="11">
        <f t="shared" si="2528"/>
        <v>0</v>
      </c>
      <c r="Q1126" s="11">
        <f t="shared" si="2528"/>
        <v>0</v>
      </c>
      <c r="R1126" s="11">
        <f t="shared" si="2528"/>
        <v>0</v>
      </c>
      <c r="S1126" s="11">
        <f t="shared" si="2528"/>
        <v>378</v>
      </c>
      <c r="T1126" s="11">
        <f t="shared" si="2528"/>
        <v>0</v>
      </c>
      <c r="U1126" s="11">
        <f t="shared" si="2528"/>
        <v>0</v>
      </c>
      <c r="V1126" s="11">
        <f t="shared" si="2528"/>
        <v>0</v>
      </c>
      <c r="W1126" s="11">
        <f t="shared" si="2528"/>
        <v>0</v>
      </c>
      <c r="X1126" s="11">
        <f t="shared" si="2528"/>
        <v>0</v>
      </c>
      <c r="Y1126" s="11">
        <f t="shared" ref="U1126:AH1127" si="2529">Y1127</f>
        <v>378</v>
      </c>
      <c r="Z1126" s="11">
        <f t="shared" si="2529"/>
        <v>0</v>
      </c>
      <c r="AA1126" s="11">
        <f t="shared" si="2529"/>
        <v>0</v>
      </c>
      <c r="AB1126" s="11">
        <f t="shared" si="2529"/>
        <v>0</v>
      </c>
      <c r="AC1126" s="11">
        <f t="shared" si="2529"/>
        <v>0</v>
      </c>
      <c r="AD1126" s="11">
        <f t="shared" si="2529"/>
        <v>0</v>
      </c>
      <c r="AE1126" s="89">
        <f t="shared" si="2529"/>
        <v>378</v>
      </c>
      <c r="AF1126" s="89">
        <f t="shared" si="2529"/>
        <v>0</v>
      </c>
      <c r="AG1126" s="89">
        <f t="shared" si="2529"/>
        <v>86</v>
      </c>
      <c r="AH1126" s="89">
        <f t="shared" si="2529"/>
        <v>0</v>
      </c>
      <c r="AI1126" s="101">
        <f t="shared" si="2422"/>
        <v>22.75132275132275</v>
      </c>
      <c r="AJ1126" s="101"/>
    </row>
    <row r="1127" spans="1:36" hidden="1" x14ac:dyDescent="0.25">
      <c r="A1127" s="50" t="s">
        <v>101</v>
      </c>
      <c r="B1127" s="31" t="s">
        <v>256</v>
      </c>
      <c r="C1127" s="31" t="s">
        <v>33</v>
      </c>
      <c r="D1127" s="31" t="s">
        <v>80</v>
      </c>
      <c r="E1127" s="31" t="s">
        <v>289</v>
      </c>
      <c r="F1127" s="31" t="s">
        <v>102</v>
      </c>
      <c r="G1127" s="11">
        <f>G1128</f>
        <v>378</v>
      </c>
      <c r="H1127" s="11">
        <f>H1128</f>
        <v>0</v>
      </c>
      <c r="I1127" s="11">
        <f t="shared" si="2528"/>
        <v>0</v>
      </c>
      <c r="J1127" s="11">
        <f t="shared" si="2528"/>
        <v>0</v>
      </c>
      <c r="K1127" s="11">
        <f t="shared" si="2528"/>
        <v>0</v>
      </c>
      <c r="L1127" s="11">
        <f t="shared" si="2528"/>
        <v>0</v>
      </c>
      <c r="M1127" s="11">
        <f t="shared" si="2528"/>
        <v>378</v>
      </c>
      <c r="N1127" s="11">
        <f t="shared" si="2528"/>
        <v>0</v>
      </c>
      <c r="O1127" s="11">
        <f t="shared" si="2528"/>
        <v>0</v>
      </c>
      <c r="P1127" s="11">
        <f t="shared" si="2528"/>
        <v>0</v>
      </c>
      <c r="Q1127" s="11">
        <f t="shared" si="2528"/>
        <v>0</v>
      </c>
      <c r="R1127" s="11">
        <f t="shared" si="2528"/>
        <v>0</v>
      </c>
      <c r="S1127" s="11">
        <f t="shared" si="2528"/>
        <v>378</v>
      </c>
      <c r="T1127" s="11">
        <f t="shared" si="2528"/>
        <v>0</v>
      </c>
      <c r="U1127" s="11">
        <f t="shared" si="2529"/>
        <v>0</v>
      </c>
      <c r="V1127" s="11">
        <f t="shared" si="2529"/>
        <v>0</v>
      </c>
      <c r="W1127" s="11">
        <f t="shared" si="2529"/>
        <v>0</v>
      </c>
      <c r="X1127" s="11">
        <f t="shared" si="2529"/>
        <v>0</v>
      </c>
      <c r="Y1127" s="11">
        <f t="shared" si="2529"/>
        <v>378</v>
      </c>
      <c r="Z1127" s="11">
        <f t="shared" si="2529"/>
        <v>0</v>
      </c>
      <c r="AA1127" s="11">
        <f t="shared" si="2529"/>
        <v>0</v>
      </c>
      <c r="AB1127" s="11">
        <f t="shared" si="2529"/>
        <v>0</v>
      </c>
      <c r="AC1127" s="11">
        <f t="shared" si="2529"/>
        <v>0</v>
      </c>
      <c r="AD1127" s="11">
        <f t="shared" si="2529"/>
        <v>0</v>
      </c>
      <c r="AE1127" s="89">
        <f t="shared" si="2529"/>
        <v>378</v>
      </c>
      <c r="AF1127" s="89">
        <f t="shared" si="2529"/>
        <v>0</v>
      </c>
      <c r="AG1127" s="89">
        <f t="shared" si="2529"/>
        <v>86</v>
      </c>
      <c r="AH1127" s="89">
        <f t="shared" si="2529"/>
        <v>0</v>
      </c>
      <c r="AI1127" s="101">
        <f t="shared" si="2422"/>
        <v>22.75132275132275</v>
      </c>
      <c r="AJ1127" s="101"/>
    </row>
    <row r="1128" spans="1:36" hidden="1" x14ac:dyDescent="0.25">
      <c r="A1128" s="50" t="s">
        <v>271</v>
      </c>
      <c r="B1128" s="31" t="s">
        <v>256</v>
      </c>
      <c r="C1128" s="31" t="s">
        <v>33</v>
      </c>
      <c r="D1128" s="31" t="s">
        <v>80</v>
      </c>
      <c r="E1128" s="31" t="s">
        <v>289</v>
      </c>
      <c r="F1128" s="63" t="s">
        <v>272</v>
      </c>
      <c r="G1128" s="9">
        <v>378</v>
      </c>
      <c r="H1128" s="9"/>
      <c r="I1128" s="9"/>
      <c r="J1128" s="9"/>
      <c r="K1128" s="9"/>
      <c r="L1128" s="9"/>
      <c r="M1128" s="9">
        <f t="shared" ref="M1128" si="2530">G1128+I1128+J1128+K1128+L1128</f>
        <v>378</v>
      </c>
      <c r="N1128" s="9">
        <f t="shared" ref="N1128" si="2531">H1128+L1128</f>
        <v>0</v>
      </c>
      <c r="O1128" s="9"/>
      <c r="P1128" s="9"/>
      <c r="Q1128" s="9"/>
      <c r="R1128" s="9"/>
      <c r="S1128" s="9">
        <f t="shared" ref="S1128" si="2532">M1128+O1128+P1128+Q1128+R1128</f>
        <v>378</v>
      </c>
      <c r="T1128" s="9">
        <f t="shared" ref="T1128" si="2533">N1128+R1128</f>
        <v>0</v>
      </c>
      <c r="U1128" s="9"/>
      <c r="V1128" s="9"/>
      <c r="W1128" s="9"/>
      <c r="X1128" s="9"/>
      <c r="Y1128" s="9">
        <f t="shared" ref="Y1128" si="2534">S1128+U1128+V1128+W1128+X1128</f>
        <v>378</v>
      </c>
      <c r="Z1128" s="9">
        <f t="shared" ref="Z1128" si="2535">T1128+X1128</f>
        <v>0</v>
      </c>
      <c r="AA1128" s="9"/>
      <c r="AB1128" s="9"/>
      <c r="AC1128" s="9"/>
      <c r="AD1128" s="9"/>
      <c r="AE1128" s="87">
        <f t="shared" ref="AE1128" si="2536">Y1128+AA1128+AB1128+AC1128+AD1128</f>
        <v>378</v>
      </c>
      <c r="AF1128" s="87">
        <f t="shared" ref="AF1128" si="2537">Z1128+AD1128</f>
        <v>0</v>
      </c>
      <c r="AG1128" s="87">
        <v>86</v>
      </c>
      <c r="AH1128" s="87">
        <f t="shared" ref="AH1128" si="2538">AB1128+AF1128</f>
        <v>0</v>
      </c>
      <c r="AI1128" s="101">
        <f t="shared" si="2422"/>
        <v>22.75132275132275</v>
      </c>
      <c r="AJ1128" s="101"/>
    </row>
    <row r="1129" spans="1:36" ht="49.5" hidden="1" x14ac:dyDescent="0.25">
      <c r="A1129" s="29" t="s">
        <v>290</v>
      </c>
      <c r="B1129" s="31" t="s">
        <v>256</v>
      </c>
      <c r="C1129" s="31" t="s">
        <v>33</v>
      </c>
      <c r="D1129" s="31" t="s">
        <v>80</v>
      </c>
      <c r="E1129" s="31" t="s">
        <v>291</v>
      </c>
      <c r="F1129" s="31"/>
      <c r="G1129" s="11">
        <f>G1130</f>
        <v>100</v>
      </c>
      <c r="H1129" s="11">
        <f>H1130</f>
        <v>0</v>
      </c>
      <c r="I1129" s="11">
        <f t="shared" ref="I1129:X1130" si="2539">I1130</f>
        <v>0</v>
      </c>
      <c r="J1129" s="11">
        <f t="shared" si="2539"/>
        <v>0</v>
      </c>
      <c r="K1129" s="11">
        <f t="shared" si="2539"/>
        <v>0</v>
      </c>
      <c r="L1129" s="11">
        <f t="shared" si="2539"/>
        <v>0</v>
      </c>
      <c r="M1129" s="11">
        <f t="shared" si="2539"/>
        <v>100</v>
      </c>
      <c r="N1129" s="11">
        <f t="shared" si="2539"/>
        <v>0</v>
      </c>
      <c r="O1129" s="11">
        <f t="shared" si="2539"/>
        <v>0</v>
      </c>
      <c r="P1129" s="11">
        <f t="shared" si="2539"/>
        <v>0</v>
      </c>
      <c r="Q1129" s="11">
        <f t="shared" si="2539"/>
        <v>0</v>
      </c>
      <c r="R1129" s="11">
        <f t="shared" si="2539"/>
        <v>0</v>
      </c>
      <c r="S1129" s="11">
        <f t="shared" si="2539"/>
        <v>100</v>
      </c>
      <c r="T1129" s="11">
        <f t="shared" si="2539"/>
        <v>0</v>
      </c>
      <c r="U1129" s="11">
        <f t="shared" si="2539"/>
        <v>0</v>
      </c>
      <c r="V1129" s="11">
        <f t="shared" si="2539"/>
        <v>0</v>
      </c>
      <c r="W1129" s="11">
        <f t="shared" si="2539"/>
        <v>0</v>
      </c>
      <c r="X1129" s="11">
        <f t="shared" si="2539"/>
        <v>0</v>
      </c>
      <c r="Y1129" s="11">
        <f t="shared" ref="U1129:AH1130" si="2540">Y1130</f>
        <v>100</v>
      </c>
      <c r="Z1129" s="11">
        <f t="shared" si="2540"/>
        <v>0</v>
      </c>
      <c r="AA1129" s="11">
        <f t="shared" si="2540"/>
        <v>0</v>
      </c>
      <c r="AB1129" s="11">
        <f t="shared" si="2540"/>
        <v>0</v>
      </c>
      <c r="AC1129" s="11">
        <f t="shared" si="2540"/>
        <v>0</v>
      </c>
      <c r="AD1129" s="11">
        <f t="shared" si="2540"/>
        <v>0</v>
      </c>
      <c r="AE1129" s="89">
        <f t="shared" si="2540"/>
        <v>100</v>
      </c>
      <c r="AF1129" s="89">
        <f t="shared" si="2540"/>
        <v>0</v>
      </c>
      <c r="AG1129" s="89">
        <f t="shared" si="2540"/>
        <v>0</v>
      </c>
      <c r="AH1129" s="89">
        <f t="shared" si="2540"/>
        <v>0</v>
      </c>
      <c r="AI1129" s="101">
        <f t="shared" si="2422"/>
        <v>0</v>
      </c>
      <c r="AJ1129" s="101"/>
    </row>
    <row r="1130" spans="1:36" hidden="1" x14ac:dyDescent="0.25">
      <c r="A1130" s="50" t="s">
        <v>101</v>
      </c>
      <c r="B1130" s="31" t="s">
        <v>256</v>
      </c>
      <c r="C1130" s="31" t="s">
        <v>33</v>
      </c>
      <c r="D1130" s="31" t="s">
        <v>80</v>
      </c>
      <c r="E1130" s="31" t="s">
        <v>291</v>
      </c>
      <c r="F1130" s="31" t="s">
        <v>102</v>
      </c>
      <c r="G1130" s="11">
        <f>G1131</f>
        <v>100</v>
      </c>
      <c r="H1130" s="11">
        <f>H1131</f>
        <v>0</v>
      </c>
      <c r="I1130" s="11">
        <f t="shared" si="2539"/>
        <v>0</v>
      </c>
      <c r="J1130" s="11">
        <f t="shared" si="2539"/>
        <v>0</v>
      </c>
      <c r="K1130" s="11">
        <f t="shared" si="2539"/>
        <v>0</v>
      </c>
      <c r="L1130" s="11">
        <f t="shared" si="2539"/>
        <v>0</v>
      </c>
      <c r="M1130" s="11">
        <f t="shared" si="2539"/>
        <v>100</v>
      </c>
      <c r="N1130" s="11">
        <f t="shared" si="2539"/>
        <v>0</v>
      </c>
      <c r="O1130" s="11">
        <f t="shared" si="2539"/>
        <v>0</v>
      </c>
      <c r="P1130" s="11">
        <f t="shared" si="2539"/>
        <v>0</v>
      </c>
      <c r="Q1130" s="11">
        <f t="shared" si="2539"/>
        <v>0</v>
      </c>
      <c r="R1130" s="11">
        <f t="shared" si="2539"/>
        <v>0</v>
      </c>
      <c r="S1130" s="11">
        <f t="shared" si="2539"/>
        <v>100</v>
      </c>
      <c r="T1130" s="11">
        <f t="shared" si="2539"/>
        <v>0</v>
      </c>
      <c r="U1130" s="11">
        <f t="shared" si="2540"/>
        <v>0</v>
      </c>
      <c r="V1130" s="11">
        <f t="shared" si="2540"/>
        <v>0</v>
      </c>
      <c r="W1130" s="11">
        <f t="shared" si="2540"/>
        <v>0</v>
      </c>
      <c r="X1130" s="11">
        <f t="shared" si="2540"/>
        <v>0</v>
      </c>
      <c r="Y1130" s="11">
        <f t="shared" si="2540"/>
        <v>100</v>
      </c>
      <c r="Z1130" s="11">
        <f t="shared" si="2540"/>
        <v>0</v>
      </c>
      <c r="AA1130" s="11">
        <f t="shared" si="2540"/>
        <v>0</v>
      </c>
      <c r="AB1130" s="11">
        <f t="shared" si="2540"/>
        <v>0</v>
      </c>
      <c r="AC1130" s="11">
        <f t="shared" si="2540"/>
        <v>0</v>
      </c>
      <c r="AD1130" s="11">
        <f t="shared" si="2540"/>
        <v>0</v>
      </c>
      <c r="AE1130" s="89">
        <f t="shared" si="2540"/>
        <v>100</v>
      </c>
      <c r="AF1130" s="89">
        <f t="shared" si="2540"/>
        <v>0</v>
      </c>
      <c r="AG1130" s="89">
        <f t="shared" si="2540"/>
        <v>0</v>
      </c>
      <c r="AH1130" s="89">
        <f t="shared" si="2540"/>
        <v>0</v>
      </c>
      <c r="AI1130" s="101">
        <f t="shared" si="2422"/>
        <v>0</v>
      </c>
      <c r="AJ1130" s="101"/>
    </row>
    <row r="1131" spans="1:36" hidden="1" x14ac:dyDescent="0.25">
      <c r="A1131" s="50" t="s">
        <v>271</v>
      </c>
      <c r="B1131" s="31" t="s">
        <v>256</v>
      </c>
      <c r="C1131" s="31" t="s">
        <v>33</v>
      </c>
      <c r="D1131" s="31" t="s">
        <v>80</v>
      </c>
      <c r="E1131" s="31" t="s">
        <v>291</v>
      </c>
      <c r="F1131" s="63" t="s">
        <v>272</v>
      </c>
      <c r="G1131" s="9">
        <v>100</v>
      </c>
      <c r="H1131" s="9"/>
      <c r="I1131" s="9"/>
      <c r="J1131" s="9"/>
      <c r="K1131" s="9"/>
      <c r="L1131" s="9"/>
      <c r="M1131" s="9">
        <f t="shared" ref="M1131" si="2541">G1131+I1131+J1131+K1131+L1131</f>
        <v>100</v>
      </c>
      <c r="N1131" s="9">
        <f t="shared" ref="N1131" si="2542">H1131+L1131</f>
        <v>0</v>
      </c>
      <c r="O1131" s="9"/>
      <c r="P1131" s="9"/>
      <c r="Q1131" s="9"/>
      <c r="R1131" s="9"/>
      <c r="S1131" s="9">
        <f t="shared" ref="S1131" si="2543">M1131+O1131+P1131+Q1131+R1131</f>
        <v>100</v>
      </c>
      <c r="T1131" s="9">
        <f t="shared" ref="T1131" si="2544">N1131+R1131</f>
        <v>0</v>
      </c>
      <c r="U1131" s="9"/>
      <c r="V1131" s="9"/>
      <c r="W1131" s="9"/>
      <c r="X1131" s="9"/>
      <c r="Y1131" s="9">
        <f t="shared" ref="Y1131" si="2545">S1131+U1131+V1131+W1131+X1131</f>
        <v>100</v>
      </c>
      <c r="Z1131" s="9">
        <f t="shared" ref="Z1131" si="2546">T1131+X1131</f>
        <v>0</v>
      </c>
      <c r="AA1131" s="9"/>
      <c r="AB1131" s="9"/>
      <c r="AC1131" s="9"/>
      <c r="AD1131" s="9"/>
      <c r="AE1131" s="87">
        <f t="shared" ref="AE1131" si="2547">Y1131+AA1131+AB1131+AC1131+AD1131</f>
        <v>100</v>
      </c>
      <c r="AF1131" s="87">
        <f t="shared" ref="AF1131" si="2548">Z1131+AD1131</f>
        <v>0</v>
      </c>
      <c r="AG1131" s="87"/>
      <c r="AH1131" s="87">
        <f t="shared" ref="AH1131" si="2549">AB1131+AF1131</f>
        <v>0</v>
      </c>
      <c r="AI1131" s="101">
        <f t="shared" si="2422"/>
        <v>0</v>
      </c>
      <c r="AJ1131" s="101"/>
    </row>
    <row r="1132" spans="1:36" ht="153.75" hidden="1" customHeight="1" x14ac:dyDescent="0.25">
      <c r="A1132" s="29" t="s">
        <v>292</v>
      </c>
      <c r="B1132" s="31" t="s">
        <v>256</v>
      </c>
      <c r="C1132" s="31" t="s">
        <v>33</v>
      </c>
      <c r="D1132" s="31" t="s">
        <v>80</v>
      </c>
      <c r="E1132" s="31" t="s">
        <v>293</v>
      </c>
      <c r="F1132" s="31"/>
      <c r="G1132" s="11">
        <f>G1133</f>
        <v>100</v>
      </c>
      <c r="H1132" s="11">
        <f>H1133</f>
        <v>0</v>
      </c>
      <c r="I1132" s="11">
        <f t="shared" ref="I1132:X1133" si="2550">I1133</f>
        <v>0</v>
      </c>
      <c r="J1132" s="11">
        <f t="shared" si="2550"/>
        <v>0</v>
      </c>
      <c r="K1132" s="11">
        <f t="shared" si="2550"/>
        <v>0</v>
      </c>
      <c r="L1132" s="11">
        <f t="shared" si="2550"/>
        <v>0</v>
      </c>
      <c r="M1132" s="11">
        <f t="shared" si="2550"/>
        <v>100</v>
      </c>
      <c r="N1132" s="11">
        <f t="shared" si="2550"/>
        <v>0</v>
      </c>
      <c r="O1132" s="11">
        <f t="shared" si="2550"/>
        <v>0</v>
      </c>
      <c r="P1132" s="11">
        <f t="shared" si="2550"/>
        <v>0</v>
      </c>
      <c r="Q1132" s="11">
        <f t="shared" si="2550"/>
        <v>0</v>
      </c>
      <c r="R1132" s="11">
        <f t="shared" si="2550"/>
        <v>0</v>
      </c>
      <c r="S1132" s="11">
        <f t="shared" si="2550"/>
        <v>100</v>
      </c>
      <c r="T1132" s="11">
        <f t="shared" si="2550"/>
        <v>0</v>
      </c>
      <c r="U1132" s="11">
        <f t="shared" si="2550"/>
        <v>0</v>
      </c>
      <c r="V1132" s="11">
        <f t="shared" si="2550"/>
        <v>0</v>
      </c>
      <c r="W1132" s="11">
        <f t="shared" si="2550"/>
        <v>0</v>
      </c>
      <c r="X1132" s="11">
        <f t="shared" si="2550"/>
        <v>0</v>
      </c>
      <c r="Y1132" s="11">
        <f t="shared" ref="U1132:AH1133" si="2551">Y1133</f>
        <v>100</v>
      </c>
      <c r="Z1132" s="11">
        <f t="shared" si="2551"/>
        <v>0</v>
      </c>
      <c r="AA1132" s="11">
        <f t="shared" si="2551"/>
        <v>0</v>
      </c>
      <c r="AB1132" s="11">
        <f t="shared" si="2551"/>
        <v>0</v>
      </c>
      <c r="AC1132" s="11">
        <f t="shared" si="2551"/>
        <v>0</v>
      </c>
      <c r="AD1132" s="11">
        <f t="shared" si="2551"/>
        <v>0</v>
      </c>
      <c r="AE1132" s="89">
        <f t="shared" si="2551"/>
        <v>100</v>
      </c>
      <c r="AF1132" s="89">
        <f t="shared" si="2551"/>
        <v>0</v>
      </c>
      <c r="AG1132" s="89">
        <f t="shared" si="2551"/>
        <v>0</v>
      </c>
      <c r="AH1132" s="89">
        <f t="shared" si="2551"/>
        <v>0</v>
      </c>
      <c r="AI1132" s="101">
        <f t="shared" si="2422"/>
        <v>0</v>
      </c>
      <c r="AJ1132" s="101"/>
    </row>
    <row r="1133" spans="1:36" hidden="1" x14ac:dyDescent="0.25">
      <c r="A1133" s="50" t="s">
        <v>101</v>
      </c>
      <c r="B1133" s="31" t="s">
        <v>256</v>
      </c>
      <c r="C1133" s="31" t="s">
        <v>33</v>
      </c>
      <c r="D1133" s="31" t="s">
        <v>80</v>
      </c>
      <c r="E1133" s="31" t="s">
        <v>293</v>
      </c>
      <c r="F1133" s="31" t="s">
        <v>102</v>
      </c>
      <c r="G1133" s="11">
        <f>G1134</f>
        <v>100</v>
      </c>
      <c r="H1133" s="11">
        <f>H1134</f>
        <v>0</v>
      </c>
      <c r="I1133" s="11">
        <f t="shared" si="2550"/>
        <v>0</v>
      </c>
      <c r="J1133" s="11">
        <f t="shared" si="2550"/>
        <v>0</v>
      </c>
      <c r="K1133" s="11">
        <f t="shared" si="2550"/>
        <v>0</v>
      </c>
      <c r="L1133" s="11">
        <f t="shared" si="2550"/>
        <v>0</v>
      </c>
      <c r="M1133" s="11">
        <f t="shared" si="2550"/>
        <v>100</v>
      </c>
      <c r="N1133" s="11">
        <f t="shared" si="2550"/>
        <v>0</v>
      </c>
      <c r="O1133" s="11">
        <f t="shared" si="2550"/>
        <v>0</v>
      </c>
      <c r="P1133" s="11">
        <f t="shared" si="2550"/>
        <v>0</v>
      </c>
      <c r="Q1133" s="11">
        <f t="shared" si="2550"/>
        <v>0</v>
      </c>
      <c r="R1133" s="11">
        <f t="shared" si="2550"/>
        <v>0</v>
      </c>
      <c r="S1133" s="11">
        <f t="shared" si="2550"/>
        <v>100</v>
      </c>
      <c r="T1133" s="11">
        <f t="shared" si="2550"/>
        <v>0</v>
      </c>
      <c r="U1133" s="11">
        <f t="shared" si="2551"/>
        <v>0</v>
      </c>
      <c r="V1133" s="11">
        <f t="shared" si="2551"/>
        <v>0</v>
      </c>
      <c r="W1133" s="11">
        <f t="shared" si="2551"/>
        <v>0</v>
      </c>
      <c r="X1133" s="11">
        <f t="shared" si="2551"/>
        <v>0</v>
      </c>
      <c r="Y1133" s="11">
        <f t="shared" si="2551"/>
        <v>100</v>
      </c>
      <c r="Z1133" s="11">
        <f t="shared" si="2551"/>
        <v>0</v>
      </c>
      <c r="AA1133" s="11">
        <f t="shared" si="2551"/>
        <v>0</v>
      </c>
      <c r="AB1133" s="11">
        <f t="shared" si="2551"/>
        <v>0</v>
      </c>
      <c r="AC1133" s="11">
        <f t="shared" si="2551"/>
        <v>0</v>
      </c>
      <c r="AD1133" s="11">
        <f t="shared" si="2551"/>
        <v>0</v>
      </c>
      <c r="AE1133" s="89">
        <f t="shared" si="2551"/>
        <v>100</v>
      </c>
      <c r="AF1133" s="89">
        <f t="shared" si="2551"/>
        <v>0</v>
      </c>
      <c r="AG1133" s="89">
        <f t="shared" si="2551"/>
        <v>0</v>
      </c>
      <c r="AH1133" s="89">
        <f t="shared" si="2551"/>
        <v>0</v>
      </c>
      <c r="AI1133" s="101">
        <f t="shared" si="2422"/>
        <v>0</v>
      </c>
      <c r="AJ1133" s="101"/>
    </row>
    <row r="1134" spans="1:36" hidden="1" x14ac:dyDescent="0.25">
      <c r="A1134" s="50" t="s">
        <v>271</v>
      </c>
      <c r="B1134" s="31" t="s">
        <v>256</v>
      </c>
      <c r="C1134" s="31" t="s">
        <v>33</v>
      </c>
      <c r="D1134" s="31" t="s">
        <v>80</v>
      </c>
      <c r="E1134" s="31" t="s">
        <v>293</v>
      </c>
      <c r="F1134" s="63" t="s">
        <v>272</v>
      </c>
      <c r="G1134" s="9">
        <v>100</v>
      </c>
      <c r="H1134" s="9"/>
      <c r="I1134" s="9"/>
      <c r="J1134" s="9"/>
      <c r="K1134" s="9"/>
      <c r="L1134" s="9"/>
      <c r="M1134" s="9">
        <f t="shared" ref="M1134" si="2552">G1134+I1134+J1134+K1134+L1134</f>
        <v>100</v>
      </c>
      <c r="N1134" s="9">
        <f t="shared" ref="N1134" si="2553">H1134+L1134</f>
        <v>0</v>
      </c>
      <c r="O1134" s="9"/>
      <c r="P1134" s="9"/>
      <c r="Q1134" s="9"/>
      <c r="R1134" s="9"/>
      <c r="S1134" s="9">
        <f t="shared" ref="S1134" si="2554">M1134+O1134+P1134+Q1134+R1134</f>
        <v>100</v>
      </c>
      <c r="T1134" s="9">
        <f t="shared" ref="T1134" si="2555">N1134+R1134</f>
        <v>0</v>
      </c>
      <c r="U1134" s="9"/>
      <c r="V1134" s="9"/>
      <c r="W1134" s="9"/>
      <c r="X1134" s="9"/>
      <c r="Y1134" s="9">
        <f t="shared" ref="Y1134" si="2556">S1134+U1134+V1134+W1134+X1134</f>
        <v>100</v>
      </c>
      <c r="Z1134" s="9">
        <f t="shared" ref="Z1134" si="2557">T1134+X1134</f>
        <v>0</v>
      </c>
      <c r="AA1134" s="9"/>
      <c r="AB1134" s="9"/>
      <c r="AC1134" s="9"/>
      <c r="AD1134" s="9"/>
      <c r="AE1134" s="87">
        <f t="shared" ref="AE1134" si="2558">Y1134+AA1134+AB1134+AC1134+AD1134</f>
        <v>100</v>
      </c>
      <c r="AF1134" s="87">
        <f t="shared" ref="AF1134" si="2559">Z1134+AD1134</f>
        <v>0</v>
      </c>
      <c r="AG1134" s="87"/>
      <c r="AH1134" s="87">
        <f t="shared" ref="AH1134" si="2560">AB1134+AF1134</f>
        <v>0</v>
      </c>
      <c r="AI1134" s="101">
        <f t="shared" si="2422"/>
        <v>0</v>
      </c>
      <c r="AJ1134" s="101"/>
    </row>
    <row r="1135" spans="1:36" ht="99" hidden="1" x14ac:dyDescent="0.25">
      <c r="A1135" s="29" t="s">
        <v>294</v>
      </c>
      <c r="B1135" s="31" t="s">
        <v>256</v>
      </c>
      <c r="C1135" s="31" t="s">
        <v>33</v>
      </c>
      <c r="D1135" s="31" t="s">
        <v>80</v>
      </c>
      <c r="E1135" s="31" t="s">
        <v>295</v>
      </c>
      <c r="F1135" s="31"/>
      <c r="G1135" s="11">
        <f>G1136</f>
        <v>50</v>
      </c>
      <c r="H1135" s="11">
        <f>H1136</f>
        <v>0</v>
      </c>
      <c r="I1135" s="11">
        <f t="shared" ref="I1135:X1136" si="2561">I1136</f>
        <v>0</v>
      </c>
      <c r="J1135" s="11">
        <f t="shared" si="2561"/>
        <v>0</v>
      </c>
      <c r="K1135" s="11">
        <f t="shared" si="2561"/>
        <v>0</v>
      </c>
      <c r="L1135" s="11">
        <f t="shared" si="2561"/>
        <v>0</v>
      </c>
      <c r="M1135" s="11">
        <f t="shared" si="2561"/>
        <v>50</v>
      </c>
      <c r="N1135" s="11">
        <f t="shared" si="2561"/>
        <v>0</v>
      </c>
      <c r="O1135" s="11">
        <f t="shared" si="2561"/>
        <v>0</v>
      </c>
      <c r="P1135" s="11">
        <f t="shared" si="2561"/>
        <v>0</v>
      </c>
      <c r="Q1135" s="11">
        <f t="shared" si="2561"/>
        <v>0</v>
      </c>
      <c r="R1135" s="11">
        <f t="shared" si="2561"/>
        <v>0</v>
      </c>
      <c r="S1135" s="11">
        <f t="shared" si="2561"/>
        <v>50</v>
      </c>
      <c r="T1135" s="11">
        <f t="shared" si="2561"/>
        <v>0</v>
      </c>
      <c r="U1135" s="11">
        <f t="shared" si="2561"/>
        <v>0</v>
      </c>
      <c r="V1135" s="11">
        <f t="shared" si="2561"/>
        <v>0</v>
      </c>
      <c r="W1135" s="11">
        <f t="shared" si="2561"/>
        <v>0</v>
      </c>
      <c r="X1135" s="11">
        <f t="shared" si="2561"/>
        <v>0</v>
      </c>
      <c r="Y1135" s="11">
        <f t="shared" ref="U1135:AH1136" si="2562">Y1136</f>
        <v>50</v>
      </c>
      <c r="Z1135" s="11">
        <f t="shared" si="2562"/>
        <v>0</v>
      </c>
      <c r="AA1135" s="11">
        <f t="shared" si="2562"/>
        <v>0</v>
      </c>
      <c r="AB1135" s="11">
        <f t="shared" si="2562"/>
        <v>0</v>
      </c>
      <c r="AC1135" s="11">
        <f t="shared" si="2562"/>
        <v>0</v>
      </c>
      <c r="AD1135" s="11">
        <f t="shared" si="2562"/>
        <v>0</v>
      </c>
      <c r="AE1135" s="89">
        <f t="shared" si="2562"/>
        <v>50</v>
      </c>
      <c r="AF1135" s="89">
        <f t="shared" si="2562"/>
        <v>0</v>
      </c>
      <c r="AG1135" s="89">
        <f t="shared" si="2562"/>
        <v>50</v>
      </c>
      <c r="AH1135" s="89">
        <f t="shared" si="2562"/>
        <v>0</v>
      </c>
      <c r="AI1135" s="101">
        <f t="shared" si="2422"/>
        <v>100</v>
      </c>
      <c r="AJ1135" s="101"/>
    </row>
    <row r="1136" spans="1:36" hidden="1" x14ac:dyDescent="0.25">
      <c r="A1136" s="50" t="s">
        <v>101</v>
      </c>
      <c r="B1136" s="31" t="s">
        <v>256</v>
      </c>
      <c r="C1136" s="31" t="s">
        <v>33</v>
      </c>
      <c r="D1136" s="31" t="s">
        <v>80</v>
      </c>
      <c r="E1136" s="31" t="s">
        <v>295</v>
      </c>
      <c r="F1136" s="31" t="s">
        <v>102</v>
      </c>
      <c r="G1136" s="11">
        <f>G1137</f>
        <v>50</v>
      </c>
      <c r="H1136" s="11">
        <f>H1137</f>
        <v>0</v>
      </c>
      <c r="I1136" s="11">
        <f t="shared" si="2561"/>
        <v>0</v>
      </c>
      <c r="J1136" s="11">
        <f t="shared" si="2561"/>
        <v>0</v>
      </c>
      <c r="K1136" s="11">
        <f t="shared" si="2561"/>
        <v>0</v>
      </c>
      <c r="L1136" s="11">
        <f t="shared" si="2561"/>
        <v>0</v>
      </c>
      <c r="M1136" s="11">
        <f t="shared" si="2561"/>
        <v>50</v>
      </c>
      <c r="N1136" s="11">
        <f t="shared" si="2561"/>
        <v>0</v>
      </c>
      <c r="O1136" s="11">
        <f t="shared" si="2561"/>
        <v>0</v>
      </c>
      <c r="P1136" s="11">
        <f t="shared" si="2561"/>
        <v>0</v>
      </c>
      <c r="Q1136" s="11">
        <f t="shared" si="2561"/>
        <v>0</v>
      </c>
      <c r="R1136" s="11">
        <f t="shared" si="2561"/>
        <v>0</v>
      </c>
      <c r="S1136" s="11">
        <f t="shared" si="2561"/>
        <v>50</v>
      </c>
      <c r="T1136" s="11">
        <f t="shared" si="2561"/>
        <v>0</v>
      </c>
      <c r="U1136" s="11">
        <f t="shared" si="2562"/>
        <v>0</v>
      </c>
      <c r="V1136" s="11">
        <f t="shared" si="2562"/>
        <v>0</v>
      </c>
      <c r="W1136" s="11">
        <f t="shared" si="2562"/>
        <v>0</v>
      </c>
      <c r="X1136" s="11">
        <f t="shared" si="2562"/>
        <v>0</v>
      </c>
      <c r="Y1136" s="11">
        <f t="shared" si="2562"/>
        <v>50</v>
      </c>
      <c r="Z1136" s="11">
        <f t="shared" si="2562"/>
        <v>0</v>
      </c>
      <c r="AA1136" s="11">
        <f t="shared" si="2562"/>
        <v>0</v>
      </c>
      <c r="AB1136" s="11">
        <f t="shared" si="2562"/>
        <v>0</v>
      </c>
      <c r="AC1136" s="11">
        <f t="shared" si="2562"/>
        <v>0</v>
      </c>
      <c r="AD1136" s="11">
        <f t="shared" si="2562"/>
        <v>0</v>
      </c>
      <c r="AE1136" s="89">
        <f t="shared" si="2562"/>
        <v>50</v>
      </c>
      <c r="AF1136" s="89">
        <f t="shared" si="2562"/>
        <v>0</v>
      </c>
      <c r="AG1136" s="89">
        <f t="shared" si="2562"/>
        <v>50</v>
      </c>
      <c r="AH1136" s="89">
        <f t="shared" si="2562"/>
        <v>0</v>
      </c>
      <c r="AI1136" s="101">
        <f t="shared" si="2422"/>
        <v>100</v>
      </c>
      <c r="AJ1136" s="101"/>
    </row>
    <row r="1137" spans="1:36" hidden="1" x14ac:dyDescent="0.25">
      <c r="A1137" s="50" t="s">
        <v>271</v>
      </c>
      <c r="B1137" s="31" t="s">
        <v>256</v>
      </c>
      <c r="C1137" s="31" t="s">
        <v>33</v>
      </c>
      <c r="D1137" s="31" t="s">
        <v>80</v>
      </c>
      <c r="E1137" s="31" t="s">
        <v>295</v>
      </c>
      <c r="F1137" s="63" t="s">
        <v>272</v>
      </c>
      <c r="G1137" s="9">
        <v>50</v>
      </c>
      <c r="H1137" s="9"/>
      <c r="I1137" s="9"/>
      <c r="J1137" s="9"/>
      <c r="K1137" s="9"/>
      <c r="L1137" s="9"/>
      <c r="M1137" s="9">
        <f t="shared" ref="M1137" si="2563">G1137+I1137+J1137+K1137+L1137</f>
        <v>50</v>
      </c>
      <c r="N1137" s="9">
        <f t="shared" ref="N1137" si="2564">H1137+L1137</f>
        <v>0</v>
      </c>
      <c r="O1137" s="9"/>
      <c r="P1137" s="9"/>
      <c r="Q1137" s="9"/>
      <c r="R1137" s="9"/>
      <c r="S1137" s="9">
        <f t="shared" ref="S1137" si="2565">M1137+O1137+P1137+Q1137+R1137</f>
        <v>50</v>
      </c>
      <c r="T1137" s="9">
        <f t="shared" ref="T1137" si="2566">N1137+R1137</f>
        <v>0</v>
      </c>
      <c r="U1137" s="9"/>
      <c r="V1137" s="9"/>
      <c r="W1137" s="9"/>
      <c r="X1137" s="9"/>
      <c r="Y1137" s="9">
        <f t="shared" ref="Y1137" si="2567">S1137+U1137+V1137+W1137+X1137</f>
        <v>50</v>
      </c>
      <c r="Z1137" s="9">
        <f t="shared" ref="Z1137" si="2568">T1137+X1137</f>
        <v>0</v>
      </c>
      <c r="AA1137" s="9"/>
      <c r="AB1137" s="9"/>
      <c r="AC1137" s="9"/>
      <c r="AD1137" s="9"/>
      <c r="AE1137" s="87">
        <f t="shared" ref="AE1137" si="2569">Y1137+AA1137+AB1137+AC1137+AD1137</f>
        <v>50</v>
      </c>
      <c r="AF1137" s="87">
        <f t="shared" ref="AF1137" si="2570">Z1137+AD1137</f>
        <v>0</v>
      </c>
      <c r="AG1137" s="87">
        <v>50</v>
      </c>
      <c r="AH1137" s="87">
        <f t="shared" ref="AH1137" si="2571">AB1137+AF1137</f>
        <v>0</v>
      </c>
      <c r="AI1137" s="101">
        <f t="shared" si="2422"/>
        <v>100</v>
      </c>
      <c r="AJ1137" s="101"/>
    </row>
    <row r="1138" spans="1:36" ht="82.5" hidden="1" x14ac:dyDescent="0.25">
      <c r="A1138" s="52" t="s">
        <v>296</v>
      </c>
      <c r="B1138" s="31" t="s">
        <v>256</v>
      </c>
      <c r="C1138" s="31" t="s">
        <v>33</v>
      </c>
      <c r="D1138" s="31" t="s">
        <v>80</v>
      </c>
      <c r="E1138" s="31" t="s">
        <v>297</v>
      </c>
      <c r="F1138" s="31"/>
      <c r="G1138" s="11">
        <f>G1139</f>
        <v>360</v>
      </c>
      <c r="H1138" s="11">
        <f>H1139</f>
        <v>0</v>
      </c>
      <c r="I1138" s="11">
        <f t="shared" ref="I1138:X1139" si="2572">I1139</f>
        <v>0</v>
      </c>
      <c r="J1138" s="11">
        <f t="shared" si="2572"/>
        <v>0</v>
      </c>
      <c r="K1138" s="11">
        <f t="shared" si="2572"/>
        <v>0</v>
      </c>
      <c r="L1138" s="11">
        <f t="shared" si="2572"/>
        <v>0</v>
      </c>
      <c r="M1138" s="11">
        <f t="shared" si="2572"/>
        <v>360</v>
      </c>
      <c r="N1138" s="11">
        <f t="shared" si="2572"/>
        <v>0</v>
      </c>
      <c r="O1138" s="11">
        <f t="shared" si="2572"/>
        <v>0</v>
      </c>
      <c r="P1138" s="11">
        <f t="shared" si="2572"/>
        <v>0</v>
      </c>
      <c r="Q1138" s="11">
        <f t="shared" si="2572"/>
        <v>0</v>
      </c>
      <c r="R1138" s="11">
        <f t="shared" si="2572"/>
        <v>0</v>
      </c>
      <c r="S1138" s="11">
        <f t="shared" si="2572"/>
        <v>360</v>
      </c>
      <c r="T1138" s="11">
        <f t="shared" si="2572"/>
        <v>0</v>
      </c>
      <c r="U1138" s="11">
        <f t="shared" si="2572"/>
        <v>0</v>
      </c>
      <c r="V1138" s="11">
        <f t="shared" si="2572"/>
        <v>0</v>
      </c>
      <c r="W1138" s="11">
        <f t="shared" si="2572"/>
        <v>0</v>
      </c>
      <c r="X1138" s="11">
        <f t="shared" si="2572"/>
        <v>0</v>
      </c>
      <c r="Y1138" s="11">
        <f t="shared" ref="U1138:AH1139" si="2573">Y1139</f>
        <v>360</v>
      </c>
      <c r="Z1138" s="11">
        <f t="shared" si="2573"/>
        <v>0</v>
      </c>
      <c r="AA1138" s="11">
        <f t="shared" si="2573"/>
        <v>0</v>
      </c>
      <c r="AB1138" s="11">
        <f t="shared" si="2573"/>
        <v>0</v>
      </c>
      <c r="AC1138" s="11">
        <f t="shared" si="2573"/>
        <v>0</v>
      </c>
      <c r="AD1138" s="11">
        <f t="shared" si="2573"/>
        <v>0</v>
      </c>
      <c r="AE1138" s="89">
        <f t="shared" si="2573"/>
        <v>360</v>
      </c>
      <c r="AF1138" s="89">
        <f t="shared" si="2573"/>
        <v>0</v>
      </c>
      <c r="AG1138" s="89">
        <f t="shared" si="2573"/>
        <v>80</v>
      </c>
      <c r="AH1138" s="89">
        <f t="shared" si="2573"/>
        <v>0</v>
      </c>
      <c r="AI1138" s="101">
        <f t="shared" si="2422"/>
        <v>22.222222222222221</v>
      </c>
      <c r="AJ1138" s="101"/>
    </row>
    <row r="1139" spans="1:36" hidden="1" x14ac:dyDescent="0.25">
      <c r="A1139" s="50" t="s">
        <v>101</v>
      </c>
      <c r="B1139" s="31" t="s">
        <v>256</v>
      </c>
      <c r="C1139" s="31" t="s">
        <v>33</v>
      </c>
      <c r="D1139" s="31" t="s">
        <v>80</v>
      </c>
      <c r="E1139" s="31" t="s">
        <v>297</v>
      </c>
      <c r="F1139" s="31" t="s">
        <v>102</v>
      </c>
      <c r="G1139" s="11">
        <f>G1140</f>
        <v>360</v>
      </c>
      <c r="H1139" s="11">
        <f>H1140</f>
        <v>0</v>
      </c>
      <c r="I1139" s="11">
        <f t="shared" si="2572"/>
        <v>0</v>
      </c>
      <c r="J1139" s="11">
        <f t="shared" si="2572"/>
        <v>0</v>
      </c>
      <c r="K1139" s="11">
        <f t="shared" si="2572"/>
        <v>0</v>
      </c>
      <c r="L1139" s="11">
        <f t="shared" si="2572"/>
        <v>0</v>
      </c>
      <c r="M1139" s="11">
        <f t="shared" si="2572"/>
        <v>360</v>
      </c>
      <c r="N1139" s="11">
        <f t="shared" si="2572"/>
        <v>0</v>
      </c>
      <c r="O1139" s="11">
        <f t="shared" si="2572"/>
        <v>0</v>
      </c>
      <c r="P1139" s="11">
        <f t="shared" si="2572"/>
        <v>0</v>
      </c>
      <c r="Q1139" s="11">
        <f t="shared" si="2572"/>
        <v>0</v>
      </c>
      <c r="R1139" s="11">
        <f t="shared" si="2572"/>
        <v>0</v>
      </c>
      <c r="S1139" s="11">
        <f t="shared" si="2572"/>
        <v>360</v>
      </c>
      <c r="T1139" s="11">
        <f t="shared" si="2572"/>
        <v>0</v>
      </c>
      <c r="U1139" s="11">
        <f t="shared" si="2573"/>
        <v>0</v>
      </c>
      <c r="V1139" s="11">
        <f t="shared" si="2573"/>
        <v>0</v>
      </c>
      <c r="W1139" s="11">
        <f t="shared" si="2573"/>
        <v>0</v>
      </c>
      <c r="X1139" s="11">
        <f t="shared" si="2573"/>
        <v>0</v>
      </c>
      <c r="Y1139" s="11">
        <f t="shared" si="2573"/>
        <v>360</v>
      </c>
      <c r="Z1139" s="11">
        <f t="shared" si="2573"/>
        <v>0</v>
      </c>
      <c r="AA1139" s="11">
        <f t="shared" si="2573"/>
        <v>0</v>
      </c>
      <c r="AB1139" s="11">
        <f t="shared" si="2573"/>
        <v>0</v>
      </c>
      <c r="AC1139" s="11">
        <f t="shared" si="2573"/>
        <v>0</v>
      </c>
      <c r="AD1139" s="11">
        <f t="shared" si="2573"/>
        <v>0</v>
      </c>
      <c r="AE1139" s="89">
        <f t="shared" si="2573"/>
        <v>360</v>
      </c>
      <c r="AF1139" s="89">
        <f t="shared" si="2573"/>
        <v>0</v>
      </c>
      <c r="AG1139" s="89">
        <f t="shared" si="2573"/>
        <v>80</v>
      </c>
      <c r="AH1139" s="89">
        <f t="shared" si="2573"/>
        <v>0</v>
      </c>
      <c r="AI1139" s="101">
        <f t="shared" si="2422"/>
        <v>22.222222222222221</v>
      </c>
      <c r="AJ1139" s="101"/>
    </row>
    <row r="1140" spans="1:36" hidden="1" x14ac:dyDescent="0.25">
      <c r="A1140" s="50" t="s">
        <v>271</v>
      </c>
      <c r="B1140" s="31" t="s">
        <v>256</v>
      </c>
      <c r="C1140" s="31" t="s">
        <v>33</v>
      </c>
      <c r="D1140" s="31" t="s">
        <v>80</v>
      </c>
      <c r="E1140" s="31" t="s">
        <v>297</v>
      </c>
      <c r="F1140" s="63" t="s">
        <v>272</v>
      </c>
      <c r="G1140" s="9">
        <v>360</v>
      </c>
      <c r="H1140" s="9"/>
      <c r="I1140" s="9"/>
      <c r="J1140" s="9"/>
      <c r="K1140" s="9"/>
      <c r="L1140" s="9"/>
      <c r="M1140" s="9">
        <f t="shared" ref="M1140" si="2574">G1140+I1140+J1140+K1140+L1140</f>
        <v>360</v>
      </c>
      <c r="N1140" s="9">
        <f t="shared" ref="N1140" si="2575">H1140+L1140</f>
        <v>0</v>
      </c>
      <c r="O1140" s="9"/>
      <c r="P1140" s="9"/>
      <c r="Q1140" s="9"/>
      <c r="R1140" s="9"/>
      <c r="S1140" s="9">
        <f t="shared" ref="S1140" si="2576">M1140+O1140+P1140+Q1140+R1140</f>
        <v>360</v>
      </c>
      <c r="T1140" s="9">
        <f t="shared" ref="T1140" si="2577">N1140+R1140</f>
        <v>0</v>
      </c>
      <c r="U1140" s="9"/>
      <c r="V1140" s="9"/>
      <c r="W1140" s="9"/>
      <c r="X1140" s="9"/>
      <c r="Y1140" s="9">
        <f t="shared" ref="Y1140" si="2578">S1140+U1140+V1140+W1140+X1140</f>
        <v>360</v>
      </c>
      <c r="Z1140" s="9">
        <f t="shared" ref="Z1140" si="2579">T1140+X1140</f>
        <v>0</v>
      </c>
      <c r="AA1140" s="9"/>
      <c r="AB1140" s="9"/>
      <c r="AC1140" s="9"/>
      <c r="AD1140" s="9"/>
      <c r="AE1140" s="87">
        <f t="shared" ref="AE1140" si="2580">Y1140+AA1140+AB1140+AC1140+AD1140</f>
        <v>360</v>
      </c>
      <c r="AF1140" s="87">
        <f t="shared" ref="AF1140" si="2581">Z1140+AD1140</f>
        <v>0</v>
      </c>
      <c r="AG1140" s="87">
        <v>80</v>
      </c>
      <c r="AH1140" s="87">
        <f t="shared" ref="AH1140" si="2582">AB1140+AF1140</f>
        <v>0</v>
      </c>
      <c r="AI1140" s="101">
        <f t="shared" si="2422"/>
        <v>22.222222222222221</v>
      </c>
      <c r="AJ1140" s="101"/>
    </row>
    <row r="1141" spans="1:36" ht="69" hidden="1" customHeight="1" x14ac:dyDescent="0.25">
      <c r="A1141" s="50" t="s">
        <v>317</v>
      </c>
      <c r="B1141" s="31" t="s">
        <v>256</v>
      </c>
      <c r="C1141" s="31" t="s">
        <v>33</v>
      </c>
      <c r="D1141" s="31" t="s">
        <v>80</v>
      </c>
      <c r="E1141" s="31" t="s">
        <v>393</v>
      </c>
      <c r="F1141" s="63"/>
      <c r="G1141" s="9">
        <f>G1142</f>
        <v>90</v>
      </c>
      <c r="H1141" s="9">
        <f>H1142</f>
        <v>0</v>
      </c>
      <c r="I1141" s="9">
        <f t="shared" ref="I1141:X1142" si="2583">I1142</f>
        <v>0</v>
      </c>
      <c r="J1141" s="9">
        <f t="shared" si="2583"/>
        <v>0</v>
      </c>
      <c r="K1141" s="9">
        <f t="shared" si="2583"/>
        <v>0</v>
      </c>
      <c r="L1141" s="9">
        <f t="shared" si="2583"/>
        <v>0</v>
      </c>
      <c r="M1141" s="9">
        <f t="shared" si="2583"/>
        <v>90</v>
      </c>
      <c r="N1141" s="9">
        <f t="shared" si="2583"/>
        <v>0</v>
      </c>
      <c r="O1141" s="9">
        <f t="shared" si="2583"/>
        <v>0</v>
      </c>
      <c r="P1141" s="9">
        <f t="shared" si="2583"/>
        <v>0</v>
      </c>
      <c r="Q1141" s="9">
        <f t="shared" si="2583"/>
        <v>0</v>
      </c>
      <c r="R1141" s="9">
        <f t="shared" si="2583"/>
        <v>0</v>
      </c>
      <c r="S1141" s="9">
        <f t="shared" si="2583"/>
        <v>90</v>
      </c>
      <c r="T1141" s="9">
        <f t="shared" si="2583"/>
        <v>0</v>
      </c>
      <c r="U1141" s="9">
        <f t="shared" si="2583"/>
        <v>0</v>
      </c>
      <c r="V1141" s="9">
        <f t="shared" si="2583"/>
        <v>0</v>
      </c>
      <c r="W1141" s="9">
        <f t="shared" si="2583"/>
        <v>0</v>
      </c>
      <c r="X1141" s="9">
        <f t="shared" si="2583"/>
        <v>0</v>
      </c>
      <c r="Y1141" s="9">
        <f t="shared" ref="U1141:AH1142" si="2584">Y1142</f>
        <v>90</v>
      </c>
      <c r="Z1141" s="9">
        <f t="shared" si="2584"/>
        <v>0</v>
      </c>
      <c r="AA1141" s="9">
        <f t="shared" si="2584"/>
        <v>0</v>
      </c>
      <c r="AB1141" s="9">
        <f t="shared" si="2584"/>
        <v>0</v>
      </c>
      <c r="AC1141" s="9">
        <f t="shared" si="2584"/>
        <v>0</v>
      </c>
      <c r="AD1141" s="9">
        <f t="shared" si="2584"/>
        <v>0</v>
      </c>
      <c r="AE1141" s="87">
        <f t="shared" si="2584"/>
        <v>90</v>
      </c>
      <c r="AF1141" s="87">
        <f t="shared" si="2584"/>
        <v>0</v>
      </c>
      <c r="AG1141" s="87">
        <f t="shared" si="2584"/>
        <v>17</v>
      </c>
      <c r="AH1141" s="87">
        <f t="shared" si="2584"/>
        <v>0</v>
      </c>
      <c r="AI1141" s="101">
        <f t="shared" si="2422"/>
        <v>18.888888888888889</v>
      </c>
      <c r="AJ1141" s="101"/>
    </row>
    <row r="1142" spans="1:36" hidden="1" x14ac:dyDescent="0.25">
      <c r="A1142" s="50" t="s">
        <v>101</v>
      </c>
      <c r="B1142" s="31" t="s">
        <v>256</v>
      </c>
      <c r="C1142" s="31" t="s">
        <v>33</v>
      </c>
      <c r="D1142" s="31" t="s">
        <v>80</v>
      </c>
      <c r="E1142" s="31" t="s">
        <v>393</v>
      </c>
      <c r="F1142" s="63" t="s">
        <v>318</v>
      </c>
      <c r="G1142" s="9">
        <f>G1143</f>
        <v>90</v>
      </c>
      <c r="H1142" s="9">
        <f>H1143</f>
        <v>0</v>
      </c>
      <c r="I1142" s="9">
        <f t="shared" si="2583"/>
        <v>0</v>
      </c>
      <c r="J1142" s="9">
        <f t="shared" si="2583"/>
        <v>0</v>
      </c>
      <c r="K1142" s="9">
        <f t="shared" si="2583"/>
        <v>0</v>
      </c>
      <c r="L1142" s="9">
        <f t="shared" si="2583"/>
        <v>0</v>
      </c>
      <c r="M1142" s="9">
        <f t="shared" si="2583"/>
        <v>90</v>
      </c>
      <c r="N1142" s="9">
        <f t="shared" si="2583"/>
        <v>0</v>
      </c>
      <c r="O1142" s="9">
        <f t="shared" si="2583"/>
        <v>0</v>
      </c>
      <c r="P1142" s="9">
        <f t="shared" si="2583"/>
        <v>0</v>
      </c>
      <c r="Q1142" s="9">
        <f t="shared" si="2583"/>
        <v>0</v>
      </c>
      <c r="R1142" s="9">
        <f t="shared" si="2583"/>
        <v>0</v>
      </c>
      <c r="S1142" s="9">
        <f t="shared" si="2583"/>
        <v>90</v>
      </c>
      <c r="T1142" s="9">
        <f t="shared" si="2583"/>
        <v>0</v>
      </c>
      <c r="U1142" s="9">
        <f t="shared" si="2584"/>
        <v>0</v>
      </c>
      <c r="V1142" s="9">
        <f t="shared" si="2584"/>
        <v>0</v>
      </c>
      <c r="W1142" s="9">
        <f t="shared" si="2584"/>
        <v>0</v>
      </c>
      <c r="X1142" s="9">
        <f t="shared" si="2584"/>
        <v>0</v>
      </c>
      <c r="Y1142" s="9">
        <f t="shared" si="2584"/>
        <v>90</v>
      </c>
      <c r="Z1142" s="9">
        <f t="shared" si="2584"/>
        <v>0</v>
      </c>
      <c r="AA1142" s="9">
        <f t="shared" si="2584"/>
        <v>0</v>
      </c>
      <c r="AB1142" s="9">
        <f t="shared" si="2584"/>
        <v>0</v>
      </c>
      <c r="AC1142" s="9">
        <f t="shared" si="2584"/>
        <v>0</v>
      </c>
      <c r="AD1142" s="9">
        <f t="shared" si="2584"/>
        <v>0</v>
      </c>
      <c r="AE1142" s="87">
        <f t="shared" si="2584"/>
        <v>90</v>
      </c>
      <c r="AF1142" s="87">
        <f t="shared" si="2584"/>
        <v>0</v>
      </c>
      <c r="AG1142" s="87">
        <f t="shared" si="2584"/>
        <v>17</v>
      </c>
      <c r="AH1142" s="87">
        <f t="shared" si="2584"/>
        <v>0</v>
      </c>
      <c r="AI1142" s="101">
        <f t="shared" si="2422"/>
        <v>18.888888888888889</v>
      </c>
      <c r="AJ1142" s="101"/>
    </row>
    <row r="1143" spans="1:36" hidden="1" x14ac:dyDescent="0.25">
      <c r="A1143" s="50" t="s">
        <v>271</v>
      </c>
      <c r="B1143" s="31" t="s">
        <v>256</v>
      </c>
      <c r="C1143" s="31" t="s">
        <v>33</v>
      </c>
      <c r="D1143" s="31" t="s">
        <v>80</v>
      </c>
      <c r="E1143" s="31" t="s">
        <v>393</v>
      </c>
      <c r="F1143" s="63" t="s">
        <v>272</v>
      </c>
      <c r="G1143" s="9">
        <v>90</v>
      </c>
      <c r="H1143" s="9"/>
      <c r="I1143" s="9"/>
      <c r="J1143" s="9"/>
      <c r="K1143" s="9"/>
      <c r="L1143" s="9"/>
      <c r="M1143" s="9">
        <f t="shared" ref="M1143" si="2585">G1143+I1143+J1143+K1143+L1143</f>
        <v>90</v>
      </c>
      <c r="N1143" s="9">
        <f t="shared" ref="N1143" si="2586">H1143+L1143</f>
        <v>0</v>
      </c>
      <c r="O1143" s="9"/>
      <c r="P1143" s="9"/>
      <c r="Q1143" s="9"/>
      <c r="R1143" s="9"/>
      <c r="S1143" s="9">
        <f t="shared" ref="S1143" si="2587">M1143+O1143+P1143+Q1143+R1143</f>
        <v>90</v>
      </c>
      <c r="T1143" s="9">
        <f t="shared" ref="T1143" si="2588">N1143+R1143</f>
        <v>0</v>
      </c>
      <c r="U1143" s="9"/>
      <c r="V1143" s="9"/>
      <c r="W1143" s="9"/>
      <c r="X1143" s="9"/>
      <c r="Y1143" s="9">
        <f t="shared" ref="Y1143" si="2589">S1143+U1143+V1143+W1143+X1143</f>
        <v>90</v>
      </c>
      <c r="Z1143" s="9">
        <f t="shared" ref="Z1143" si="2590">T1143+X1143</f>
        <v>0</v>
      </c>
      <c r="AA1143" s="9"/>
      <c r="AB1143" s="9"/>
      <c r="AC1143" s="9"/>
      <c r="AD1143" s="9"/>
      <c r="AE1143" s="87">
        <f t="shared" ref="AE1143" si="2591">Y1143+AA1143+AB1143+AC1143+AD1143</f>
        <v>90</v>
      </c>
      <c r="AF1143" s="87">
        <f t="shared" ref="AF1143" si="2592">Z1143+AD1143</f>
        <v>0</v>
      </c>
      <c r="AG1143" s="87">
        <v>17</v>
      </c>
      <c r="AH1143" s="87">
        <f t="shared" ref="AH1143" si="2593">AB1143+AF1143</f>
        <v>0</v>
      </c>
      <c r="AI1143" s="101">
        <f t="shared" si="2422"/>
        <v>18.888888888888889</v>
      </c>
      <c r="AJ1143" s="101"/>
    </row>
    <row r="1144" spans="1:36" ht="36" hidden="1" customHeight="1" x14ac:dyDescent="0.25">
      <c r="A1144" s="29" t="s">
        <v>298</v>
      </c>
      <c r="B1144" s="31" t="s">
        <v>256</v>
      </c>
      <c r="C1144" s="31" t="s">
        <v>33</v>
      </c>
      <c r="D1144" s="31" t="s">
        <v>80</v>
      </c>
      <c r="E1144" s="31" t="s">
        <v>299</v>
      </c>
      <c r="F1144" s="31"/>
      <c r="G1144" s="11">
        <f>G1145</f>
        <v>1834</v>
      </c>
      <c r="H1144" s="11">
        <f>H1145</f>
        <v>0</v>
      </c>
      <c r="I1144" s="11">
        <f t="shared" ref="I1144:X1145" si="2594">I1145</f>
        <v>0</v>
      </c>
      <c r="J1144" s="11">
        <f t="shared" si="2594"/>
        <v>0</v>
      </c>
      <c r="K1144" s="11">
        <f t="shared" si="2594"/>
        <v>0</v>
      </c>
      <c r="L1144" s="11">
        <f t="shared" si="2594"/>
        <v>0</v>
      </c>
      <c r="M1144" s="11">
        <f t="shared" si="2594"/>
        <v>1834</v>
      </c>
      <c r="N1144" s="11">
        <f t="shared" si="2594"/>
        <v>0</v>
      </c>
      <c r="O1144" s="11">
        <f t="shared" si="2594"/>
        <v>0</v>
      </c>
      <c r="P1144" s="11">
        <f t="shared" si="2594"/>
        <v>0</v>
      </c>
      <c r="Q1144" s="11">
        <f t="shared" si="2594"/>
        <v>0</v>
      </c>
      <c r="R1144" s="11">
        <f t="shared" si="2594"/>
        <v>0</v>
      </c>
      <c r="S1144" s="11">
        <f t="shared" si="2594"/>
        <v>1834</v>
      </c>
      <c r="T1144" s="11">
        <f t="shared" si="2594"/>
        <v>0</v>
      </c>
      <c r="U1144" s="11">
        <f t="shared" si="2594"/>
        <v>0</v>
      </c>
      <c r="V1144" s="11">
        <f t="shared" si="2594"/>
        <v>0</v>
      </c>
      <c r="W1144" s="11">
        <f t="shared" si="2594"/>
        <v>0</v>
      </c>
      <c r="X1144" s="11">
        <f t="shared" si="2594"/>
        <v>0</v>
      </c>
      <c r="Y1144" s="11">
        <f t="shared" ref="U1144:AH1145" si="2595">Y1145</f>
        <v>1834</v>
      </c>
      <c r="Z1144" s="11">
        <f t="shared" si="2595"/>
        <v>0</v>
      </c>
      <c r="AA1144" s="11">
        <f t="shared" si="2595"/>
        <v>0</v>
      </c>
      <c r="AB1144" s="11">
        <f t="shared" si="2595"/>
        <v>0</v>
      </c>
      <c r="AC1144" s="11">
        <f t="shared" si="2595"/>
        <v>0</v>
      </c>
      <c r="AD1144" s="11">
        <f t="shared" si="2595"/>
        <v>0</v>
      </c>
      <c r="AE1144" s="89">
        <f t="shared" si="2595"/>
        <v>1834</v>
      </c>
      <c r="AF1144" s="89">
        <f t="shared" si="2595"/>
        <v>0</v>
      </c>
      <c r="AG1144" s="89">
        <f t="shared" si="2595"/>
        <v>295</v>
      </c>
      <c r="AH1144" s="89">
        <f t="shared" si="2595"/>
        <v>0</v>
      </c>
      <c r="AI1144" s="101">
        <f t="shared" si="2422"/>
        <v>16.085059978189751</v>
      </c>
      <c r="AJ1144" s="101"/>
    </row>
    <row r="1145" spans="1:36" hidden="1" x14ac:dyDescent="0.25">
      <c r="A1145" s="50" t="s">
        <v>101</v>
      </c>
      <c r="B1145" s="31" t="s">
        <v>256</v>
      </c>
      <c r="C1145" s="31" t="s">
        <v>33</v>
      </c>
      <c r="D1145" s="31" t="s">
        <v>80</v>
      </c>
      <c r="E1145" s="31" t="s">
        <v>299</v>
      </c>
      <c r="F1145" s="31" t="s">
        <v>102</v>
      </c>
      <c r="G1145" s="11">
        <f>G1146</f>
        <v>1834</v>
      </c>
      <c r="H1145" s="11">
        <f>H1146</f>
        <v>0</v>
      </c>
      <c r="I1145" s="11">
        <f t="shared" si="2594"/>
        <v>0</v>
      </c>
      <c r="J1145" s="11">
        <f t="shared" si="2594"/>
        <v>0</v>
      </c>
      <c r="K1145" s="11">
        <f t="shared" si="2594"/>
        <v>0</v>
      </c>
      <c r="L1145" s="11">
        <f t="shared" si="2594"/>
        <v>0</v>
      </c>
      <c r="M1145" s="11">
        <f t="shared" si="2594"/>
        <v>1834</v>
      </c>
      <c r="N1145" s="11">
        <f t="shared" si="2594"/>
        <v>0</v>
      </c>
      <c r="O1145" s="11">
        <f t="shared" si="2594"/>
        <v>0</v>
      </c>
      <c r="P1145" s="11">
        <f t="shared" si="2594"/>
        <v>0</v>
      </c>
      <c r="Q1145" s="11">
        <f t="shared" si="2594"/>
        <v>0</v>
      </c>
      <c r="R1145" s="11">
        <f t="shared" si="2594"/>
        <v>0</v>
      </c>
      <c r="S1145" s="11">
        <f t="shared" si="2594"/>
        <v>1834</v>
      </c>
      <c r="T1145" s="11">
        <f t="shared" si="2594"/>
        <v>0</v>
      </c>
      <c r="U1145" s="11">
        <f t="shared" si="2595"/>
        <v>0</v>
      </c>
      <c r="V1145" s="11">
        <f t="shared" si="2595"/>
        <v>0</v>
      </c>
      <c r="W1145" s="11">
        <f t="shared" si="2595"/>
        <v>0</v>
      </c>
      <c r="X1145" s="11">
        <f t="shared" si="2595"/>
        <v>0</v>
      </c>
      <c r="Y1145" s="11">
        <f t="shared" si="2595"/>
        <v>1834</v>
      </c>
      <c r="Z1145" s="11">
        <f t="shared" si="2595"/>
        <v>0</v>
      </c>
      <c r="AA1145" s="11">
        <f t="shared" si="2595"/>
        <v>0</v>
      </c>
      <c r="AB1145" s="11">
        <f t="shared" si="2595"/>
        <v>0</v>
      </c>
      <c r="AC1145" s="11">
        <f t="shared" si="2595"/>
        <v>0</v>
      </c>
      <c r="AD1145" s="11">
        <f t="shared" si="2595"/>
        <v>0</v>
      </c>
      <c r="AE1145" s="89">
        <f t="shared" si="2595"/>
        <v>1834</v>
      </c>
      <c r="AF1145" s="89">
        <f t="shared" si="2595"/>
        <v>0</v>
      </c>
      <c r="AG1145" s="89">
        <f t="shared" si="2595"/>
        <v>295</v>
      </c>
      <c r="AH1145" s="89">
        <f t="shared" si="2595"/>
        <v>0</v>
      </c>
      <c r="AI1145" s="101">
        <f t="shared" si="2422"/>
        <v>16.085059978189751</v>
      </c>
      <c r="AJ1145" s="101"/>
    </row>
    <row r="1146" spans="1:36" hidden="1" x14ac:dyDescent="0.25">
      <c r="A1146" s="50" t="s">
        <v>271</v>
      </c>
      <c r="B1146" s="31" t="s">
        <v>256</v>
      </c>
      <c r="C1146" s="31" t="s">
        <v>33</v>
      </c>
      <c r="D1146" s="31" t="s">
        <v>80</v>
      </c>
      <c r="E1146" s="31" t="s">
        <v>299</v>
      </c>
      <c r="F1146" s="63" t="s">
        <v>272</v>
      </c>
      <c r="G1146" s="9">
        <v>1834</v>
      </c>
      <c r="H1146" s="9"/>
      <c r="I1146" s="9"/>
      <c r="J1146" s="9"/>
      <c r="K1146" s="9"/>
      <c r="L1146" s="9"/>
      <c r="M1146" s="9">
        <f t="shared" ref="M1146" si="2596">G1146+I1146+J1146+K1146+L1146</f>
        <v>1834</v>
      </c>
      <c r="N1146" s="9">
        <f t="shared" ref="N1146" si="2597">H1146+L1146</f>
        <v>0</v>
      </c>
      <c r="O1146" s="9"/>
      <c r="P1146" s="9"/>
      <c r="Q1146" s="9"/>
      <c r="R1146" s="9"/>
      <c r="S1146" s="9">
        <f t="shared" ref="S1146" si="2598">M1146+O1146+P1146+Q1146+R1146</f>
        <v>1834</v>
      </c>
      <c r="T1146" s="9">
        <f t="shared" ref="T1146" si="2599">N1146+R1146</f>
        <v>0</v>
      </c>
      <c r="U1146" s="9"/>
      <c r="V1146" s="9"/>
      <c r="W1146" s="9"/>
      <c r="X1146" s="9"/>
      <c r="Y1146" s="9">
        <f t="shared" ref="Y1146" si="2600">S1146+U1146+V1146+W1146+X1146</f>
        <v>1834</v>
      </c>
      <c r="Z1146" s="9">
        <f t="shared" ref="Z1146" si="2601">T1146+X1146</f>
        <v>0</v>
      </c>
      <c r="AA1146" s="9"/>
      <c r="AB1146" s="9"/>
      <c r="AC1146" s="9"/>
      <c r="AD1146" s="9"/>
      <c r="AE1146" s="87">
        <f t="shared" ref="AE1146" si="2602">Y1146+AA1146+AB1146+AC1146+AD1146</f>
        <v>1834</v>
      </c>
      <c r="AF1146" s="87">
        <f t="shared" ref="AF1146" si="2603">Z1146+AD1146</f>
        <v>0</v>
      </c>
      <c r="AG1146" s="87">
        <v>295</v>
      </c>
      <c r="AH1146" s="87">
        <f t="shared" ref="AH1146" si="2604">AB1146+AF1146</f>
        <v>0</v>
      </c>
      <c r="AI1146" s="101">
        <f t="shared" si="2422"/>
        <v>16.085059978189751</v>
      </c>
      <c r="AJ1146" s="101"/>
    </row>
    <row r="1147" spans="1:36" ht="49.5" hidden="1" x14ac:dyDescent="0.25">
      <c r="A1147" s="52" t="s">
        <v>553</v>
      </c>
      <c r="B1147" s="31" t="s">
        <v>256</v>
      </c>
      <c r="C1147" s="31" t="s">
        <v>33</v>
      </c>
      <c r="D1147" s="31" t="s">
        <v>80</v>
      </c>
      <c r="E1147" s="31" t="s">
        <v>300</v>
      </c>
      <c r="F1147" s="31"/>
      <c r="G1147" s="11">
        <f>G1148</f>
        <v>90</v>
      </c>
      <c r="H1147" s="11">
        <f>H1148</f>
        <v>0</v>
      </c>
      <c r="I1147" s="11">
        <f t="shared" ref="I1147:X1148" si="2605">I1148</f>
        <v>0</v>
      </c>
      <c r="J1147" s="11">
        <f t="shared" si="2605"/>
        <v>0</v>
      </c>
      <c r="K1147" s="11">
        <f t="shared" si="2605"/>
        <v>0</v>
      </c>
      <c r="L1147" s="11">
        <f t="shared" si="2605"/>
        <v>0</v>
      </c>
      <c r="M1147" s="11">
        <f t="shared" si="2605"/>
        <v>90</v>
      </c>
      <c r="N1147" s="11">
        <f t="shared" si="2605"/>
        <v>0</v>
      </c>
      <c r="O1147" s="11">
        <f t="shared" si="2605"/>
        <v>0</v>
      </c>
      <c r="P1147" s="11">
        <f t="shared" si="2605"/>
        <v>0</v>
      </c>
      <c r="Q1147" s="11">
        <f t="shared" si="2605"/>
        <v>0</v>
      </c>
      <c r="R1147" s="11">
        <f t="shared" si="2605"/>
        <v>0</v>
      </c>
      <c r="S1147" s="11">
        <f t="shared" si="2605"/>
        <v>90</v>
      </c>
      <c r="T1147" s="11">
        <f t="shared" si="2605"/>
        <v>0</v>
      </c>
      <c r="U1147" s="11">
        <f t="shared" si="2605"/>
        <v>0</v>
      </c>
      <c r="V1147" s="11">
        <f t="shared" si="2605"/>
        <v>0</v>
      </c>
      <c r="W1147" s="11">
        <f t="shared" si="2605"/>
        <v>0</v>
      </c>
      <c r="X1147" s="11">
        <f t="shared" si="2605"/>
        <v>0</v>
      </c>
      <c r="Y1147" s="11">
        <f t="shared" ref="U1147:AH1148" si="2606">Y1148</f>
        <v>90</v>
      </c>
      <c r="Z1147" s="11">
        <f t="shared" si="2606"/>
        <v>0</v>
      </c>
      <c r="AA1147" s="11">
        <f t="shared" si="2606"/>
        <v>270</v>
      </c>
      <c r="AB1147" s="11">
        <f t="shared" si="2606"/>
        <v>0</v>
      </c>
      <c r="AC1147" s="11">
        <f t="shared" si="2606"/>
        <v>0</v>
      </c>
      <c r="AD1147" s="11">
        <f t="shared" si="2606"/>
        <v>0</v>
      </c>
      <c r="AE1147" s="89">
        <f t="shared" si="2606"/>
        <v>360</v>
      </c>
      <c r="AF1147" s="89">
        <f t="shared" si="2606"/>
        <v>0</v>
      </c>
      <c r="AG1147" s="89">
        <f t="shared" si="2606"/>
        <v>0</v>
      </c>
      <c r="AH1147" s="89">
        <f t="shared" si="2606"/>
        <v>0</v>
      </c>
      <c r="AI1147" s="101">
        <f t="shared" si="2422"/>
        <v>0</v>
      </c>
      <c r="AJ1147" s="101"/>
    </row>
    <row r="1148" spans="1:36" hidden="1" x14ac:dyDescent="0.25">
      <c r="A1148" s="50" t="s">
        <v>101</v>
      </c>
      <c r="B1148" s="31" t="s">
        <v>256</v>
      </c>
      <c r="C1148" s="31" t="s">
        <v>33</v>
      </c>
      <c r="D1148" s="31" t="s">
        <v>80</v>
      </c>
      <c r="E1148" s="31" t="s">
        <v>300</v>
      </c>
      <c r="F1148" s="31" t="s">
        <v>102</v>
      </c>
      <c r="G1148" s="11">
        <f>G1149</f>
        <v>90</v>
      </c>
      <c r="H1148" s="11">
        <f>H1149</f>
        <v>0</v>
      </c>
      <c r="I1148" s="11">
        <f t="shared" si="2605"/>
        <v>0</v>
      </c>
      <c r="J1148" s="11">
        <f t="shared" si="2605"/>
        <v>0</v>
      </c>
      <c r="K1148" s="11">
        <f t="shared" si="2605"/>
        <v>0</v>
      </c>
      <c r="L1148" s="11">
        <f t="shared" si="2605"/>
        <v>0</v>
      </c>
      <c r="M1148" s="11">
        <f t="shared" si="2605"/>
        <v>90</v>
      </c>
      <c r="N1148" s="11">
        <f t="shared" si="2605"/>
        <v>0</v>
      </c>
      <c r="O1148" s="11">
        <f t="shared" si="2605"/>
        <v>0</v>
      </c>
      <c r="P1148" s="11">
        <f t="shared" si="2605"/>
        <v>0</v>
      </c>
      <c r="Q1148" s="11">
        <f t="shared" si="2605"/>
        <v>0</v>
      </c>
      <c r="R1148" s="11">
        <f t="shared" si="2605"/>
        <v>0</v>
      </c>
      <c r="S1148" s="11">
        <f t="shared" si="2605"/>
        <v>90</v>
      </c>
      <c r="T1148" s="11">
        <f t="shared" si="2605"/>
        <v>0</v>
      </c>
      <c r="U1148" s="11">
        <f t="shared" si="2606"/>
        <v>0</v>
      </c>
      <c r="V1148" s="11">
        <f t="shared" si="2606"/>
        <v>0</v>
      </c>
      <c r="W1148" s="11">
        <f t="shared" si="2606"/>
        <v>0</v>
      </c>
      <c r="X1148" s="11">
        <f t="shared" si="2606"/>
        <v>0</v>
      </c>
      <c r="Y1148" s="11">
        <f t="shared" si="2606"/>
        <v>90</v>
      </c>
      <c r="Z1148" s="11">
        <f t="shared" si="2606"/>
        <v>0</v>
      </c>
      <c r="AA1148" s="11">
        <f t="shared" si="2606"/>
        <v>270</v>
      </c>
      <c r="AB1148" s="11">
        <f t="shared" si="2606"/>
        <v>0</v>
      </c>
      <c r="AC1148" s="11">
        <f t="shared" si="2606"/>
        <v>0</v>
      </c>
      <c r="AD1148" s="11">
        <f t="shared" si="2606"/>
        <v>0</v>
      </c>
      <c r="AE1148" s="89">
        <f t="shared" si="2606"/>
        <v>360</v>
      </c>
      <c r="AF1148" s="89">
        <f t="shared" si="2606"/>
        <v>0</v>
      </c>
      <c r="AG1148" s="89">
        <f t="shared" si="2606"/>
        <v>0</v>
      </c>
      <c r="AH1148" s="89">
        <f t="shared" si="2606"/>
        <v>0</v>
      </c>
      <c r="AI1148" s="101">
        <f t="shared" si="2422"/>
        <v>0</v>
      </c>
      <c r="AJ1148" s="101"/>
    </row>
    <row r="1149" spans="1:36" hidden="1" x14ac:dyDescent="0.25">
      <c r="A1149" s="50" t="s">
        <v>271</v>
      </c>
      <c r="B1149" s="31" t="s">
        <v>256</v>
      </c>
      <c r="C1149" s="31" t="s">
        <v>33</v>
      </c>
      <c r="D1149" s="31" t="s">
        <v>80</v>
      </c>
      <c r="E1149" s="31" t="s">
        <v>300</v>
      </c>
      <c r="F1149" s="63" t="s">
        <v>272</v>
      </c>
      <c r="G1149" s="9">
        <v>90</v>
      </c>
      <c r="H1149" s="9"/>
      <c r="I1149" s="9"/>
      <c r="J1149" s="9"/>
      <c r="K1149" s="9"/>
      <c r="L1149" s="9"/>
      <c r="M1149" s="9">
        <f t="shared" ref="M1149" si="2607">G1149+I1149+J1149+K1149+L1149</f>
        <v>90</v>
      </c>
      <c r="N1149" s="9">
        <f t="shared" ref="N1149" si="2608">H1149+L1149</f>
        <v>0</v>
      </c>
      <c r="O1149" s="9"/>
      <c r="P1149" s="9"/>
      <c r="Q1149" s="9"/>
      <c r="R1149" s="9"/>
      <c r="S1149" s="9">
        <f t="shared" ref="S1149" si="2609">M1149+O1149+P1149+Q1149+R1149</f>
        <v>90</v>
      </c>
      <c r="T1149" s="9">
        <f t="shared" ref="T1149" si="2610">N1149+R1149</f>
        <v>0</v>
      </c>
      <c r="U1149" s="9"/>
      <c r="V1149" s="9"/>
      <c r="W1149" s="9"/>
      <c r="X1149" s="9"/>
      <c r="Y1149" s="9">
        <f t="shared" ref="Y1149" si="2611">S1149+U1149+V1149+W1149+X1149</f>
        <v>90</v>
      </c>
      <c r="Z1149" s="9">
        <f t="shared" ref="Z1149" si="2612">T1149+X1149</f>
        <v>0</v>
      </c>
      <c r="AA1149" s="9">
        <v>270</v>
      </c>
      <c r="AB1149" s="9"/>
      <c r="AC1149" s="9"/>
      <c r="AD1149" s="9"/>
      <c r="AE1149" s="87">
        <f t="shared" ref="AE1149" si="2613">Y1149+AA1149+AB1149+AC1149+AD1149</f>
        <v>360</v>
      </c>
      <c r="AF1149" s="87">
        <f t="shared" ref="AF1149" si="2614">Z1149+AD1149</f>
        <v>0</v>
      </c>
      <c r="AG1149" s="87"/>
      <c r="AH1149" s="87">
        <f t="shared" ref="AH1149" si="2615">AB1149+AF1149</f>
        <v>0</v>
      </c>
      <c r="AI1149" s="101">
        <f t="shared" si="2422"/>
        <v>0</v>
      </c>
      <c r="AJ1149" s="101"/>
    </row>
    <row r="1150" spans="1:36" ht="57.75" hidden="1" customHeight="1" x14ac:dyDescent="0.25">
      <c r="A1150" s="50" t="s">
        <v>301</v>
      </c>
      <c r="B1150" s="31" t="s">
        <v>256</v>
      </c>
      <c r="C1150" s="31" t="s">
        <v>33</v>
      </c>
      <c r="D1150" s="31" t="s">
        <v>80</v>
      </c>
      <c r="E1150" s="31" t="s">
        <v>302</v>
      </c>
      <c r="F1150" s="63"/>
      <c r="G1150" s="9">
        <f>G1151</f>
        <v>1000</v>
      </c>
      <c r="H1150" s="9">
        <f>H1151</f>
        <v>0</v>
      </c>
      <c r="I1150" s="9">
        <f t="shared" ref="I1150:X1151" si="2616">I1151</f>
        <v>0</v>
      </c>
      <c r="J1150" s="9">
        <f t="shared" si="2616"/>
        <v>0</v>
      </c>
      <c r="K1150" s="9">
        <f t="shared" si="2616"/>
        <v>0</v>
      </c>
      <c r="L1150" s="9">
        <f t="shared" si="2616"/>
        <v>0</v>
      </c>
      <c r="M1150" s="9">
        <f t="shared" si="2616"/>
        <v>1000</v>
      </c>
      <c r="N1150" s="9">
        <f t="shared" si="2616"/>
        <v>0</v>
      </c>
      <c r="O1150" s="9">
        <f t="shared" si="2616"/>
        <v>0</v>
      </c>
      <c r="P1150" s="9">
        <f t="shared" si="2616"/>
        <v>0</v>
      </c>
      <c r="Q1150" s="9">
        <f t="shared" si="2616"/>
        <v>0</v>
      </c>
      <c r="R1150" s="9">
        <f t="shared" si="2616"/>
        <v>0</v>
      </c>
      <c r="S1150" s="9">
        <f t="shared" si="2616"/>
        <v>1000</v>
      </c>
      <c r="T1150" s="9">
        <f t="shared" si="2616"/>
        <v>0</v>
      </c>
      <c r="U1150" s="9">
        <f t="shared" si="2616"/>
        <v>0</v>
      </c>
      <c r="V1150" s="9">
        <f t="shared" si="2616"/>
        <v>0</v>
      </c>
      <c r="W1150" s="9">
        <f t="shared" si="2616"/>
        <v>0</v>
      </c>
      <c r="X1150" s="9">
        <f t="shared" si="2616"/>
        <v>0</v>
      </c>
      <c r="Y1150" s="9">
        <f t="shared" ref="U1150:AH1151" si="2617">Y1151</f>
        <v>1000</v>
      </c>
      <c r="Z1150" s="9">
        <f t="shared" si="2617"/>
        <v>0</v>
      </c>
      <c r="AA1150" s="9">
        <f t="shared" si="2617"/>
        <v>0</v>
      </c>
      <c r="AB1150" s="9">
        <f t="shared" si="2617"/>
        <v>0</v>
      </c>
      <c r="AC1150" s="9">
        <f t="shared" si="2617"/>
        <v>0</v>
      </c>
      <c r="AD1150" s="9">
        <f t="shared" si="2617"/>
        <v>0</v>
      </c>
      <c r="AE1150" s="87">
        <f t="shared" si="2617"/>
        <v>1000</v>
      </c>
      <c r="AF1150" s="87">
        <f t="shared" si="2617"/>
        <v>0</v>
      </c>
      <c r="AG1150" s="87">
        <f t="shared" si="2617"/>
        <v>61</v>
      </c>
      <c r="AH1150" s="87">
        <f t="shared" si="2617"/>
        <v>0</v>
      </c>
      <c r="AI1150" s="101">
        <f t="shared" si="2422"/>
        <v>6.1</v>
      </c>
      <c r="AJ1150" s="101"/>
    </row>
    <row r="1151" spans="1:36" hidden="1" x14ac:dyDescent="0.25">
      <c r="A1151" s="50" t="s">
        <v>101</v>
      </c>
      <c r="B1151" s="31" t="s">
        <v>256</v>
      </c>
      <c r="C1151" s="31" t="s">
        <v>33</v>
      </c>
      <c r="D1151" s="31" t="s">
        <v>80</v>
      </c>
      <c r="E1151" s="31" t="s">
        <v>302</v>
      </c>
      <c r="F1151" s="63" t="s">
        <v>102</v>
      </c>
      <c r="G1151" s="9">
        <f>G1152</f>
        <v>1000</v>
      </c>
      <c r="H1151" s="9">
        <f>H1152</f>
        <v>0</v>
      </c>
      <c r="I1151" s="9">
        <f t="shared" si="2616"/>
        <v>0</v>
      </c>
      <c r="J1151" s="9">
        <f t="shared" si="2616"/>
        <v>0</v>
      </c>
      <c r="K1151" s="9">
        <f t="shared" si="2616"/>
        <v>0</v>
      </c>
      <c r="L1151" s="9">
        <f t="shared" si="2616"/>
        <v>0</v>
      </c>
      <c r="M1151" s="9">
        <f t="shared" si="2616"/>
        <v>1000</v>
      </c>
      <c r="N1151" s="9">
        <f t="shared" si="2616"/>
        <v>0</v>
      </c>
      <c r="O1151" s="9">
        <f t="shared" si="2616"/>
        <v>0</v>
      </c>
      <c r="P1151" s="9">
        <f t="shared" si="2616"/>
        <v>0</v>
      </c>
      <c r="Q1151" s="9">
        <f t="shared" si="2616"/>
        <v>0</v>
      </c>
      <c r="R1151" s="9">
        <f t="shared" si="2616"/>
        <v>0</v>
      </c>
      <c r="S1151" s="9">
        <f t="shared" si="2616"/>
        <v>1000</v>
      </c>
      <c r="T1151" s="9">
        <f t="shared" si="2616"/>
        <v>0</v>
      </c>
      <c r="U1151" s="9">
        <f t="shared" si="2617"/>
        <v>0</v>
      </c>
      <c r="V1151" s="9">
        <f t="shared" si="2617"/>
        <v>0</v>
      </c>
      <c r="W1151" s="9">
        <f t="shared" si="2617"/>
        <v>0</v>
      </c>
      <c r="X1151" s="9">
        <f t="shared" si="2617"/>
        <v>0</v>
      </c>
      <c r="Y1151" s="9">
        <f t="shared" si="2617"/>
        <v>1000</v>
      </c>
      <c r="Z1151" s="9">
        <f t="shared" si="2617"/>
        <v>0</v>
      </c>
      <c r="AA1151" s="9">
        <f t="shared" si="2617"/>
        <v>0</v>
      </c>
      <c r="AB1151" s="9">
        <f t="shared" si="2617"/>
        <v>0</v>
      </c>
      <c r="AC1151" s="9">
        <f t="shared" si="2617"/>
        <v>0</v>
      </c>
      <c r="AD1151" s="9">
        <f t="shared" si="2617"/>
        <v>0</v>
      </c>
      <c r="AE1151" s="87">
        <f t="shared" si="2617"/>
        <v>1000</v>
      </c>
      <c r="AF1151" s="87">
        <f t="shared" si="2617"/>
        <v>0</v>
      </c>
      <c r="AG1151" s="87">
        <f t="shared" si="2617"/>
        <v>61</v>
      </c>
      <c r="AH1151" s="87">
        <f t="shared" si="2617"/>
        <v>0</v>
      </c>
      <c r="AI1151" s="101">
        <f t="shared" si="2422"/>
        <v>6.1</v>
      </c>
      <c r="AJ1151" s="101"/>
    </row>
    <row r="1152" spans="1:36" hidden="1" x14ac:dyDescent="0.25">
      <c r="A1152" s="50" t="s">
        <v>271</v>
      </c>
      <c r="B1152" s="31" t="s">
        <v>256</v>
      </c>
      <c r="C1152" s="31" t="s">
        <v>33</v>
      </c>
      <c r="D1152" s="31" t="s">
        <v>80</v>
      </c>
      <c r="E1152" s="31" t="s">
        <v>302</v>
      </c>
      <c r="F1152" s="63" t="s">
        <v>272</v>
      </c>
      <c r="G1152" s="9">
        <v>1000</v>
      </c>
      <c r="H1152" s="9"/>
      <c r="I1152" s="9"/>
      <c r="J1152" s="9"/>
      <c r="K1152" s="9"/>
      <c r="L1152" s="9"/>
      <c r="M1152" s="9">
        <f t="shared" ref="M1152" si="2618">G1152+I1152+J1152+K1152+L1152</f>
        <v>1000</v>
      </c>
      <c r="N1152" s="9">
        <f t="shared" ref="N1152" si="2619">H1152+L1152</f>
        <v>0</v>
      </c>
      <c r="O1152" s="9"/>
      <c r="P1152" s="9"/>
      <c r="Q1152" s="9"/>
      <c r="R1152" s="9"/>
      <c r="S1152" s="9">
        <f t="shared" ref="S1152" si="2620">M1152+O1152+P1152+Q1152+R1152</f>
        <v>1000</v>
      </c>
      <c r="T1152" s="9">
        <f t="shared" ref="T1152" si="2621">N1152+R1152</f>
        <v>0</v>
      </c>
      <c r="U1152" s="9"/>
      <c r="V1152" s="9"/>
      <c r="W1152" s="9"/>
      <c r="X1152" s="9"/>
      <c r="Y1152" s="9">
        <f t="shared" ref="Y1152" si="2622">S1152+U1152+V1152+W1152+X1152</f>
        <v>1000</v>
      </c>
      <c r="Z1152" s="9">
        <f t="shared" ref="Z1152" si="2623">T1152+X1152</f>
        <v>0</v>
      </c>
      <c r="AA1152" s="9"/>
      <c r="AB1152" s="9"/>
      <c r="AC1152" s="9"/>
      <c r="AD1152" s="9"/>
      <c r="AE1152" s="87">
        <f t="shared" ref="AE1152" si="2624">Y1152+AA1152+AB1152+AC1152+AD1152</f>
        <v>1000</v>
      </c>
      <c r="AF1152" s="87">
        <f t="shared" ref="AF1152" si="2625">Z1152+AD1152</f>
        <v>0</v>
      </c>
      <c r="AG1152" s="87">
        <v>61</v>
      </c>
      <c r="AH1152" s="87">
        <f t="shared" ref="AH1152" si="2626">AB1152+AF1152</f>
        <v>0</v>
      </c>
      <c r="AI1152" s="101">
        <f t="shared" si="2422"/>
        <v>6.1</v>
      </c>
      <c r="AJ1152" s="101"/>
    </row>
    <row r="1153" spans="1:36" ht="87" hidden="1" customHeight="1" x14ac:dyDescent="0.25">
      <c r="A1153" s="29" t="s">
        <v>303</v>
      </c>
      <c r="B1153" s="31" t="s">
        <v>256</v>
      </c>
      <c r="C1153" s="31" t="s">
        <v>33</v>
      </c>
      <c r="D1153" s="31" t="s">
        <v>80</v>
      </c>
      <c r="E1153" s="31" t="s">
        <v>304</v>
      </c>
      <c r="F1153" s="31"/>
      <c r="G1153" s="11">
        <f>G1154</f>
        <v>50</v>
      </c>
      <c r="H1153" s="11">
        <f>H1154</f>
        <v>0</v>
      </c>
      <c r="I1153" s="11">
        <f t="shared" ref="I1153:X1154" si="2627">I1154</f>
        <v>0</v>
      </c>
      <c r="J1153" s="11">
        <f t="shared" si="2627"/>
        <v>0</v>
      </c>
      <c r="K1153" s="11">
        <f t="shared" si="2627"/>
        <v>0</v>
      </c>
      <c r="L1153" s="11">
        <f t="shared" si="2627"/>
        <v>0</v>
      </c>
      <c r="M1153" s="11">
        <f t="shared" si="2627"/>
        <v>50</v>
      </c>
      <c r="N1153" s="11">
        <f t="shared" si="2627"/>
        <v>0</v>
      </c>
      <c r="O1153" s="11">
        <f t="shared" si="2627"/>
        <v>0</v>
      </c>
      <c r="P1153" s="11">
        <f t="shared" si="2627"/>
        <v>0</v>
      </c>
      <c r="Q1153" s="11">
        <f t="shared" si="2627"/>
        <v>0</v>
      </c>
      <c r="R1153" s="11">
        <f t="shared" si="2627"/>
        <v>0</v>
      </c>
      <c r="S1153" s="11">
        <f t="shared" si="2627"/>
        <v>50</v>
      </c>
      <c r="T1153" s="11">
        <f t="shared" si="2627"/>
        <v>0</v>
      </c>
      <c r="U1153" s="11">
        <f t="shared" si="2627"/>
        <v>0</v>
      </c>
      <c r="V1153" s="11">
        <f t="shared" si="2627"/>
        <v>0</v>
      </c>
      <c r="W1153" s="11">
        <f t="shared" si="2627"/>
        <v>0</v>
      </c>
      <c r="X1153" s="11">
        <f t="shared" si="2627"/>
        <v>0</v>
      </c>
      <c r="Y1153" s="11">
        <f t="shared" ref="U1153:AH1154" si="2628">Y1154</f>
        <v>50</v>
      </c>
      <c r="Z1153" s="11">
        <f t="shared" si="2628"/>
        <v>0</v>
      </c>
      <c r="AA1153" s="11">
        <f t="shared" si="2628"/>
        <v>0</v>
      </c>
      <c r="AB1153" s="11">
        <f t="shared" si="2628"/>
        <v>0</v>
      </c>
      <c r="AC1153" s="11">
        <f t="shared" si="2628"/>
        <v>0</v>
      </c>
      <c r="AD1153" s="11">
        <f t="shared" si="2628"/>
        <v>0</v>
      </c>
      <c r="AE1153" s="89">
        <f t="shared" si="2628"/>
        <v>50</v>
      </c>
      <c r="AF1153" s="89">
        <f t="shared" si="2628"/>
        <v>0</v>
      </c>
      <c r="AG1153" s="89">
        <f t="shared" si="2628"/>
        <v>50</v>
      </c>
      <c r="AH1153" s="89">
        <f t="shared" si="2628"/>
        <v>0</v>
      </c>
      <c r="AI1153" s="101">
        <f t="shared" si="2422"/>
        <v>100</v>
      </c>
      <c r="AJ1153" s="101"/>
    </row>
    <row r="1154" spans="1:36" hidden="1" x14ac:dyDescent="0.25">
      <c r="A1154" s="50" t="s">
        <v>101</v>
      </c>
      <c r="B1154" s="31" t="s">
        <v>256</v>
      </c>
      <c r="C1154" s="31" t="s">
        <v>33</v>
      </c>
      <c r="D1154" s="31" t="s">
        <v>80</v>
      </c>
      <c r="E1154" s="31" t="s">
        <v>304</v>
      </c>
      <c r="F1154" s="31" t="s">
        <v>102</v>
      </c>
      <c r="G1154" s="11">
        <f>G1155</f>
        <v>50</v>
      </c>
      <c r="H1154" s="11">
        <f>H1155</f>
        <v>0</v>
      </c>
      <c r="I1154" s="11">
        <f t="shared" si="2627"/>
        <v>0</v>
      </c>
      <c r="J1154" s="11">
        <f t="shared" si="2627"/>
        <v>0</v>
      </c>
      <c r="K1154" s="11">
        <f t="shared" si="2627"/>
        <v>0</v>
      </c>
      <c r="L1154" s="11">
        <f t="shared" si="2627"/>
        <v>0</v>
      </c>
      <c r="M1154" s="11">
        <f t="shared" si="2627"/>
        <v>50</v>
      </c>
      <c r="N1154" s="11">
        <f t="shared" si="2627"/>
        <v>0</v>
      </c>
      <c r="O1154" s="11">
        <f t="shared" si="2627"/>
        <v>0</v>
      </c>
      <c r="P1154" s="11">
        <f t="shared" si="2627"/>
        <v>0</v>
      </c>
      <c r="Q1154" s="11">
        <f t="shared" si="2627"/>
        <v>0</v>
      </c>
      <c r="R1154" s="11">
        <f t="shared" si="2627"/>
        <v>0</v>
      </c>
      <c r="S1154" s="11">
        <f t="shared" si="2627"/>
        <v>50</v>
      </c>
      <c r="T1154" s="11">
        <f t="shared" si="2627"/>
        <v>0</v>
      </c>
      <c r="U1154" s="11">
        <f t="shared" si="2628"/>
        <v>0</v>
      </c>
      <c r="V1154" s="11">
        <f t="shared" si="2628"/>
        <v>0</v>
      </c>
      <c r="W1154" s="11">
        <f t="shared" si="2628"/>
        <v>0</v>
      </c>
      <c r="X1154" s="11">
        <f t="shared" si="2628"/>
        <v>0</v>
      </c>
      <c r="Y1154" s="11">
        <f t="shared" si="2628"/>
        <v>50</v>
      </c>
      <c r="Z1154" s="11">
        <f t="shared" si="2628"/>
        <v>0</v>
      </c>
      <c r="AA1154" s="11">
        <f t="shared" si="2628"/>
        <v>0</v>
      </c>
      <c r="AB1154" s="11">
        <f t="shared" si="2628"/>
        <v>0</v>
      </c>
      <c r="AC1154" s="11">
        <f t="shared" si="2628"/>
        <v>0</v>
      </c>
      <c r="AD1154" s="11">
        <f t="shared" si="2628"/>
        <v>0</v>
      </c>
      <c r="AE1154" s="89">
        <f t="shared" si="2628"/>
        <v>50</v>
      </c>
      <c r="AF1154" s="89">
        <f t="shared" si="2628"/>
        <v>0</v>
      </c>
      <c r="AG1154" s="89">
        <f t="shared" si="2628"/>
        <v>50</v>
      </c>
      <c r="AH1154" s="89">
        <f t="shared" si="2628"/>
        <v>0</v>
      </c>
      <c r="AI1154" s="101">
        <f t="shared" si="2422"/>
        <v>100</v>
      </c>
      <c r="AJ1154" s="101"/>
    </row>
    <row r="1155" spans="1:36" hidden="1" x14ac:dyDescent="0.25">
      <c r="A1155" s="50" t="s">
        <v>271</v>
      </c>
      <c r="B1155" s="31" t="s">
        <v>256</v>
      </c>
      <c r="C1155" s="31" t="s">
        <v>33</v>
      </c>
      <c r="D1155" s="31" t="s">
        <v>80</v>
      </c>
      <c r="E1155" s="31" t="s">
        <v>304</v>
      </c>
      <c r="F1155" s="63" t="s">
        <v>272</v>
      </c>
      <c r="G1155" s="9">
        <v>50</v>
      </c>
      <c r="H1155" s="9"/>
      <c r="I1155" s="9"/>
      <c r="J1155" s="9"/>
      <c r="K1155" s="9"/>
      <c r="L1155" s="9"/>
      <c r="M1155" s="9">
        <f t="shared" ref="M1155" si="2629">G1155+I1155+J1155+K1155+L1155</f>
        <v>50</v>
      </c>
      <c r="N1155" s="9">
        <f t="shared" ref="N1155" si="2630">H1155+L1155</f>
        <v>0</v>
      </c>
      <c r="O1155" s="9"/>
      <c r="P1155" s="9"/>
      <c r="Q1155" s="9"/>
      <c r="R1155" s="9"/>
      <c r="S1155" s="9">
        <f t="shared" ref="S1155" si="2631">M1155+O1155+P1155+Q1155+R1155</f>
        <v>50</v>
      </c>
      <c r="T1155" s="9">
        <f t="shared" ref="T1155" si="2632">N1155+R1155</f>
        <v>0</v>
      </c>
      <c r="U1155" s="9"/>
      <c r="V1155" s="9"/>
      <c r="W1155" s="9"/>
      <c r="X1155" s="9"/>
      <c r="Y1155" s="9">
        <f t="shared" ref="Y1155" si="2633">S1155+U1155+V1155+W1155+X1155</f>
        <v>50</v>
      </c>
      <c r="Z1155" s="9">
        <f t="shared" ref="Z1155" si="2634">T1155+X1155</f>
        <v>0</v>
      </c>
      <c r="AA1155" s="9"/>
      <c r="AB1155" s="9"/>
      <c r="AC1155" s="9"/>
      <c r="AD1155" s="9"/>
      <c r="AE1155" s="87">
        <f t="shared" ref="AE1155" si="2635">Y1155+AA1155+AB1155+AC1155+AD1155</f>
        <v>50</v>
      </c>
      <c r="AF1155" s="87">
        <f t="shared" ref="AF1155" si="2636">Z1155+AD1155</f>
        <v>0</v>
      </c>
      <c r="AG1155" s="87">
        <v>50</v>
      </c>
      <c r="AH1155" s="87">
        <f t="shared" ref="AH1155" si="2637">AB1155+AF1155</f>
        <v>0</v>
      </c>
      <c r="AI1155" s="101">
        <f t="shared" si="2422"/>
        <v>100</v>
      </c>
      <c r="AJ1155" s="101"/>
    </row>
    <row r="1156" spans="1:36" ht="66" hidden="1" x14ac:dyDescent="0.25">
      <c r="A1156" s="52" t="s">
        <v>305</v>
      </c>
      <c r="B1156" s="31" t="s">
        <v>256</v>
      </c>
      <c r="C1156" s="31" t="s">
        <v>33</v>
      </c>
      <c r="D1156" s="31" t="s">
        <v>80</v>
      </c>
      <c r="E1156" s="31" t="s">
        <v>306</v>
      </c>
      <c r="F1156" s="31"/>
      <c r="G1156" s="11">
        <f>G1157</f>
        <v>636</v>
      </c>
      <c r="H1156" s="11">
        <f>H1157</f>
        <v>0</v>
      </c>
      <c r="I1156" s="11">
        <f t="shared" ref="I1156:X1157" si="2638">I1157</f>
        <v>0</v>
      </c>
      <c r="J1156" s="11">
        <f t="shared" si="2638"/>
        <v>0</v>
      </c>
      <c r="K1156" s="11">
        <f t="shared" si="2638"/>
        <v>0</v>
      </c>
      <c r="L1156" s="11">
        <f t="shared" si="2638"/>
        <v>0</v>
      </c>
      <c r="M1156" s="11">
        <f t="shared" si="2638"/>
        <v>636</v>
      </c>
      <c r="N1156" s="11">
        <f t="shared" si="2638"/>
        <v>0</v>
      </c>
      <c r="O1156" s="11">
        <f t="shared" si="2638"/>
        <v>0</v>
      </c>
      <c r="P1156" s="11">
        <f t="shared" si="2638"/>
        <v>0</v>
      </c>
      <c r="Q1156" s="11">
        <f t="shared" si="2638"/>
        <v>0</v>
      </c>
      <c r="R1156" s="11">
        <f t="shared" si="2638"/>
        <v>0</v>
      </c>
      <c r="S1156" s="11">
        <f t="shared" si="2638"/>
        <v>636</v>
      </c>
      <c r="T1156" s="11">
        <f t="shared" si="2638"/>
        <v>0</v>
      </c>
      <c r="U1156" s="11">
        <f t="shared" si="2638"/>
        <v>0</v>
      </c>
      <c r="V1156" s="11">
        <f t="shared" si="2638"/>
        <v>0</v>
      </c>
      <c r="W1156" s="11">
        <f t="shared" si="2638"/>
        <v>0</v>
      </c>
      <c r="X1156" s="11">
        <f t="shared" si="2638"/>
        <v>0</v>
      </c>
      <c r="Y1156" s="11">
        <f t="shared" ref="U1156:AH1157" si="2639">Y1157</f>
        <v>636</v>
      </c>
      <c r="Z1156" s="11">
        <f t="shared" si="2639"/>
        <v>0</v>
      </c>
      <c r="AA1156" s="11">
        <f t="shared" si="2639"/>
        <v>0</v>
      </c>
      <c r="AB1156" s="11">
        <f t="shared" si="2639"/>
        <v>0</v>
      </c>
      <c r="AC1156" s="11">
        <f t="shared" si="2639"/>
        <v>0</v>
      </c>
      <c r="AD1156" s="11">
        <f t="shared" si="2639"/>
        <v>0</v>
      </c>
      <c r="AE1156" s="89">
        <f t="shared" si="2639"/>
        <v>636</v>
      </c>
      <c r="AF1156" s="89">
        <f t="shared" si="2639"/>
        <v>0</v>
      </c>
      <c r="AG1156" s="89">
        <f t="shared" si="2639"/>
        <v>108</v>
      </c>
      <c r="AH1156" s="89">
        <f t="shared" si="2639"/>
        <v>0</v>
      </c>
      <c r="AI1156" s="101">
        <f t="shared" si="2422"/>
        <v>16.981132075471699</v>
      </c>
      <c r="AJ1156" s="101"/>
    </row>
    <row r="1157" spans="1:36" hidden="1" x14ac:dyDescent="0.25">
      <c r="A1157" s="50" t="s">
        <v>101</v>
      </c>
      <c r="B1157" s="31" t="s">
        <v>256</v>
      </c>
      <c r="C1157" s="31" t="s">
        <v>33</v>
      </c>
      <c r="D1157" s="31" t="s">
        <v>80</v>
      </c>
      <c r="E1157" s="31" t="s">
        <v>306</v>
      </c>
      <c r="F1157" s="31" t="s">
        <v>102</v>
      </c>
      <c r="G1157" s="11">
        <f>G1158</f>
        <v>636</v>
      </c>
      <c r="H1157" s="11">
        <f>H1158</f>
        <v>0</v>
      </c>
      <c r="I1157" s="11">
        <f t="shared" si="2638"/>
        <v>0</v>
      </c>
      <c r="J1157" s="11">
        <f t="shared" si="2638"/>
        <v>0</v>
      </c>
      <c r="K1157" s="11">
        <f t="shared" si="2638"/>
        <v>0</v>
      </c>
      <c r="L1157" s="11">
        <f t="shared" si="2638"/>
        <v>0</v>
      </c>
      <c r="M1157" s="11">
        <f t="shared" si="2638"/>
        <v>636</v>
      </c>
      <c r="N1157" s="11">
        <f t="shared" si="2638"/>
        <v>0</v>
      </c>
      <c r="O1157" s="11">
        <f t="shared" si="2638"/>
        <v>0</v>
      </c>
      <c r="P1157" s="11">
        <f t="shared" si="2638"/>
        <v>0</v>
      </c>
      <c r="Q1157" s="11">
        <f t="shared" si="2638"/>
        <v>0</v>
      </c>
      <c r="R1157" s="11">
        <f t="shared" si="2638"/>
        <v>0</v>
      </c>
      <c r="S1157" s="11">
        <f t="shared" si="2638"/>
        <v>636</v>
      </c>
      <c r="T1157" s="11">
        <f t="shared" si="2638"/>
        <v>0</v>
      </c>
      <c r="U1157" s="11">
        <f t="shared" si="2639"/>
        <v>0</v>
      </c>
      <c r="V1157" s="11">
        <f t="shared" si="2639"/>
        <v>0</v>
      </c>
      <c r="W1157" s="11">
        <f t="shared" si="2639"/>
        <v>0</v>
      </c>
      <c r="X1157" s="11">
        <f t="shared" si="2639"/>
        <v>0</v>
      </c>
      <c r="Y1157" s="11">
        <f t="shared" si="2639"/>
        <v>636</v>
      </c>
      <c r="Z1157" s="11">
        <f t="shared" si="2639"/>
        <v>0</v>
      </c>
      <c r="AA1157" s="11">
        <f t="shared" si="2639"/>
        <v>0</v>
      </c>
      <c r="AB1157" s="11">
        <f t="shared" si="2639"/>
        <v>0</v>
      </c>
      <c r="AC1157" s="11">
        <f t="shared" si="2639"/>
        <v>0</v>
      </c>
      <c r="AD1157" s="11">
        <f t="shared" si="2639"/>
        <v>0</v>
      </c>
      <c r="AE1157" s="89">
        <f t="shared" si="2639"/>
        <v>636</v>
      </c>
      <c r="AF1157" s="89">
        <f t="shared" si="2639"/>
        <v>0</v>
      </c>
      <c r="AG1157" s="89">
        <f t="shared" si="2639"/>
        <v>108</v>
      </c>
      <c r="AH1157" s="89">
        <f t="shared" si="2639"/>
        <v>0</v>
      </c>
      <c r="AI1157" s="101">
        <f t="shared" si="2422"/>
        <v>16.981132075471699</v>
      </c>
      <c r="AJ1157" s="101"/>
    </row>
    <row r="1158" spans="1:36" hidden="1" x14ac:dyDescent="0.25">
      <c r="A1158" s="50" t="s">
        <v>271</v>
      </c>
      <c r="B1158" s="31" t="s">
        <v>256</v>
      </c>
      <c r="C1158" s="31" t="s">
        <v>33</v>
      </c>
      <c r="D1158" s="31" t="s">
        <v>80</v>
      </c>
      <c r="E1158" s="31" t="s">
        <v>306</v>
      </c>
      <c r="F1158" s="63" t="s">
        <v>272</v>
      </c>
      <c r="G1158" s="9">
        <v>636</v>
      </c>
      <c r="H1158" s="9"/>
      <c r="I1158" s="9"/>
      <c r="J1158" s="9"/>
      <c r="K1158" s="9"/>
      <c r="L1158" s="9"/>
      <c r="M1158" s="9">
        <f t="shared" ref="M1158" si="2640">G1158+I1158+J1158+K1158+L1158</f>
        <v>636</v>
      </c>
      <c r="N1158" s="9">
        <f t="shared" ref="N1158" si="2641">H1158+L1158</f>
        <v>0</v>
      </c>
      <c r="O1158" s="9"/>
      <c r="P1158" s="9"/>
      <c r="Q1158" s="9"/>
      <c r="R1158" s="9"/>
      <c r="S1158" s="9">
        <f t="shared" ref="S1158" si="2642">M1158+O1158+P1158+Q1158+R1158</f>
        <v>636</v>
      </c>
      <c r="T1158" s="9">
        <f t="shared" ref="T1158" si="2643">N1158+R1158</f>
        <v>0</v>
      </c>
      <c r="U1158" s="9"/>
      <c r="V1158" s="9"/>
      <c r="W1158" s="9"/>
      <c r="X1158" s="9"/>
      <c r="Y1158" s="9">
        <f t="shared" ref="Y1158" si="2644">S1158+U1158+V1158+W1158+X1158</f>
        <v>636</v>
      </c>
      <c r="Z1158" s="9">
        <f t="shared" ref="Z1158" si="2645">T1158+X1158</f>
        <v>0</v>
      </c>
      <c r="AA1158" s="9"/>
      <c r="AB1158" s="9"/>
      <c r="AC1158" s="9"/>
      <c r="AD1158" s="9"/>
      <c r="AE1158" s="87">
        <f t="shared" ref="AE1158" si="2646">Y1158+AA1158+AB1158+AC1158+AD1158</f>
        <v>636</v>
      </c>
      <c r="AF1158" s="87">
        <f t="shared" ref="AF1158" si="2647">Z1158+AD1158</f>
        <v>0</v>
      </c>
      <c r="AG1158" s="87">
        <v>108</v>
      </c>
      <c r="AH1158" s="87">
        <f t="shared" ref="AH1158" si="2648">AB1158+AF1158</f>
        <v>0</v>
      </c>
      <c r="AI1158" s="101">
        <f t="shared" si="2422"/>
        <v>16.981132075471699</v>
      </c>
      <c r="AJ1158" s="101"/>
    </row>
    <row r="1159" spans="1:36" ht="119.25" hidden="1" customHeight="1" x14ac:dyDescent="0.25">
      <c r="A1159" s="52" t="s">
        <v>307</v>
      </c>
      <c r="B1159" s="31" t="s">
        <v>256</v>
      </c>
      <c r="C1159" s="31" t="s">
        <v>33</v>
      </c>
      <c r="D1159" s="31" t="s">
        <v>80</v>
      </c>
      <c r="E1159" s="31" t="s">
        <v>308</v>
      </c>
      <c r="F1159" s="31"/>
      <c r="G1159" s="11">
        <f>G1160</f>
        <v>12</v>
      </c>
      <c r="H1159" s="11">
        <f>H1160</f>
        <v>0</v>
      </c>
      <c r="I1159" s="11">
        <f t="shared" ref="I1159:X1160" si="2649">I1160</f>
        <v>0</v>
      </c>
      <c r="J1159" s="11">
        <f t="shared" si="2649"/>
        <v>0</v>
      </c>
      <c r="K1159" s="11">
        <f t="shared" si="2649"/>
        <v>0</v>
      </c>
      <c r="L1159" s="11">
        <f t="shared" si="2649"/>
        <v>0</v>
      </c>
      <c r="M1159" s="11">
        <f t="shared" si="2649"/>
        <v>12</v>
      </c>
      <c r="N1159" s="11">
        <f t="shared" si="2649"/>
        <v>0</v>
      </c>
      <c r="O1159" s="11">
        <f t="shared" si="2649"/>
        <v>0</v>
      </c>
      <c r="P1159" s="11">
        <f t="shared" si="2649"/>
        <v>0</v>
      </c>
      <c r="Q1159" s="11">
        <f t="shared" si="2649"/>
        <v>0</v>
      </c>
      <c r="R1159" s="11">
        <f t="shared" si="2649"/>
        <v>0</v>
      </c>
      <c r="S1159" s="11">
        <f t="shared" si="2649"/>
        <v>12</v>
      </c>
      <c r="T1159" s="11">
        <f t="shared" si="2649"/>
        <v>0</v>
      </c>
      <c r="U1159" s="11">
        <f t="shared" si="2649"/>
        <v>0</v>
      </c>
      <c r="V1159" s="11">
        <f t="shared" si="2649"/>
        <v>0</v>
      </c>
      <c r="W1159" s="11">
        <f t="shared" si="2649"/>
        <v>0</v>
      </c>
      <c r="X1159" s="11">
        <f t="shared" si="2649"/>
        <v>0</v>
      </c>
      <c r="Y1159" s="11">
        <f t="shared" ref="U1159:AH1160" si="2650">Y1160</f>
        <v>12</v>
      </c>
      <c r="Z1159" s="11">
        <f t="shared" si="2650"/>
        <v>0</v>
      </c>
      <c r="AA1159" s="11">
        <f t="shared" si="2650"/>
        <v>0</v>
      </c>
      <c r="AB1159" s="11">
        <f t="shared" si="2650"/>
        <v>0</v>
      </c>
      <c r="AC1159" s="11">
        <f t="shared" si="2650"/>
        <v>0</v>
      </c>
      <c r="AD1159" s="11">
        <f t="shared" si="2650"/>
        <v>0</v>
      </c>
      <c r="AE1159" s="89">
        <f t="shared" si="2650"/>
        <v>12</v>
      </c>
      <c r="AF1159" s="89">
        <f t="shared" si="2650"/>
        <v>0</v>
      </c>
      <c r="AG1159" s="89">
        <f t="shared" si="2650"/>
        <v>3</v>
      </c>
      <c r="AH1159" s="89">
        <f t="shared" si="2650"/>
        <v>0</v>
      </c>
      <c r="AI1159" s="101">
        <f t="shared" si="2422"/>
        <v>25</v>
      </c>
      <c r="AJ1159" s="101"/>
    </row>
    <row r="1160" spans="1:36" hidden="1" x14ac:dyDescent="0.25">
      <c r="A1160" s="50" t="s">
        <v>101</v>
      </c>
      <c r="B1160" s="31" t="s">
        <v>256</v>
      </c>
      <c r="C1160" s="31" t="s">
        <v>33</v>
      </c>
      <c r="D1160" s="31" t="s">
        <v>80</v>
      </c>
      <c r="E1160" s="31" t="s">
        <v>308</v>
      </c>
      <c r="F1160" s="31" t="s">
        <v>102</v>
      </c>
      <c r="G1160" s="11">
        <f>G1161</f>
        <v>12</v>
      </c>
      <c r="H1160" s="11">
        <f>H1161</f>
        <v>0</v>
      </c>
      <c r="I1160" s="11">
        <f t="shared" si="2649"/>
        <v>0</v>
      </c>
      <c r="J1160" s="11">
        <f t="shared" si="2649"/>
        <v>0</v>
      </c>
      <c r="K1160" s="11">
        <f t="shared" si="2649"/>
        <v>0</v>
      </c>
      <c r="L1160" s="11">
        <f t="shared" si="2649"/>
        <v>0</v>
      </c>
      <c r="M1160" s="11">
        <f t="shared" si="2649"/>
        <v>12</v>
      </c>
      <c r="N1160" s="11">
        <f t="shared" si="2649"/>
        <v>0</v>
      </c>
      <c r="O1160" s="11">
        <f t="shared" si="2649"/>
        <v>0</v>
      </c>
      <c r="P1160" s="11">
        <f t="shared" si="2649"/>
        <v>0</v>
      </c>
      <c r="Q1160" s="11">
        <f t="shared" si="2649"/>
        <v>0</v>
      </c>
      <c r="R1160" s="11">
        <f t="shared" si="2649"/>
        <v>0</v>
      </c>
      <c r="S1160" s="11">
        <f t="shared" si="2649"/>
        <v>12</v>
      </c>
      <c r="T1160" s="11">
        <f t="shared" si="2649"/>
        <v>0</v>
      </c>
      <c r="U1160" s="11">
        <f t="shared" si="2650"/>
        <v>0</v>
      </c>
      <c r="V1160" s="11">
        <f t="shared" si="2650"/>
        <v>0</v>
      </c>
      <c r="W1160" s="11">
        <f t="shared" si="2650"/>
        <v>0</v>
      </c>
      <c r="X1160" s="11">
        <f t="shared" si="2650"/>
        <v>0</v>
      </c>
      <c r="Y1160" s="11">
        <f t="shared" si="2650"/>
        <v>12</v>
      </c>
      <c r="Z1160" s="11">
        <f t="shared" si="2650"/>
        <v>0</v>
      </c>
      <c r="AA1160" s="11">
        <f t="shared" si="2650"/>
        <v>0</v>
      </c>
      <c r="AB1160" s="11">
        <f t="shared" si="2650"/>
        <v>0</v>
      </c>
      <c r="AC1160" s="11">
        <f t="shared" si="2650"/>
        <v>0</v>
      </c>
      <c r="AD1160" s="11">
        <f t="shared" si="2650"/>
        <v>0</v>
      </c>
      <c r="AE1160" s="89">
        <f t="shared" si="2650"/>
        <v>12</v>
      </c>
      <c r="AF1160" s="89">
        <f t="shared" si="2650"/>
        <v>0</v>
      </c>
      <c r="AG1160" s="89">
        <f t="shared" si="2650"/>
        <v>3</v>
      </c>
      <c r="AH1160" s="89">
        <f t="shared" si="2650"/>
        <v>0</v>
      </c>
      <c r="AI1160" s="101">
        <f t="shared" ref="AI1160:AI1223" si="2651">AG1160/AE1160*100</f>
        <v>25</v>
      </c>
      <c r="AJ1160" s="101"/>
    </row>
    <row r="1161" spans="1:36" hidden="1" x14ac:dyDescent="0.25">
      <c r="A1161" s="50" t="s">
        <v>271</v>
      </c>
      <c r="B1161" s="31" t="s">
        <v>256</v>
      </c>
      <c r="C1161" s="31" t="s">
        <v>33</v>
      </c>
      <c r="D1161" s="31" t="s">
        <v>80</v>
      </c>
      <c r="E1161" s="31" t="s">
        <v>308</v>
      </c>
      <c r="F1161" s="63" t="s">
        <v>272</v>
      </c>
      <c r="G1161" s="9">
        <v>12</v>
      </c>
      <c r="H1161" s="9"/>
      <c r="I1161" s="9"/>
      <c r="J1161" s="9"/>
      <c r="K1161" s="9"/>
      <c r="L1161" s="9"/>
      <c r="M1161" s="9">
        <f t="shared" ref="M1161" si="2652">G1161+I1161+J1161+K1161+L1161</f>
        <v>12</v>
      </c>
      <c r="N1161" s="9">
        <f t="shared" ref="N1161" si="2653">H1161+L1161</f>
        <v>0</v>
      </c>
      <c r="O1161" s="9"/>
      <c r="P1161" s="9"/>
      <c r="Q1161" s="9"/>
      <c r="R1161" s="9"/>
      <c r="S1161" s="9">
        <f t="shared" ref="S1161" si="2654">M1161+O1161+P1161+Q1161+R1161</f>
        <v>12</v>
      </c>
      <c r="T1161" s="9">
        <f t="shared" ref="T1161" si="2655">N1161+R1161</f>
        <v>0</v>
      </c>
      <c r="U1161" s="9"/>
      <c r="V1161" s="9"/>
      <c r="W1161" s="9"/>
      <c r="X1161" s="9"/>
      <c r="Y1161" s="9">
        <f t="shared" ref="Y1161" si="2656">S1161+U1161+V1161+W1161+X1161</f>
        <v>12</v>
      </c>
      <c r="Z1161" s="9">
        <f t="shared" ref="Z1161" si="2657">T1161+X1161</f>
        <v>0</v>
      </c>
      <c r="AA1161" s="9"/>
      <c r="AB1161" s="9"/>
      <c r="AC1161" s="9"/>
      <c r="AD1161" s="9"/>
      <c r="AE1161" s="87">
        <f t="shared" ref="AE1161" si="2658">Y1161+AA1161+AB1161+AC1161+AD1161</f>
        <v>12</v>
      </c>
      <c r="AF1161" s="87">
        <f t="shared" ref="AF1161" si="2659">Z1161+AD1161</f>
        <v>0</v>
      </c>
      <c r="AG1161" s="87">
        <v>3</v>
      </c>
      <c r="AH1161" s="87">
        <f t="shared" ref="AH1161" si="2660">AB1161+AF1161</f>
        <v>0</v>
      </c>
      <c r="AI1161" s="101">
        <f t="shared" si="2651"/>
        <v>25</v>
      </c>
      <c r="AJ1161" s="101"/>
    </row>
    <row r="1162" spans="1:36" ht="198.75" hidden="1" customHeight="1" x14ac:dyDescent="0.25">
      <c r="A1162" s="46" t="s">
        <v>309</v>
      </c>
      <c r="B1162" s="31" t="s">
        <v>256</v>
      </c>
      <c r="C1162" s="31" t="s">
        <v>33</v>
      </c>
      <c r="D1162" s="31" t="s">
        <v>80</v>
      </c>
      <c r="E1162" s="31" t="s">
        <v>310</v>
      </c>
      <c r="F1162" s="31"/>
      <c r="G1162" s="20">
        <f>G1163</f>
        <v>9</v>
      </c>
      <c r="H1162" s="20">
        <f>H1163</f>
        <v>0</v>
      </c>
      <c r="I1162" s="20">
        <f t="shared" ref="I1162:X1163" si="2661">I1163</f>
        <v>0</v>
      </c>
      <c r="J1162" s="20">
        <f t="shared" si="2661"/>
        <v>0</v>
      </c>
      <c r="K1162" s="20">
        <f t="shared" si="2661"/>
        <v>0</v>
      </c>
      <c r="L1162" s="20">
        <f t="shared" si="2661"/>
        <v>0</v>
      </c>
      <c r="M1162" s="20">
        <f t="shared" si="2661"/>
        <v>9</v>
      </c>
      <c r="N1162" s="20">
        <f t="shared" si="2661"/>
        <v>0</v>
      </c>
      <c r="O1162" s="20">
        <f t="shared" si="2661"/>
        <v>0</v>
      </c>
      <c r="P1162" s="20">
        <f t="shared" si="2661"/>
        <v>0</v>
      </c>
      <c r="Q1162" s="20">
        <f t="shared" si="2661"/>
        <v>0</v>
      </c>
      <c r="R1162" s="20">
        <f t="shared" si="2661"/>
        <v>0</v>
      </c>
      <c r="S1162" s="20">
        <f t="shared" si="2661"/>
        <v>9</v>
      </c>
      <c r="T1162" s="20">
        <f t="shared" si="2661"/>
        <v>0</v>
      </c>
      <c r="U1162" s="20">
        <f t="shared" si="2661"/>
        <v>0</v>
      </c>
      <c r="V1162" s="20">
        <f t="shared" si="2661"/>
        <v>0</v>
      </c>
      <c r="W1162" s="20">
        <f t="shared" si="2661"/>
        <v>0</v>
      </c>
      <c r="X1162" s="20">
        <f t="shared" si="2661"/>
        <v>0</v>
      </c>
      <c r="Y1162" s="20">
        <f t="shared" ref="U1162:AH1163" si="2662">Y1163</f>
        <v>9</v>
      </c>
      <c r="Z1162" s="20">
        <f t="shared" si="2662"/>
        <v>0</v>
      </c>
      <c r="AA1162" s="20">
        <f t="shared" si="2662"/>
        <v>0</v>
      </c>
      <c r="AB1162" s="20">
        <f t="shared" si="2662"/>
        <v>0</v>
      </c>
      <c r="AC1162" s="20">
        <f t="shared" si="2662"/>
        <v>0</v>
      </c>
      <c r="AD1162" s="20">
        <f t="shared" si="2662"/>
        <v>0</v>
      </c>
      <c r="AE1162" s="100">
        <f t="shared" si="2662"/>
        <v>9</v>
      </c>
      <c r="AF1162" s="100">
        <f t="shared" si="2662"/>
        <v>0</v>
      </c>
      <c r="AG1162" s="100">
        <f t="shared" si="2662"/>
        <v>2</v>
      </c>
      <c r="AH1162" s="100">
        <f t="shared" si="2662"/>
        <v>0</v>
      </c>
      <c r="AI1162" s="101">
        <f t="shared" si="2651"/>
        <v>22.222222222222221</v>
      </c>
      <c r="AJ1162" s="101"/>
    </row>
    <row r="1163" spans="1:36" hidden="1" x14ac:dyDescent="0.25">
      <c r="A1163" s="45" t="s">
        <v>101</v>
      </c>
      <c r="B1163" s="31" t="s">
        <v>256</v>
      </c>
      <c r="C1163" s="31" t="s">
        <v>33</v>
      </c>
      <c r="D1163" s="31" t="s">
        <v>80</v>
      </c>
      <c r="E1163" s="31" t="s">
        <v>310</v>
      </c>
      <c r="F1163" s="31" t="s">
        <v>102</v>
      </c>
      <c r="G1163" s="20">
        <f>G1164</f>
        <v>9</v>
      </c>
      <c r="H1163" s="20">
        <f>H1164</f>
        <v>0</v>
      </c>
      <c r="I1163" s="20">
        <f t="shared" si="2661"/>
        <v>0</v>
      </c>
      <c r="J1163" s="20">
        <f t="shared" si="2661"/>
        <v>0</v>
      </c>
      <c r="K1163" s="20">
        <f t="shared" si="2661"/>
        <v>0</v>
      </c>
      <c r="L1163" s="20">
        <f t="shared" si="2661"/>
        <v>0</v>
      </c>
      <c r="M1163" s="20">
        <f t="shared" si="2661"/>
        <v>9</v>
      </c>
      <c r="N1163" s="20">
        <f t="shared" si="2661"/>
        <v>0</v>
      </c>
      <c r="O1163" s="20">
        <f t="shared" si="2661"/>
        <v>0</v>
      </c>
      <c r="P1163" s="20">
        <f t="shared" si="2661"/>
        <v>0</v>
      </c>
      <c r="Q1163" s="20">
        <f t="shared" si="2661"/>
        <v>0</v>
      </c>
      <c r="R1163" s="20">
        <f t="shared" si="2661"/>
        <v>0</v>
      </c>
      <c r="S1163" s="20">
        <f t="shared" si="2661"/>
        <v>9</v>
      </c>
      <c r="T1163" s="20">
        <f t="shared" si="2661"/>
        <v>0</v>
      </c>
      <c r="U1163" s="20">
        <f t="shared" si="2662"/>
        <v>0</v>
      </c>
      <c r="V1163" s="20">
        <f t="shared" si="2662"/>
        <v>0</v>
      </c>
      <c r="W1163" s="20">
        <f t="shared" si="2662"/>
        <v>0</v>
      </c>
      <c r="X1163" s="20">
        <f t="shared" si="2662"/>
        <v>0</v>
      </c>
      <c r="Y1163" s="20">
        <f t="shared" si="2662"/>
        <v>9</v>
      </c>
      <c r="Z1163" s="20">
        <f t="shared" si="2662"/>
        <v>0</v>
      </c>
      <c r="AA1163" s="20">
        <f t="shared" si="2662"/>
        <v>0</v>
      </c>
      <c r="AB1163" s="20">
        <f t="shared" si="2662"/>
        <v>0</v>
      </c>
      <c r="AC1163" s="20">
        <f t="shared" si="2662"/>
        <v>0</v>
      </c>
      <c r="AD1163" s="20">
        <f t="shared" si="2662"/>
        <v>0</v>
      </c>
      <c r="AE1163" s="100">
        <f t="shared" si="2662"/>
        <v>9</v>
      </c>
      <c r="AF1163" s="100">
        <f t="shared" si="2662"/>
        <v>0</v>
      </c>
      <c r="AG1163" s="100">
        <f t="shared" si="2662"/>
        <v>2</v>
      </c>
      <c r="AH1163" s="100">
        <f t="shared" si="2662"/>
        <v>0</v>
      </c>
      <c r="AI1163" s="101">
        <f t="shared" si="2651"/>
        <v>22.222222222222221</v>
      </c>
      <c r="AJ1163" s="101"/>
    </row>
    <row r="1164" spans="1:36" hidden="1" x14ac:dyDescent="0.25">
      <c r="A1164" s="45" t="s">
        <v>271</v>
      </c>
      <c r="B1164" s="31" t="s">
        <v>256</v>
      </c>
      <c r="C1164" s="31" t="s">
        <v>33</v>
      </c>
      <c r="D1164" s="31" t="s">
        <v>80</v>
      </c>
      <c r="E1164" s="31" t="s">
        <v>310</v>
      </c>
      <c r="F1164" s="63" t="s">
        <v>272</v>
      </c>
      <c r="G1164" s="9">
        <v>9</v>
      </c>
      <c r="H1164" s="9"/>
      <c r="I1164" s="9"/>
      <c r="J1164" s="9"/>
      <c r="K1164" s="9"/>
      <c r="L1164" s="9"/>
      <c r="M1164" s="9">
        <f t="shared" ref="M1164" si="2663">G1164+I1164+J1164+K1164+L1164</f>
        <v>9</v>
      </c>
      <c r="N1164" s="9">
        <f t="shared" ref="N1164" si="2664">H1164+L1164</f>
        <v>0</v>
      </c>
      <c r="O1164" s="9"/>
      <c r="P1164" s="9"/>
      <c r="Q1164" s="9"/>
      <c r="R1164" s="9"/>
      <c r="S1164" s="9">
        <f t="shared" ref="S1164" si="2665">M1164+O1164+P1164+Q1164+R1164</f>
        <v>9</v>
      </c>
      <c r="T1164" s="9">
        <f t="shared" ref="T1164" si="2666">N1164+R1164</f>
        <v>0</v>
      </c>
      <c r="U1164" s="9"/>
      <c r="V1164" s="9"/>
      <c r="W1164" s="9"/>
      <c r="X1164" s="9"/>
      <c r="Y1164" s="9">
        <f t="shared" ref="Y1164" si="2667">S1164+U1164+V1164+W1164+X1164</f>
        <v>9</v>
      </c>
      <c r="Z1164" s="9">
        <f t="shared" ref="Z1164" si="2668">T1164+X1164</f>
        <v>0</v>
      </c>
      <c r="AA1164" s="9"/>
      <c r="AB1164" s="9"/>
      <c r="AC1164" s="9"/>
      <c r="AD1164" s="9"/>
      <c r="AE1164" s="87">
        <f t="shared" ref="AE1164" si="2669">Y1164+AA1164+AB1164+AC1164+AD1164</f>
        <v>9</v>
      </c>
      <c r="AF1164" s="87">
        <f t="shared" ref="AF1164" si="2670">Z1164+AD1164</f>
        <v>0</v>
      </c>
      <c r="AG1164" s="87">
        <v>2</v>
      </c>
      <c r="AH1164" s="87">
        <f t="shared" ref="AH1164" si="2671">AB1164+AF1164</f>
        <v>0</v>
      </c>
      <c r="AI1164" s="101">
        <f t="shared" si="2651"/>
        <v>22.222222222222221</v>
      </c>
      <c r="AJ1164" s="101"/>
    </row>
    <row r="1165" spans="1:36" ht="33" hidden="1" x14ac:dyDescent="0.25">
      <c r="A1165" s="52" t="s">
        <v>311</v>
      </c>
      <c r="B1165" s="31" t="s">
        <v>256</v>
      </c>
      <c r="C1165" s="31" t="s">
        <v>33</v>
      </c>
      <c r="D1165" s="31" t="s">
        <v>80</v>
      </c>
      <c r="E1165" s="31" t="s">
        <v>312</v>
      </c>
      <c r="F1165" s="31"/>
      <c r="G1165" s="11">
        <f>G1166</f>
        <v>108</v>
      </c>
      <c r="H1165" s="11">
        <f>H1166</f>
        <v>0</v>
      </c>
      <c r="I1165" s="11">
        <f t="shared" ref="I1165:X1166" si="2672">I1166</f>
        <v>0</v>
      </c>
      <c r="J1165" s="11">
        <f t="shared" si="2672"/>
        <v>0</v>
      </c>
      <c r="K1165" s="11">
        <f t="shared" si="2672"/>
        <v>0</v>
      </c>
      <c r="L1165" s="11">
        <f t="shared" si="2672"/>
        <v>0</v>
      </c>
      <c r="M1165" s="11">
        <f t="shared" si="2672"/>
        <v>108</v>
      </c>
      <c r="N1165" s="11">
        <f t="shared" si="2672"/>
        <v>0</v>
      </c>
      <c r="O1165" s="11">
        <f t="shared" si="2672"/>
        <v>0</v>
      </c>
      <c r="P1165" s="11">
        <f t="shared" si="2672"/>
        <v>0</v>
      </c>
      <c r="Q1165" s="11">
        <f t="shared" si="2672"/>
        <v>0</v>
      </c>
      <c r="R1165" s="11">
        <f t="shared" si="2672"/>
        <v>0</v>
      </c>
      <c r="S1165" s="11">
        <f t="shared" si="2672"/>
        <v>108</v>
      </c>
      <c r="T1165" s="11">
        <f t="shared" si="2672"/>
        <v>0</v>
      </c>
      <c r="U1165" s="11">
        <f t="shared" si="2672"/>
        <v>0</v>
      </c>
      <c r="V1165" s="11">
        <f t="shared" si="2672"/>
        <v>0</v>
      </c>
      <c r="W1165" s="11">
        <f t="shared" si="2672"/>
        <v>0</v>
      </c>
      <c r="X1165" s="11">
        <f t="shared" si="2672"/>
        <v>0</v>
      </c>
      <c r="Y1165" s="11">
        <f t="shared" ref="U1165:AH1166" si="2673">Y1166</f>
        <v>108</v>
      </c>
      <c r="Z1165" s="11">
        <f t="shared" si="2673"/>
        <v>0</v>
      </c>
      <c r="AA1165" s="11">
        <f t="shared" si="2673"/>
        <v>0</v>
      </c>
      <c r="AB1165" s="11">
        <f t="shared" si="2673"/>
        <v>0</v>
      </c>
      <c r="AC1165" s="11">
        <f t="shared" si="2673"/>
        <v>0</v>
      </c>
      <c r="AD1165" s="11">
        <f t="shared" si="2673"/>
        <v>0</v>
      </c>
      <c r="AE1165" s="89">
        <f t="shared" si="2673"/>
        <v>108</v>
      </c>
      <c r="AF1165" s="89">
        <f t="shared" si="2673"/>
        <v>0</v>
      </c>
      <c r="AG1165" s="89">
        <f t="shared" si="2673"/>
        <v>3</v>
      </c>
      <c r="AH1165" s="89">
        <f t="shared" si="2673"/>
        <v>0</v>
      </c>
      <c r="AI1165" s="101">
        <f t="shared" si="2651"/>
        <v>2.7777777777777777</v>
      </c>
      <c r="AJ1165" s="101"/>
    </row>
    <row r="1166" spans="1:36" hidden="1" x14ac:dyDescent="0.25">
      <c r="A1166" s="50" t="s">
        <v>101</v>
      </c>
      <c r="B1166" s="31" t="s">
        <v>256</v>
      </c>
      <c r="C1166" s="31" t="s">
        <v>33</v>
      </c>
      <c r="D1166" s="31" t="s">
        <v>80</v>
      </c>
      <c r="E1166" s="31" t="s">
        <v>312</v>
      </c>
      <c r="F1166" s="31" t="s">
        <v>102</v>
      </c>
      <c r="G1166" s="11">
        <f>G1167</f>
        <v>108</v>
      </c>
      <c r="H1166" s="11">
        <f>H1167</f>
        <v>0</v>
      </c>
      <c r="I1166" s="11">
        <f t="shared" si="2672"/>
        <v>0</v>
      </c>
      <c r="J1166" s="11">
        <f t="shared" si="2672"/>
        <v>0</v>
      </c>
      <c r="K1166" s="11">
        <f t="shared" si="2672"/>
        <v>0</v>
      </c>
      <c r="L1166" s="11">
        <f t="shared" si="2672"/>
        <v>0</v>
      </c>
      <c r="M1166" s="11">
        <f t="shared" si="2672"/>
        <v>108</v>
      </c>
      <c r="N1166" s="11">
        <f t="shared" si="2672"/>
        <v>0</v>
      </c>
      <c r="O1166" s="11">
        <f t="shared" si="2672"/>
        <v>0</v>
      </c>
      <c r="P1166" s="11">
        <f t="shared" si="2672"/>
        <v>0</v>
      </c>
      <c r="Q1166" s="11">
        <f t="shared" si="2672"/>
        <v>0</v>
      </c>
      <c r="R1166" s="11">
        <f t="shared" si="2672"/>
        <v>0</v>
      </c>
      <c r="S1166" s="11">
        <f t="shared" si="2672"/>
        <v>108</v>
      </c>
      <c r="T1166" s="11">
        <f t="shared" si="2672"/>
        <v>0</v>
      </c>
      <c r="U1166" s="11">
        <f t="shared" si="2673"/>
        <v>0</v>
      </c>
      <c r="V1166" s="11">
        <f t="shared" si="2673"/>
        <v>0</v>
      </c>
      <c r="W1166" s="11">
        <f t="shared" si="2673"/>
        <v>0</v>
      </c>
      <c r="X1166" s="11">
        <f t="shared" si="2673"/>
        <v>0</v>
      </c>
      <c r="Y1166" s="11">
        <f t="shared" si="2673"/>
        <v>108</v>
      </c>
      <c r="Z1166" s="11">
        <f t="shared" si="2673"/>
        <v>0</v>
      </c>
      <c r="AA1166" s="11">
        <f t="shared" si="2673"/>
        <v>0</v>
      </c>
      <c r="AB1166" s="11">
        <f t="shared" si="2673"/>
        <v>0</v>
      </c>
      <c r="AC1166" s="11">
        <f t="shared" si="2673"/>
        <v>0</v>
      </c>
      <c r="AD1166" s="11">
        <f t="shared" si="2673"/>
        <v>0</v>
      </c>
      <c r="AE1166" s="89">
        <f t="shared" si="2673"/>
        <v>108</v>
      </c>
      <c r="AF1166" s="89">
        <f t="shared" si="2673"/>
        <v>0</v>
      </c>
      <c r="AG1166" s="89">
        <f t="shared" si="2673"/>
        <v>3</v>
      </c>
      <c r="AH1166" s="89">
        <f t="shared" si="2673"/>
        <v>0</v>
      </c>
      <c r="AI1166" s="101">
        <f t="shared" si="2651"/>
        <v>2.7777777777777777</v>
      </c>
      <c r="AJ1166" s="101"/>
    </row>
    <row r="1167" spans="1:36" hidden="1" x14ac:dyDescent="0.25">
      <c r="A1167" s="50" t="s">
        <v>271</v>
      </c>
      <c r="B1167" s="31" t="s">
        <v>256</v>
      </c>
      <c r="C1167" s="31" t="s">
        <v>33</v>
      </c>
      <c r="D1167" s="31" t="s">
        <v>80</v>
      </c>
      <c r="E1167" s="31" t="s">
        <v>312</v>
      </c>
      <c r="F1167" s="63" t="s">
        <v>272</v>
      </c>
      <c r="G1167" s="9">
        <v>108</v>
      </c>
      <c r="H1167" s="9"/>
      <c r="I1167" s="9"/>
      <c r="J1167" s="9"/>
      <c r="K1167" s="9"/>
      <c r="L1167" s="9"/>
      <c r="M1167" s="9">
        <f t="shared" ref="M1167" si="2674">G1167+I1167+J1167+K1167+L1167</f>
        <v>108</v>
      </c>
      <c r="N1167" s="9">
        <f t="shared" ref="N1167" si="2675">H1167+L1167</f>
        <v>0</v>
      </c>
      <c r="O1167" s="9"/>
      <c r="P1167" s="9"/>
      <c r="Q1167" s="9"/>
      <c r="R1167" s="9"/>
      <c r="S1167" s="9">
        <f t="shared" ref="S1167" si="2676">M1167+O1167+P1167+Q1167+R1167</f>
        <v>108</v>
      </c>
      <c r="T1167" s="9">
        <f t="shared" ref="T1167" si="2677">N1167+R1167</f>
        <v>0</v>
      </c>
      <c r="U1167" s="9"/>
      <c r="V1167" s="9"/>
      <c r="W1167" s="9"/>
      <c r="X1167" s="9"/>
      <c r="Y1167" s="9">
        <f t="shared" ref="Y1167" si="2678">S1167+U1167+V1167+W1167+X1167</f>
        <v>108</v>
      </c>
      <c r="Z1167" s="9">
        <f t="shared" ref="Z1167" si="2679">T1167+X1167</f>
        <v>0</v>
      </c>
      <c r="AA1167" s="9"/>
      <c r="AB1167" s="9"/>
      <c r="AC1167" s="9"/>
      <c r="AD1167" s="9"/>
      <c r="AE1167" s="87">
        <f t="shared" ref="AE1167" si="2680">Y1167+AA1167+AB1167+AC1167+AD1167</f>
        <v>108</v>
      </c>
      <c r="AF1167" s="87">
        <f t="shared" ref="AF1167" si="2681">Z1167+AD1167</f>
        <v>0</v>
      </c>
      <c r="AG1167" s="87">
        <v>3</v>
      </c>
      <c r="AH1167" s="87">
        <f t="shared" ref="AH1167" si="2682">AB1167+AF1167</f>
        <v>0</v>
      </c>
      <c r="AI1167" s="101">
        <f t="shared" si="2651"/>
        <v>2.7777777777777777</v>
      </c>
      <c r="AJ1167" s="101"/>
    </row>
    <row r="1168" spans="1:36" ht="33" hidden="1" x14ac:dyDescent="0.25">
      <c r="A1168" s="52" t="s">
        <v>313</v>
      </c>
      <c r="B1168" s="31" t="s">
        <v>256</v>
      </c>
      <c r="C1168" s="31" t="s">
        <v>33</v>
      </c>
      <c r="D1168" s="31" t="s">
        <v>80</v>
      </c>
      <c r="E1168" s="31" t="s">
        <v>314</v>
      </c>
      <c r="F1168" s="31"/>
      <c r="G1168" s="11">
        <f>G1169</f>
        <v>5333</v>
      </c>
      <c r="H1168" s="11">
        <f>H1169</f>
        <v>0</v>
      </c>
      <c r="I1168" s="11">
        <f t="shared" ref="I1168:X1169" si="2683">I1169</f>
        <v>0</v>
      </c>
      <c r="J1168" s="11">
        <f t="shared" si="2683"/>
        <v>0</v>
      </c>
      <c r="K1168" s="11">
        <f t="shared" si="2683"/>
        <v>0</v>
      </c>
      <c r="L1168" s="11">
        <f t="shared" si="2683"/>
        <v>0</v>
      </c>
      <c r="M1168" s="11">
        <f t="shared" si="2683"/>
        <v>5333</v>
      </c>
      <c r="N1168" s="11">
        <f t="shared" si="2683"/>
        <v>0</v>
      </c>
      <c r="O1168" s="11">
        <f t="shared" si="2683"/>
        <v>0</v>
      </c>
      <c r="P1168" s="11">
        <f t="shared" si="2683"/>
        <v>0</v>
      </c>
      <c r="Q1168" s="11">
        <f t="shared" si="2683"/>
        <v>0</v>
      </c>
      <c r="R1168" s="11">
        <f t="shared" si="2683"/>
        <v>0</v>
      </c>
      <c r="S1168" s="11">
        <f t="shared" si="2683"/>
        <v>5333</v>
      </c>
      <c r="T1168" s="11">
        <f t="shared" si="2683"/>
        <v>0</v>
      </c>
      <c r="U1168" s="11">
        <f t="shared" si="2683"/>
        <v>0</v>
      </c>
      <c r="V1168" s="11">
        <f t="shared" si="2683"/>
        <v>0</v>
      </c>
      <c r="W1168" s="11">
        <f t="shared" si="2683"/>
        <v>0</v>
      </c>
      <c r="X1168" s="11">
        <f t="shared" si="2683"/>
        <v>0</v>
      </c>
      <c r="Y1168" s="11">
        <f t="shared" ref="U1168:AH1169" si="2684">Y1169</f>
        <v>5333</v>
      </c>
      <c r="Z1168" s="11">
        <f t="shared" si="2684"/>
        <v>0</v>
      </c>
      <c r="AA1168" s="11">
        <f t="shared" si="2684"/>
        <v>0</v>
      </c>
      <c r="AB1168" s="11">
        <f t="shared" si="2684"/>
        <v>0</v>
      </c>
      <c r="AC1168" s="11">
        <f t="shared" si="2684"/>
        <v>0</v>
      </c>
      <c r="AD1168" s="11">
        <f t="shared" si="2684"/>
        <v>0</v>
      </c>
      <c r="AE1168" s="89">
        <f t="shared" si="2684"/>
        <v>5333</v>
      </c>
      <c r="AF1168" s="89">
        <f t="shared" si="2684"/>
        <v>0</v>
      </c>
      <c r="AG1168" s="89">
        <f t="shared" si="2684"/>
        <v>855</v>
      </c>
      <c r="AH1168" s="89">
        <f t="shared" si="2684"/>
        <v>0</v>
      </c>
      <c r="AI1168" s="101">
        <f t="shared" si="2651"/>
        <v>16.032252015750984</v>
      </c>
      <c r="AJ1168" s="101"/>
    </row>
    <row r="1169" spans="1:36" hidden="1" x14ac:dyDescent="0.25">
      <c r="A1169" s="50" t="s">
        <v>101</v>
      </c>
      <c r="B1169" s="31" t="s">
        <v>256</v>
      </c>
      <c r="C1169" s="31" t="s">
        <v>33</v>
      </c>
      <c r="D1169" s="31" t="s">
        <v>80</v>
      </c>
      <c r="E1169" s="31" t="s">
        <v>314</v>
      </c>
      <c r="F1169" s="31" t="s">
        <v>102</v>
      </c>
      <c r="G1169" s="11">
        <f>G1170</f>
        <v>5333</v>
      </c>
      <c r="H1169" s="11">
        <f>H1170</f>
        <v>0</v>
      </c>
      <c r="I1169" s="11">
        <f t="shared" si="2683"/>
        <v>0</v>
      </c>
      <c r="J1169" s="11">
        <f t="shared" si="2683"/>
        <v>0</v>
      </c>
      <c r="K1169" s="11">
        <f t="shared" si="2683"/>
        <v>0</v>
      </c>
      <c r="L1169" s="11">
        <f t="shared" si="2683"/>
        <v>0</v>
      </c>
      <c r="M1169" s="11">
        <f t="shared" si="2683"/>
        <v>5333</v>
      </c>
      <c r="N1169" s="11">
        <f t="shared" si="2683"/>
        <v>0</v>
      </c>
      <c r="O1169" s="11">
        <f t="shared" si="2683"/>
        <v>0</v>
      </c>
      <c r="P1169" s="11">
        <f t="shared" si="2683"/>
        <v>0</v>
      </c>
      <c r="Q1169" s="11">
        <f t="shared" si="2683"/>
        <v>0</v>
      </c>
      <c r="R1169" s="11">
        <f t="shared" si="2683"/>
        <v>0</v>
      </c>
      <c r="S1169" s="11">
        <f t="shared" si="2683"/>
        <v>5333</v>
      </c>
      <c r="T1169" s="11">
        <f t="shared" si="2683"/>
        <v>0</v>
      </c>
      <c r="U1169" s="11">
        <f t="shared" si="2684"/>
        <v>0</v>
      </c>
      <c r="V1169" s="11">
        <f t="shared" si="2684"/>
        <v>0</v>
      </c>
      <c r="W1169" s="11">
        <f t="shared" si="2684"/>
        <v>0</v>
      </c>
      <c r="X1169" s="11">
        <f t="shared" si="2684"/>
        <v>0</v>
      </c>
      <c r="Y1169" s="11">
        <f t="shared" si="2684"/>
        <v>5333</v>
      </c>
      <c r="Z1169" s="11">
        <f t="shared" si="2684"/>
        <v>0</v>
      </c>
      <c r="AA1169" s="11">
        <f t="shared" si="2684"/>
        <v>0</v>
      </c>
      <c r="AB1169" s="11">
        <f t="shared" si="2684"/>
        <v>0</v>
      </c>
      <c r="AC1169" s="11">
        <f t="shared" si="2684"/>
        <v>0</v>
      </c>
      <c r="AD1169" s="11">
        <f t="shared" si="2684"/>
        <v>0</v>
      </c>
      <c r="AE1169" s="89">
        <f t="shared" si="2684"/>
        <v>5333</v>
      </c>
      <c r="AF1169" s="89">
        <f t="shared" si="2684"/>
        <v>0</v>
      </c>
      <c r="AG1169" s="89">
        <f t="shared" si="2684"/>
        <v>855</v>
      </c>
      <c r="AH1169" s="89">
        <f t="shared" si="2684"/>
        <v>0</v>
      </c>
      <c r="AI1169" s="101">
        <f t="shared" si="2651"/>
        <v>16.032252015750984</v>
      </c>
      <c r="AJ1169" s="101"/>
    </row>
    <row r="1170" spans="1:36" hidden="1" x14ac:dyDescent="0.25">
      <c r="A1170" s="50" t="s">
        <v>271</v>
      </c>
      <c r="B1170" s="31" t="s">
        <v>256</v>
      </c>
      <c r="C1170" s="31" t="s">
        <v>33</v>
      </c>
      <c r="D1170" s="31" t="s">
        <v>80</v>
      </c>
      <c r="E1170" s="31" t="s">
        <v>314</v>
      </c>
      <c r="F1170" s="63" t="s">
        <v>272</v>
      </c>
      <c r="G1170" s="9">
        <v>5333</v>
      </c>
      <c r="H1170" s="9"/>
      <c r="I1170" s="9"/>
      <c r="J1170" s="9"/>
      <c r="K1170" s="9"/>
      <c r="L1170" s="9"/>
      <c r="M1170" s="9">
        <f t="shared" ref="M1170" si="2685">G1170+I1170+J1170+K1170+L1170</f>
        <v>5333</v>
      </c>
      <c r="N1170" s="9">
        <f t="shared" ref="N1170" si="2686">H1170+L1170</f>
        <v>0</v>
      </c>
      <c r="O1170" s="9"/>
      <c r="P1170" s="9"/>
      <c r="Q1170" s="9"/>
      <c r="R1170" s="9"/>
      <c r="S1170" s="9">
        <f t="shared" ref="S1170" si="2687">M1170+O1170+P1170+Q1170+R1170</f>
        <v>5333</v>
      </c>
      <c r="T1170" s="9">
        <f t="shared" ref="T1170" si="2688">N1170+R1170</f>
        <v>0</v>
      </c>
      <c r="U1170" s="9"/>
      <c r="V1170" s="9"/>
      <c r="W1170" s="9"/>
      <c r="X1170" s="9"/>
      <c r="Y1170" s="9">
        <f t="shared" ref="Y1170" si="2689">S1170+U1170+V1170+W1170+X1170</f>
        <v>5333</v>
      </c>
      <c r="Z1170" s="9">
        <f t="shared" ref="Z1170" si="2690">T1170+X1170</f>
        <v>0</v>
      </c>
      <c r="AA1170" s="9"/>
      <c r="AB1170" s="9"/>
      <c r="AC1170" s="9"/>
      <c r="AD1170" s="9"/>
      <c r="AE1170" s="87">
        <f t="shared" ref="AE1170" si="2691">Y1170+AA1170+AB1170+AC1170+AD1170</f>
        <v>5333</v>
      </c>
      <c r="AF1170" s="87">
        <f t="shared" ref="AF1170" si="2692">Z1170+AD1170</f>
        <v>0</v>
      </c>
      <c r="AG1170" s="87">
        <v>855</v>
      </c>
      <c r="AH1170" s="87">
        <f t="shared" ref="AH1170" si="2693">AB1170+AF1170</f>
        <v>0</v>
      </c>
      <c r="AI1170" s="101">
        <f t="shared" si="2651"/>
        <v>16.032252015750984</v>
      </c>
      <c r="AJ1170" s="101"/>
    </row>
    <row r="1171" spans="1:36" ht="33" hidden="1" x14ac:dyDescent="0.25">
      <c r="A1171" s="52" t="s">
        <v>315</v>
      </c>
      <c r="B1171" s="31" t="s">
        <v>256</v>
      </c>
      <c r="C1171" s="31" t="s">
        <v>33</v>
      </c>
      <c r="D1171" s="31" t="s">
        <v>80</v>
      </c>
      <c r="E1171" s="31" t="s">
        <v>316</v>
      </c>
      <c r="F1171" s="31"/>
      <c r="G1171" s="11">
        <f>G1172</f>
        <v>21316</v>
      </c>
      <c r="H1171" s="11">
        <f>H1172</f>
        <v>0</v>
      </c>
      <c r="I1171" s="11">
        <f t="shared" ref="I1171:X1172" si="2694">I1172</f>
        <v>0</v>
      </c>
      <c r="J1171" s="11">
        <f t="shared" si="2694"/>
        <v>0</v>
      </c>
      <c r="K1171" s="11">
        <f t="shared" si="2694"/>
        <v>0</v>
      </c>
      <c r="L1171" s="11">
        <f t="shared" si="2694"/>
        <v>0</v>
      </c>
      <c r="M1171" s="11">
        <f t="shared" si="2694"/>
        <v>21316</v>
      </c>
      <c r="N1171" s="11">
        <f t="shared" si="2694"/>
        <v>0</v>
      </c>
      <c r="O1171" s="11">
        <f t="shared" si="2694"/>
        <v>0</v>
      </c>
      <c r="P1171" s="11">
        <f t="shared" si="2694"/>
        <v>0</v>
      </c>
      <c r="Q1171" s="11">
        <f t="shared" si="2694"/>
        <v>0</v>
      </c>
      <c r="R1171" s="11">
        <f t="shared" si="2694"/>
        <v>0</v>
      </c>
      <c r="S1171" s="11">
        <f t="shared" si="2694"/>
        <v>21316</v>
      </c>
      <c r="T1171" s="11">
        <f t="shared" si="2694"/>
        <v>0</v>
      </c>
      <c r="U1171" s="11">
        <f t="shared" si="2694"/>
        <v>0</v>
      </c>
      <c r="V1171" s="11">
        <f t="shared" si="2694"/>
        <v>0</v>
      </c>
      <c r="W1171" s="11">
        <f t="shared" si="2694"/>
        <v>0</v>
      </c>
      <c r="X1171" s="11">
        <f t="shared" si="2694"/>
        <v>0</v>
      </c>
      <c r="Y1171" s="11">
        <f t="shared" ref="U1171:AH1172" si="2695">Y1172</f>
        <v>21316</v>
      </c>
      <c r="Z1171" s="11">
        <f t="shared" si="2695"/>
        <v>0</v>
      </c>
      <c r="AA1171" s="11">
        <f t="shared" si="2695"/>
        <v>0</v>
      </c>
      <c r="AB1171" s="11">
        <f t="shared" si="2695"/>
        <v>0</v>
      </c>
      <c r="AC1171" s="11">
        <f t="shared" si="2695"/>
        <v>0</v>
      </c>
      <c r="AD1171" s="11">
        <f t="shared" si="2695"/>
        <v>0</v>
      </c>
      <c r="AE1171" s="89">
        <f t="shared" si="2695"/>
        <v>21316</v>
      </c>
      <c r="AF1171" s="89">
        <f t="shared" si="2695"/>
        <v>0</v>
      </c>
      <c r="AG1171" s="89">
        <f t="shared" si="2695"/>
        <v>5069</v>
      </c>
      <c r="AH1171" s="89">
        <f t="shared" si="2695"/>
        <v>0</v>
      </c>
      <c r="AI1171" s="101">
        <f t="shared" si="2651"/>
        <v>23.78025896040533</v>
      </c>
      <c r="AJ1171" s="101"/>
    </row>
    <row r="1172" spans="1:36" hidden="1" x14ac:dyDescent="0.25">
      <c r="A1172" s="50" t="s">
        <v>101</v>
      </c>
      <c r="B1172" s="31" t="s">
        <v>256</v>
      </c>
      <c r="C1172" s="31" t="s">
        <v>33</v>
      </c>
      <c r="D1172" s="31" t="s">
        <v>80</v>
      </c>
      <c r="E1172" s="31" t="s">
        <v>316</v>
      </c>
      <c r="F1172" s="31" t="s">
        <v>102</v>
      </c>
      <c r="G1172" s="11">
        <f>G1173</f>
        <v>21316</v>
      </c>
      <c r="H1172" s="11">
        <f>H1173</f>
        <v>0</v>
      </c>
      <c r="I1172" s="11">
        <f t="shared" si="2694"/>
        <v>0</v>
      </c>
      <c r="J1172" s="11">
        <f t="shared" si="2694"/>
        <v>0</v>
      </c>
      <c r="K1172" s="11">
        <f t="shared" si="2694"/>
        <v>0</v>
      </c>
      <c r="L1172" s="11">
        <f t="shared" si="2694"/>
        <v>0</v>
      </c>
      <c r="M1172" s="11">
        <f t="shared" si="2694"/>
        <v>21316</v>
      </c>
      <c r="N1172" s="11">
        <f t="shared" si="2694"/>
        <v>0</v>
      </c>
      <c r="O1172" s="11">
        <f t="shared" si="2694"/>
        <v>0</v>
      </c>
      <c r="P1172" s="11">
        <f t="shared" si="2694"/>
        <v>0</v>
      </c>
      <c r="Q1172" s="11">
        <f t="shared" si="2694"/>
        <v>0</v>
      </c>
      <c r="R1172" s="11">
        <f t="shared" si="2694"/>
        <v>0</v>
      </c>
      <c r="S1172" s="11">
        <f t="shared" si="2694"/>
        <v>21316</v>
      </c>
      <c r="T1172" s="11">
        <f t="shared" si="2694"/>
        <v>0</v>
      </c>
      <c r="U1172" s="11">
        <f t="shared" si="2695"/>
        <v>0</v>
      </c>
      <c r="V1172" s="11">
        <f t="shared" si="2695"/>
        <v>0</v>
      </c>
      <c r="W1172" s="11">
        <f t="shared" si="2695"/>
        <v>0</v>
      </c>
      <c r="X1172" s="11">
        <f t="shared" si="2695"/>
        <v>0</v>
      </c>
      <c r="Y1172" s="11">
        <f t="shared" si="2695"/>
        <v>21316</v>
      </c>
      <c r="Z1172" s="11">
        <f t="shared" si="2695"/>
        <v>0</v>
      </c>
      <c r="AA1172" s="11">
        <f t="shared" si="2695"/>
        <v>0</v>
      </c>
      <c r="AB1172" s="11">
        <f t="shared" si="2695"/>
        <v>0</v>
      </c>
      <c r="AC1172" s="11">
        <f t="shared" si="2695"/>
        <v>0</v>
      </c>
      <c r="AD1172" s="11">
        <f t="shared" si="2695"/>
        <v>0</v>
      </c>
      <c r="AE1172" s="89">
        <f t="shared" si="2695"/>
        <v>21316</v>
      </c>
      <c r="AF1172" s="89">
        <f t="shared" si="2695"/>
        <v>0</v>
      </c>
      <c r="AG1172" s="89">
        <f t="shared" si="2695"/>
        <v>5069</v>
      </c>
      <c r="AH1172" s="89">
        <f t="shared" si="2695"/>
        <v>0</v>
      </c>
      <c r="AI1172" s="101">
        <f t="shared" si="2651"/>
        <v>23.78025896040533</v>
      </c>
      <c r="AJ1172" s="101"/>
    </row>
    <row r="1173" spans="1:36" hidden="1" x14ac:dyDescent="0.25">
      <c r="A1173" s="50" t="s">
        <v>271</v>
      </c>
      <c r="B1173" s="31" t="s">
        <v>256</v>
      </c>
      <c r="C1173" s="31" t="s">
        <v>33</v>
      </c>
      <c r="D1173" s="31" t="s">
        <v>80</v>
      </c>
      <c r="E1173" s="31" t="s">
        <v>316</v>
      </c>
      <c r="F1173" s="63" t="s">
        <v>272</v>
      </c>
      <c r="G1173" s="9">
        <v>21316</v>
      </c>
      <c r="H1173" s="9"/>
      <c r="I1173" s="9"/>
      <c r="J1173" s="9"/>
      <c r="K1173" s="9"/>
      <c r="L1173" s="9"/>
      <c r="M1173" s="9">
        <f t="shared" ref="M1173" si="2696">G1173+I1173+J1173+K1173+L1173</f>
        <v>21316</v>
      </c>
      <c r="N1173" s="9">
        <f t="shared" ref="N1173" si="2697">H1173+L1173</f>
        <v>0</v>
      </c>
      <c r="O1173" s="9"/>
      <c r="P1173" s="9"/>
      <c r="Q1173" s="9"/>
      <c r="R1173" s="9"/>
      <c r="S1173" s="9">
        <f t="shared" ref="S1173" si="2698">M1173+O1173+P1173+Q1173+R1173</f>
        <v>21316</v>
      </c>
      <c r="T1173" s="9">
        <f t="shared" ref="T1173" si="2699">N1173+R1173</f>
        <v>0</v>
      </c>
      <c r="U1173" s="9"/>
      <c r="V1173" s="9"/>
      <c r="W1173" s="9"/>
      <c r="X1173" s="9"/>
      <c r="Y1173" s="9">
        <f t="shared" ref="Y1173" si="2700">S1173+U1173+V1173+W1173+X1173</f>
        <v>21316</v>
      </c>
      <c r="Z1173" s="9">
        <f t="shared" ref="Z1173" si="2701">T1173+X1173</f>
        <v>0</v>
      </c>
      <c r="AA1173" s="9"/>
      <c r="AB1173" s="9"/>
      <c r="AC1173" s="9"/>
      <c r="AD1173" s="9"/>
      <c r="AE1173" s="87">
        <f t="shared" ref="AE1173" si="2702">Y1173+AA1173+AB1173+AC1173+AD1173</f>
        <v>21316</v>
      </c>
      <c r="AF1173" s="87">
        <f t="shared" ref="AF1173" si="2703">Z1173+AD1173</f>
        <v>0</v>
      </c>
      <c r="AG1173" s="87">
        <v>5069</v>
      </c>
      <c r="AH1173" s="87">
        <f t="shared" ref="AH1173" si="2704">AB1173+AF1173</f>
        <v>0</v>
      </c>
      <c r="AI1173" s="101">
        <f t="shared" si="2651"/>
        <v>23.78025896040533</v>
      </c>
      <c r="AJ1173" s="101"/>
    </row>
    <row r="1174" spans="1:36" ht="33" hidden="1" x14ac:dyDescent="0.25">
      <c r="A1174" s="52" t="s">
        <v>659</v>
      </c>
      <c r="B1174" s="31" t="s">
        <v>256</v>
      </c>
      <c r="C1174" s="31" t="s">
        <v>33</v>
      </c>
      <c r="D1174" s="31" t="s">
        <v>80</v>
      </c>
      <c r="E1174" s="31" t="s">
        <v>658</v>
      </c>
      <c r="F1174" s="31"/>
      <c r="G1174" s="9"/>
      <c r="H1174" s="9"/>
      <c r="I1174" s="9"/>
      <c r="J1174" s="9"/>
      <c r="K1174" s="9"/>
      <c r="L1174" s="9"/>
      <c r="M1174" s="9"/>
      <c r="N1174" s="9"/>
      <c r="O1174" s="9">
        <f>O1175</f>
        <v>0</v>
      </c>
      <c r="P1174" s="9">
        <f t="shared" ref="P1174:AG1175" si="2705">P1175</f>
        <v>2955</v>
      </c>
      <c r="Q1174" s="9">
        <f t="shared" si="2705"/>
        <v>0</v>
      </c>
      <c r="R1174" s="9">
        <f t="shared" si="2705"/>
        <v>0</v>
      </c>
      <c r="S1174" s="9">
        <f t="shared" si="2705"/>
        <v>2955</v>
      </c>
      <c r="T1174" s="9">
        <f t="shared" si="2705"/>
        <v>0</v>
      </c>
      <c r="U1174" s="9">
        <f>U1175</f>
        <v>0</v>
      </c>
      <c r="V1174" s="9">
        <f t="shared" si="2705"/>
        <v>0</v>
      </c>
      <c r="W1174" s="9">
        <f t="shared" si="2705"/>
        <v>0</v>
      </c>
      <c r="X1174" s="9">
        <f t="shared" si="2705"/>
        <v>0</v>
      </c>
      <c r="Y1174" s="9">
        <f t="shared" si="2705"/>
        <v>2955</v>
      </c>
      <c r="Z1174" s="9">
        <f t="shared" si="2705"/>
        <v>0</v>
      </c>
      <c r="AA1174" s="9">
        <f>AA1175</f>
        <v>0</v>
      </c>
      <c r="AB1174" s="9">
        <f t="shared" si="2705"/>
        <v>0</v>
      </c>
      <c r="AC1174" s="9">
        <f t="shared" si="2705"/>
        <v>0</v>
      </c>
      <c r="AD1174" s="9">
        <f t="shared" si="2705"/>
        <v>0</v>
      </c>
      <c r="AE1174" s="87">
        <f t="shared" si="2705"/>
        <v>2955</v>
      </c>
      <c r="AF1174" s="87">
        <f t="shared" ref="AB1174:AH1175" si="2706">AF1175</f>
        <v>0</v>
      </c>
      <c r="AG1174" s="87">
        <f t="shared" si="2705"/>
        <v>1233</v>
      </c>
      <c r="AH1174" s="87">
        <f t="shared" si="2706"/>
        <v>0</v>
      </c>
      <c r="AI1174" s="101">
        <f t="shared" si="2651"/>
        <v>41.725888324873097</v>
      </c>
      <c r="AJ1174" s="101"/>
    </row>
    <row r="1175" spans="1:36" hidden="1" x14ac:dyDescent="0.25">
      <c r="A1175" s="50" t="s">
        <v>101</v>
      </c>
      <c r="B1175" s="31" t="s">
        <v>256</v>
      </c>
      <c r="C1175" s="31" t="s">
        <v>33</v>
      </c>
      <c r="D1175" s="31" t="s">
        <v>80</v>
      </c>
      <c r="E1175" s="31" t="s">
        <v>658</v>
      </c>
      <c r="F1175" s="31" t="s">
        <v>102</v>
      </c>
      <c r="G1175" s="9"/>
      <c r="H1175" s="9"/>
      <c r="I1175" s="9"/>
      <c r="J1175" s="9"/>
      <c r="K1175" s="9"/>
      <c r="L1175" s="9"/>
      <c r="M1175" s="9"/>
      <c r="N1175" s="9"/>
      <c r="O1175" s="9">
        <f>O1176</f>
        <v>0</v>
      </c>
      <c r="P1175" s="9">
        <f t="shared" si="2705"/>
        <v>2955</v>
      </c>
      <c r="Q1175" s="9">
        <f t="shared" si="2705"/>
        <v>0</v>
      </c>
      <c r="R1175" s="9">
        <f t="shared" si="2705"/>
        <v>0</v>
      </c>
      <c r="S1175" s="9">
        <f t="shared" si="2705"/>
        <v>2955</v>
      </c>
      <c r="T1175" s="9">
        <f t="shared" si="2705"/>
        <v>0</v>
      </c>
      <c r="U1175" s="9">
        <f>U1176</f>
        <v>0</v>
      </c>
      <c r="V1175" s="9">
        <f t="shared" si="2705"/>
        <v>0</v>
      </c>
      <c r="W1175" s="9">
        <f t="shared" si="2705"/>
        <v>0</v>
      </c>
      <c r="X1175" s="9">
        <f t="shared" si="2705"/>
        <v>0</v>
      </c>
      <c r="Y1175" s="9">
        <f t="shared" si="2705"/>
        <v>2955</v>
      </c>
      <c r="Z1175" s="9">
        <f t="shared" si="2705"/>
        <v>0</v>
      </c>
      <c r="AA1175" s="9">
        <f>AA1176</f>
        <v>0</v>
      </c>
      <c r="AB1175" s="9">
        <f t="shared" si="2706"/>
        <v>0</v>
      </c>
      <c r="AC1175" s="9">
        <f t="shared" si="2706"/>
        <v>0</v>
      </c>
      <c r="AD1175" s="9">
        <f t="shared" si="2706"/>
        <v>0</v>
      </c>
      <c r="AE1175" s="87">
        <f t="shared" si="2706"/>
        <v>2955</v>
      </c>
      <c r="AF1175" s="87">
        <f t="shared" si="2706"/>
        <v>0</v>
      </c>
      <c r="AG1175" s="87">
        <f t="shared" si="2706"/>
        <v>1233</v>
      </c>
      <c r="AH1175" s="87">
        <f t="shared" si="2706"/>
        <v>0</v>
      </c>
      <c r="AI1175" s="101">
        <f t="shared" si="2651"/>
        <v>41.725888324873097</v>
      </c>
      <c r="AJ1175" s="101"/>
    </row>
    <row r="1176" spans="1:36" hidden="1" x14ac:dyDescent="0.25">
      <c r="A1176" s="50" t="s">
        <v>271</v>
      </c>
      <c r="B1176" s="31" t="s">
        <v>256</v>
      </c>
      <c r="C1176" s="31" t="s">
        <v>33</v>
      </c>
      <c r="D1176" s="31" t="s">
        <v>80</v>
      </c>
      <c r="E1176" s="31" t="s">
        <v>658</v>
      </c>
      <c r="F1176" s="63" t="s">
        <v>272</v>
      </c>
      <c r="G1176" s="9"/>
      <c r="H1176" s="9"/>
      <c r="I1176" s="9"/>
      <c r="J1176" s="9"/>
      <c r="K1176" s="9"/>
      <c r="L1176" s="9"/>
      <c r="M1176" s="9"/>
      <c r="N1176" s="9"/>
      <c r="O1176" s="9"/>
      <c r="P1176" s="9">
        <v>2955</v>
      </c>
      <c r="Q1176" s="9"/>
      <c r="R1176" s="9"/>
      <c r="S1176" s="9">
        <f t="shared" ref="S1176" si="2707">M1176+O1176+P1176+Q1176+R1176</f>
        <v>2955</v>
      </c>
      <c r="T1176" s="9">
        <f t="shared" ref="T1176" si="2708">N1176+R1176</f>
        <v>0</v>
      </c>
      <c r="U1176" s="9"/>
      <c r="V1176" s="9"/>
      <c r="W1176" s="9"/>
      <c r="X1176" s="9"/>
      <c r="Y1176" s="9">
        <f t="shared" ref="Y1176" si="2709">S1176+U1176+V1176+W1176+X1176</f>
        <v>2955</v>
      </c>
      <c r="Z1176" s="9">
        <f t="shared" ref="Z1176" si="2710">T1176+X1176</f>
        <v>0</v>
      </c>
      <c r="AA1176" s="9"/>
      <c r="AB1176" s="9"/>
      <c r="AC1176" s="9"/>
      <c r="AD1176" s="9"/>
      <c r="AE1176" s="87">
        <f t="shared" ref="AE1176" si="2711">Y1176+AA1176+AB1176+AC1176+AD1176</f>
        <v>2955</v>
      </c>
      <c r="AF1176" s="87">
        <f t="shared" ref="AF1176" si="2712">Z1176+AD1176</f>
        <v>0</v>
      </c>
      <c r="AG1176" s="87">
        <v>1233</v>
      </c>
      <c r="AH1176" s="87">
        <f t="shared" ref="AH1176" si="2713">AB1176+AF1176</f>
        <v>0</v>
      </c>
      <c r="AI1176" s="101">
        <f t="shared" si="2651"/>
        <v>41.725888324873097</v>
      </c>
      <c r="AJ1176" s="101"/>
    </row>
    <row r="1177" spans="1:36" ht="17.25" hidden="1" customHeight="1" x14ac:dyDescent="0.25">
      <c r="A1177" s="50"/>
      <c r="B1177" s="31"/>
      <c r="C1177" s="31"/>
      <c r="D1177" s="31"/>
      <c r="E1177" s="31"/>
      <c r="F1177" s="63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87"/>
      <c r="AF1177" s="87"/>
      <c r="AG1177" s="87"/>
      <c r="AH1177" s="87"/>
      <c r="AI1177" s="101"/>
      <c r="AJ1177" s="101"/>
    </row>
    <row r="1178" spans="1:36" ht="17.25" hidden="1" customHeight="1" x14ac:dyDescent="0.3">
      <c r="A1178" s="69" t="s">
        <v>32</v>
      </c>
      <c r="B1178" s="36" t="s">
        <v>256</v>
      </c>
      <c r="C1178" s="36" t="s">
        <v>33</v>
      </c>
      <c r="D1178" s="36" t="s">
        <v>17</v>
      </c>
      <c r="E1178" s="36"/>
      <c r="F1178" s="36"/>
      <c r="G1178" s="13">
        <f t="shared" ref="G1178:V1182" si="2714">G1179</f>
        <v>467</v>
      </c>
      <c r="H1178" s="13">
        <f t="shared" si="2714"/>
        <v>0</v>
      </c>
      <c r="I1178" s="13">
        <f t="shared" si="2714"/>
        <v>0</v>
      </c>
      <c r="J1178" s="13">
        <f t="shared" si="2714"/>
        <v>0</v>
      </c>
      <c r="K1178" s="13">
        <f t="shared" si="2714"/>
        <v>0</v>
      </c>
      <c r="L1178" s="13">
        <f t="shared" si="2714"/>
        <v>0</v>
      </c>
      <c r="M1178" s="13">
        <f t="shared" si="2714"/>
        <v>467</v>
      </c>
      <c r="N1178" s="13">
        <f t="shared" si="2714"/>
        <v>0</v>
      </c>
      <c r="O1178" s="13">
        <f t="shared" si="2714"/>
        <v>0</v>
      </c>
      <c r="P1178" s="13">
        <f t="shared" si="2714"/>
        <v>0</v>
      </c>
      <c r="Q1178" s="13">
        <f t="shared" si="2714"/>
        <v>0</v>
      </c>
      <c r="R1178" s="13">
        <f t="shared" si="2714"/>
        <v>0</v>
      </c>
      <c r="S1178" s="13">
        <f t="shared" si="2714"/>
        <v>467</v>
      </c>
      <c r="T1178" s="13">
        <f t="shared" si="2714"/>
        <v>0</v>
      </c>
      <c r="U1178" s="13">
        <f t="shared" si="2714"/>
        <v>0</v>
      </c>
      <c r="V1178" s="13">
        <f t="shared" si="2714"/>
        <v>0</v>
      </c>
      <c r="W1178" s="13">
        <f t="shared" ref="U1178:AH1182" si="2715">W1179</f>
        <v>0</v>
      </c>
      <c r="X1178" s="13">
        <f t="shared" si="2715"/>
        <v>0</v>
      </c>
      <c r="Y1178" s="13">
        <f t="shared" si="2715"/>
        <v>467</v>
      </c>
      <c r="Z1178" s="13">
        <f t="shared" si="2715"/>
        <v>0</v>
      </c>
      <c r="AA1178" s="13">
        <f t="shared" si="2715"/>
        <v>0</v>
      </c>
      <c r="AB1178" s="13">
        <f t="shared" si="2715"/>
        <v>0</v>
      </c>
      <c r="AC1178" s="13">
        <f t="shared" si="2715"/>
        <v>0</v>
      </c>
      <c r="AD1178" s="13">
        <f t="shared" si="2715"/>
        <v>0</v>
      </c>
      <c r="AE1178" s="91">
        <f t="shared" si="2715"/>
        <v>467</v>
      </c>
      <c r="AF1178" s="91">
        <f t="shared" si="2715"/>
        <v>0</v>
      </c>
      <c r="AG1178" s="91">
        <f t="shared" si="2715"/>
        <v>74</v>
      </c>
      <c r="AH1178" s="91">
        <f t="shared" si="2715"/>
        <v>0</v>
      </c>
      <c r="AI1178" s="101">
        <f t="shared" si="2651"/>
        <v>15.845824411134904</v>
      </c>
      <c r="AJ1178" s="101"/>
    </row>
    <row r="1179" spans="1:36" ht="48.75" hidden="1" customHeight="1" x14ac:dyDescent="0.25">
      <c r="A1179" s="26" t="s">
        <v>433</v>
      </c>
      <c r="B1179" s="31" t="s">
        <v>256</v>
      </c>
      <c r="C1179" s="31" t="s">
        <v>33</v>
      </c>
      <c r="D1179" s="31" t="s">
        <v>17</v>
      </c>
      <c r="E1179" s="31" t="s">
        <v>223</v>
      </c>
      <c r="F1179" s="31"/>
      <c r="G1179" s="11">
        <f t="shared" si="2714"/>
        <v>467</v>
      </c>
      <c r="H1179" s="11">
        <f t="shared" si="2714"/>
        <v>0</v>
      </c>
      <c r="I1179" s="11">
        <f t="shared" si="2714"/>
        <v>0</v>
      </c>
      <c r="J1179" s="11">
        <f t="shared" si="2714"/>
        <v>0</v>
      </c>
      <c r="K1179" s="11">
        <f t="shared" si="2714"/>
        <v>0</v>
      </c>
      <c r="L1179" s="11">
        <f t="shared" si="2714"/>
        <v>0</v>
      </c>
      <c r="M1179" s="11">
        <f t="shared" si="2714"/>
        <v>467</v>
      </c>
      <c r="N1179" s="11">
        <f t="shared" si="2714"/>
        <v>0</v>
      </c>
      <c r="O1179" s="11">
        <f t="shared" si="2714"/>
        <v>0</v>
      </c>
      <c r="P1179" s="11">
        <f t="shared" si="2714"/>
        <v>0</v>
      </c>
      <c r="Q1179" s="11">
        <f t="shared" si="2714"/>
        <v>0</v>
      </c>
      <c r="R1179" s="11">
        <f t="shared" si="2714"/>
        <v>0</v>
      </c>
      <c r="S1179" s="11">
        <f t="shared" si="2714"/>
        <v>467</v>
      </c>
      <c r="T1179" s="11">
        <f t="shared" si="2714"/>
        <v>0</v>
      </c>
      <c r="U1179" s="11">
        <f t="shared" si="2715"/>
        <v>0</v>
      </c>
      <c r="V1179" s="11">
        <f t="shared" si="2715"/>
        <v>0</v>
      </c>
      <c r="W1179" s="11">
        <f t="shared" si="2715"/>
        <v>0</v>
      </c>
      <c r="X1179" s="11">
        <f t="shared" si="2715"/>
        <v>0</v>
      </c>
      <c r="Y1179" s="11">
        <f t="shared" si="2715"/>
        <v>467</v>
      </c>
      <c r="Z1179" s="11">
        <f t="shared" si="2715"/>
        <v>0</v>
      </c>
      <c r="AA1179" s="11">
        <f t="shared" si="2715"/>
        <v>0</v>
      </c>
      <c r="AB1179" s="11">
        <f t="shared" si="2715"/>
        <v>0</v>
      </c>
      <c r="AC1179" s="11">
        <f t="shared" si="2715"/>
        <v>0</v>
      </c>
      <c r="AD1179" s="11">
        <f t="shared" si="2715"/>
        <v>0</v>
      </c>
      <c r="AE1179" s="89">
        <f t="shared" si="2715"/>
        <v>467</v>
      </c>
      <c r="AF1179" s="89">
        <f t="shared" si="2715"/>
        <v>0</v>
      </c>
      <c r="AG1179" s="89">
        <f t="shared" si="2715"/>
        <v>74</v>
      </c>
      <c r="AH1179" s="89">
        <f t="shared" si="2715"/>
        <v>0</v>
      </c>
      <c r="AI1179" s="101">
        <f t="shared" si="2651"/>
        <v>15.845824411134904</v>
      </c>
      <c r="AJ1179" s="101"/>
    </row>
    <row r="1180" spans="1:36" hidden="1" x14ac:dyDescent="0.25">
      <c r="A1180" s="50" t="s">
        <v>15</v>
      </c>
      <c r="B1180" s="31" t="s">
        <v>256</v>
      </c>
      <c r="C1180" s="31" t="s">
        <v>33</v>
      </c>
      <c r="D1180" s="31" t="s">
        <v>17</v>
      </c>
      <c r="E1180" s="31" t="s">
        <v>224</v>
      </c>
      <c r="F1180" s="31"/>
      <c r="G1180" s="11">
        <f t="shared" si="2714"/>
        <v>467</v>
      </c>
      <c r="H1180" s="11">
        <f t="shared" si="2714"/>
        <v>0</v>
      </c>
      <c r="I1180" s="11">
        <f t="shared" si="2714"/>
        <v>0</v>
      </c>
      <c r="J1180" s="11">
        <f t="shared" si="2714"/>
        <v>0</v>
      </c>
      <c r="K1180" s="11">
        <f t="shared" si="2714"/>
        <v>0</v>
      </c>
      <c r="L1180" s="11">
        <f t="shared" si="2714"/>
        <v>0</v>
      </c>
      <c r="M1180" s="11">
        <f t="shared" si="2714"/>
        <v>467</v>
      </c>
      <c r="N1180" s="11">
        <f t="shared" si="2714"/>
        <v>0</v>
      </c>
      <c r="O1180" s="11">
        <f t="shared" si="2714"/>
        <v>0</v>
      </c>
      <c r="P1180" s="11">
        <f t="shared" si="2714"/>
        <v>0</v>
      </c>
      <c r="Q1180" s="11">
        <f t="shared" si="2714"/>
        <v>0</v>
      </c>
      <c r="R1180" s="11">
        <f t="shared" si="2714"/>
        <v>0</v>
      </c>
      <c r="S1180" s="11">
        <f t="shared" si="2714"/>
        <v>467</v>
      </c>
      <c r="T1180" s="11">
        <f t="shared" si="2714"/>
        <v>0</v>
      </c>
      <c r="U1180" s="11">
        <f t="shared" si="2715"/>
        <v>0</v>
      </c>
      <c r="V1180" s="11">
        <f t="shared" si="2715"/>
        <v>0</v>
      </c>
      <c r="W1180" s="11">
        <f t="shared" si="2715"/>
        <v>0</v>
      </c>
      <c r="X1180" s="11">
        <f t="shared" si="2715"/>
        <v>0</v>
      </c>
      <c r="Y1180" s="11">
        <f t="shared" si="2715"/>
        <v>467</v>
      </c>
      <c r="Z1180" s="11">
        <f t="shared" si="2715"/>
        <v>0</v>
      </c>
      <c r="AA1180" s="11">
        <f t="shared" si="2715"/>
        <v>0</v>
      </c>
      <c r="AB1180" s="11">
        <f t="shared" si="2715"/>
        <v>0</v>
      </c>
      <c r="AC1180" s="11">
        <f t="shared" si="2715"/>
        <v>0</v>
      </c>
      <c r="AD1180" s="11">
        <f t="shared" si="2715"/>
        <v>0</v>
      </c>
      <c r="AE1180" s="89">
        <f t="shared" si="2715"/>
        <v>467</v>
      </c>
      <c r="AF1180" s="89">
        <f t="shared" si="2715"/>
        <v>0</v>
      </c>
      <c r="AG1180" s="89">
        <f t="shared" si="2715"/>
        <v>74</v>
      </c>
      <c r="AH1180" s="89">
        <f t="shared" si="2715"/>
        <v>0</v>
      </c>
      <c r="AI1180" s="101">
        <f t="shared" si="2651"/>
        <v>15.845824411134904</v>
      </c>
      <c r="AJ1180" s="101"/>
    </row>
    <row r="1181" spans="1:36" hidden="1" x14ac:dyDescent="0.25">
      <c r="A1181" s="50" t="s">
        <v>252</v>
      </c>
      <c r="B1181" s="31" t="s">
        <v>256</v>
      </c>
      <c r="C1181" s="31" t="s">
        <v>33</v>
      </c>
      <c r="D1181" s="31" t="s">
        <v>17</v>
      </c>
      <c r="E1181" s="31" t="s">
        <v>253</v>
      </c>
      <c r="F1181" s="31"/>
      <c r="G1181" s="11">
        <f t="shared" si="2714"/>
        <v>467</v>
      </c>
      <c r="H1181" s="11">
        <f t="shared" si="2714"/>
        <v>0</v>
      </c>
      <c r="I1181" s="11">
        <f t="shared" si="2714"/>
        <v>0</v>
      </c>
      <c r="J1181" s="11">
        <f t="shared" si="2714"/>
        <v>0</v>
      </c>
      <c r="K1181" s="11">
        <f t="shared" si="2714"/>
        <v>0</v>
      </c>
      <c r="L1181" s="11">
        <f t="shared" si="2714"/>
        <v>0</v>
      </c>
      <c r="M1181" s="11">
        <f t="shared" si="2714"/>
        <v>467</v>
      </c>
      <c r="N1181" s="11">
        <f t="shared" si="2714"/>
        <v>0</v>
      </c>
      <c r="O1181" s="11">
        <f t="shared" si="2714"/>
        <v>0</v>
      </c>
      <c r="P1181" s="11">
        <f t="shared" si="2714"/>
        <v>0</v>
      </c>
      <c r="Q1181" s="11">
        <f t="shared" si="2714"/>
        <v>0</v>
      </c>
      <c r="R1181" s="11">
        <f t="shared" si="2714"/>
        <v>0</v>
      </c>
      <c r="S1181" s="11">
        <f t="shared" si="2714"/>
        <v>467</v>
      </c>
      <c r="T1181" s="11">
        <f t="shared" si="2714"/>
        <v>0</v>
      </c>
      <c r="U1181" s="11">
        <f t="shared" si="2715"/>
        <v>0</v>
      </c>
      <c r="V1181" s="11">
        <f t="shared" si="2715"/>
        <v>0</v>
      </c>
      <c r="W1181" s="11">
        <f t="shared" si="2715"/>
        <v>0</v>
      </c>
      <c r="X1181" s="11">
        <f t="shared" si="2715"/>
        <v>0</v>
      </c>
      <c r="Y1181" s="11">
        <f t="shared" si="2715"/>
        <v>467</v>
      </c>
      <c r="Z1181" s="11">
        <f t="shared" si="2715"/>
        <v>0</v>
      </c>
      <c r="AA1181" s="11">
        <f t="shared" si="2715"/>
        <v>0</v>
      </c>
      <c r="AB1181" s="11">
        <f t="shared" si="2715"/>
        <v>0</v>
      </c>
      <c r="AC1181" s="11">
        <f t="shared" si="2715"/>
        <v>0</v>
      </c>
      <c r="AD1181" s="11">
        <f t="shared" si="2715"/>
        <v>0</v>
      </c>
      <c r="AE1181" s="89">
        <f t="shared" si="2715"/>
        <v>467</v>
      </c>
      <c r="AF1181" s="89">
        <f t="shared" si="2715"/>
        <v>0</v>
      </c>
      <c r="AG1181" s="89">
        <f t="shared" si="2715"/>
        <v>74</v>
      </c>
      <c r="AH1181" s="89">
        <f t="shared" si="2715"/>
        <v>0</v>
      </c>
      <c r="AI1181" s="101">
        <f t="shared" si="2651"/>
        <v>15.845824411134904</v>
      </c>
      <c r="AJ1181" s="101"/>
    </row>
    <row r="1182" spans="1:36" ht="33" hidden="1" x14ac:dyDescent="0.25">
      <c r="A1182" s="50" t="s">
        <v>12</v>
      </c>
      <c r="B1182" s="31" t="s">
        <v>256</v>
      </c>
      <c r="C1182" s="31" t="s">
        <v>33</v>
      </c>
      <c r="D1182" s="31" t="s">
        <v>17</v>
      </c>
      <c r="E1182" s="31" t="s">
        <v>253</v>
      </c>
      <c r="F1182" s="31" t="s">
        <v>13</v>
      </c>
      <c r="G1182" s="11">
        <f t="shared" si="2714"/>
        <v>467</v>
      </c>
      <c r="H1182" s="11">
        <f t="shared" si="2714"/>
        <v>0</v>
      </c>
      <c r="I1182" s="11">
        <f t="shared" si="2714"/>
        <v>0</v>
      </c>
      <c r="J1182" s="11">
        <f t="shared" si="2714"/>
        <v>0</v>
      </c>
      <c r="K1182" s="11">
        <f t="shared" si="2714"/>
        <v>0</v>
      </c>
      <c r="L1182" s="11">
        <f t="shared" si="2714"/>
        <v>0</v>
      </c>
      <c r="M1182" s="11">
        <f t="shared" si="2714"/>
        <v>467</v>
      </c>
      <c r="N1182" s="11">
        <f t="shared" si="2714"/>
        <v>0</v>
      </c>
      <c r="O1182" s="11">
        <f t="shared" si="2714"/>
        <v>0</v>
      </c>
      <c r="P1182" s="11">
        <f t="shared" si="2714"/>
        <v>0</v>
      </c>
      <c r="Q1182" s="11">
        <f t="shared" si="2714"/>
        <v>0</v>
      </c>
      <c r="R1182" s="11">
        <f t="shared" si="2714"/>
        <v>0</v>
      </c>
      <c r="S1182" s="11">
        <f t="shared" si="2714"/>
        <v>467</v>
      </c>
      <c r="T1182" s="11">
        <f t="shared" si="2714"/>
        <v>0</v>
      </c>
      <c r="U1182" s="11">
        <f t="shared" si="2715"/>
        <v>0</v>
      </c>
      <c r="V1182" s="11">
        <f t="shared" si="2715"/>
        <v>0</v>
      </c>
      <c r="W1182" s="11">
        <f t="shared" si="2715"/>
        <v>0</v>
      </c>
      <c r="X1182" s="11">
        <f t="shared" si="2715"/>
        <v>0</v>
      </c>
      <c r="Y1182" s="11">
        <f t="shared" si="2715"/>
        <v>467</v>
      </c>
      <c r="Z1182" s="11">
        <f t="shared" si="2715"/>
        <v>0</v>
      </c>
      <c r="AA1182" s="11">
        <f t="shared" si="2715"/>
        <v>0</v>
      </c>
      <c r="AB1182" s="11">
        <f t="shared" si="2715"/>
        <v>0</v>
      </c>
      <c r="AC1182" s="11">
        <f t="shared" si="2715"/>
        <v>0</v>
      </c>
      <c r="AD1182" s="11">
        <f t="shared" si="2715"/>
        <v>0</v>
      </c>
      <c r="AE1182" s="89">
        <f t="shared" si="2715"/>
        <v>467</v>
      </c>
      <c r="AF1182" s="89">
        <f t="shared" si="2715"/>
        <v>0</v>
      </c>
      <c r="AG1182" s="89">
        <f t="shared" si="2715"/>
        <v>74</v>
      </c>
      <c r="AH1182" s="89">
        <f t="shared" si="2715"/>
        <v>0</v>
      </c>
      <c r="AI1182" s="101">
        <f t="shared" si="2651"/>
        <v>15.845824411134904</v>
      </c>
      <c r="AJ1182" s="101"/>
    </row>
    <row r="1183" spans="1:36" hidden="1" x14ac:dyDescent="0.25">
      <c r="A1183" s="50" t="s">
        <v>24</v>
      </c>
      <c r="B1183" s="31" t="s">
        <v>256</v>
      </c>
      <c r="C1183" s="31" t="s">
        <v>33</v>
      </c>
      <c r="D1183" s="31" t="s">
        <v>17</v>
      </c>
      <c r="E1183" s="31" t="s">
        <v>253</v>
      </c>
      <c r="F1183" s="27" t="s">
        <v>36</v>
      </c>
      <c r="G1183" s="9">
        <v>467</v>
      </c>
      <c r="H1183" s="9"/>
      <c r="I1183" s="9"/>
      <c r="J1183" s="9"/>
      <c r="K1183" s="9"/>
      <c r="L1183" s="9"/>
      <c r="M1183" s="9">
        <f t="shared" ref="M1183" si="2716">G1183+I1183+J1183+K1183+L1183</f>
        <v>467</v>
      </c>
      <c r="N1183" s="9">
        <f t="shared" ref="N1183" si="2717">H1183+L1183</f>
        <v>0</v>
      </c>
      <c r="O1183" s="9"/>
      <c r="P1183" s="9"/>
      <c r="Q1183" s="9"/>
      <c r="R1183" s="9"/>
      <c r="S1183" s="9">
        <f t="shared" ref="S1183" si="2718">M1183+O1183+P1183+Q1183+R1183</f>
        <v>467</v>
      </c>
      <c r="T1183" s="9">
        <f t="shared" ref="T1183" si="2719">N1183+R1183</f>
        <v>0</v>
      </c>
      <c r="U1183" s="9"/>
      <c r="V1183" s="9"/>
      <c r="W1183" s="9"/>
      <c r="X1183" s="9"/>
      <c r="Y1183" s="9">
        <f t="shared" ref="Y1183" si="2720">S1183+U1183+V1183+W1183+X1183</f>
        <v>467</v>
      </c>
      <c r="Z1183" s="9">
        <f t="shared" ref="Z1183" si="2721">T1183+X1183</f>
        <v>0</v>
      </c>
      <c r="AA1183" s="9"/>
      <c r="AB1183" s="9"/>
      <c r="AC1183" s="9"/>
      <c r="AD1183" s="9"/>
      <c r="AE1183" s="87">
        <f t="shared" ref="AE1183" si="2722">Y1183+AA1183+AB1183+AC1183+AD1183</f>
        <v>467</v>
      </c>
      <c r="AF1183" s="87">
        <f t="shared" ref="AF1183" si="2723">Z1183+AD1183</f>
        <v>0</v>
      </c>
      <c r="AG1183" s="87">
        <v>74</v>
      </c>
      <c r="AH1183" s="87"/>
      <c r="AI1183" s="101">
        <f t="shared" si="2651"/>
        <v>15.845824411134904</v>
      </c>
      <c r="AJ1183" s="101"/>
    </row>
    <row r="1184" spans="1:36" hidden="1" x14ac:dyDescent="0.25">
      <c r="A1184" s="50"/>
      <c r="B1184" s="31"/>
      <c r="C1184" s="31"/>
      <c r="D1184" s="31"/>
      <c r="E1184" s="31"/>
      <c r="F1184" s="27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87"/>
      <c r="AF1184" s="87"/>
      <c r="AG1184" s="87"/>
      <c r="AH1184" s="87"/>
      <c r="AI1184" s="101"/>
      <c r="AJ1184" s="101"/>
    </row>
    <row r="1185" spans="1:36" ht="39.75" hidden="1" customHeight="1" x14ac:dyDescent="0.3">
      <c r="A1185" s="40" t="s">
        <v>504</v>
      </c>
      <c r="B1185" s="22">
        <v>923</v>
      </c>
      <c r="C1185" s="22"/>
      <c r="D1185" s="22"/>
      <c r="E1185" s="22"/>
      <c r="F1185" s="22"/>
      <c r="G1185" s="6">
        <f t="shared" ref="G1185:AF1185" si="2724">G1187+G1207+G1214+G1290+G1297</f>
        <v>179877</v>
      </c>
      <c r="H1185" s="6">
        <f t="shared" si="2724"/>
        <v>0</v>
      </c>
      <c r="I1185" s="6">
        <f t="shared" si="2724"/>
        <v>0</v>
      </c>
      <c r="J1185" s="6">
        <f t="shared" si="2724"/>
        <v>4245</v>
      </c>
      <c r="K1185" s="6">
        <f t="shared" si="2724"/>
        <v>0</v>
      </c>
      <c r="L1185" s="6">
        <f t="shared" si="2724"/>
        <v>5629</v>
      </c>
      <c r="M1185" s="6">
        <f t="shared" si="2724"/>
        <v>189751</v>
      </c>
      <c r="N1185" s="6">
        <f t="shared" si="2724"/>
        <v>5629</v>
      </c>
      <c r="O1185" s="6">
        <f t="shared" si="2724"/>
        <v>0</v>
      </c>
      <c r="P1185" s="6">
        <f t="shared" si="2724"/>
        <v>0</v>
      </c>
      <c r="Q1185" s="6">
        <f t="shared" si="2724"/>
        <v>0</v>
      </c>
      <c r="R1185" s="6">
        <f t="shared" si="2724"/>
        <v>0</v>
      </c>
      <c r="S1185" s="6">
        <f t="shared" si="2724"/>
        <v>189751</v>
      </c>
      <c r="T1185" s="6">
        <f t="shared" si="2724"/>
        <v>5629</v>
      </c>
      <c r="U1185" s="6">
        <f t="shared" si="2724"/>
        <v>0</v>
      </c>
      <c r="V1185" s="6">
        <f t="shared" si="2724"/>
        <v>0</v>
      </c>
      <c r="W1185" s="6">
        <f t="shared" si="2724"/>
        <v>0</v>
      </c>
      <c r="X1185" s="6">
        <f t="shared" si="2724"/>
        <v>0</v>
      </c>
      <c r="Y1185" s="6">
        <f t="shared" si="2724"/>
        <v>189751</v>
      </c>
      <c r="Z1185" s="6">
        <f t="shared" si="2724"/>
        <v>5629</v>
      </c>
      <c r="AA1185" s="6">
        <f t="shared" si="2724"/>
        <v>0</v>
      </c>
      <c r="AB1185" s="6">
        <f t="shared" si="2724"/>
        <v>570</v>
      </c>
      <c r="AC1185" s="6">
        <f t="shared" si="2724"/>
        <v>0</v>
      </c>
      <c r="AD1185" s="6">
        <f t="shared" si="2724"/>
        <v>3553</v>
      </c>
      <c r="AE1185" s="84">
        <f t="shared" si="2724"/>
        <v>193874</v>
      </c>
      <c r="AF1185" s="84">
        <f t="shared" si="2724"/>
        <v>9182</v>
      </c>
      <c r="AG1185" s="84">
        <f t="shared" ref="AG1185:AH1185" si="2725">AG1187+AG1207+AG1214+AG1290+AG1297</f>
        <v>36438</v>
      </c>
      <c r="AH1185" s="84">
        <f t="shared" si="2725"/>
        <v>930</v>
      </c>
      <c r="AI1185" s="101">
        <f t="shared" si="2651"/>
        <v>18.79468108152718</v>
      </c>
      <c r="AJ1185" s="101">
        <f t="shared" ref="AJ1185:AJ1214" si="2726">AH1185/AF1185*100</f>
        <v>10.128512306686996</v>
      </c>
    </row>
    <row r="1186" spans="1:36" ht="17.25" hidden="1" customHeight="1" x14ac:dyDescent="0.3">
      <c r="A1186" s="40"/>
      <c r="B1186" s="22"/>
      <c r="C1186" s="22"/>
      <c r="D1186" s="22"/>
      <c r="E1186" s="22"/>
      <c r="F1186" s="22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84"/>
      <c r="AF1186" s="84"/>
      <c r="AG1186" s="84"/>
      <c r="AH1186" s="84"/>
      <c r="AI1186" s="101"/>
      <c r="AJ1186" s="101"/>
    </row>
    <row r="1187" spans="1:36" ht="75" hidden="1" x14ac:dyDescent="0.3">
      <c r="A1187" s="34" t="s">
        <v>97</v>
      </c>
      <c r="B1187" s="25">
        <v>923</v>
      </c>
      <c r="C1187" s="25" t="s">
        <v>22</v>
      </c>
      <c r="D1187" s="25" t="s">
        <v>29</v>
      </c>
      <c r="E1187" s="25"/>
      <c r="F1187" s="25"/>
      <c r="G1187" s="15">
        <f t="shared" ref="G1187:V1191" si="2727">G1188</f>
        <v>3165</v>
      </c>
      <c r="H1187" s="15">
        <f t="shared" si="2727"/>
        <v>0</v>
      </c>
      <c r="I1187" s="15">
        <f t="shared" si="2727"/>
        <v>0</v>
      </c>
      <c r="J1187" s="15">
        <f t="shared" si="2727"/>
        <v>0</v>
      </c>
      <c r="K1187" s="15">
        <f t="shared" si="2727"/>
        <v>0</v>
      </c>
      <c r="L1187" s="15">
        <f t="shared" si="2727"/>
        <v>223</v>
      </c>
      <c r="M1187" s="15">
        <f t="shared" si="2727"/>
        <v>3388</v>
      </c>
      <c r="N1187" s="15">
        <f t="shared" si="2727"/>
        <v>223</v>
      </c>
      <c r="O1187" s="15">
        <f t="shared" si="2727"/>
        <v>0</v>
      </c>
      <c r="P1187" s="15">
        <f t="shared" si="2727"/>
        <v>0</v>
      </c>
      <c r="Q1187" s="15">
        <f t="shared" si="2727"/>
        <v>0</v>
      </c>
      <c r="R1187" s="15">
        <f t="shared" si="2727"/>
        <v>0</v>
      </c>
      <c r="S1187" s="15">
        <f t="shared" si="2727"/>
        <v>3388</v>
      </c>
      <c r="T1187" s="15">
        <f t="shared" si="2727"/>
        <v>223</v>
      </c>
      <c r="U1187" s="15">
        <f t="shared" si="2727"/>
        <v>0</v>
      </c>
      <c r="V1187" s="15">
        <f t="shared" si="2727"/>
        <v>0</v>
      </c>
      <c r="W1187" s="15">
        <f t="shared" ref="U1187:AH1191" si="2728">W1188</f>
        <v>0</v>
      </c>
      <c r="X1187" s="15">
        <f t="shared" si="2728"/>
        <v>0</v>
      </c>
      <c r="Y1187" s="15">
        <f t="shared" si="2728"/>
        <v>3388</v>
      </c>
      <c r="Z1187" s="15">
        <f t="shared" si="2728"/>
        <v>223</v>
      </c>
      <c r="AA1187" s="15">
        <f t="shared" si="2728"/>
        <v>0</v>
      </c>
      <c r="AB1187" s="15">
        <f t="shared" si="2728"/>
        <v>0</v>
      </c>
      <c r="AC1187" s="15">
        <f t="shared" si="2728"/>
        <v>0</v>
      </c>
      <c r="AD1187" s="15">
        <f t="shared" si="2728"/>
        <v>0</v>
      </c>
      <c r="AE1187" s="93">
        <f t="shared" si="2728"/>
        <v>3388</v>
      </c>
      <c r="AF1187" s="93">
        <f t="shared" si="2728"/>
        <v>223</v>
      </c>
      <c r="AG1187" s="93">
        <f t="shared" si="2728"/>
        <v>234</v>
      </c>
      <c r="AH1187" s="93">
        <f t="shared" si="2728"/>
        <v>0</v>
      </c>
      <c r="AI1187" s="101">
        <f t="shared" si="2651"/>
        <v>6.9067296340023603</v>
      </c>
      <c r="AJ1187" s="101"/>
    </row>
    <row r="1188" spans="1:36" ht="49.5" hidden="1" x14ac:dyDescent="0.25">
      <c r="A1188" s="29" t="s">
        <v>435</v>
      </c>
      <c r="B1188" s="27">
        <v>923</v>
      </c>
      <c r="C1188" s="27" t="s">
        <v>22</v>
      </c>
      <c r="D1188" s="27" t="s">
        <v>29</v>
      </c>
      <c r="E1188" s="27" t="s">
        <v>74</v>
      </c>
      <c r="F1188" s="27"/>
      <c r="G1188" s="11">
        <f>G1189</f>
        <v>3165</v>
      </c>
      <c r="H1188" s="11">
        <f>H1189</f>
        <v>0</v>
      </c>
      <c r="I1188" s="11">
        <f>I1189+I1193</f>
        <v>0</v>
      </c>
      <c r="J1188" s="11">
        <f t="shared" ref="J1188:N1188" si="2729">J1189+J1193</f>
        <v>0</v>
      </c>
      <c r="K1188" s="11">
        <f t="shared" si="2729"/>
        <v>0</v>
      </c>
      <c r="L1188" s="11">
        <f t="shared" si="2729"/>
        <v>223</v>
      </c>
      <c r="M1188" s="11">
        <f t="shared" si="2729"/>
        <v>3388</v>
      </c>
      <c r="N1188" s="11">
        <f t="shared" si="2729"/>
        <v>223</v>
      </c>
      <c r="O1188" s="11">
        <f>O1189+O1193</f>
        <v>0</v>
      </c>
      <c r="P1188" s="11">
        <f t="shared" ref="P1188:T1188" si="2730">P1189+P1193</f>
        <v>0</v>
      </c>
      <c r="Q1188" s="11">
        <f t="shared" si="2730"/>
        <v>0</v>
      </c>
      <c r="R1188" s="11">
        <f t="shared" si="2730"/>
        <v>0</v>
      </c>
      <c r="S1188" s="11">
        <f t="shared" si="2730"/>
        <v>3388</v>
      </c>
      <c r="T1188" s="11">
        <f t="shared" si="2730"/>
        <v>223</v>
      </c>
      <c r="U1188" s="11">
        <f>U1189+U1193</f>
        <v>0</v>
      </c>
      <c r="V1188" s="11">
        <f t="shared" ref="V1188:Z1188" si="2731">V1189+V1193</f>
        <v>0</v>
      </c>
      <c r="W1188" s="11">
        <f t="shared" si="2731"/>
        <v>0</v>
      </c>
      <c r="X1188" s="11">
        <f t="shared" si="2731"/>
        <v>0</v>
      </c>
      <c r="Y1188" s="11">
        <f t="shared" si="2731"/>
        <v>3388</v>
      </c>
      <c r="Z1188" s="11">
        <f t="shared" si="2731"/>
        <v>223</v>
      </c>
      <c r="AA1188" s="11">
        <f>AA1189+AA1193</f>
        <v>0</v>
      </c>
      <c r="AB1188" s="11">
        <f t="shared" ref="AB1188:AF1188" si="2732">AB1189+AB1193</f>
        <v>0</v>
      </c>
      <c r="AC1188" s="11">
        <f t="shared" si="2732"/>
        <v>0</v>
      </c>
      <c r="AD1188" s="11">
        <f t="shared" si="2732"/>
        <v>0</v>
      </c>
      <c r="AE1188" s="89">
        <f t="shared" si="2732"/>
        <v>3388</v>
      </c>
      <c r="AF1188" s="89">
        <f t="shared" si="2732"/>
        <v>223</v>
      </c>
      <c r="AG1188" s="89">
        <f t="shared" ref="AG1188:AH1188" si="2733">AG1189+AG1193</f>
        <v>234</v>
      </c>
      <c r="AH1188" s="89">
        <f t="shared" si="2733"/>
        <v>0</v>
      </c>
      <c r="AI1188" s="101">
        <f t="shared" si="2651"/>
        <v>6.9067296340023603</v>
      </c>
      <c r="AJ1188" s="101"/>
    </row>
    <row r="1189" spans="1:36" ht="33" hidden="1" x14ac:dyDescent="0.25">
      <c r="A1189" s="26" t="s">
        <v>81</v>
      </c>
      <c r="B1189" s="27">
        <v>923</v>
      </c>
      <c r="C1189" s="27" t="s">
        <v>22</v>
      </c>
      <c r="D1189" s="27" t="s">
        <v>29</v>
      </c>
      <c r="E1189" s="27" t="s">
        <v>559</v>
      </c>
      <c r="F1189" s="27"/>
      <c r="G1189" s="11">
        <f t="shared" si="2727"/>
        <v>3165</v>
      </c>
      <c r="H1189" s="11">
        <f t="shared" si="2727"/>
        <v>0</v>
      </c>
      <c r="I1189" s="11">
        <f t="shared" si="2727"/>
        <v>0</v>
      </c>
      <c r="J1189" s="11">
        <f t="shared" si="2727"/>
        <v>0</v>
      </c>
      <c r="K1189" s="11">
        <f t="shared" si="2727"/>
        <v>0</v>
      </c>
      <c r="L1189" s="11">
        <f t="shared" si="2727"/>
        <v>0</v>
      </c>
      <c r="M1189" s="11">
        <f t="shared" si="2727"/>
        <v>3165</v>
      </c>
      <c r="N1189" s="11">
        <f t="shared" si="2727"/>
        <v>0</v>
      </c>
      <c r="O1189" s="11">
        <f t="shared" si="2727"/>
        <v>0</v>
      </c>
      <c r="P1189" s="11">
        <f t="shared" si="2727"/>
        <v>0</v>
      </c>
      <c r="Q1189" s="11">
        <f t="shared" si="2727"/>
        <v>0</v>
      </c>
      <c r="R1189" s="11">
        <f t="shared" si="2727"/>
        <v>0</v>
      </c>
      <c r="S1189" s="11">
        <f t="shared" si="2727"/>
        <v>3165</v>
      </c>
      <c r="T1189" s="11">
        <f t="shared" si="2727"/>
        <v>0</v>
      </c>
      <c r="U1189" s="11">
        <f t="shared" si="2728"/>
        <v>0</v>
      </c>
      <c r="V1189" s="11">
        <f t="shared" si="2728"/>
        <v>0</v>
      </c>
      <c r="W1189" s="11">
        <f t="shared" si="2728"/>
        <v>0</v>
      </c>
      <c r="X1189" s="11">
        <f t="shared" si="2728"/>
        <v>0</v>
      </c>
      <c r="Y1189" s="11">
        <f t="shared" si="2728"/>
        <v>3165</v>
      </c>
      <c r="Z1189" s="11">
        <f t="shared" si="2728"/>
        <v>0</v>
      </c>
      <c r="AA1189" s="11">
        <f t="shared" si="2728"/>
        <v>0</v>
      </c>
      <c r="AB1189" s="11">
        <f t="shared" si="2728"/>
        <v>0</v>
      </c>
      <c r="AC1189" s="11">
        <f t="shared" si="2728"/>
        <v>0</v>
      </c>
      <c r="AD1189" s="11">
        <f t="shared" si="2728"/>
        <v>0</v>
      </c>
      <c r="AE1189" s="89">
        <f t="shared" si="2728"/>
        <v>3165</v>
      </c>
      <c r="AF1189" s="89">
        <f t="shared" si="2728"/>
        <v>0</v>
      </c>
      <c r="AG1189" s="89">
        <f t="shared" si="2728"/>
        <v>234</v>
      </c>
      <c r="AH1189" s="89">
        <f t="shared" si="2728"/>
        <v>0</v>
      </c>
      <c r="AI1189" s="101">
        <f t="shared" si="2651"/>
        <v>7.3933649289099526</v>
      </c>
      <c r="AJ1189" s="101"/>
    </row>
    <row r="1190" spans="1:36" ht="20.25" hidden="1" customHeight="1" x14ac:dyDescent="0.25">
      <c r="A1190" s="26" t="s">
        <v>90</v>
      </c>
      <c r="B1190" s="27">
        <v>923</v>
      </c>
      <c r="C1190" s="27" t="s">
        <v>22</v>
      </c>
      <c r="D1190" s="27" t="s">
        <v>29</v>
      </c>
      <c r="E1190" s="27" t="s">
        <v>561</v>
      </c>
      <c r="F1190" s="27"/>
      <c r="G1190" s="11">
        <f t="shared" si="2727"/>
        <v>3165</v>
      </c>
      <c r="H1190" s="11">
        <f t="shared" si="2727"/>
        <v>0</v>
      </c>
      <c r="I1190" s="11">
        <f t="shared" si="2727"/>
        <v>0</v>
      </c>
      <c r="J1190" s="11">
        <f t="shared" si="2727"/>
        <v>0</v>
      </c>
      <c r="K1190" s="11">
        <f t="shared" si="2727"/>
        <v>0</v>
      </c>
      <c r="L1190" s="11">
        <f t="shared" si="2727"/>
        <v>0</v>
      </c>
      <c r="M1190" s="11">
        <f t="shared" si="2727"/>
        <v>3165</v>
      </c>
      <c r="N1190" s="11">
        <f t="shared" si="2727"/>
        <v>0</v>
      </c>
      <c r="O1190" s="11">
        <f t="shared" si="2727"/>
        <v>0</v>
      </c>
      <c r="P1190" s="11">
        <f t="shared" si="2727"/>
        <v>0</v>
      </c>
      <c r="Q1190" s="11">
        <f t="shared" si="2727"/>
        <v>0</v>
      </c>
      <c r="R1190" s="11">
        <f t="shared" si="2727"/>
        <v>0</v>
      </c>
      <c r="S1190" s="11">
        <f t="shared" si="2727"/>
        <v>3165</v>
      </c>
      <c r="T1190" s="11">
        <f t="shared" si="2727"/>
        <v>0</v>
      </c>
      <c r="U1190" s="11">
        <f t="shared" si="2728"/>
        <v>0</v>
      </c>
      <c r="V1190" s="11">
        <f t="shared" si="2728"/>
        <v>0</v>
      </c>
      <c r="W1190" s="11">
        <f t="shared" si="2728"/>
        <v>0</v>
      </c>
      <c r="X1190" s="11">
        <f t="shared" si="2728"/>
        <v>0</v>
      </c>
      <c r="Y1190" s="11">
        <f t="shared" si="2728"/>
        <v>3165</v>
      </c>
      <c r="Z1190" s="11">
        <f t="shared" si="2728"/>
        <v>0</v>
      </c>
      <c r="AA1190" s="11">
        <f t="shared" si="2728"/>
        <v>0</v>
      </c>
      <c r="AB1190" s="11">
        <f t="shared" si="2728"/>
        <v>0</v>
      </c>
      <c r="AC1190" s="11">
        <f t="shared" si="2728"/>
        <v>0</v>
      </c>
      <c r="AD1190" s="11">
        <f t="shared" si="2728"/>
        <v>0</v>
      </c>
      <c r="AE1190" s="89">
        <f t="shared" si="2728"/>
        <v>3165</v>
      </c>
      <c r="AF1190" s="89">
        <f t="shared" si="2728"/>
        <v>0</v>
      </c>
      <c r="AG1190" s="89">
        <f t="shared" si="2728"/>
        <v>234</v>
      </c>
      <c r="AH1190" s="89">
        <f t="shared" si="2728"/>
        <v>0</v>
      </c>
      <c r="AI1190" s="101">
        <f t="shared" si="2651"/>
        <v>7.3933649289099526</v>
      </c>
      <c r="AJ1190" s="101"/>
    </row>
    <row r="1191" spans="1:36" ht="33" hidden="1" x14ac:dyDescent="0.25">
      <c r="A1191" s="26" t="s">
        <v>244</v>
      </c>
      <c r="B1191" s="27">
        <v>923</v>
      </c>
      <c r="C1191" s="27" t="s">
        <v>22</v>
      </c>
      <c r="D1191" s="27" t="s">
        <v>29</v>
      </c>
      <c r="E1191" s="27" t="s">
        <v>561</v>
      </c>
      <c r="F1191" s="27" t="s">
        <v>31</v>
      </c>
      <c r="G1191" s="9">
        <f t="shared" si="2727"/>
        <v>3165</v>
      </c>
      <c r="H1191" s="9">
        <f t="shared" si="2727"/>
        <v>0</v>
      </c>
      <c r="I1191" s="9">
        <f t="shared" si="2727"/>
        <v>0</v>
      </c>
      <c r="J1191" s="9">
        <f t="shared" si="2727"/>
        <v>0</v>
      </c>
      <c r="K1191" s="9">
        <f t="shared" si="2727"/>
        <v>0</v>
      </c>
      <c r="L1191" s="9">
        <f t="shared" si="2727"/>
        <v>0</v>
      </c>
      <c r="M1191" s="9">
        <f t="shared" si="2727"/>
        <v>3165</v>
      </c>
      <c r="N1191" s="9">
        <f t="shared" si="2727"/>
        <v>0</v>
      </c>
      <c r="O1191" s="9">
        <f t="shared" si="2727"/>
        <v>0</v>
      </c>
      <c r="P1191" s="9">
        <f t="shared" si="2727"/>
        <v>0</v>
      </c>
      <c r="Q1191" s="9">
        <f t="shared" si="2727"/>
        <v>0</v>
      </c>
      <c r="R1191" s="9">
        <f t="shared" si="2727"/>
        <v>0</v>
      </c>
      <c r="S1191" s="9">
        <f t="shared" si="2727"/>
        <v>3165</v>
      </c>
      <c r="T1191" s="9">
        <f t="shared" si="2727"/>
        <v>0</v>
      </c>
      <c r="U1191" s="9">
        <f t="shared" si="2728"/>
        <v>0</v>
      </c>
      <c r="V1191" s="9">
        <f t="shared" si="2728"/>
        <v>0</v>
      </c>
      <c r="W1191" s="9">
        <f t="shared" si="2728"/>
        <v>0</v>
      </c>
      <c r="X1191" s="9">
        <f t="shared" si="2728"/>
        <v>0</v>
      </c>
      <c r="Y1191" s="9">
        <f t="shared" si="2728"/>
        <v>3165</v>
      </c>
      <c r="Z1191" s="9">
        <f t="shared" si="2728"/>
        <v>0</v>
      </c>
      <c r="AA1191" s="9">
        <f t="shared" si="2728"/>
        <v>0</v>
      </c>
      <c r="AB1191" s="9">
        <f t="shared" si="2728"/>
        <v>0</v>
      </c>
      <c r="AC1191" s="9">
        <f t="shared" si="2728"/>
        <v>0</v>
      </c>
      <c r="AD1191" s="9">
        <f t="shared" si="2728"/>
        <v>0</v>
      </c>
      <c r="AE1191" s="87">
        <f t="shared" si="2728"/>
        <v>3165</v>
      </c>
      <c r="AF1191" s="87">
        <f t="shared" si="2728"/>
        <v>0</v>
      </c>
      <c r="AG1191" s="87">
        <f t="shared" si="2728"/>
        <v>234</v>
      </c>
      <c r="AH1191" s="87">
        <f t="shared" si="2728"/>
        <v>0</v>
      </c>
      <c r="AI1191" s="101">
        <f t="shared" si="2651"/>
        <v>7.3933649289099526</v>
      </c>
      <c r="AJ1191" s="101"/>
    </row>
    <row r="1192" spans="1:36" ht="33" hidden="1" x14ac:dyDescent="0.25">
      <c r="A1192" s="26" t="s">
        <v>37</v>
      </c>
      <c r="B1192" s="27">
        <v>923</v>
      </c>
      <c r="C1192" s="27" t="s">
        <v>22</v>
      </c>
      <c r="D1192" s="27" t="s">
        <v>29</v>
      </c>
      <c r="E1192" s="27" t="s">
        <v>561</v>
      </c>
      <c r="F1192" s="27" t="s">
        <v>38</v>
      </c>
      <c r="G1192" s="9">
        <v>3165</v>
      </c>
      <c r="H1192" s="9"/>
      <c r="I1192" s="9"/>
      <c r="J1192" s="9"/>
      <c r="K1192" s="9"/>
      <c r="L1192" s="9"/>
      <c r="M1192" s="9">
        <f t="shared" ref="M1192" si="2734">G1192+I1192+J1192+K1192+L1192</f>
        <v>3165</v>
      </c>
      <c r="N1192" s="9">
        <f t="shared" ref="N1192" si="2735">H1192+L1192</f>
        <v>0</v>
      </c>
      <c r="O1192" s="9"/>
      <c r="P1192" s="9"/>
      <c r="Q1192" s="9"/>
      <c r="R1192" s="9"/>
      <c r="S1192" s="9">
        <f t="shared" ref="S1192" si="2736">M1192+O1192+P1192+Q1192+R1192</f>
        <v>3165</v>
      </c>
      <c r="T1192" s="9">
        <f t="shared" ref="T1192" si="2737">N1192+R1192</f>
        <v>0</v>
      </c>
      <c r="U1192" s="9"/>
      <c r="V1192" s="9"/>
      <c r="W1192" s="9"/>
      <c r="X1192" s="9"/>
      <c r="Y1192" s="9">
        <f t="shared" ref="Y1192" si="2738">S1192+U1192+V1192+W1192+X1192</f>
        <v>3165</v>
      </c>
      <c r="Z1192" s="9">
        <f t="shared" ref="Z1192" si="2739">T1192+X1192</f>
        <v>0</v>
      </c>
      <c r="AA1192" s="9"/>
      <c r="AB1192" s="9"/>
      <c r="AC1192" s="9"/>
      <c r="AD1192" s="9"/>
      <c r="AE1192" s="87">
        <f t="shared" ref="AE1192" si="2740">Y1192+AA1192+AB1192+AC1192+AD1192</f>
        <v>3165</v>
      </c>
      <c r="AF1192" s="87">
        <f t="shared" ref="AF1192" si="2741">Z1192+AD1192</f>
        <v>0</v>
      </c>
      <c r="AG1192" s="87">
        <v>234</v>
      </c>
      <c r="AH1192" s="87"/>
      <c r="AI1192" s="101">
        <f t="shared" si="2651"/>
        <v>7.3933649289099526</v>
      </c>
      <c r="AJ1192" s="101"/>
    </row>
    <row r="1193" spans="1:36" ht="20.25" hidden="1" customHeight="1" x14ac:dyDescent="0.25">
      <c r="A1193" s="26" t="s">
        <v>600</v>
      </c>
      <c r="B1193" s="27">
        <v>923</v>
      </c>
      <c r="C1193" s="27" t="s">
        <v>22</v>
      </c>
      <c r="D1193" s="27" t="s">
        <v>29</v>
      </c>
      <c r="E1193" s="27" t="s">
        <v>602</v>
      </c>
      <c r="F1193" s="27"/>
      <c r="G1193" s="9"/>
      <c r="H1193" s="9"/>
      <c r="I1193" s="9">
        <f>I1194+I1197+I1200+I1203</f>
        <v>0</v>
      </c>
      <c r="J1193" s="9">
        <f t="shared" ref="J1193:N1193" si="2742">J1194+J1197+J1200+J1203</f>
        <v>0</v>
      </c>
      <c r="K1193" s="9">
        <f t="shared" si="2742"/>
        <v>0</v>
      </c>
      <c r="L1193" s="9">
        <f t="shared" si="2742"/>
        <v>223</v>
      </c>
      <c r="M1193" s="9">
        <f t="shared" si="2742"/>
        <v>223</v>
      </c>
      <c r="N1193" s="9">
        <f t="shared" si="2742"/>
        <v>223</v>
      </c>
      <c r="O1193" s="9">
        <f>O1194+O1197+O1200+O1203</f>
        <v>0</v>
      </c>
      <c r="P1193" s="9">
        <f t="shared" ref="P1193:T1193" si="2743">P1194+P1197+P1200+P1203</f>
        <v>0</v>
      </c>
      <c r="Q1193" s="9">
        <f t="shared" si="2743"/>
        <v>0</v>
      </c>
      <c r="R1193" s="9">
        <f t="shared" si="2743"/>
        <v>0</v>
      </c>
      <c r="S1193" s="9">
        <f t="shared" si="2743"/>
        <v>223</v>
      </c>
      <c r="T1193" s="9">
        <f t="shared" si="2743"/>
        <v>223</v>
      </c>
      <c r="U1193" s="9">
        <f>U1194+U1197+U1200+U1203</f>
        <v>0</v>
      </c>
      <c r="V1193" s="9">
        <f t="shared" ref="V1193:Z1193" si="2744">V1194+V1197+V1200+V1203</f>
        <v>0</v>
      </c>
      <c r="W1193" s="9">
        <f t="shared" si="2744"/>
        <v>0</v>
      </c>
      <c r="X1193" s="9">
        <f t="shared" si="2744"/>
        <v>0</v>
      </c>
      <c r="Y1193" s="9">
        <f t="shared" si="2744"/>
        <v>223</v>
      </c>
      <c r="Z1193" s="9">
        <f t="shared" si="2744"/>
        <v>223</v>
      </c>
      <c r="AA1193" s="9">
        <f>AA1194+AA1197+AA1200+AA1203</f>
        <v>0</v>
      </c>
      <c r="AB1193" s="9">
        <f t="shared" ref="AB1193:AF1193" si="2745">AB1194+AB1197+AB1200+AB1203</f>
        <v>0</v>
      </c>
      <c r="AC1193" s="9">
        <f t="shared" si="2745"/>
        <v>0</v>
      </c>
      <c r="AD1193" s="9">
        <f t="shared" si="2745"/>
        <v>0</v>
      </c>
      <c r="AE1193" s="87">
        <f t="shared" si="2745"/>
        <v>223</v>
      </c>
      <c r="AF1193" s="87">
        <f t="shared" si="2745"/>
        <v>223</v>
      </c>
      <c r="AG1193" s="87">
        <f t="shared" ref="AG1193:AH1193" si="2746">AG1194+AG1197+AG1200+AG1203</f>
        <v>0</v>
      </c>
      <c r="AH1193" s="87">
        <f t="shared" si="2746"/>
        <v>0</v>
      </c>
      <c r="AI1193" s="101">
        <f t="shared" si="2651"/>
        <v>0</v>
      </c>
      <c r="AJ1193" s="101">
        <f t="shared" si="2726"/>
        <v>0</v>
      </c>
    </row>
    <row r="1194" spans="1:36" ht="33" hidden="1" x14ac:dyDescent="0.25">
      <c r="A1194" s="26" t="s">
        <v>601</v>
      </c>
      <c r="B1194" s="27">
        <v>923</v>
      </c>
      <c r="C1194" s="27" t="s">
        <v>22</v>
      </c>
      <c r="D1194" s="27" t="s">
        <v>29</v>
      </c>
      <c r="E1194" s="27" t="s">
        <v>603</v>
      </c>
      <c r="F1194" s="27"/>
      <c r="G1194" s="9"/>
      <c r="H1194" s="9"/>
      <c r="I1194" s="9">
        <f>I1195</f>
        <v>0</v>
      </c>
      <c r="J1194" s="9">
        <f t="shared" ref="J1194:Y1195" si="2747">J1195</f>
        <v>0</v>
      </c>
      <c r="K1194" s="9">
        <f t="shared" si="2747"/>
        <v>0</v>
      </c>
      <c r="L1194" s="9">
        <f t="shared" si="2747"/>
        <v>4</v>
      </c>
      <c r="M1194" s="9">
        <f t="shared" si="2747"/>
        <v>4</v>
      </c>
      <c r="N1194" s="9">
        <f t="shared" si="2747"/>
        <v>4</v>
      </c>
      <c r="O1194" s="9">
        <f>O1195</f>
        <v>0</v>
      </c>
      <c r="P1194" s="9">
        <f t="shared" si="2747"/>
        <v>0</v>
      </c>
      <c r="Q1194" s="9">
        <f t="shared" si="2747"/>
        <v>0</v>
      </c>
      <c r="R1194" s="9">
        <f t="shared" si="2747"/>
        <v>0</v>
      </c>
      <c r="S1194" s="9">
        <f t="shared" si="2747"/>
        <v>4</v>
      </c>
      <c r="T1194" s="9">
        <f t="shared" si="2747"/>
        <v>4</v>
      </c>
      <c r="U1194" s="9">
        <f>U1195</f>
        <v>0</v>
      </c>
      <c r="V1194" s="9">
        <f t="shared" si="2747"/>
        <v>0</v>
      </c>
      <c r="W1194" s="9">
        <f t="shared" si="2747"/>
        <v>0</v>
      </c>
      <c r="X1194" s="9">
        <f t="shared" si="2747"/>
        <v>0</v>
      </c>
      <c r="Y1194" s="9">
        <f t="shared" si="2747"/>
        <v>4</v>
      </c>
      <c r="Z1194" s="9">
        <f t="shared" ref="V1194:Z1195" si="2748">Z1195</f>
        <v>4</v>
      </c>
      <c r="AA1194" s="9">
        <f>AA1195</f>
        <v>0</v>
      </c>
      <c r="AB1194" s="9">
        <f t="shared" ref="AB1194:AH1195" si="2749">AB1195</f>
        <v>0</v>
      </c>
      <c r="AC1194" s="9">
        <f t="shared" si="2749"/>
        <v>0</v>
      </c>
      <c r="AD1194" s="9">
        <f t="shared" si="2749"/>
        <v>0</v>
      </c>
      <c r="AE1194" s="87">
        <f t="shared" si="2749"/>
        <v>4</v>
      </c>
      <c r="AF1194" s="87">
        <f t="shared" si="2749"/>
        <v>4</v>
      </c>
      <c r="AG1194" s="87">
        <f t="shared" si="2749"/>
        <v>0</v>
      </c>
      <c r="AH1194" s="87">
        <f t="shared" si="2749"/>
        <v>0</v>
      </c>
      <c r="AI1194" s="101">
        <f t="shared" si="2651"/>
        <v>0</v>
      </c>
      <c r="AJ1194" s="101">
        <f t="shared" si="2726"/>
        <v>0</v>
      </c>
    </row>
    <row r="1195" spans="1:36" ht="33" hidden="1" x14ac:dyDescent="0.25">
      <c r="A1195" s="26" t="s">
        <v>244</v>
      </c>
      <c r="B1195" s="27">
        <v>923</v>
      </c>
      <c r="C1195" s="27" t="s">
        <v>22</v>
      </c>
      <c r="D1195" s="27" t="s">
        <v>29</v>
      </c>
      <c r="E1195" s="27" t="s">
        <v>603</v>
      </c>
      <c r="F1195" s="27" t="s">
        <v>31</v>
      </c>
      <c r="G1195" s="9"/>
      <c r="H1195" s="9"/>
      <c r="I1195" s="9">
        <f>I1196</f>
        <v>0</v>
      </c>
      <c r="J1195" s="9">
        <f t="shared" si="2747"/>
        <v>0</v>
      </c>
      <c r="K1195" s="9">
        <f t="shared" si="2747"/>
        <v>0</v>
      </c>
      <c r="L1195" s="9">
        <f t="shared" si="2747"/>
        <v>4</v>
      </c>
      <c r="M1195" s="9">
        <f t="shared" si="2747"/>
        <v>4</v>
      </c>
      <c r="N1195" s="9">
        <f t="shared" si="2747"/>
        <v>4</v>
      </c>
      <c r="O1195" s="9">
        <f>O1196</f>
        <v>0</v>
      </c>
      <c r="P1195" s="9">
        <f t="shared" si="2747"/>
        <v>0</v>
      </c>
      <c r="Q1195" s="9">
        <f t="shared" si="2747"/>
        <v>0</v>
      </c>
      <c r="R1195" s="9">
        <f t="shared" si="2747"/>
        <v>0</v>
      </c>
      <c r="S1195" s="9">
        <f t="shared" si="2747"/>
        <v>4</v>
      </c>
      <c r="T1195" s="9">
        <f t="shared" si="2747"/>
        <v>4</v>
      </c>
      <c r="U1195" s="9">
        <f>U1196</f>
        <v>0</v>
      </c>
      <c r="V1195" s="9">
        <f t="shared" si="2748"/>
        <v>0</v>
      </c>
      <c r="W1195" s="9">
        <f t="shared" si="2748"/>
        <v>0</v>
      </c>
      <c r="X1195" s="9">
        <f t="shared" si="2748"/>
        <v>0</v>
      </c>
      <c r="Y1195" s="9">
        <f t="shared" si="2748"/>
        <v>4</v>
      </c>
      <c r="Z1195" s="9">
        <f t="shared" si="2748"/>
        <v>4</v>
      </c>
      <c r="AA1195" s="9">
        <f>AA1196</f>
        <v>0</v>
      </c>
      <c r="AB1195" s="9">
        <f t="shared" si="2749"/>
        <v>0</v>
      </c>
      <c r="AC1195" s="9">
        <f t="shared" si="2749"/>
        <v>0</v>
      </c>
      <c r="AD1195" s="9">
        <f t="shared" si="2749"/>
        <v>0</v>
      </c>
      <c r="AE1195" s="87">
        <f t="shared" si="2749"/>
        <v>4</v>
      </c>
      <c r="AF1195" s="87">
        <f t="shared" si="2749"/>
        <v>4</v>
      </c>
      <c r="AG1195" s="87">
        <f t="shared" si="2749"/>
        <v>0</v>
      </c>
      <c r="AH1195" s="87">
        <f t="shared" si="2749"/>
        <v>0</v>
      </c>
      <c r="AI1195" s="101">
        <f t="shared" si="2651"/>
        <v>0</v>
      </c>
      <c r="AJ1195" s="101">
        <f t="shared" si="2726"/>
        <v>0</v>
      </c>
    </row>
    <row r="1196" spans="1:36" ht="33" hidden="1" x14ac:dyDescent="0.25">
      <c r="A1196" s="26" t="s">
        <v>37</v>
      </c>
      <c r="B1196" s="27">
        <v>923</v>
      </c>
      <c r="C1196" s="27" t="s">
        <v>22</v>
      </c>
      <c r="D1196" s="27" t="s">
        <v>29</v>
      </c>
      <c r="E1196" s="27" t="s">
        <v>603</v>
      </c>
      <c r="F1196" s="27" t="s">
        <v>38</v>
      </c>
      <c r="G1196" s="9"/>
      <c r="H1196" s="9"/>
      <c r="I1196" s="9"/>
      <c r="J1196" s="9"/>
      <c r="K1196" s="9"/>
      <c r="L1196" s="9">
        <v>4</v>
      </c>
      <c r="M1196" s="9">
        <f t="shared" ref="M1196" si="2750">G1196+I1196+J1196+K1196+L1196</f>
        <v>4</v>
      </c>
      <c r="N1196" s="9">
        <f t="shared" ref="N1196" si="2751">H1196+L1196</f>
        <v>4</v>
      </c>
      <c r="O1196" s="9"/>
      <c r="P1196" s="9"/>
      <c r="Q1196" s="9"/>
      <c r="R1196" s="9"/>
      <c r="S1196" s="9">
        <f t="shared" ref="S1196" si="2752">M1196+O1196+P1196+Q1196+R1196</f>
        <v>4</v>
      </c>
      <c r="T1196" s="9">
        <f t="shared" ref="T1196" si="2753">N1196+R1196</f>
        <v>4</v>
      </c>
      <c r="U1196" s="9"/>
      <c r="V1196" s="9"/>
      <c r="W1196" s="9"/>
      <c r="X1196" s="9"/>
      <c r="Y1196" s="9">
        <f t="shared" ref="Y1196" si="2754">S1196+U1196+V1196+W1196+X1196</f>
        <v>4</v>
      </c>
      <c r="Z1196" s="9">
        <f t="shared" ref="Z1196" si="2755">T1196+X1196</f>
        <v>4</v>
      </c>
      <c r="AA1196" s="9"/>
      <c r="AB1196" s="9"/>
      <c r="AC1196" s="9"/>
      <c r="AD1196" s="9"/>
      <c r="AE1196" s="87">
        <f t="shared" ref="AE1196" si="2756">Y1196+AA1196+AB1196+AC1196+AD1196</f>
        <v>4</v>
      </c>
      <c r="AF1196" s="87">
        <f t="shared" ref="AF1196" si="2757">Z1196+AD1196</f>
        <v>4</v>
      </c>
      <c r="AG1196" s="87"/>
      <c r="AH1196" s="87"/>
      <c r="AI1196" s="101">
        <f t="shared" si="2651"/>
        <v>0</v>
      </c>
      <c r="AJ1196" s="101">
        <f t="shared" si="2726"/>
        <v>0</v>
      </c>
    </row>
    <row r="1197" spans="1:36" ht="34.5" hidden="1" customHeight="1" x14ac:dyDescent="0.25">
      <c r="A1197" s="26" t="s">
        <v>604</v>
      </c>
      <c r="B1197" s="27">
        <v>923</v>
      </c>
      <c r="C1197" s="27" t="s">
        <v>22</v>
      </c>
      <c r="D1197" s="27" t="s">
        <v>29</v>
      </c>
      <c r="E1197" s="27" t="s">
        <v>606</v>
      </c>
      <c r="F1197" s="27"/>
      <c r="G1197" s="9"/>
      <c r="H1197" s="9"/>
      <c r="I1197" s="9">
        <f>I1198</f>
        <v>0</v>
      </c>
      <c r="J1197" s="9">
        <f t="shared" ref="J1197:Y1198" si="2758">J1198</f>
        <v>0</v>
      </c>
      <c r="K1197" s="9">
        <f t="shared" si="2758"/>
        <v>0</v>
      </c>
      <c r="L1197" s="9">
        <f t="shared" si="2758"/>
        <v>21</v>
      </c>
      <c r="M1197" s="9">
        <f t="shared" si="2758"/>
        <v>21</v>
      </c>
      <c r="N1197" s="9">
        <f t="shared" si="2758"/>
        <v>21</v>
      </c>
      <c r="O1197" s="9">
        <f>O1198</f>
        <v>0</v>
      </c>
      <c r="P1197" s="9">
        <f t="shared" si="2758"/>
        <v>0</v>
      </c>
      <c r="Q1197" s="9">
        <f t="shared" si="2758"/>
        <v>0</v>
      </c>
      <c r="R1197" s="9">
        <f t="shared" si="2758"/>
        <v>0</v>
      </c>
      <c r="S1197" s="9">
        <f t="shared" si="2758"/>
        <v>21</v>
      </c>
      <c r="T1197" s="9">
        <f t="shared" si="2758"/>
        <v>21</v>
      </c>
      <c r="U1197" s="9">
        <f>U1198</f>
        <v>0</v>
      </c>
      <c r="V1197" s="9">
        <f t="shared" si="2758"/>
        <v>0</v>
      </c>
      <c r="W1197" s="9">
        <f t="shared" si="2758"/>
        <v>0</v>
      </c>
      <c r="X1197" s="9">
        <f t="shared" si="2758"/>
        <v>0</v>
      </c>
      <c r="Y1197" s="9">
        <f t="shared" si="2758"/>
        <v>21</v>
      </c>
      <c r="Z1197" s="9">
        <f t="shared" ref="V1197:Z1198" si="2759">Z1198</f>
        <v>21</v>
      </c>
      <c r="AA1197" s="9">
        <f>AA1198</f>
        <v>0</v>
      </c>
      <c r="AB1197" s="9">
        <f t="shared" ref="AB1197:AH1198" si="2760">AB1198</f>
        <v>0</v>
      </c>
      <c r="AC1197" s="9">
        <f t="shared" si="2760"/>
        <v>0</v>
      </c>
      <c r="AD1197" s="9">
        <f t="shared" si="2760"/>
        <v>0</v>
      </c>
      <c r="AE1197" s="87">
        <f t="shared" si="2760"/>
        <v>21</v>
      </c>
      <c r="AF1197" s="87">
        <f t="shared" si="2760"/>
        <v>21</v>
      </c>
      <c r="AG1197" s="87">
        <f t="shared" si="2760"/>
        <v>0</v>
      </c>
      <c r="AH1197" s="87">
        <f t="shared" si="2760"/>
        <v>0</v>
      </c>
      <c r="AI1197" s="101">
        <f t="shared" si="2651"/>
        <v>0</v>
      </c>
      <c r="AJ1197" s="101">
        <f t="shared" si="2726"/>
        <v>0</v>
      </c>
    </row>
    <row r="1198" spans="1:36" ht="34.5" hidden="1" customHeight="1" x14ac:dyDescent="0.25">
      <c r="A1198" s="26" t="s">
        <v>244</v>
      </c>
      <c r="B1198" s="27">
        <v>923</v>
      </c>
      <c r="C1198" s="27" t="s">
        <v>22</v>
      </c>
      <c r="D1198" s="27" t="s">
        <v>29</v>
      </c>
      <c r="E1198" s="27" t="s">
        <v>606</v>
      </c>
      <c r="F1198" s="27" t="s">
        <v>31</v>
      </c>
      <c r="G1198" s="9"/>
      <c r="H1198" s="9"/>
      <c r="I1198" s="9">
        <f>I1199</f>
        <v>0</v>
      </c>
      <c r="J1198" s="9">
        <f t="shared" si="2758"/>
        <v>0</v>
      </c>
      <c r="K1198" s="9">
        <f t="shared" si="2758"/>
        <v>0</v>
      </c>
      <c r="L1198" s="9">
        <f t="shared" si="2758"/>
        <v>21</v>
      </c>
      <c r="M1198" s="9">
        <f t="shared" si="2758"/>
        <v>21</v>
      </c>
      <c r="N1198" s="9">
        <f t="shared" si="2758"/>
        <v>21</v>
      </c>
      <c r="O1198" s="9">
        <f>O1199</f>
        <v>0</v>
      </c>
      <c r="P1198" s="9">
        <f t="shared" si="2758"/>
        <v>0</v>
      </c>
      <c r="Q1198" s="9">
        <f t="shared" si="2758"/>
        <v>0</v>
      </c>
      <c r="R1198" s="9">
        <f t="shared" si="2758"/>
        <v>0</v>
      </c>
      <c r="S1198" s="9">
        <f t="shared" si="2758"/>
        <v>21</v>
      </c>
      <c r="T1198" s="9">
        <f t="shared" si="2758"/>
        <v>21</v>
      </c>
      <c r="U1198" s="9">
        <f>U1199</f>
        <v>0</v>
      </c>
      <c r="V1198" s="9">
        <f t="shared" si="2759"/>
        <v>0</v>
      </c>
      <c r="W1198" s="9">
        <f t="shared" si="2759"/>
        <v>0</v>
      </c>
      <c r="X1198" s="9">
        <f t="shared" si="2759"/>
        <v>0</v>
      </c>
      <c r="Y1198" s="9">
        <f t="shared" si="2759"/>
        <v>21</v>
      </c>
      <c r="Z1198" s="9">
        <f t="shared" si="2759"/>
        <v>21</v>
      </c>
      <c r="AA1198" s="9">
        <f>AA1199</f>
        <v>0</v>
      </c>
      <c r="AB1198" s="9">
        <f t="shared" si="2760"/>
        <v>0</v>
      </c>
      <c r="AC1198" s="9">
        <f t="shared" si="2760"/>
        <v>0</v>
      </c>
      <c r="AD1198" s="9">
        <f t="shared" si="2760"/>
        <v>0</v>
      </c>
      <c r="AE1198" s="87">
        <f t="shared" si="2760"/>
        <v>21</v>
      </c>
      <c r="AF1198" s="87">
        <f t="shared" si="2760"/>
        <v>21</v>
      </c>
      <c r="AG1198" s="87">
        <f t="shared" si="2760"/>
        <v>0</v>
      </c>
      <c r="AH1198" s="87">
        <f t="shared" si="2760"/>
        <v>0</v>
      </c>
      <c r="AI1198" s="101">
        <f t="shared" si="2651"/>
        <v>0</v>
      </c>
      <c r="AJ1198" s="101">
        <f t="shared" si="2726"/>
        <v>0</v>
      </c>
    </row>
    <row r="1199" spans="1:36" ht="37.5" hidden="1" customHeight="1" x14ac:dyDescent="0.25">
      <c r="A1199" s="26" t="s">
        <v>37</v>
      </c>
      <c r="B1199" s="27">
        <v>923</v>
      </c>
      <c r="C1199" s="27" t="s">
        <v>22</v>
      </c>
      <c r="D1199" s="27" t="s">
        <v>29</v>
      </c>
      <c r="E1199" s="27" t="s">
        <v>606</v>
      </c>
      <c r="F1199" s="27" t="s">
        <v>38</v>
      </c>
      <c r="G1199" s="9"/>
      <c r="H1199" s="9"/>
      <c r="I1199" s="9"/>
      <c r="J1199" s="9"/>
      <c r="K1199" s="9"/>
      <c r="L1199" s="9">
        <v>21</v>
      </c>
      <c r="M1199" s="9">
        <f t="shared" ref="M1199" si="2761">G1199+I1199+J1199+K1199+L1199</f>
        <v>21</v>
      </c>
      <c r="N1199" s="9">
        <f t="shared" ref="N1199" si="2762">H1199+L1199</f>
        <v>21</v>
      </c>
      <c r="O1199" s="9"/>
      <c r="P1199" s="9"/>
      <c r="Q1199" s="9"/>
      <c r="R1199" s="9"/>
      <c r="S1199" s="9">
        <f t="shared" ref="S1199" si="2763">M1199+O1199+P1199+Q1199+R1199</f>
        <v>21</v>
      </c>
      <c r="T1199" s="9">
        <f t="shared" ref="T1199" si="2764">N1199+R1199</f>
        <v>21</v>
      </c>
      <c r="U1199" s="9"/>
      <c r="V1199" s="9"/>
      <c r="W1199" s="9"/>
      <c r="X1199" s="9"/>
      <c r="Y1199" s="9">
        <f t="shared" ref="Y1199" si="2765">S1199+U1199+V1199+W1199+X1199</f>
        <v>21</v>
      </c>
      <c r="Z1199" s="9">
        <f t="shared" ref="Z1199" si="2766">T1199+X1199</f>
        <v>21</v>
      </c>
      <c r="AA1199" s="9"/>
      <c r="AB1199" s="9"/>
      <c r="AC1199" s="9"/>
      <c r="AD1199" s="9"/>
      <c r="AE1199" s="87">
        <f t="shared" ref="AE1199" si="2767">Y1199+AA1199+AB1199+AC1199+AD1199</f>
        <v>21</v>
      </c>
      <c r="AF1199" s="87">
        <f t="shared" ref="AF1199" si="2768">Z1199+AD1199</f>
        <v>21</v>
      </c>
      <c r="AG1199" s="87"/>
      <c r="AH1199" s="87"/>
      <c r="AI1199" s="101">
        <f t="shared" si="2651"/>
        <v>0</v>
      </c>
      <c r="AJ1199" s="101">
        <f t="shared" si="2726"/>
        <v>0</v>
      </c>
    </row>
    <row r="1200" spans="1:36" ht="49.5" hidden="1" x14ac:dyDescent="0.25">
      <c r="A1200" s="26" t="s">
        <v>610</v>
      </c>
      <c r="B1200" s="27">
        <v>923</v>
      </c>
      <c r="C1200" s="27" t="s">
        <v>22</v>
      </c>
      <c r="D1200" s="27" t="s">
        <v>29</v>
      </c>
      <c r="E1200" s="27" t="s">
        <v>615</v>
      </c>
      <c r="F1200" s="27"/>
      <c r="G1200" s="9"/>
      <c r="H1200" s="9"/>
      <c r="I1200" s="9">
        <f>I1201</f>
        <v>0</v>
      </c>
      <c r="J1200" s="9">
        <f t="shared" ref="J1200:Y1201" si="2769">J1201</f>
        <v>0</v>
      </c>
      <c r="K1200" s="9">
        <f t="shared" si="2769"/>
        <v>0</v>
      </c>
      <c r="L1200" s="9">
        <f t="shared" si="2769"/>
        <v>173</v>
      </c>
      <c r="M1200" s="9">
        <f t="shared" si="2769"/>
        <v>173</v>
      </c>
      <c r="N1200" s="9">
        <f t="shared" si="2769"/>
        <v>173</v>
      </c>
      <c r="O1200" s="9">
        <f>O1201</f>
        <v>0</v>
      </c>
      <c r="P1200" s="9">
        <f t="shared" si="2769"/>
        <v>0</v>
      </c>
      <c r="Q1200" s="9">
        <f t="shared" si="2769"/>
        <v>0</v>
      </c>
      <c r="R1200" s="9">
        <f t="shared" si="2769"/>
        <v>0</v>
      </c>
      <c r="S1200" s="9">
        <f t="shared" si="2769"/>
        <v>173</v>
      </c>
      <c r="T1200" s="9">
        <f t="shared" si="2769"/>
        <v>173</v>
      </c>
      <c r="U1200" s="9">
        <f>U1201</f>
        <v>0</v>
      </c>
      <c r="V1200" s="9">
        <f t="shared" si="2769"/>
        <v>0</v>
      </c>
      <c r="W1200" s="9">
        <f t="shared" si="2769"/>
        <v>0</v>
      </c>
      <c r="X1200" s="9">
        <f t="shared" si="2769"/>
        <v>0</v>
      </c>
      <c r="Y1200" s="9">
        <f t="shared" si="2769"/>
        <v>173</v>
      </c>
      <c r="Z1200" s="9">
        <f t="shared" ref="V1200:Z1201" si="2770">Z1201</f>
        <v>173</v>
      </c>
      <c r="AA1200" s="9">
        <f>AA1201</f>
        <v>0</v>
      </c>
      <c r="AB1200" s="9">
        <f t="shared" ref="AB1200:AH1201" si="2771">AB1201</f>
        <v>0</v>
      </c>
      <c r="AC1200" s="9">
        <f t="shared" si="2771"/>
        <v>0</v>
      </c>
      <c r="AD1200" s="9">
        <f t="shared" si="2771"/>
        <v>0</v>
      </c>
      <c r="AE1200" s="87">
        <f t="shared" si="2771"/>
        <v>173</v>
      </c>
      <c r="AF1200" s="87">
        <f t="shared" si="2771"/>
        <v>173</v>
      </c>
      <c r="AG1200" s="87">
        <f t="shared" si="2771"/>
        <v>0</v>
      </c>
      <c r="AH1200" s="87">
        <f t="shared" si="2771"/>
        <v>0</v>
      </c>
      <c r="AI1200" s="101">
        <f t="shared" si="2651"/>
        <v>0</v>
      </c>
      <c r="AJ1200" s="101">
        <f t="shared" si="2726"/>
        <v>0</v>
      </c>
    </row>
    <row r="1201" spans="1:36" ht="33" hidden="1" x14ac:dyDescent="0.25">
      <c r="A1201" s="26" t="s">
        <v>244</v>
      </c>
      <c r="B1201" s="27">
        <v>923</v>
      </c>
      <c r="C1201" s="27" t="s">
        <v>22</v>
      </c>
      <c r="D1201" s="27" t="s">
        <v>29</v>
      </c>
      <c r="E1201" s="27" t="s">
        <v>615</v>
      </c>
      <c r="F1201" s="27" t="s">
        <v>31</v>
      </c>
      <c r="G1201" s="9"/>
      <c r="H1201" s="9"/>
      <c r="I1201" s="9">
        <f>I1202</f>
        <v>0</v>
      </c>
      <c r="J1201" s="9">
        <f t="shared" si="2769"/>
        <v>0</v>
      </c>
      <c r="K1201" s="9">
        <f t="shared" si="2769"/>
        <v>0</v>
      </c>
      <c r="L1201" s="9">
        <f t="shared" si="2769"/>
        <v>173</v>
      </c>
      <c r="M1201" s="9">
        <f t="shared" si="2769"/>
        <v>173</v>
      </c>
      <c r="N1201" s="9">
        <f t="shared" si="2769"/>
        <v>173</v>
      </c>
      <c r="O1201" s="9">
        <f>O1202</f>
        <v>0</v>
      </c>
      <c r="P1201" s="9">
        <f t="shared" si="2769"/>
        <v>0</v>
      </c>
      <c r="Q1201" s="9">
        <f t="shared" si="2769"/>
        <v>0</v>
      </c>
      <c r="R1201" s="9">
        <f t="shared" si="2769"/>
        <v>0</v>
      </c>
      <c r="S1201" s="9">
        <f t="shared" si="2769"/>
        <v>173</v>
      </c>
      <c r="T1201" s="9">
        <f t="shared" si="2769"/>
        <v>173</v>
      </c>
      <c r="U1201" s="9">
        <f>U1202</f>
        <v>0</v>
      </c>
      <c r="V1201" s="9">
        <f t="shared" si="2770"/>
        <v>0</v>
      </c>
      <c r="W1201" s="9">
        <f t="shared" si="2770"/>
        <v>0</v>
      </c>
      <c r="X1201" s="9">
        <f t="shared" si="2770"/>
        <v>0</v>
      </c>
      <c r="Y1201" s="9">
        <f t="shared" si="2770"/>
        <v>173</v>
      </c>
      <c r="Z1201" s="9">
        <f t="shared" si="2770"/>
        <v>173</v>
      </c>
      <c r="AA1201" s="9">
        <f>AA1202</f>
        <v>0</v>
      </c>
      <c r="AB1201" s="9">
        <f t="shared" si="2771"/>
        <v>0</v>
      </c>
      <c r="AC1201" s="9">
        <f t="shared" si="2771"/>
        <v>0</v>
      </c>
      <c r="AD1201" s="9">
        <f t="shared" si="2771"/>
        <v>0</v>
      </c>
      <c r="AE1201" s="87">
        <f t="shared" si="2771"/>
        <v>173</v>
      </c>
      <c r="AF1201" s="87">
        <f t="shared" si="2771"/>
        <v>173</v>
      </c>
      <c r="AG1201" s="87">
        <f t="shared" si="2771"/>
        <v>0</v>
      </c>
      <c r="AH1201" s="87">
        <f t="shared" si="2771"/>
        <v>0</v>
      </c>
      <c r="AI1201" s="101">
        <f t="shared" si="2651"/>
        <v>0</v>
      </c>
      <c r="AJ1201" s="101">
        <f t="shared" si="2726"/>
        <v>0</v>
      </c>
    </row>
    <row r="1202" spans="1:36" ht="33" hidden="1" x14ac:dyDescent="0.25">
      <c r="A1202" s="26" t="s">
        <v>37</v>
      </c>
      <c r="B1202" s="27">
        <v>923</v>
      </c>
      <c r="C1202" s="27" t="s">
        <v>22</v>
      </c>
      <c r="D1202" s="27" t="s">
        <v>29</v>
      </c>
      <c r="E1202" s="27" t="s">
        <v>615</v>
      </c>
      <c r="F1202" s="27" t="s">
        <v>38</v>
      </c>
      <c r="G1202" s="9"/>
      <c r="H1202" s="9"/>
      <c r="I1202" s="9"/>
      <c r="J1202" s="9"/>
      <c r="K1202" s="9"/>
      <c r="L1202" s="9">
        <v>173</v>
      </c>
      <c r="M1202" s="9">
        <f t="shared" ref="M1202" si="2772">G1202+I1202+J1202+K1202+L1202</f>
        <v>173</v>
      </c>
      <c r="N1202" s="9">
        <f t="shared" ref="N1202" si="2773">H1202+L1202</f>
        <v>173</v>
      </c>
      <c r="O1202" s="9"/>
      <c r="P1202" s="9"/>
      <c r="Q1202" s="9"/>
      <c r="R1202" s="9"/>
      <c r="S1202" s="9">
        <f t="shared" ref="S1202" si="2774">M1202+O1202+P1202+Q1202+R1202</f>
        <v>173</v>
      </c>
      <c r="T1202" s="9">
        <f t="shared" ref="T1202" si="2775">N1202+R1202</f>
        <v>173</v>
      </c>
      <c r="U1202" s="9"/>
      <c r="V1202" s="9"/>
      <c r="W1202" s="9"/>
      <c r="X1202" s="9"/>
      <c r="Y1202" s="9">
        <f t="shared" ref="Y1202" si="2776">S1202+U1202+V1202+W1202+X1202</f>
        <v>173</v>
      </c>
      <c r="Z1202" s="9">
        <f t="shared" ref="Z1202" si="2777">T1202+X1202</f>
        <v>173</v>
      </c>
      <c r="AA1202" s="9"/>
      <c r="AB1202" s="9"/>
      <c r="AC1202" s="9"/>
      <c r="AD1202" s="9"/>
      <c r="AE1202" s="87">
        <f t="shared" ref="AE1202" si="2778">Y1202+AA1202+AB1202+AC1202+AD1202</f>
        <v>173</v>
      </c>
      <c r="AF1202" s="87">
        <f t="shared" ref="AF1202" si="2779">Z1202+AD1202</f>
        <v>173</v>
      </c>
      <c r="AG1202" s="87"/>
      <c r="AH1202" s="87"/>
      <c r="AI1202" s="101">
        <f t="shared" si="2651"/>
        <v>0</v>
      </c>
      <c r="AJ1202" s="101">
        <f t="shared" si="2726"/>
        <v>0</v>
      </c>
    </row>
    <row r="1203" spans="1:36" ht="33" hidden="1" x14ac:dyDescent="0.25">
      <c r="A1203" s="26" t="s">
        <v>611</v>
      </c>
      <c r="B1203" s="27">
        <v>923</v>
      </c>
      <c r="C1203" s="27" t="s">
        <v>22</v>
      </c>
      <c r="D1203" s="27" t="s">
        <v>29</v>
      </c>
      <c r="E1203" s="27" t="s">
        <v>614</v>
      </c>
      <c r="F1203" s="27"/>
      <c r="G1203" s="9"/>
      <c r="H1203" s="9"/>
      <c r="I1203" s="9">
        <f>I1204</f>
        <v>0</v>
      </c>
      <c r="J1203" s="9">
        <f t="shared" ref="J1203:Y1204" si="2780">J1204</f>
        <v>0</v>
      </c>
      <c r="K1203" s="9">
        <f t="shared" si="2780"/>
        <v>0</v>
      </c>
      <c r="L1203" s="9">
        <f t="shared" si="2780"/>
        <v>25</v>
      </c>
      <c r="M1203" s="9">
        <f t="shared" si="2780"/>
        <v>25</v>
      </c>
      <c r="N1203" s="9">
        <f t="shared" si="2780"/>
        <v>25</v>
      </c>
      <c r="O1203" s="9">
        <f>O1204</f>
        <v>0</v>
      </c>
      <c r="P1203" s="9">
        <f t="shared" si="2780"/>
        <v>0</v>
      </c>
      <c r="Q1203" s="9">
        <f t="shared" si="2780"/>
        <v>0</v>
      </c>
      <c r="R1203" s="9">
        <f t="shared" si="2780"/>
        <v>0</v>
      </c>
      <c r="S1203" s="9">
        <f t="shared" si="2780"/>
        <v>25</v>
      </c>
      <c r="T1203" s="9">
        <f t="shared" si="2780"/>
        <v>25</v>
      </c>
      <c r="U1203" s="9">
        <f>U1204</f>
        <v>0</v>
      </c>
      <c r="V1203" s="9">
        <f t="shared" si="2780"/>
        <v>0</v>
      </c>
      <c r="W1203" s="9">
        <f t="shared" si="2780"/>
        <v>0</v>
      </c>
      <c r="X1203" s="9">
        <f t="shared" si="2780"/>
        <v>0</v>
      </c>
      <c r="Y1203" s="9">
        <f t="shared" si="2780"/>
        <v>25</v>
      </c>
      <c r="Z1203" s="9">
        <f t="shared" ref="V1203:Z1204" si="2781">Z1204</f>
        <v>25</v>
      </c>
      <c r="AA1203" s="9">
        <f>AA1204</f>
        <v>0</v>
      </c>
      <c r="AB1203" s="9">
        <f t="shared" ref="AB1203:AH1204" si="2782">AB1204</f>
        <v>0</v>
      </c>
      <c r="AC1203" s="9">
        <f t="shared" si="2782"/>
        <v>0</v>
      </c>
      <c r="AD1203" s="9">
        <f t="shared" si="2782"/>
        <v>0</v>
      </c>
      <c r="AE1203" s="87">
        <f t="shared" si="2782"/>
        <v>25</v>
      </c>
      <c r="AF1203" s="87">
        <f t="shared" si="2782"/>
        <v>25</v>
      </c>
      <c r="AG1203" s="87">
        <f t="shared" si="2782"/>
        <v>0</v>
      </c>
      <c r="AH1203" s="87">
        <f t="shared" si="2782"/>
        <v>0</v>
      </c>
      <c r="AI1203" s="101">
        <f t="shared" si="2651"/>
        <v>0</v>
      </c>
      <c r="AJ1203" s="101">
        <f t="shared" si="2726"/>
        <v>0</v>
      </c>
    </row>
    <row r="1204" spans="1:36" ht="33" hidden="1" x14ac:dyDescent="0.25">
      <c r="A1204" s="26" t="s">
        <v>244</v>
      </c>
      <c r="B1204" s="27">
        <v>923</v>
      </c>
      <c r="C1204" s="27" t="s">
        <v>22</v>
      </c>
      <c r="D1204" s="27" t="s">
        <v>29</v>
      </c>
      <c r="E1204" s="27" t="s">
        <v>614</v>
      </c>
      <c r="F1204" s="27" t="s">
        <v>31</v>
      </c>
      <c r="G1204" s="9"/>
      <c r="H1204" s="9"/>
      <c r="I1204" s="9">
        <f>I1205</f>
        <v>0</v>
      </c>
      <c r="J1204" s="9">
        <f t="shared" si="2780"/>
        <v>0</v>
      </c>
      <c r="K1204" s="9">
        <f t="shared" si="2780"/>
        <v>0</v>
      </c>
      <c r="L1204" s="9">
        <f t="shared" si="2780"/>
        <v>25</v>
      </c>
      <c r="M1204" s="9">
        <f t="shared" si="2780"/>
        <v>25</v>
      </c>
      <c r="N1204" s="9">
        <f t="shared" si="2780"/>
        <v>25</v>
      </c>
      <c r="O1204" s="9">
        <f>O1205</f>
        <v>0</v>
      </c>
      <c r="P1204" s="9">
        <f t="shared" si="2780"/>
        <v>0</v>
      </c>
      <c r="Q1204" s="9">
        <f t="shared" si="2780"/>
        <v>0</v>
      </c>
      <c r="R1204" s="9">
        <f t="shared" si="2780"/>
        <v>0</v>
      </c>
      <c r="S1204" s="9">
        <f t="shared" si="2780"/>
        <v>25</v>
      </c>
      <c r="T1204" s="9">
        <f t="shared" si="2780"/>
        <v>25</v>
      </c>
      <c r="U1204" s="9">
        <f>U1205</f>
        <v>0</v>
      </c>
      <c r="V1204" s="9">
        <f t="shared" si="2781"/>
        <v>0</v>
      </c>
      <c r="W1204" s="9">
        <f t="shared" si="2781"/>
        <v>0</v>
      </c>
      <c r="X1204" s="9">
        <f t="shared" si="2781"/>
        <v>0</v>
      </c>
      <c r="Y1204" s="9">
        <f t="shared" si="2781"/>
        <v>25</v>
      </c>
      <c r="Z1204" s="9">
        <f t="shared" si="2781"/>
        <v>25</v>
      </c>
      <c r="AA1204" s="9">
        <f>AA1205</f>
        <v>0</v>
      </c>
      <c r="AB1204" s="9">
        <f t="shared" si="2782"/>
        <v>0</v>
      </c>
      <c r="AC1204" s="9">
        <f t="shared" si="2782"/>
        <v>0</v>
      </c>
      <c r="AD1204" s="9">
        <f t="shared" si="2782"/>
        <v>0</v>
      </c>
      <c r="AE1204" s="87">
        <f t="shared" si="2782"/>
        <v>25</v>
      </c>
      <c r="AF1204" s="87">
        <f t="shared" si="2782"/>
        <v>25</v>
      </c>
      <c r="AG1204" s="87">
        <f t="shared" si="2782"/>
        <v>0</v>
      </c>
      <c r="AH1204" s="87">
        <f t="shared" si="2782"/>
        <v>0</v>
      </c>
      <c r="AI1204" s="101">
        <f t="shared" si="2651"/>
        <v>0</v>
      </c>
      <c r="AJ1204" s="101">
        <f t="shared" si="2726"/>
        <v>0</v>
      </c>
    </row>
    <row r="1205" spans="1:36" ht="33" hidden="1" x14ac:dyDescent="0.25">
      <c r="A1205" s="26" t="s">
        <v>37</v>
      </c>
      <c r="B1205" s="27">
        <v>923</v>
      </c>
      <c r="C1205" s="27" t="s">
        <v>22</v>
      </c>
      <c r="D1205" s="27" t="s">
        <v>29</v>
      </c>
      <c r="E1205" s="27" t="s">
        <v>614</v>
      </c>
      <c r="F1205" s="27" t="s">
        <v>38</v>
      </c>
      <c r="G1205" s="9"/>
      <c r="H1205" s="9"/>
      <c r="I1205" s="9"/>
      <c r="J1205" s="9"/>
      <c r="K1205" s="9"/>
      <c r="L1205" s="9">
        <v>25</v>
      </c>
      <c r="M1205" s="9">
        <f t="shared" ref="M1205" si="2783">G1205+I1205+J1205+K1205+L1205</f>
        <v>25</v>
      </c>
      <c r="N1205" s="9">
        <f t="shared" ref="N1205" si="2784">H1205+L1205</f>
        <v>25</v>
      </c>
      <c r="O1205" s="9"/>
      <c r="P1205" s="9"/>
      <c r="Q1205" s="9"/>
      <c r="R1205" s="9"/>
      <c r="S1205" s="9">
        <f t="shared" ref="S1205" si="2785">M1205+O1205+P1205+Q1205+R1205</f>
        <v>25</v>
      </c>
      <c r="T1205" s="9">
        <f t="shared" ref="T1205" si="2786">N1205+R1205</f>
        <v>25</v>
      </c>
      <c r="U1205" s="9"/>
      <c r="V1205" s="9"/>
      <c r="W1205" s="9"/>
      <c r="X1205" s="9"/>
      <c r="Y1205" s="9">
        <f t="shared" ref="Y1205" si="2787">S1205+U1205+V1205+W1205+X1205</f>
        <v>25</v>
      </c>
      <c r="Z1205" s="9">
        <f t="shared" ref="Z1205" si="2788">T1205+X1205</f>
        <v>25</v>
      </c>
      <c r="AA1205" s="9"/>
      <c r="AB1205" s="9"/>
      <c r="AC1205" s="9"/>
      <c r="AD1205" s="9"/>
      <c r="AE1205" s="87">
        <f t="shared" ref="AE1205" si="2789">Y1205+AA1205+AB1205+AC1205+AD1205</f>
        <v>25</v>
      </c>
      <c r="AF1205" s="87">
        <f t="shared" ref="AF1205" si="2790">Z1205+AD1205</f>
        <v>25</v>
      </c>
      <c r="AG1205" s="87"/>
      <c r="AH1205" s="87"/>
      <c r="AI1205" s="101">
        <f t="shared" si="2651"/>
        <v>0</v>
      </c>
      <c r="AJ1205" s="101">
        <f t="shared" si="2726"/>
        <v>0</v>
      </c>
    </row>
    <row r="1206" spans="1:36" ht="18" hidden="1" customHeight="1" x14ac:dyDescent="0.25">
      <c r="A1206" s="26"/>
      <c r="B1206" s="27"/>
      <c r="C1206" s="27"/>
      <c r="D1206" s="27"/>
      <c r="E1206" s="27"/>
      <c r="F1206" s="27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87"/>
      <c r="AF1206" s="87"/>
      <c r="AG1206" s="87"/>
      <c r="AH1206" s="87"/>
      <c r="AI1206" s="101"/>
      <c r="AJ1206" s="101"/>
    </row>
    <row r="1207" spans="1:36" ht="20.25" hidden="1" customHeight="1" x14ac:dyDescent="0.3">
      <c r="A1207" s="41" t="s">
        <v>554</v>
      </c>
      <c r="B1207" s="25">
        <v>923</v>
      </c>
      <c r="C1207" s="25" t="s">
        <v>22</v>
      </c>
      <c r="D1207" s="25" t="s">
        <v>7</v>
      </c>
      <c r="E1207" s="48"/>
      <c r="F1207" s="27"/>
      <c r="G1207" s="13">
        <f>G1208</f>
        <v>870</v>
      </c>
      <c r="H1207" s="9"/>
      <c r="I1207" s="13">
        <f t="shared" ref="I1207:I1211" si="2791">I1208</f>
        <v>0</v>
      </c>
      <c r="J1207" s="9"/>
      <c r="K1207" s="13">
        <f t="shared" ref="K1207:K1211" si="2792">K1208</f>
        <v>0</v>
      </c>
      <c r="L1207" s="9"/>
      <c r="M1207" s="13">
        <f t="shared" ref="M1207:M1211" si="2793">M1208</f>
        <v>870</v>
      </c>
      <c r="N1207" s="9"/>
      <c r="O1207" s="13">
        <f t="shared" ref="O1207:O1211" si="2794">O1208</f>
        <v>0</v>
      </c>
      <c r="P1207" s="9"/>
      <c r="Q1207" s="13">
        <f t="shared" ref="Q1207:Q1211" si="2795">Q1208</f>
        <v>0</v>
      </c>
      <c r="R1207" s="9"/>
      <c r="S1207" s="13">
        <f t="shared" ref="S1207:S1211" si="2796">S1208</f>
        <v>870</v>
      </c>
      <c r="T1207" s="9"/>
      <c r="U1207" s="13">
        <f t="shared" ref="U1207:U1211" si="2797">U1208</f>
        <v>0</v>
      </c>
      <c r="V1207" s="9"/>
      <c r="W1207" s="13">
        <f t="shared" ref="W1207:W1211" si="2798">W1208</f>
        <v>0</v>
      </c>
      <c r="X1207" s="9"/>
      <c r="Y1207" s="13">
        <f t="shared" ref="Y1207:Y1211" si="2799">Y1208</f>
        <v>870</v>
      </c>
      <c r="Z1207" s="9"/>
      <c r="AA1207" s="13">
        <f t="shared" ref="AA1207:AA1211" si="2800">AA1208</f>
        <v>0</v>
      </c>
      <c r="AB1207" s="9"/>
      <c r="AC1207" s="13">
        <f t="shared" ref="AC1207:AC1211" si="2801">AC1208</f>
        <v>0</v>
      </c>
      <c r="AD1207" s="9"/>
      <c r="AE1207" s="91">
        <f t="shared" ref="AE1207:AG1211" si="2802">AE1208</f>
        <v>870</v>
      </c>
      <c r="AF1207" s="87"/>
      <c r="AG1207" s="91">
        <f t="shared" si="2802"/>
        <v>222</v>
      </c>
      <c r="AH1207" s="87"/>
      <c r="AI1207" s="101">
        <f t="shared" si="2651"/>
        <v>25.517241379310345</v>
      </c>
      <c r="AJ1207" s="101"/>
    </row>
    <row r="1208" spans="1:36" ht="20.25" hidden="1" customHeight="1" x14ac:dyDescent="0.25">
      <c r="A1208" s="29" t="s">
        <v>62</v>
      </c>
      <c r="B1208" s="27">
        <v>923</v>
      </c>
      <c r="C1208" s="27" t="s">
        <v>22</v>
      </c>
      <c r="D1208" s="27" t="s">
        <v>7</v>
      </c>
      <c r="E1208" s="49" t="s">
        <v>63</v>
      </c>
      <c r="F1208" s="27"/>
      <c r="G1208" s="11">
        <f>G1209</f>
        <v>870</v>
      </c>
      <c r="H1208" s="9"/>
      <c r="I1208" s="11">
        <f t="shared" si="2791"/>
        <v>0</v>
      </c>
      <c r="J1208" s="9"/>
      <c r="K1208" s="11">
        <f t="shared" si="2792"/>
        <v>0</v>
      </c>
      <c r="L1208" s="9"/>
      <c r="M1208" s="11">
        <f t="shared" si="2793"/>
        <v>870</v>
      </c>
      <c r="N1208" s="9"/>
      <c r="O1208" s="11">
        <f t="shared" si="2794"/>
        <v>0</v>
      </c>
      <c r="P1208" s="9"/>
      <c r="Q1208" s="11">
        <f t="shared" si="2795"/>
        <v>0</v>
      </c>
      <c r="R1208" s="9"/>
      <c r="S1208" s="11">
        <f t="shared" si="2796"/>
        <v>870</v>
      </c>
      <c r="T1208" s="9"/>
      <c r="U1208" s="11">
        <f t="shared" si="2797"/>
        <v>0</v>
      </c>
      <c r="V1208" s="9"/>
      <c r="W1208" s="11">
        <f t="shared" si="2798"/>
        <v>0</v>
      </c>
      <c r="X1208" s="9"/>
      <c r="Y1208" s="11">
        <f t="shared" si="2799"/>
        <v>870</v>
      </c>
      <c r="Z1208" s="9"/>
      <c r="AA1208" s="11">
        <f t="shared" si="2800"/>
        <v>0</v>
      </c>
      <c r="AB1208" s="9"/>
      <c r="AC1208" s="11">
        <f t="shared" si="2801"/>
        <v>0</v>
      </c>
      <c r="AD1208" s="9"/>
      <c r="AE1208" s="89">
        <f t="shared" si="2802"/>
        <v>870</v>
      </c>
      <c r="AF1208" s="87"/>
      <c r="AG1208" s="89">
        <f t="shared" si="2802"/>
        <v>222</v>
      </c>
      <c r="AH1208" s="87"/>
      <c r="AI1208" s="101">
        <f t="shared" si="2651"/>
        <v>25.517241379310345</v>
      </c>
      <c r="AJ1208" s="101"/>
    </row>
    <row r="1209" spans="1:36" ht="19.5" hidden="1" customHeight="1" x14ac:dyDescent="0.25">
      <c r="A1209" s="29" t="s">
        <v>15</v>
      </c>
      <c r="B1209" s="27">
        <v>923</v>
      </c>
      <c r="C1209" s="27" t="s">
        <v>22</v>
      </c>
      <c r="D1209" s="27" t="s">
        <v>7</v>
      </c>
      <c r="E1209" s="49" t="s">
        <v>64</v>
      </c>
      <c r="F1209" s="27"/>
      <c r="G1209" s="11">
        <f>G1210</f>
        <v>870</v>
      </c>
      <c r="H1209" s="9"/>
      <c r="I1209" s="11">
        <f t="shared" si="2791"/>
        <v>0</v>
      </c>
      <c r="J1209" s="9"/>
      <c r="K1209" s="11">
        <f t="shared" si="2792"/>
        <v>0</v>
      </c>
      <c r="L1209" s="9"/>
      <c r="M1209" s="11">
        <f t="shared" si="2793"/>
        <v>870</v>
      </c>
      <c r="N1209" s="9"/>
      <c r="O1209" s="11">
        <f t="shared" si="2794"/>
        <v>0</v>
      </c>
      <c r="P1209" s="9"/>
      <c r="Q1209" s="11">
        <f t="shared" si="2795"/>
        <v>0</v>
      </c>
      <c r="R1209" s="9"/>
      <c r="S1209" s="11">
        <f t="shared" si="2796"/>
        <v>870</v>
      </c>
      <c r="T1209" s="9"/>
      <c r="U1209" s="11">
        <f t="shared" si="2797"/>
        <v>0</v>
      </c>
      <c r="V1209" s="9"/>
      <c r="W1209" s="11">
        <f t="shared" si="2798"/>
        <v>0</v>
      </c>
      <c r="X1209" s="9"/>
      <c r="Y1209" s="11">
        <f t="shared" si="2799"/>
        <v>870</v>
      </c>
      <c r="Z1209" s="9"/>
      <c r="AA1209" s="11">
        <f t="shared" si="2800"/>
        <v>0</v>
      </c>
      <c r="AB1209" s="9"/>
      <c r="AC1209" s="11">
        <f t="shared" si="2801"/>
        <v>0</v>
      </c>
      <c r="AD1209" s="9"/>
      <c r="AE1209" s="89">
        <f t="shared" si="2802"/>
        <v>870</v>
      </c>
      <c r="AF1209" s="87"/>
      <c r="AG1209" s="89">
        <f t="shared" si="2802"/>
        <v>222</v>
      </c>
      <c r="AH1209" s="87"/>
      <c r="AI1209" s="101">
        <f t="shared" si="2651"/>
        <v>25.517241379310345</v>
      </c>
      <c r="AJ1209" s="101"/>
    </row>
    <row r="1210" spans="1:36" ht="18.75" hidden="1" customHeight="1" x14ac:dyDescent="0.25">
      <c r="A1210" s="29" t="s">
        <v>552</v>
      </c>
      <c r="B1210" s="27">
        <v>923</v>
      </c>
      <c r="C1210" s="27" t="s">
        <v>22</v>
      </c>
      <c r="D1210" s="27" t="s">
        <v>7</v>
      </c>
      <c r="E1210" s="49" t="s">
        <v>521</v>
      </c>
      <c r="F1210" s="27"/>
      <c r="G1210" s="11">
        <f>G1211</f>
        <v>870</v>
      </c>
      <c r="H1210" s="9"/>
      <c r="I1210" s="11">
        <f t="shared" si="2791"/>
        <v>0</v>
      </c>
      <c r="J1210" s="9"/>
      <c r="K1210" s="11">
        <f t="shared" si="2792"/>
        <v>0</v>
      </c>
      <c r="L1210" s="9"/>
      <c r="M1210" s="11">
        <f t="shared" si="2793"/>
        <v>870</v>
      </c>
      <c r="N1210" s="9"/>
      <c r="O1210" s="11">
        <f t="shared" si="2794"/>
        <v>0</v>
      </c>
      <c r="P1210" s="9"/>
      <c r="Q1210" s="11">
        <f t="shared" si="2795"/>
        <v>0</v>
      </c>
      <c r="R1210" s="9"/>
      <c r="S1210" s="11">
        <f t="shared" si="2796"/>
        <v>870</v>
      </c>
      <c r="T1210" s="9"/>
      <c r="U1210" s="11">
        <f t="shared" si="2797"/>
        <v>0</v>
      </c>
      <c r="V1210" s="9"/>
      <c r="W1210" s="11">
        <f t="shared" si="2798"/>
        <v>0</v>
      </c>
      <c r="X1210" s="9"/>
      <c r="Y1210" s="11">
        <f t="shared" si="2799"/>
        <v>870</v>
      </c>
      <c r="Z1210" s="9"/>
      <c r="AA1210" s="11">
        <f t="shared" si="2800"/>
        <v>0</v>
      </c>
      <c r="AB1210" s="9"/>
      <c r="AC1210" s="11">
        <f t="shared" si="2801"/>
        <v>0</v>
      </c>
      <c r="AD1210" s="9"/>
      <c r="AE1210" s="89">
        <f t="shared" si="2802"/>
        <v>870</v>
      </c>
      <c r="AF1210" s="87"/>
      <c r="AG1210" s="89">
        <f t="shared" si="2802"/>
        <v>222</v>
      </c>
      <c r="AH1210" s="87"/>
      <c r="AI1210" s="101">
        <f t="shared" si="2651"/>
        <v>25.517241379310345</v>
      </c>
      <c r="AJ1210" s="101"/>
    </row>
    <row r="1211" spans="1:36" ht="33" hidden="1" x14ac:dyDescent="0.25">
      <c r="A1211" s="50" t="s">
        <v>244</v>
      </c>
      <c r="B1211" s="27">
        <v>923</v>
      </c>
      <c r="C1211" s="27" t="s">
        <v>22</v>
      </c>
      <c r="D1211" s="27" t="s">
        <v>7</v>
      </c>
      <c r="E1211" s="49" t="s">
        <v>521</v>
      </c>
      <c r="F1211" s="27" t="s">
        <v>31</v>
      </c>
      <c r="G1211" s="11">
        <f>G1212</f>
        <v>870</v>
      </c>
      <c r="H1211" s="9"/>
      <c r="I1211" s="11">
        <f t="shared" si="2791"/>
        <v>0</v>
      </c>
      <c r="J1211" s="9"/>
      <c r="K1211" s="11">
        <f t="shared" si="2792"/>
        <v>0</v>
      </c>
      <c r="L1211" s="9"/>
      <c r="M1211" s="11">
        <f t="shared" si="2793"/>
        <v>870</v>
      </c>
      <c r="N1211" s="9"/>
      <c r="O1211" s="11">
        <f t="shared" si="2794"/>
        <v>0</v>
      </c>
      <c r="P1211" s="9"/>
      <c r="Q1211" s="11">
        <f t="shared" si="2795"/>
        <v>0</v>
      </c>
      <c r="R1211" s="9"/>
      <c r="S1211" s="11">
        <f t="shared" si="2796"/>
        <v>870</v>
      </c>
      <c r="T1211" s="9"/>
      <c r="U1211" s="11">
        <f t="shared" si="2797"/>
        <v>0</v>
      </c>
      <c r="V1211" s="9"/>
      <c r="W1211" s="11">
        <f t="shared" si="2798"/>
        <v>0</v>
      </c>
      <c r="X1211" s="9"/>
      <c r="Y1211" s="11">
        <f t="shared" si="2799"/>
        <v>870</v>
      </c>
      <c r="Z1211" s="9"/>
      <c r="AA1211" s="11">
        <f t="shared" si="2800"/>
        <v>0</v>
      </c>
      <c r="AB1211" s="9"/>
      <c r="AC1211" s="11">
        <f t="shared" si="2801"/>
        <v>0</v>
      </c>
      <c r="AD1211" s="9"/>
      <c r="AE1211" s="89">
        <f t="shared" si="2802"/>
        <v>870</v>
      </c>
      <c r="AF1211" s="87"/>
      <c r="AG1211" s="89">
        <f t="shared" si="2802"/>
        <v>222</v>
      </c>
      <c r="AH1211" s="87"/>
      <c r="AI1211" s="101">
        <f t="shared" si="2651"/>
        <v>25.517241379310345</v>
      </c>
      <c r="AJ1211" s="101"/>
    </row>
    <row r="1212" spans="1:36" ht="33" hidden="1" x14ac:dyDescent="0.25">
      <c r="A1212" s="50" t="s">
        <v>37</v>
      </c>
      <c r="B1212" s="27">
        <v>923</v>
      </c>
      <c r="C1212" s="27" t="s">
        <v>22</v>
      </c>
      <c r="D1212" s="27" t="s">
        <v>7</v>
      </c>
      <c r="E1212" s="49" t="s">
        <v>521</v>
      </c>
      <c r="F1212" s="27" t="s">
        <v>38</v>
      </c>
      <c r="G1212" s="11">
        <v>870</v>
      </c>
      <c r="H1212" s="9"/>
      <c r="I1212" s="11"/>
      <c r="J1212" s="9"/>
      <c r="K1212" s="11"/>
      <c r="L1212" s="9"/>
      <c r="M1212" s="9">
        <f t="shared" ref="M1212" si="2803">G1212+I1212+J1212+K1212+L1212</f>
        <v>870</v>
      </c>
      <c r="N1212" s="9">
        <f t="shared" ref="N1212" si="2804">H1212+L1212</f>
        <v>0</v>
      </c>
      <c r="O1212" s="11"/>
      <c r="P1212" s="9"/>
      <c r="Q1212" s="11"/>
      <c r="R1212" s="9"/>
      <c r="S1212" s="9">
        <f t="shared" ref="S1212" si="2805">M1212+O1212+P1212+Q1212+R1212</f>
        <v>870</v>
      </c>
      <c r="T1212" s="9">
        <f t="shared" ref="T1212" si="2806">N1212+R1212</f>
        <v>0</v>
      </c>
      <c r="U1212" s="11"/>
      <c r="V1212" s="9"/>
      <c r="W1212" s="11"/>
      <c r="X1212" s="9"/>
      <c r="Y1212" s="9">
        <f t="shared" ref="Y1212" si="2807">S1212+U1212+V1212+W1212+X1212</f>
        <v>870</v>
      </c>
      <c r="Z1212" s="9">
        <f t="shared" ref="Z1212" si="2808">T1212+X1212</f>
        <v>0</v>
      </c>
      <c r="AA1212" s="11"/>
      <c r="AB1212" s="9"/>
      <c r="AC1212" s="11"/>
      <c r="AD1212" s="9"/>
      <c r="AE1212" s="87">
        <f t="shared" ref="AE1212" si="2809">Y1212+AA1212+AB1212+AC1212+AD1212</f>
        <v>870</v>
      </c>
      <c r="AF1212" s="87">
        <f t="shared" ref="AF1212" si="2810">Z1212+AD1212</f>
        <v>0</v>
      </c>
      <c r="AG1212" s="87">
        <v>222</v>
      </c>
      <c r="AH1212" s="87"/>
      <c r="AI1212" s="101">
        <f t="shared" si="2651"/>
        <v>25.517241379310345</v>
      </c>
      <c r="AJ1212" s="101"/>
    </row>
    <row r="1213" spans="1:36" ht="19.5" hidden="1" customHeight="1" x14ac:dyDescent="0.25">
      <c r="A1213" s="50"/>
      <c r="B1213" s="27"/>
      <c r="C1213" s="27"/>
      <c r="D1213" s="27"/>
      <c r="E1213" s="49"/>
      <c r="F1213" s="27"/>
      <c r="G1213" s="11"/>
      <c r="H1213" s="9"/>
      <c r="I1213" s="11"/>
      <c r="J1213" s="9"/>
      <c r="K1213" s="11"/>
      <c r="L1213" s="9"/>
      <c r="M1213" s="9"/>
      <c r="N1213" s="9"/>
      <c r="O1213" s="11"/>
      <c r="P1213" s="9"/>
      <c r="Q1213" s="11"/>
      <c r="R1213" s="9"/>
      <c r="S1213" s="9"/>
      <c r="T1213" s="9"/>
      <c r="U1213" s="11"/>
      <c r="V1213" s="9"/>
      <c r="W1213" s="11"/>
      <c r="X1213" s="9"/>
      <c r="Y1213" s="9"/>
      <c r="Z1213" s="9"/>
      <c r="AA1213" s="11"/>
      <c r="AB1213" s="9"/>
      <c r="AC1213" s="11"/>
      <c r="AD1213" s="9"/>
      <c r="AE1213" s="87"/>
      <c r="AF1213" s="87"/>
      <c r="AG1213" s="87"/>
      <c r="AH1213" s="87"/>
      <c r="AI1213" s="101"/>
      <c r="AJ1213" s="101"/>
    </row>
    <row r="1214" spans="1:36" ht="18.75" hidden="1" x14ac:dyDescent="0.3">
      <c r="A1214" s="24" t="s">
        <v>59</v>
      </c>
      <c r="B1214" s="25">
        <v>923</v>
      </c>
      <c r="C1214" s="25" t="s">
        <v>22</v>
      </c>
      <c r="D1214" s="25" t="s">
        <v>60</v>
      </c>
      <c r="E1214" s="25"/>
      <c r="F1214" s="25"/>
      <c r="G1214" s="13">
        <f>G1225+G1220</f>
        <v>166301</v>
      </c>
      <c r="H1214" s="13">
        <f>H1225+H1220</f>
        <v>0</v>
      </c>
      <c r="I1214" s="13">
        <f t="shared" ref="I1214:N1214" si="2811">I1225+I1220</f>
        <v>0</v>
      </c>
      <c r="J1214" s="13">
        <f t="shared" si="2811"/>
        <v>4008</v>
      </c>
      <c r="K1214" s="13">
        <f t="shared" si="2811"/>
        <v>0</v>
      </c>
      <c r="L1214" s="13">
        <f t="shared" si="2811"/>
        <v>5406</v>
      </c>
      <c r="M1214" s="13">
        <f t="shared" si="2811"/>
        <v>175715</v>
      </c>
      <c r="N1214" s="13">
        <f t="shared" si="2811"/>
        <v>5406</v>
      </c>
      <c r="O1214" s="13">
        <f t="shared" ref="O1214:T1214" si="2812">O1225+O1220</f>
        <v>0</v>
      </c>
      <c r="P1214" s="13">
        <f t="shared" si="2812"/>
        <v>0</v>
      </c>
      <c r="Q1214" s="13">
        <f t="shared" si="2812"/>
        <v>0</v>
      </c>
      <c r="R1214" s="13">
        <f t="shared" si="2812"/>
        <v>0</v>
      </c>
      <c r="S1214" s="13">
        <f t="shared" si="2812"/>
        <v>175715</v>
      </c>
      <c r="T1214" s="13">
        <f t="shared" si="2812"/>
        <v>5406</v>
      </c>
      <c r="U1214" s="13">
        <f>U1215+U1225+U1220</f>
        <v>0</v>
      </c>
      <c r="V1214" s="13">
        <f t="shared" ref="V1214:Z1214" si="2813">V1215+V1225+V1220</f>
        <v>0</v>
      </c>
      <c r="W1214" s="13">
        <f t="shared" si="2813"/>
        <v>0</v>
      </c>
      <c r="X1214" s="13">
        <f t="shared" si="2813"/>
        <v>0</v>
      </c>
      <c r="Y1214" s="13">
        <f t="shared" si="2813"/>
        <v>175715</v>
      </c>
      <c r="Z1214" s="13">
        <f t="shared" si="2813"/>
        <v>5406</v>
      </c>
      <c r="AA1214" s="13">
        <f>AA1215+AA1225+AA1220+AA1285</f>
        <v>0</v>
      </c>
      <c r="AB1214" s="13">
        <f t="shared" ref="AB1214:AF1214" si="2814">AB1215+AB1225+AB1220+AB1285</f>
        <v>570</v>
      </c>
      <c r="AC1214" s="13">
        <f t="shared" si="2814"/>
        <v>0</v>
      </c>
      <c r="AD1214" s="13">
        <f t="shared" si="2814"/>
        <v>3553</v>
      </c>
      <c r="AE1214" s="91">
        <f t="shared" si="2814"/>
        <v>179838</v>
      </c>
      <c r="AF1214" s="91">
        <f t="shared" si="2814"/>
        <v>8959</v>
      </c>
      <c r="AG1214" s="91">
        <f t="shared" ref="AG1214:AH1214" si="2815">AG1215+AG1225+AG1220+AG1285</f>
        <v>34269</v>
      </c>
      <c r="AH1214" s="91">
        <f t="shared" si="2815"/>
        <v>930</v>
      </c>
      <c r="AI1214" s="101">
        <f t="shared" si="2651"/>
        <v>19.055483268274781</v>
      </c>
      <c r="AJ1214" s="101">
        <f t="shared" si="2726"/>
        <v>10.380622837370241</v>
      </c>
    </row>
    <row r="1215" spans="1:36" ht="83.25" hidden="1" x14ac:dyDescent="0.3">
      <c r="A1215" s="26" t="s">
        <v>119</v>
      </c>
      <c r="B1215" s="27">
        <v>923</v>
      </c>
      <c r="C1215" s="27" t="s">
        <v>22</v>
      </c>
      <c r="D1215" s="27" t="s">
        <v>60</v>
      </c>
      <c r="E1215" s="27" t="s">
        <v>120</v>
      </c>
      <c r="F1215" s="27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1">
        <f>U1216</f>
        <v>0</v>
      </c>
      <c r="V1215" s="11">
        <f t="shared" ref="V1215:AH1218" si="2816">V1216</f>
        <v>0</v>
      </c>
      <c r="W1215" s="11">
        <f t="shared" si="2816"/>
        <v>0</v>
      </c>
      <c r="X1215" s="11">
        <f t="shared" si="2816"/>
        <v>0</v>
      </c>
      <c r="Y1215" s="11">
        <f t="shared" si="2816"/>
        <v>0</v>
      </c>
      <c r="Z1215" s="11">
        <f t="shared" si="2816"/>
        <v>0</v>
      </c>
      <c r="AA1215" s="11">
        <f>AA1216</f>
        <v>0</v>
      </c>
      <c r="AB1215" s="11">
        <f t="shared" si="2816"/>
        <v>570</v>
      </c>
      <c r="AC1215" s="11">
        <f t="shared" si="2816"/>
        <v>0</v>
      </c>
      <c r="AD1215" s="11">
        <f t="shared" si="2816"/>
        <v>0</v>
      </c>
      <c r="AE1215" s="89">
        <f t="shared" si="2816"/>
        <v>570</v>
      </c>
      <c r="AF1215" s="89">
        <f t="shared" si="2816"/>
        <v>0</v>
      </c>
      <c r="AG1215" s="89">
        <f t="shared" si="2816"/>
        <v>0</v>
      </c>
      <c r="AH1215" s="89">
        <f t="shared" si="2816"/>
        <v>0</v>
      </c>
      <c r="AI1215" s="101">
        <f t="shared" si="2651"/>
        <v>0</v>
      </c>
      <c r="AJ1215" s="101"/>
    </row>
    <row r="1216" spans="1:36" ht="20.25" hidden="1" customHeight="1" x14ac:dyDescent="0.3">
      <c r="A1216" s="26" t="s">
        <v>15</v>
      </c>
      <c r="B1216" s="27">
        <v>923</v>
      </c>
      <c r="C1216" s="27" t="s">
        <v>22</v>
      </c>
      <c r="D1216" s="27" t="s">
        <v>60</v>
      </c>
      <c r="E1216" s="27" t="s">
        <v>151</v>
      </c>
      <c r="F1216" s="27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1">
        <f>U1217</f>
        <v>0</v>
      </c>
      <c r="V1216" s="11">
        <f t="shared" si="2816"/>
        <v>0</v>
      </c>
      <c r="W1216" s="11">
        <f t="shared" si="2816"/>
        <v>0</v>
      </c>
      <c r="X1216" s="11">
        <f t="shared" si="2816"/>
        <v>0</v>
      </c>
      <c r="Y1216" s="11">
        <f t="shared" si="2816"/>
        <v>0</v>
      </c>
      <c r="Z1216" s="11">
        <f t="shared" si="2816"/>
        <v>0</v>
      </c>
      <c r="AA1216" s="11">
        <f>AA1217</f>
        <v>0</v>
      </c>
      <c r="AB1216" s="11">
        <f t="shared" si="2816"/>
        <v>570</v>
      </c>
      <c r="AC1216" s="11">
        <f t="shared" si="2816"/>
        <v>0</v>
      </c>
      <c r="AD1216" s="11">
        <f t="shared" si="2816"/>
        <v>0</v>
      </c>
      <c r="AE1216" s="89">
        <f t="shared" si="2816"/>
        <v>570</v>
      </c>
      <c r="AF1216" s="89">
        <f t="shared" si="2816"/>
        <v>0</v>
      </c>
      <c r="AG1216" s="89">
        <f t="shared" si="2816"/>
        <v>0</v>
      </c>
      <c r="AH1216" s="89">
        <f t="shared" si="2816"/>
        <v>0</v>
      </c>
      <c r="AI1216" s="101">
        <f t="shared" si="2651"/>
        <v>0</v>
      </c>
      <c r="AJ1216" s="101"/>
    </row>
    <row r="1217" spans="1:36" ht="19.5" hidden="1" customHeight="1" x14ac:dyDescent="0.3">
      <c r="A1217" s="26" t="s">
        <v>61</v>
      </c>
      <c r="B1217" s="27">
        <v>923</v>
      </c>
      <c r="C1217" s="27" t="s">
        <v>22</v>
      </c>
      <c r="D1217" s="27" t="s">
        <v>60</v>
      </c>
      <c r="E1217" s="27" t="s">
        <v>672</v>
      </c>
      <c r="F1217" s="27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1">
        <f>U1218</f>
        <v>0</v>
      </c>
      <c r="V1217" s="11">
        <f t="shared" si="2816"/>
        <v>0</v>
      </c>
      <c r="W1217" s="11">
        <f t="shared" si="2816"/>
        <v>0</v>
      </c>
      <c r="X1217" s="11">
        <f t="shared" si="2816"/>
        <v>0</v>
      </c>
      <c r="Y1217" s="11">
        <f t="shared" si="2816"/>
        <v>0</v>
      </c>
      <c r="Z1217" s="11">
        <f t="shared" si="2816"/>
        <v>0</v>
      </c>
      <c r="AA1217" s="11">
        <f>AA1218</f>
        <v>0</v>
      </c>
      <c r="AB1217" s="11">
        <f t="shared" si="2816"/>
        <v>570</v>
      </c>
      <c r="AC1217" s="11">
        <f t="shared" si="2816"/>
        <v>0</v>
      </c>
      <c r="AD1217" s="11">
        <f t="shared" si="2816"/>
        <v>0</v>
      </c>
      <c r="AE1217" s="89">
        <f t="shared" si="2816"/>
        <v>570</v>
      </c>
      <c r="AF1217" s="89">
        <f t="shared" si="2816"/>
        <v>0</v>
      </c>
      <c r="AG1217" s="89">
        <f t="shared" si="2816"/>
        <v>0</v>
      </c>
      <c r="AH1217" s="89">
        <f t="shared" si="2816"/>
        <v>0</v>
      </c>
      <c r="AI1217" s="101">
        <f t="shared" si="2651"/>
        <v>0</v>
      </c>
      <c r="AJ1217" s="101"/>
    </row>
    <row r="1218" spans="1:36" ht="33.75" hidden="1" x14ac:dyDescent="0.3">
      <c r="A1218" s="26" t="s">
        <v>244</v>
      </c>
      <c r="B1218" s="27">
        <v>923</v>
      </c>
      <c r="C1218" s="27" t="s">
        <v>22</v>
      </c>
      <c r="D1218" s="27" t="s">
        <v>60</v>
      </c>
      <c r="E1218" s="27" t="s">
        <v>672</v>
      </c>
      <c r="F1218" s="27" t="s">
        <v>31</v>
      </c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1">
        <f>U1219</f>
        <v>0</v>
      </c>
      <c r="V1218" s="11">
        <f t="shared" si="2816"/>
        <v>0</v>
      </c>
      <c r="W1218" s="11">
        <f t="shared" si="2816"/>
        <v>0</v>
      </c>
      <c r="X1218" s="11">
        <f t="shared" si="2816"/>
        <v>0</v>
      </c>
      <c r="Y1218" s="11">
        <f t="shared" si="2816"/>
        <v>0</v>
      </c>
      <c r="Z1218" s="11">
        <f t="shared" si="2816"/>
        <v>0</v>
      </c>
      <c r="AA1218" s="11">
        <f>AA1219</f>
        <v>0</v>
      </c>
      <c r="AB1218" s="11">
        <f t="shared" si="2816"/>
        <v>570</v>
      </c>
      <c r="AC1218" s="11">
        <f t="shared" si="2816"/>
        <v>0</v>
      </c>
      <c r="AD1218" s="11">
        <f t="shared" si="2816"/>
        <v>0</v>
      </c>
      <c r="AE1218" s="89">
        <f t="shared" si="2816"/>
        <v>570</v>
      </c>
      <c r="AF1218" s="89">
        <f t="shared" si="2816"/>
        <v>0</v>
      </c>
      <c r="AG1218" s="89">
        <f t="shared" si="2816"/>
        <v>0</v>
      </c>
      <c r="AH1218" s="89">
        <f t="shared" si="2816"/>
        <v>0</v>
      </c>
      <c r="AI1218" s="101">
        <f t="shared" si="2651"/>
        <v>0</v>
      </c>
      <c r="AJ1218" s="101"/>
    </row>
    <row r="1219" spans="1:36" ht="33.75" hidden="1" x14ac:dyDescent="0.3">
      <c r="A1219" s="26" t="s">
        <v>37</v>
      </c>
      <c r="B1219" s="27">
        <v>923</v>
      </c>
      <c r="C1219" s="27" t="s">
        <v>22</v>
      </c>
      <c r="D1219" s="27" t="s">
        <v>60</v>
      </c>
      <c r="E1219" s="27" t="s">
        <v>672</v>
      </c>
      <c r="F1219" s="27" t="s">
        <v>38</v>
      </c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1"/>
      <c r="W1219" s="13"/>
      <c r="X1219" s="13"/>
      <c r="Y1219" s="9">
        <f t="shared" ref="Y1219" si="2817">S1219+U1219+V1219+W1219+X1219</f>
        <v>0</v>
      </c>
      <c r="Z1219" s="9">
        <f t="shared" ref="Z1219" si="2818">T1219+X1219</f>
        <v>0</v>
      </c>
      <c r="AA1219" s="13"/>
      <c r="AB1219" s="11">
        <v>570</v>
      </c>
      <c r="AC1219" s="13"/>
      <c r="AD1219" s="13"/>
      <c r="AE1219" s="87">
        <f t="shared" ref="AE1219" si="2819">Y1219+AA1219+AB1219+AC1219+AD1219</f>
        <v>570</v>
      </c>
      <c r="AF1219" s="87">
        <f t="shared" ref="AF1219" si="2820">Z1219+AD1219</f>
        <v>0</v>
      </c>
      <c r="AG1219" s="87"/>
      <c r="AH1219" s="87"/>
      <c r="AI1219" s="101">
        <f t="shared" si="2651"/>
        <v>0</v>
      </c>
      <c r="AJ1219" s="101"/>
    </row>
    <row r="1220" spans="1:36" ht="33" hidden="1" x14ac:dyDescent="0.25">
      <c r="A1220" s="29" t="s">
        <v>434</v>
      </c>
      <c r="B1220" s="27">
        <v>923</v>
      </c>
      <c r="C1220" s="27" t="s">
        <v>22</v>
      </c>
      <c r="D1220" s="27" t="s">
        <v>60</v>
      </c>
      <c r="E1220" s="27" t="s">
        <v>98</v>
      </c>
      <c r="F1220" s="27"/>
      <c r="G1220" s="9">
        <f t="shared" ref="G1220:V1223" si="2821">G1221</f>
        <v>91</v>
      </c>
      <c r="H1220" s="9">
        <f t="shared" si="2821"/>
        <v>0</v>
      </c>
      <c r="I1220" s="9">
        <f t="shared" si="2821"/>
        <v>0</v>
      </c>
      <c r="J1220" s="9">
        <f t="shared" si="2821"/>
        <v>0</v>
      </c>
      <c r="K1220" s="9">
        <f t="shared" si="2821"/>
        <v>0</v>
      </c>
      <c r="L1220" s="9">
        <f t="shared" si="2821"/>
        <v>0</v>
      </c>
      <c r="M1220" s="9">
        <f t="shared" si="2821"/>
        <v>91</v>
      </c>
      <c r="N1220" s="9">
        <f t="shared" si="2821"/>
        <v>0</v>
      </c>
      <c r="O1220" s="9">
        <f t="shared" si="2821"/>
        <v>0</v>
      </c>
      <c r="P1220" s="9">
        <f t="shared" si="2821"/>
        <v>0</v>
      </c>
      <c r="Q1220" s="9">
        <f t="shared" si="2821"/>
        <v>0</v>
      </c>
      <c r="R1220" s="9">
        <f t="shared" si="2821"/>
        <v>0</v>
      </c>
      <c r="S1220" s="9">
        <f t="shared" si="2821"/>
        <v>91</v>
      </c>
      <c r="T1220" s="9">
        <f t="shared" si="2821"/>
        <v>0</v>
      </c>
      <c r="U1220" s="9">
        <f t="shared" si="2821"/>
        <v>0</v>
      </c>
      <c r="V1220" s="9">
        <f t="shared" si="2821"/>
        <v>0</v>
      </c>
      <c r="W1220" s="9">
        <f t="shared" ref="U1220:AH1223" si="2822">W1221</f>
        <v>0</v>
      </c>
      <c r="X1220" s="9">
        <f t="shared" si="2822"/>
        <v>0</v>
      </c>
      <c r="Y1220" s="9">
        <f t="shared" si="2822"/>
        <v>91</v>
      </c>
      <c r="Z1220" s="9">
        <f t="shared" si="2822"/>
        <v>0</v>
      </c>
      <c r="AA1220" s="9">
        <f t="shared" si="2822"/>
        <v>0</v>
      </c>
      <c r="AB1220" s="9">
        <f t="shared" si="2822"/>
        <v>0</v>
      </c>
      <c r="AC1220" s="9">
        <f t="shared" si="2822"/>
        <v>0</v>
      </c>
      <c r="AD1220" s="9">
        <f t="shared" si="2822"/>
        <v>0</v>
      </c>
      <c r="AE1220" s="87">
        <f t="shared" si="2822"/>
        <v>91</v>
      </c>
      <c r="AF1220" s="87">
        <f t="shared" si="2822"/>
        <v>0</v>
      </c>
      <c r="AG1220" s="87">
        <f t="shared" si="2822"/>
        <v>0</v>
      </c>
      <c r="AH1220" s="87">
        <f t="shared" si="2822"/>
        <v>0</v>
      </c>
      <c r="AI1220" s="101">
        <f t="shared" si="2651"/>
        <v>0</v>
      </c>
      <c r="AJ1220" s="101"/>
    </row>
    <row r="1221" spans="1:36" ht="18" hidden="1" customHeight="1" x14ac:dyDescent="0.25">
      <c r="A1221" s="26" t="s">
        <v>15</v>
      </c>
      <c r="B1221" s="27">
        <v>923</v>
      </c>
      <c r="C1221" s="27" t="s">
        <v>22</v>
      </c>
      <c r="D1221" s="27" t="s">
        <v>60</v>
      </c>
      <c r="E1221" s="27" t="s">
        <v>99</v>
      </c>
      <c r="F1221" s="27"/>
      <c r="G1221" s="9">
        <f t="shared" si="2821"/>
        <v>91</v>
      </c>
      <c r="H1221" s="9">
        <f t="shared" si="2821"/>
        <v>0</v>
      </c>
      <c r="I1221" s="9">
        <f t="shared" si="2821"/>
        <v>0</v>
      </c>
      <c r="J1221" s="9">
        <f t="shared" si="2821"/>
        <v>0</v>
      </c>
      <c r="K1221" s="9">
        <f t="shared" si="2821"/>
        <v>0</v>
      </c>
      <c r="L1221" s="9">
        <f t="shared" si="2821"/>
        <v>0</v>
      </c>
      <c r="M1221" s="9">
        <f t="shared" si="2821"/>
        <v>91</v>
      </c>
      <c r="N1221" s="9">
        <f t="shared" si="2821"/>
        <v>0</v>
      </c>
      <c r="O1221" s="9">
        <f t="shared" si="2821"/>
        <v>0</v>
      </c>
      <c r="P1221" s="9">
        <f t="shared" si="2821"/>
        <v>0</v>
      </c>
      <c r="Q1221" s="9">
        <f t="shared" si="2821"/>
        <v>0</v>
      </c>
      <c r="R1221" s="9">
        <f t="shared" si="2821"/>
        <v>0</v>
      </c>
      <c r="S1221" s="9">
        <f t="shared" si="2821"/>
        <v>91</v>
      </c>
      <c r="T1221" s="9">
        <f t="shared" si="2821"/>
        <v>0</v>
      </c>
      <c r="U1221" s="9">
        <f t="shared" si="2822"/>
        <v>0</v>
      </c>
      <c r="V1221" s="9">
        <f t="shared" si="2822"/>
        <v>0</v>
      </c>
      <c r="W1221" s="9">
        <f t="shared" si="2822"/>
        <v>0</v>
      </c>
      <c r="X1221" s="9">
        <f t="shared" si="2822"/>
        <v>0</v>
      </c>
      <c r="Y1221" s="9">
        <f t="shared" si="2822"/>
        <v>91</v>
      </c>
      <c r="Z1221" s="9">
        <f t="shared" si="2822"/>
        <v>0</v>
      </c>
      <c r="AA1221" s="9">
        <f t="shared" si="2822"/>
        <v>0</v>
      </c>
      <c r="AB1221" s="9">
        <f t="shared" si="2822"/>
        <v>0</v>
      </c>
      <c r="AC1221" s="9">
        <f t="shared" si="2822"/>
        <v>0</v>
      </c>
      <c r="AD1221" s="9">
        <f t="shared" si="2822"/>
        <v>0</v>
      </c>
      <c r="AE1221" s="87">
        <f t="shared" si="2822"/>
        <v>91</v>
      </c>
      <c r="AF1221" s="87">
        <f t="shared" si="2822"/>
        <v>0</v>
      </c>
      <c r="AG1221" s="87">
        <f t="shared" si="2822"/>
        <v>0</v>
      </c>
      <c r="AH1221" s="87">
        <f t="shared" si="2822"/>
        <v>0</v>
      </c>
      <c r="AI1221" s="101">
        <f t="shared" si="2651"/>
        <v>0</v>
      </c>
      <c r="AJ1221" s="101"/>
    </row>
    <row r="1222" spans="1:36" ht="19.5" hidden="1" customHeight="1" x14ac:dyDescent="0.25">
      <c r="A1222" s="26" t="s">
        <v>61</v>
      </c>
      <c r="B1222" s="27">
        <v>923</v>
      </c>
      <c r="C1222" s="27" t="s">
        <v>22</v>
      </c>
      <c r="D1222" s="27" t="s">
        <v>60</v>
      </c>
      <c r="E1222" s="27" t="s">
        <v>100</v>
      </c>
      <c r="F1222" s="27"/>
      <c r="G1222" s="9">
        <f t="shared" si="2821"/>
        <v>91</v>
      </c>
      <c r="H1222" s="9">
        <f t="shared" si="2821"/>
        <v>0</v>
      </c>
      <c r="I1222" s="9">
        <f t="shared" si="2821"/>
        <v>0</v>
      </c>
      <c r="J1222" s="9">
        <f t="shared" si="2821"/>
        <v>0</v>
      </c>
      <c r="K1222" s="9">
        <f t="shared" si="2821"/>
        <v>0</v>
      </c>
      <c r="L1222" s="9">
        <f t="shared" si="2821"/>
        <v>0</v>
      </c>
      <c r="M1222" s="9">
        <f t="shared" si="2821"/>
        <v>91</v>
      </c>
      <c r="N1222" s="9">
        <f t="shared" si="2821"/>
        <v>0</v>
      </c>
      <c r="O1222" s="9">
        <f t="shared" si="2821"/>
        <v>0</v>
      </c>
      <c r="P1222" s="9">
        <f t="shared" si="2821"/>
        <v>0</v>
      </c>
      <c r="Q1222" s="9">
        <f t="shared" si="2821"/>
        <v>0</v>
      </c>
      <c r="R1222" s="9">
        <f t="shared" si="2821"/>
        <v>0</v>
      </c>
      <c r="S1222" s="9">
        <f t="shared" si="2821"/>
        <v>91</v>
      </c>
      <c r="T1222" s="9">
        <f t="shared" si="2821"/>
        <v>0</v>
      </c>
      <c r="U1222" s="9">
        <f t="shared" si="2822"/>
        <v>0</v>
      </c>
      <c r="V1222" s="9">
        <f t="shared" si="2822"/>
        <v>0</v>
      </c>
      <c r="W1222" s="9">
        <f t="shared" si="2822"/>
        <v>0</v>
      </c>
      <c r="X1222" s="9">
        <f t="shared" si="2822"/>
        <v>0</v>
      </c>
      <c r="Y1222" s="9">
        <f t="shared" si="2822"/>
        <v>91</v>
      </c>
      <c r="Z1222" s="9">
        <f t="shared" si="2822"/>
        <v>0</v>
      </c>
      <c r="AA1222" s="9">
        <f t="shared" si="2822"/>
        <v>0</v>
      </c>
      <c r="AB1222" s="9">
        <f t="shared" si="2822"/>
        <v>0</v>
      </c>
      <c r="AC1222" s="9">
        <f t="shared" si="2822"/>
        <v>0</v>
      </c>
      <c r="AD1222" s="9">
        <f t="shared" si="2822"/>
        <v>0</v>
      </c>
      <c r="AE1222" s="87">
        <f t="shared" si="2822"/>
        <v>91</v>
      </c>
      <c r="AF1222" s="87">
        <f t="shared" si="2822"/>
        <v>0</v>
      </c>
      <c r="AG1222" s="87">
        <f t="shared" si="2822"/>
        <v>0</v>
      </c>
      <c r="AH1222" s="87">
        <f t="shared" si="2822"/>
        <v>0</v>
      </c>
      <c r="AI1222" s="101">
        <f t="shared" si="2651"/>
        <v>0</v>
      </c>
      <c r="AJ1222" s="101"/>
    </row>
    <row r="1223" spans="1:36" ht="33" hidden="1" x14ac:dyDescent="0.25">
      <c r="A1223" s="26" t="s">
        <v>244</v>
      </c>
      <c r="B1223" s="27">
        <v>923</v>
      </c>
      <c r="C1223" s="27" t="s">
        <v>22</v>
      </c>
      <c r="D1223" s="27" t="s">
        <v>60</v>
      </c>
      <c r="E1223" s="27" t="s">
        <v>100</v>
      </c>
      <c r="F1223" s="27" t="s">
        <v>31</v>
      </c>
      <c r="G1223" s="9">
        <f t="shared" si="2821"/>
        <v>91</v>
      </c>
      <c r="H1223" s="9">
        <f t="shared" si="2821"/>
        <v>0</v>
      </c>
      <c r="I1223" s="9">
        <f t="shared" si="2821"/>
        <v>0</v>
      </c>
      <c r="J1223" s="9">
        <f t="shared" si="2821"/>
        <v>0</v>
      </c>
      <c r="K1223" s="9">
        <f t="shared" si="2821"/>
        <v>0</v>
      </c>
      <c r="L1223" s="9">
        <f t="shared" si="2821"/>
        <v>0</v>
      </c>
      <c r="M1223" s="9">
        <f t="shared" si="2821"/>
        <v>91</v>
      </c>
      <c r="N1223" s="9">
        <f t="shared" si="2821"/>
        <v>0</v>
      </c>
      <c r="O1223" s="9">
        <f t="shared" si="2821"/>
        <v>0</v>
      </c>
      <c r="P1223" s="9">
        <f t="shared" si="2821"/>
        <v>0</v>
      </c>
      <c r="Q1223" s="9">
        <f t="shared" si="2821"/>
        <v>0</v>
      </c>
      <c r="R1223" s="9">
        <f t="shared" si="2821"/>
        <v>0</v>
      </c>
      <c r="S1223" s="9">
        <f t="shared" si="2821"/>
        <v>91</v>
      </c>
      <c r="T1223" s="9">
        <f t="shared" si="2821"/>
        <v>0</v>
      </c>
      <c r="U1223" s="9">
        <f t="shared" si="2822"/>
        <v>0</v>
      </c>
      <c r="V1223" s="9">
        <f t="shared" si="2822"/>
        <v>0</v>
      </c>
      <c r="W1223" s="9">
        <f t="shared" si="2822"/>
        <v>0</v>
      </c>
      <c r="X1223" s="9">
        <f t="shared" si="2822"/>
        <v>0</v>
      </c>
      <c r="Y1223" s="9">
        <f t="shared" si="2822"/>
        <v>91</v>
      </c>
      <c r="Z1223" s="9">
        <f t="shared" si="2822"/>
        <v>0</v>
      </c>
      <c r="AA1223" s="9">
        <f t="shared" si="2822"/>
        <v>0</v>
      </c>
      <c r="AB1223" s="9">
        <f t="shared" si="2822"/>
        <v>0</v>
      </c>
      <c r="AC1223" s="9">
        <f t="shared" si="2822"/>
        <v>0</v>
      </c>
      <c r="AD1223" s="9">
        <f t="shared" si="2822"/>
        <v>0</v>
      </c>
      <c r="AE1223" s="87">
        <f t="shared" si="2822"/>
        <v>91</v>
      </c>
      <c r="AF1223" s="87">
        <f t="shared" si="2822"/>
        <v>0</v>
      </c>
      <c r="AG1223" s="87">
        <f t="shared" si="2822"/>
        <v>0</v>
      </c>
      <c r="AH1223" s="87">
        <f t="shared" si="2822"/>
        <v>0</v>
      </c>
      <c r="AI1223" s="101">
        <f t="shared" si="2651"/>
        <v>0</v>
      </c>
      <c r="AJ1223" s="101"/>
    </row>
    <row r="1224" spans="1:36" ht="33" hidden="1" x14ac:dyDescent="0.25">
      <c r="A1224" s="26" t="s">
        <v>37</v>
      </c>
      <c r="B1224" s="27">
        <v>923</v>
      </c>
      <c r="C1224" s="27" t="s">
        <v>22</v>
      </c>
      <c r="D1224" s="27" t="s">
        <v>60</v>
      </c>
      <c r="E1224" s="27" t="s">
        <v>100</v>
      </c>
      <c r="F1224" s="27" t="s">
        <v>38</v>
      </c>
      <c r="G1224" s="9">
        <v>91</v>
      </c>
      <c r="H1224" s="9"/>
      <c r="I1224" s="9"/>
      <c r="J1224" s="9"/>
      <c r="K1224" s="9"/>
      <c r="L1224" s="9"/>
      <c r="M1224" s="9">
        <f t="shared" ref="M1224" si="2823">G1224+I1224+J1224+K1224+L1224</f>
        <v>91</v>
      </c>
      <c r="N1224" s="9">
        <f t="shared" ref="N1224" si="2824">H1224+L1224</f>
        <v>0</v>
      </c>
      <c r="O1224" s="9"/>
      <c r="P1224" s="9"/>
      <c r="Q1224" s="9"/>
      <c r="R1224" s="9"/>
      <c r="S1224" s="9">
        <f t="shared" ref="S1224" si="2825">M1224+O1224+P1224+Q1224+R1224</f>
        <v>91</v>
      </c>
      <c r="T1224" s="9">
        <f t="shared" ref="T1224" si="2826">N1224+R1224</f>
        <v>0</v>
      </c>
      <c r="U1224" s="9"/>
      <c r="V1224" s="9"/>
      <c r="W1224" s="9"/>
      <c r="X1224" s="9"/>
      <c r="Y1224" s="9">
        <f t="shared" ref="Y1224" si="2827">S1224+U1224+V1224+W1224+X1224</f>
        <v>91</v>
      </c>
      <c r="Z1224" s="9">
        <f t="shared" ref="Z1224" si="2828">T1224+X1224</f>
        <v>0</v>
      </c>
      <c r="AA1224" s="9"/>
      <c r="AB1224" s="9"/>
      <c r="AC1224" s="9"/>
      <c r="AD1224" s="9"/>
      <c r="AE1224" s="87">
        <f t="shared" ref="AE1224" si="2829">Y1224+AA1224+AB1224+AC1224+AD1224</f>
        <v>91</v>
      </c>
      <c r="AF1224" s="87">
        <f t="shared" ref="AF1224" si="2830">Z1224+AD1224</f>
        <v>0</v>
      </c>
      <c r="AG1224" s="87"/>
      <c r="AH1224" s="87"/>
      <c r="AI1224" s="101">
        <f t="shared" ref="AI1224:AI1287" si="2831">AG1224/AE1224*100</f>
        <v>0</v>
      </c>
      <c r="AJ1224" s="101"/>
    </row>
    <row r="1225" spans="1:36" ht="49.5" hidden="1" x14ac:dyDescent="0.25">
      <c r="A1225" s="29" t="s">
        <v>435</v>
      </c>
      <c r="B1225" s="27">
        <v>923</v>
      </c>
      <c r="C1225" s="27" t="s">
        <v>22</v>
      </c>
      <c r="D1225" s="27" t="s">
        <v>60</v>
      </c>
      <c r="E1225" s="27" t="s">
        <v>74</v>
      </c>
      <c r="F1225" s="27"/>
      <c r="G1225" s="11">
        <f>G1226+G1234+G1280</f>
        <v>166210</v>
      </c>
      <c r="H1225" s="11">
        <f>H1226+H1234</f>
        <v>0</v>
      </c>
      <c r="I1225" s="11">
        <f>I1226+I1234+I1280+I1249</f>
        <v>0</v>
      </c>
      <c r="J1225" s="11">
        <f t="shared" ref="J1225:N1225" si="2832">J1226+J1234+J1280+J1249</f>
        <v>4008</v>
      </c>
      <c r="K1225" s="11">
        <f t="shared" si="2832"/>
        <v>0</v>
      </c>
      <c r="L1225" s="11">
        <f t="shared" si="2832"/>
        <v>5406</v>
      </c>
      <c r="M1225" s="11">
        <f t="shared" si="2832"/>
        <v>175624</v>
      </c>
      <c r="N1225" s="11">
        <f t="shared" si="2832"/>
        <v>5406</v>
      </c>
      <c r="O1225" s="11">
        <f>O1226+O1234+O1280+O1249</f>
        <v>0</v>
      </c>
      <c r="P1225" s="11">
        <f t="shared" ref="P1225:T1225" si="2833">P1226+P1234+P1280+P1249</f>
        <v>0</v>
      </c>
      <c r="Q1225" s="11">
        <f t="shared" si="2833"/>
        <v>0</v>
      </c>
      <c r="R1225" s="11">
        <f t="shared" si="2833"/>
        <v>0</v>
      </c>
      <c r="S1225" s="11">
        <f t="shared" si="2833"/>
        <v>175624</v>
      </c>
      <c r="T1225" s="11">
        <f t="shared" si="2833"/>
        <v>5406</v>
      </c>
      <c r="U1225" s="11">
        <f>U1226+U1234+U1280+U1249</f>
        <v>0</v>
      </c>
      <c r="V1225" s="11">
        <f t="shared" ref="V1225:Z1225" si="2834">V1226+V1234+V1280+V1249</f>
        <v>0</v>
      </c>
      <c r="W1225" s="11">
        <f t="shared" si="2834"/>
        <v>0</v>
      </c>
      <c r="X1225" s="11">
        <f t="shared" si="2834"/>
        <v>0</v>
      </c>
      <c r="Y1225" s="11">
        <f t="shared" si="2834"/>
        <v>175624</v>
      </c>
      <c r="Z1225" s="11">
        <f t="shared" si="2834"/>
        <v>5406</v>
      </c>
      <c r="AA1225" s="11">
        <f>AA1226+AA1234+AA1280+AA1249</f>
        <v>0</v>
      </c>
      <c r="AB1225" s="11">
        <f t="shared" ref="AB1225:AF1225" si="2835">AB1226+AB1234+AB1280+AB1249</f>
        <v>0</v>
      </c>
      <c r="AC1225" s="11">
        <f t="shared" si="2835"/>
        <v>0</v>
      </c>
      <c r="AD1225" s="11">
        <f t="shared" si="2835"/>
        <v>0</v>
      </c>
      <c r="AE1225" s="89">
        <f t="shared" si="2835"/>
        <v>175624</v>
      </c>
      <c r="AF1225" s="89">
        <f t="shared" si="2835"/>
        <v>5406</v>
      </c>
      <c r="AG1225" s="89">
        <f t="shared" ref="AG1225:AH1225" si="2836">AG1226+AG1234+AG1280+AG1249</f>
        <v>34269</v>
      </c>
      <c r="AH1225" s="89">
        <f t="shared" si="2836"/>
        <v>930</v>
      </c>
      <c r="AI1225" s="101">
        <f t="shared" si="2831"/>
        <v>19.512708969161391</v>
      </c>
      <c r="AJ1225" s="101">
        <f t="shared" ref="AJ1225:AJ1287" si="2837">AH1225/AF1225*100</f>
        <v>17.203107658157602</v>
      </c>
    </row>
    <row r="1226" spans="1:36" ht="19.5" hidden="1" customHeight="1" x14ac:dyDescent="0.25">
      <c r="A1226" s="26" t="s">
        <v>15</v>
      </c>
      <c r="B1226" s="27">
        <v>923</v>
      </c>
      <c r="C1226" s="27" t="s">
        <v>22</v>
      </c>
      <c r="D1226" s="27" t="s">
        <v>60</v>
      </c>
      <c r="E1226" s="27" t="s">
        <v>562</v>
      </c>
      <c r="F1226" s="27"/>
      <c r="G1226" s="11">
        <f t="shared" ref="G1226:AH1226" si="2838">G1227</f>
        <v>2637</v>
      </c>
      <c r="H1226" s="11">
        <f t="shared" si="2838"/>
        <v>0</v>
      </c>
      <c r="I1226" s="11">
        <f t="shared" si="2838"/>
        <v>0</v>
      </c>
      <c r="J1226" s="11">
        <f t="shared" si="2838"/>
        <v>0</v>
      </c>
      <c r="K1226" s="11">
        <f t="shared" si="2838"/>
        <v>0</v>
      </c>
      <c r="L1226" s="11">
        <f t="shared" si="2838"/>
        <v>0</v>
      </c>
      <c r="M1226" s="11">
        <f t="shared" si="2838"/>
        <v>2637</v>
      </c>
      <c r="N1226" s="11">
        <f t="shared" si="2838"/>
        <v>0</v>
      </c>
      <c r="O1226" s="11">
        <f t="shared" si="2838"/>
        <v>0</v>
      </c>
      <c r="P1226" s="11">
        <f t="shared" si="2838"/>
        <v>0</v>
      </c>
      <c r="Q1226" s="11">
        <f t="shared" si="2838"/>
        <v>0</v>
      </c>
      <c r="R1226" s="11">
        <f t="shared" si="2838"/>
        <v>0</v>
      </c>
      <c r="S1226" s="11">
        <f t="shared" si="2838"/>
        <v>2637</v>
      </c>
      <c r="T1226" s="11">
        <f t="shared" si="2838"/>
        <v>0</v>
      </c>
      <c r="U1226" s="11">
        <f t="shared" si="2838"/>
        <v>0</v>
      </c>
      <c r="V1226" s="11">
        <f t="shared" si="2838"/>
        <v>0</v>
      </c>
      <c r="W1226" s="11">
        <f t="shared" si="2838"/>
        <v>0</v>
      </c>
      <c r="X1226" s="11">
        <f t="shared" si="2838"/>
        <v>0</v>
      </c>
      <c r="Y1226" s="11">
        <f t="shared" si="2838"/>
        <v>2637</v>
      </c>
      <c r="Z1226" s="11">
        <f t="shared" si="2838"/>
        <v>0</v>
      </c>
      <c r="AA1226" s="11">
        <f t="shared" si="2838"/>
        <v>0</v>
      </c>
      <c r="AB1226" s="11">
        <f t="shared" si="2838"/>
        <v>0</v>
      </c>
      <c r="AC1226" s="11">
        <f t="shared" si="2838"/>
        <v>0</v>
      </c>
      <c r="AD1226" s="11">
        <f t="shared" si="2838"/>
        <v>0</v>
      </c>
      <c r="AE1226" s="89">
        <f t="shared" si="2838"/>
        <v>2637</v>
      </c>
      <c r="AF1226" s="89">
        <f t="shared" si="2838"/>
        <v>0</v>
      </c>
      <c r="AG1226" s="89">
        <f t="shared" si="2838"/>
        <v>0</v>
      </c>
      <c r="AH1226" s="89">
        <f t="shared" si="2838"/>
        <v>0</v>
      </c>
      <c r="AI1226" s="101">
        <f t="shared" si="2831"/>
        <v>0</v>
      </c>
      <c r="AJ1226" s="101"/>
    </row>
    <row r="1227" spans="1:36" ht="20.25" hidden="1" customHeight="1" x14ac:dyDescent="0.25">
      <c r="A1227" s="26" t="s">
        <v>61</v>
      </c>
      <c r="B1227" s="27">
        <v>923</v>
      </c>
      <c r="C1227" s="27" t="s">
        <v>22</v>
      </c>
      <c r="D1227" s="27" t="s">
        <v>60</v>
      </c>
      <c r="E1227" s="27" t="s">
        <v>563</v>
      </c>
      <c r="F1227" s="27"/>
      <c r="G1227" s="11">
        <f t="shared" ref="G1227:H1227" si="2839">G1228+G1230+G1232</f>
        <v>2637</v>
      </c>
      <c r="H1227" s="11">
        <f t="shared" si="2839"/>
        <v>0</v>
      </c>
      <c r="I1227" s="11">
        <f t="shared" ref="I1227:N1227" si="2840">I1228+I1230+I1232</f>
        <v>0</v>
      </c>
      <c r="J1227" s="11">
        <f t="shared" si="2840"/>
        <v>0</v>
      </c>
      <c r="K1227" s="11">
        <f t="shared" si="2840"/>
        <v>0</v>
      </c>
      <c r="L1227" s="11">
        <f t="shared" si="2840"/>
        <v>0</v>
      </c>
      <c r="M1227" s="11">
        <f t="shared" si="2840"/>
        <v>2637</v>
      </c>
      <c r="N1227" s="11">
        <f t="shared" si="2840"/>
        <v>0</v>
      </c>
      <c r="O1227" s="11">
        <f t="shared" ref="O1227:T1227" si="2841">O1228+O1230+O1232</f>
        <v>0</v>
      </c>
      <c r="P1227" s="11">
        <f t="shared" si="2841"/>
        <v>0</v>
      </c>
      <c r="Q1227" s="11">
        <f t="shared" si="2841"/>
        <v>0</v>
      </c>
      <c r="R1227" s="11">
        <f t="shared" si="2841"/>
        <v>0</v>
      </c>
      <c r="S1227" s="11">
        <f t="shared" si="2841"/>
        <v>2637</v>
      </c>
      <c r="T1227" s="11">
        <f t="shared" si="2841"/>
        <v>0</v>
      </c>
      <c r="U1227" s="11">
        <f t="shared" ref="U1227:Z1227" si="2842">U1228+U1230+U1232</f>
        <v>0</v>
      </c>
      <c r="V1227" s="11">
        <f t="shared" si="2842"/>
        <v>0</v>
      </c>
      <c r="W1227" s="11">
        <f t="shared" si="2842"/>
        <v>0</v>
      </c>
      <c r="X1227" s="11">
        <f t="shared" si="2842"/>
        <v>0</v>
      </c>
      <c r="Y1227" s="11">
        <f t="shared" si="2842"/>
        <v>2637</v>
      </c>
      <c r="Z1227" s="11">
        <f t="shared" si="2842"/>
        <v>0</v>
      </c>
      <c r="AA1227" s="11">
        <f t="shared" ref="AA1227:AF1227" si="2843">AA1228+AA1230+AA1232</f>
        <v>0</v>
      </c>
      <c r="AB1227" s="11">
        <f t="shared" si="2843"/>
        <v>0</v>
      </c>
      <c r="AC1227" s="11">
        <f t="shared" si="2843"/>
        <v>0</v>
      </c>
      <c r="AD1227" s="11">
        <f t="shared" si="2843"/>
        <v>0</v>
      </c>
      <c r="AE1227" s="89">
        <f t="shared" si="2843"/>
        <v>2637</v>
      </c>
      <c r="AF1227" s="89">
        <f t="shared" si="2843"/>
        <v>0</v>
      </c>
      <c r="AG1227" s="89">
        <f t="shared" ref="AG1227:AH1227" si="2844">AG1228+AG1230+AG1232</f>
        <v>0</v>
      </c>
      <c r="AH1227" s="89">
        <f t="shared" si="2844"/>
        <v>0</v>
      </c>
      <c r="AI1227" s="101">
        <f t="shared" si="2831"/>
        <v>0</v>
      </c>
      <c r="AJ1227" s="101"/>
    </row>
    <row r="1228" spans="1:36" ht="33" hidden="1" x14ac:dyDescent="0.25">
      <c r="A1228" s="26" t="s">
        <v>244</v>
      </c>
      <c r="B1228" s="27">
        <v>923</v>
      </c>
      <c r="C1228" s="27" t="s">
        <v>22</v>
      </c>
      <c r="D1228" s="27" t="s">
        <v>60</v>
      </c>
      <c r="E1228" s="27" t="s">
        <v>563</v>
      </c>
      <c r="F1228" s="27" t="s">
        <v>31</v>
      </c>
      <c r="G1228" s="9">
        <f t="shared" ref="G1228:AH1228" si="2845">G1229</f>
        <v>1017</v>
      </c>
      <c r="H1228" s="9">
        <f t="shared" si="2845"/>
        <v>0</v>
      </c>
      <c r="I1228" s="9">
        <f t="shared" si="2845"/>
        <v>0</v>
      </c>
      <c r="J1228" s="9">
        <f t="shared" si="2845"/>
        <v>0</v>
      </c>
      <c r="K1228" s="9">
        <f t="shared" si="2845"/>
        <v>0</v>
      </c>
      <c r="L1228" s="9">
        <f t="shared" si="2845"/>
        <v>0</v>
      </c>
      <c r="M1228" s="9">
        <f t="shared" si="2845"/>
        <v>1017</v>
      </c>
      <c r="N1228" s="9">
        <f t="shared" si="2845"/>
        <v>0</v>
      </c>
      <c r="O1228" s="9">
        <f t="shared" si="2845"/>
        <v>0</v>
      </c>
      <c r="P1228" s="9">
        <f t="shared" si="2845"/>
        <v>0</v>
      </c>
      <c r="Q1228" s="9">
        <f t="shared" si="2845"/>
        <v>0</v>
      </c>
      <c r="R1228" s="9">
        <f t="shared" si="2845"/>
        <v>0</v>
      </c>
      <c r="S1228" s="9">
        <f t="shared" si="2845"/>
        <v>1017</v>
      </c>
      <c r="T1228" s="9">
        <f t="shared" si="2845"/>
        <v>0</v>
      </c>
      <c r="U1228" s="9">
        <f t="shared" si="2845"/>
        <v>0</v>
      </c>
      <c r="V1228" s="9">
        <f t="shared" si="2845"/>
        <v>0</v>
      </c>
      <c r="W1228" s="9">
        <f t="shared" si="2845"/>
        <v>0</v>
      </c>
      <c r="X1228" s="9">
        <f t="shared" si="2845"/>
        <v>0</v>
      </c>
      <c r="Y1228" s="9">
        <f t="shared" si="2845"/>
        <v>1017</v>
      </c>
      <c r="Z1228" s="9">
        <f t="shared" si="2845"/>
        <v>0</v>
      </c>
      <c r="AA1228" s="9">
        <f t="shared" si="2845"/>
        <v>0</v>
      </c>
      <c r="AB1228" s="9">
        <f t="shared" si="2845"/>
        <v>0</v>
      </c>
      <c r="AC1228" s="9">
        <f t="shared" si="2845"/>
        <v>0</v>
      </c>
      <c r="AD1228" s="9">
        <f t="shared" si="2845"/>
        <v>0</v>
      </c>
      <c r="AE1228" s="87">
        <f t="shared" si="2845"/>
        <v>1017</v>
      </c>
      <c r="AF1228" s="87">
        <f t="shared" si="2845"/>
        <v>0</v>
      </c>
      <c r="AG1228" s="87">
        <f t="shared" si="2845"/>
        <v>0</v>
      </c>
      <c r="AH1228" s="87">
        <f t="shared" si="2845"/>
        <v>0</v>
      </c>
      <c r="AI1228" s="101">
        <f t="shared" si="2831"/>
        <v>0</v>
      </c>
      <c r="AJ1228" s="101"/>
    </row>
    <row r="1229" spans="1:36" ht="33" hidden="1" x14ac:dyDescent="0.25">
      <c r="A1229" s="26" t="s">
        <v>37</v>
      </c>
      <c r="B1229" s="27">
        <v>923</v>
      </c>
      <c r="C1229" s="27" t="s">
        <v>22</v>
      </c>
      <c r="D1229" s="27" t="s">
        <v>60</v>
      </c>
      <c r="E1229" s="27" t="s">
        <v>563</v>
      </c>
      <c r="F1229" s="27" t="s">
        <v>38</v>
      </c>
      <c r="G1229" s="9">
        <v>1017</v>
      </c>
      <c r="H1229" s="9"/>
      <c r="I1229" s="9"/>
      <c r="J1229" s="9"/>
      <c r="K1229" s="9"/>
      <c r="L1229" s="9"/>
      <c r="M1229" s="9">
        <f t="shared" ref="M1229" si="2846">G1229+I1229+J1229+K1229+L1229</f>
        <v>1017</v>
      </c>
      <c r="N1229" s="9">
        <f t="shared" ref="N1229" si="2847">H1229+L1229</f>
        <v>0</v>
      </c>
      <c r="O1229" s="9"/>
      <c r="P1229" s="9"/>
      <c r="Q1229" s="9"/>
      <c r="R1229" s="9"/>
      <c r="S1229" s="9">
        <f t="shared" ref="S1229" si="2848">M1229+O1229+P1229+Q1229+R1229</f>
        <v>1017</v>
      </c>
      <c r="T1229" s="9">
        <f t="shared" ref="T1229" si="2849">N1229+R1229</f>
        <v>0</v>
      </c>
      <c r="U1229" s="9"/>
      <c r="V1229" s="9"/>
      <c r="W1229" s="9"/>
      <c r="X1229" s="9"/>
      <c r="Y1229" s="9">
        <f t="shared" ref="Y1229" si="2850">S1229+U1229+V1229+W1229+X1229</f>
        <v>1017</v>
      </c>
      <c r="Z1229" s="9">
        <f t="shared" ref="Z1229" si="2851">T1229+X1229</f>
        <v>0</v>
      </c>
      <c r="AA1229" s="9"/>
      <c r="AB1229" s="9"/>
      <c r="AC1229" s="9"/>
      <c r="AD1229" s="9"/>
      <c r="AE1229" s="87">
        <f t="shared" ref="AE1229" si="2852">Y1229+AA1229+AB1229+AC1229+AD1229</f>
        <v>1017</v>
      </c>
      <c r="AF1229" s="87">
        <f t="shared" ref="AF1229" si="2853">Z1229+AD1229</f>
        <v>0</v>
      </c>
      <c r="AG1229" s="87"/>
      <c r="AH1229" s="87"/>
      <c r="AI1229" s="101">
        <f t="shared" si="2831"/>
        <v>0</v>
      </c>
      <c r="AJ1229" s="101"/>
    </row>
    <row r="1230" spans="1:36" ht="21.75" hidden="1" customHeight="1" x14ac:dyDescent="0.25">
      <c r="A1230" s="26" t="s">
        <v>101</v>
      </c>
      <c r="B1230" s="27">
        <v>923</v>
      </c>
      <c r="C1230" s="27" t="s">
        <v>22</v>
      </c>
      <c r="D1230" s="27" t="s">
        <v>60</v>
      </c>
      <c r="E1230" s="27" t="s">
        <v>563</v>
      </c>
      <c r="F1230" s="27" t="s">
        <v>102</v>
      </c>
      <c r="G1230" s="9">
        <f t="shared" ref="G1230:AH1230" si="2854">G1231</f>
        <v>124</v>
      </c>
      <c r="H1230" s="9">
        <f t="shared" si="2854"/>
        <v>0</v>
      </c>
      <c r="I1230" s="9">
        <f t="shared" si="2854"/>
        <v>0</v>
      </c>
      <c r="J1230" s="9">
        <f t="shared" si="2854"/>
        <v>0</v>
      </c>
      <c r="K1230" s="9">
        <f t="shared" si="2854"/>
        <v>0</v>
      </c>
      <c r="L1230" s="9">
        <f t="shared" si="2854"/>
        <v>0</v>
      </c>
      <c r="M1230" s="9">
        <f t="shared" si="2854"/>
        <v>124</v>
      </c>
      <c r="N1230" s="9">
        <f t="shared" si="2854"/>
        <v>0</v>
      </c>
      <c r="O1230" s="9">
        <f t="shared" si="2854"/>
        <v>0</v>
      </c>
      <c r="P1230" s="9">
        <f t="shared" si="2854"/>
        <v>0</v>
      </c>
      <c r="Q1230" s="9">
        <f t="shared" si="2854"/>
        <v>0</v>
      </c>
      <c r="R1230" s="9">
        <f t="shared" si="2854"/>
        <v>0</v>
      </c>
      <c r="S1230" s="9">
        <f t="shared" si="2854"/>
        <v>124</v>
      </c>
      <c r="T1230" s="9">
        <f t="shared" si="2854"/>
        <v>0</v>
      </c>
      <c r="U1230" s="9">
        <f t="shared" si="2854"/>
        <v>0</v>
      </c>
      <c r="V1230" s="9">
        <f t="shared" si="2854"/>
        <v>0</v>
      </c>
      <c r="W1230" s="9">
        <f t="shared" si="2854"/>
        <v>0</v>
      </c>
      <c r="X1230" s="9">
        <f t="shared" si="2854"/>
        <v>0</v>
      </c>
      <c r="Y1230" s="9">
        <f t="shared" si="2854"/>
        <v>124</v>
      </c>
      <c r="Z1230" s="9">
        <f t="shared" si="2854"/>
        <v>0</v>
      </c>
      <c r="AA1230" s="9">
        <f t="shared" si="2854"/>
        <v>0</v>
      </c>
      <c r="AB1230" s="9">
        <f t="shared" si="2854"/>
        <v>0</v>
      </c>
      <c r="AC1230" s="9">
        <f t="shared" si="2854"/>
        <v>0</v>
      </c>
      <c r="AD1230" s="9">
        <f t="shared" si="2854"/>
        <v>0</v>
      </c>
      <c r="AE1230" s="87">
        <f t="shared" si="2854"/>
        <v>124</v>
      </c>
      <c r="AF1230" s="87">
        <f t="shared" si="2854"/>
        <v>0</v>
      </c>
      <c r="AG1230" s="87">
        <f t="shared" si="2854"/>
        <v>0</v>
      </c>
      <c r="AH1230" s="87">
        <f t="shared" si="2854"/>
        <v>0</v>
      </c>
      <c r="AI1230" s="101">
        <f t="shared" si="2831"/>
        <v>0</v>
      </c>
      <c r="AJ1230" s="101"/>
    </row>
    <row r="1231" spans="1:36" ht="21.75" hidden="1" customHeight="1" x14ac:dyDescent="0.25">
      <c r="A1231" s="26" t="s">
        <v>103</v>
      </c>
      <c r="B1231" s="27">
        <v>923</v>
      </c>
      <c r="C1231" s="27" t="s">
        <v>22</v>
      </c>
      <c r="D1231" s="27" t="s">
        <v>60</v>
      </c>
      <c r="E1231" s="27" t="s">
        <v>563</v>
      </c>
      <c r="F1231" s="27" t="s">
        <v>104</v>
      </c>
      <c r="G1231" s="9">
        <v>124</v>
      </c>
      <c r="H1231" s="9"/>
      <c r="I1231" s="9"/>
      <c r="J1231" s="9"/>
      <c r="K1231" s="9"/>
      <c r="L1231" s="9"/>
      <c r="M1231" s="9">
        <f t="shared" ref="M1231" si="2855">G1231+I1231+J1231+K1231+L1231</f>
        <v>124</v>
      </c>
      <c r="N1231" s="9">
        <f t="shared" ref="N1231" si="2856">H1231+L1231</f>
        <v>0</v>
      </c>
      <c r="O1231" s="9"/>
      <c r="P1231" s="9"/>
      <c r="Q1231" s="9"/>
      <c r="R1231" s="9"/>
      <c r="S1231" s="9">
        <f t="shared" ref="S1231" si="2857">M1231+O1231+P1231+Q1231+R1231</f>
        <v>124</v>
      </c>
      <c r="T1231" s="9">
        <f t="shared" ref="T1231" si="2858">N1231+R1231</f>
        <v>0</v>
      </c>
      <c r="U1231" s="9"/>
      <c r="V1231" s="9"/>
      <c r="W1231" s="9"/>
      <c r="X1231" s="9"/>
      <c r="Y1231" s="9">
        <f t="shared" ref="Y1231" si="2859">S1231+U1231+V1231+W1231+X1231</f>
        <v>124</v>
      </c>
      <c r="Z1231" s="9">
        <f t="shared" ref="Z1231" si="2860">T1231+X1231</f>
        <v>0</v>
      </c>
      <c r="AA1231" s="9"/>
      <c r="AB1231" s="9"/>
      <c r="AC1231" s="9"/>
      <c r="AD1231" s="9"/>
      <c r="AE1231" s="87">
        <f t="shared" ref="AE1231" si="2861">Y1231+AA1231+AB1231+AC1231+AD1231</f>
        <v>124</v>
      </c>
      <c r="AF1231" s="87">
        <f t="shared" ref="AF1231" si="2862">Z1231+AD1231</f>
        <v>0</v>
      </c>
      <c r="AG1231" s="87"/>
      <c r="AH1231" s="87">
        <f t="shared" ref="AH1231" si="2863">AB1231+AF1231</f>
        <v>0</v>
      </c>
      <c r="AI1231" s="101">
        <f t="shared" si="2831"/>
        <v>0</v>
      </c>
      <c r="AJ1231" s="101"/>
    </row>
    <row r="1232" spans="1:36" ht="18.75" hidden="1" customHeight="1" x14ac:dyDescent="0.25">
      <c r="A1232" s="26" t="s">
        <v>66</v>
      </c>
      <c r="B1232" s="27">
        <v>923</v>
      </c>
      <c r="C1232" s="27" t="s">
        <v>22</v>
      </c>
      <c r="D1232" s="27" t="s">
        <v>60</v>
      </c>
      <c r="E1232" s="27" t="s">
        <v>563</v>
      </c>
      <c r="F1232" s="27" t="s">
        <v>67</v>
      </c>
      <c r="G1232" s="9">
        <f t="shared" ref="G1232:AH1232" si="2864">G1233</f>
        <v>1496</v>
      </c>
      <c r="H1232" s="9">
        <f t="shared" si="2864"/>
        <v>0</v>
      </c>
      <c r="I1232" s="9">
        <f t="shared" si="2864"/>
        <v>0</v>
      </c>
      <c r="J1232" s="9">
        <f t="shared" si="2864"/>
        <v>0</v>
      </c>
      <c r="K1232" s="9">
        <f t="shared" si="2864"/>
        <v>0</v>
      </c>
      <c r="L1232" s="9">
        <f t="shared" si="2864"/>
        <v>0</v>
      </c>
      <c r="M1232" s="9">
        <f t="shared" si="2864"/>
        <v>1496</v>
      </c>
      <c r="N1232" s="9">
        <f t="shared" si="2864"/>
        <v>0</v>
      </c>
      <c r="O1232" s="9">
        <f t="shared" si="2864"/>
        <v>0</v>
      </c>
      <c r="P1232" s="9">
        <f t="shared" si="2864"/>
        <v>0</v>
      </c>
      <c r="Q1232" s="9">
        <f t="shared" si="2864"/>
        <v>0</v>
      </c>
      <c r="R1232" s="9">
        <f t="shared" si="2864"/>
        <v>0</v>
      </c>
      <c r="S1232" s="9">
        <f t="shared" si="2864"/>
        <v>1496</v>
      </c>
      <c r="T1232" s="9">
        <f t="shared" si="2864"/>
        <v>0</v>
      </c>
      <c r="U1232" s="9">
        <f t="shared" si="2864"/>
        <v>0</v>
      </c>
      <c r="V1232" s="9">
        <f t="shared" si="2864"/>
        <v>0</v>
      </c>
      <c r="W1232" s="9">
        <f t="shared" si="2864"/>
        <v>0</v>
      </c>
      <c r="X1232" s="9">
        <f t="shared" si="2864"/>
        <v>0</v>
      </c>
      <c r="Y1232" s="9">
        <f t="shared" si="2864"/>
        <v>1496</v>
      </c>
      <c r="Z1232" s="9">
        <f t="shared" si="2864"/>
        <v>0</v>
      </c>
      <c r="AA1232" s="9">
        <f t="shared" si="2864"/>
        <v>0</v>
      </c>
      <c r="AB1232" s="9">
        <f t="shared" si="2864"/>
        <v>0</v>
      </c>
      <c r="AC1232" s="9">
        <f t="shared" si="2864"/>
        <v>0</v>
      </c>
      <c r="AD1232" s="9">
        <f t="shared" si="2864"/>
        <v>0</v>
      </c>
      <c r="AE1232" s="87">
        <f t="shared" si="2864"/>
        <v>1496</v>
      </c>
      <c r="AF1232" s="87">
        <f t="shared" si="2864"/>
        <v>0</v>
      </c>
      <c r="AG1232" s="87">
        <f t="shared" si="2864"/>
        <v>0</v>
      </c>
      <c r="AH1232" s="87">
        <f t="shared" si="2864"/>
        <v>0</v>
      </c>
      <c r="AI1232" s="101">
        <f t="shared" si="2831"/>
        <v>0</v>
      </c>
      <c r="AJ1232" s="101"/>
    </row>
    <row r="1233" spans="1:36" ht="19.5" hidden="1" customHeight="1" x14ac:dyDescent="0.25">
      <c r="A1233" s="26" t="s">
        <v>68</v>
      </c>
      <c r="B1233" s="27">
        <v>923</v>
      </c>
      <c r="C1233" s="27" t="s">
        <v>22</v>
      </c>
      <c r="D1233" s="27" t="s">
        <v>60</v>
      </c>
      <c r="E1233" s="27" t="s">
        <v>563</v>
      </c>
      <c r="F1233" s="27" t="s">
        <v>69</v>
      </c>
      <c r="G1233" s="9">
        <v>1496</v>
      </c>
      <c r="H1233" s="9"/>
      <c r="I1233" s="9"/>
      <c r="J1233" s="9"/>
      <c r="K1233" s="9"/>
      <c r="L1233" s="9"/>
      <c r="M1233" s="9">
        <f t="shared" ref="M1233" si="2865">G1233+I1233+J1233+K1233+L1233</f>
        <v>1496</v>
      </c>
      <c r="N1233" s="9">
        <f t="shared" ref="N1233" si="2866">H1233+L1233</f>
        <v>0</v>
      </c>
      <c r="O1233" s="9"/>
      <c r="P1233" s="9"/>
      <c r="Q1233" s="9"/>
      <c r="R1233" s="9"/>
      <c r="S1233" s="9">
        <f t="shared" ref="S1233" si="2867">M1233+O1233+P1233+Q1233+R1233</f>
        <v>1496</v>
      </c>
      <c r="T1233" s="9">
        <f t="shared" ref="T1233" si="2868">N1233+R1233</f>
        <v>0</v>
      </c>
      <c r="U1233" s="9"/>
      <c r="V1233" s="9"/>
      <c r="W1233" s="9"/>
      <c r="X1233" s="9"/>
      <c r="Y1233" s="9">
        <f t="shared" ref="Y1233" si="2869">S1233+U1233+V1233+W1233+X1233</f>
        <v>1496</v>
      </c>
      <c r="Z1233" s="9">
        <f t="shared" ref="Z1233" si="2870">T1233+X1233</f>
        <v>0</v>
      </c>
      <c r="AA1233" s="9"/>
      <c r="AB1233" s="9"/>
      <c r="AC1233" s="9"/>
      <c r="AD1233" s="9"/>
      <c r="AE1233" s="87">
        <f t="shared" ref="AE1233" si="2871">Y1233+AA1233+AB1233+AC1233+AD1233</f>
        <v>1496</v>
      </c>
      <c r="AF1233" s="87">
        <f t="shared" ref="AF1233" si="2872">Z1233+AD1233</f>
        <v>0</v>
      </c>
      <c r="AG1233" s="87"/>
      <c r="AH1233" s="87"/>
      <c r="AI1233" s="101">
        <f t="shared" si="2831"/>
        <v>0</v>
      </c>
      <c r="AJ1233" s="101"/>
    </row>
    <row r="1234" spans="1:36" ht="19.5" hidden="1" customHeight="1" x14ac:dyDescent="0.25">
      <c r="A1234" s="26" t="s">
        <v>105</v>
      </c>
      <c r="B1234" s="27">
        <v>923</v>
      </c>
      <c r="C1234" s="27" t="s">
        <v>22</v>
      </c>
      <c r="D1234" s="27" t="s">
        <v>60</v>
      </c>
      <c r="E1234" s="27" t="s">
        <v>568</v>
      </c>
      <c r="F1234" s="27"/>
      <c r="G1234" s="9">
        <f t="shared" ref="G1234:H1234" si="2873">G1242+G1235</f>
        <v>163043</v>
      </c>
      <c r="H1234" s="9">
        <f t="shared" si="2873"/>
        <v>0</v>
      </c>
      <c r="I1234" s="9">
        <f t="shared" ref="I1234:N1234" si="2874">I1242+I1235</f>
        <v>0</v>
      </c>
      <c r="J1234" s="9">
        <f t="shared" si="2874"/>
        <v>4008</v>
      </c>
      <c r="K1234" s="9">
        <f t="shared" si="2874"/>
        <v>0</v>
      </c>
      <c r="L1234" s="9">
        <f t="shared" si="2874"/>
        <v>0</v>
      </c>
      <c r="M1234" s="9">
        <f t="shared" si="2874"/>
        <v>167051</v>
      </c>
      <c r="N1234" s="9">
        <f t="shared" si="2874"/>
        <v>0</v>
      </c>
      <c r="O1234" s="9">
        <f t="shared" ref="O1234:T1234" si="2875">O1242+O1235</f>
        <v>0</v>
      </c>
      <c r="P1234" s="9">
        <f t="shared" si="2875"/>
        <v>0</v>
      </c>
      <c r="Q1234" s="9">
        <f t="shared" si="2875"/>
        <v>0</v>
      </c>
      <c r="R1234" s="9">
        <f t="shared" si="2875"/>
        <v>0</v>
      </c>
      <c r="S1234" s="9">
        <f t="shared" si="2875"/>
        <v>167051</v>
      </c>
      <c r="T1234" s="9">
        <f t="shared" si="2875"/>
        <v>0</v>
      </c>
      <c r="U1234" s="9">
        <f t="shared" ref="U1234:Z1234" si="2876">U1242+U1235</f>
        <v>0</v>
      </c>
      <c r="V1234" s="9">
        <f t="shared" si="2876"/>
        <v>0</v>
      </c>
      <c r="W1234" s="9">
        <f t="shared" si="2876"/>
        <v>0</v>
      </c>
      <c r="X1234" s="9">
        <f t="shared" si="2876"/>
        <v>0</v>
      </c>
      <c r="Y1234" s="9">
        <f t="shared" si="2876"/>
        <v>167051</v>
      </c>
      <c r="Z1234" s="9">
        <f t="shared" si="2876"/>
        <v>0</v>
      </c>
      <c r="AA1234" s="9">
        <f t="shared" ref="AA1234:AF1234" si="2877">AA1242+AA1235</f>
        <v>0</v>
      </c>
      <c r="AB1234" s="9">
        <f t="shared" si="2877"/>
        <v>0</v>
      </c>
      <c r="AC1234" s="9">
        <f t="shared" si="2877"/>
        <v>0</v>
      </c>
      <c r="AD1234" s="9">
        <f t="shared" si="2877"/>
        <v>0</v>
      </c>
      <c r="AE1234" s="87">
        <f t="shared" si="2877"/>
        <v>167051</v>
      </c>
      <c r="AF1234" s="87">
        <f t="shared" si="2877"/>
        <v>0</v>
      </c>
      <c r="AG1234" s="87">
        <f t="shared" ref="AG1234:AH1234" si="2878">AG1242+AG1235</f>
        <v>33335</v>
      </c>
      <c r="AH1234" s="87">
        <f t="shared" si="2878"/>
        <v>0</v>
      </c>
      <c r="AI1234" s="101">
        <f t="shared" si="2831"/>
        <v>19.954983807340273</v>
      </c>
      <c r="AJ1234" s="101"/>
    </row>
    <row r="1235" spans="1:36" ht="33" hidden="1" x14ac:dyDescent="0.25">
      <c r="A1235" s="26" t="s">
        <v>106</v>
      </c>
      <c r="B1235" s="27">
        <v>923</v>
      </c>
      <c r="C1235" s="27" t="s">
        <v>22</v>
      </c>
      <c r="D1235" s="27" t="s">
        <v>60</v>
      </c>
      <c r="E1235" s="27" t="s">
        <v>569</v>
      </c>
      <c r="F1235" s="27"/>
      <c r="G1235" s="9">
        <f t="shared" ref="G1235:H1235" si="2879">G1236+G1238+G1240</f>
        <v>18930</v>
      </c>
      <c r="H1235" s="9">
        <f t="shared" si="2879"/>
        <v>0</v>
      </c>
      <c r="I1235" s="9">
        <f t="shared" ref="I1235:N1235" si="2880">I1236+I1238+I1240</f>
        <v>0</v>
      </c>
      <c r="J1235" s="9">
        <f t="shared" si="2880"/>
        <v>0</v>
      </c>
      <c r="K1235" s="9">
        <f t="shared" si="2880"/>
        <v>0</v>
      </c>
      <c r="L1235" s="9">
        <f t="shared" si="2880"/>
        <v>0</v>
      </c>
      <c r="M1235" s="9">
        <f t="shared" si="2880"/>
        <v>18930</v>
      </c>
      <c r="N1235" s="9">
        <f t="shared" si="2880"/>
        <v>0</v>
      </c>
      <c r="O1235" s="9">
        <f t="shared" ref="O1235:T1235" si="2881">O1236+O1238+O1240</f>
        <v>0</v>
      </c>
      <c r="P1235" s="9">
        <f t="shared" si="2881"/>
        <v>0</v>
      </c>
      <c r="Q1235" s="9">
        <f t="shared" si="2881"/>
        <v>0</v>
      </c>
      <c r="R1235" s="9">
        <f t="shared" si="2881"/>
        <v>0</v>
      </c>
      <c r="S1235" s="9">
        <f t="shared" si="2881"/>
        <v>18930</v>
      </c>
      <c r="T1235" s="9">
        <f t="shared" si="2881"/>
        <v>0</v>
      </c>
      <c r="U1235" s="9">
        <f t="shared" ref="U1235:Z1235" si="2882">U1236+U1238+U1240</f>
        <v>0</v>
      </c>
      <c r="V1235" s="9">
        <f t="shared" si="2882"/>
        <v>0</v>
      </c>
      <c r="W1235" s="9">
        <f t="shared" si="2882"/>
        <v>0</v>
      </c>
      <c r="X1235" s="9">
        <f t="shared" si="2882"/>
        <v>0</v>
      </c>
      <c r="Y1235" s="9">
        <f t="shared" si="2882"/>
        <v>18930</v>
      </c>
      <c r="Z1235" s="9">
        <f t="shared" si="2882"/>
        <v>0</v>
      </c>
      <c r="AA1235" s="9">
        <f t="shared" ref="AA1235:AF1235" si="2883">AA1236+AA1238+AA1240</f>
        <v>0</v>
      </c>
      <c r="AB1235" s="9">
        <f t="shared" si="2883"/>
        <v>0</v>
      </c>
      <c r="AC1235" s="9">
        <f t="shared" si="2883"/>
        <v>0</v>
      </c>
      <c r="AD1235" s="9">
        <f t="shared" si="2883"/>
        <v>0</v>
      </c>
      <c r="AE1235" s="87">
        <f t="shared" si="2883"/>
        <v>18930</v>
      </c>
      <c r="AF1235" s="87">
        <f t="shared" si="2883"/>
        <v>0</v>
      </c>
      <c r="AG1235" s="87">
        <f t="shared" ref="AG1235:AH1235" si="2884">AG1236+AG1238+AG1240</f>
        <v>3652</v>
      </c>
      <c r="AH1235" s="87">
        <f t="shared" si="2884"/>
        <v>0</v>
      </c>
      <c r="AI1235" s="101">
        <f t="shared" si="2831"/>
        <v>19.292128895932382</v>
      </c>
      <c r="AJ1235" s="101"/>
    </row>
    <row r="1236" spans="1:36" ht="66" hidden="1" x14ac:dyDescent="0.25">
      <c r="A1236" s="26" t="s">
        <v>456</v>
      </c>
      <c r="B1236" s="27">
        <v>923</v>
      </c>
      <c r="C1236" s="27" t="s">
        <v>22</v>
      </c>
      <c r="D1236" s="27" t="s">
        <v>60</v>
      </c>
      <c r="E1236" s="27" t="s">
        <v>569</v>
      </c>
      <c r="F1236" s="27" t="s">
        <v>85</v>
      </c>
      <c r="G1236" s="9">
        <f t="shared" ref="G1236:AH1236" si="2885">G1237</f>
        <v>16545</v>
      </c>
      <c r="H1236" s="9">
        <f t="shared" si="2885"/>
        <v>0</v>
      </c>
      <c r="I1236" s="9">
        <f t="shared" si="2885"/>
        <v>0</v>
      </c>
      <c r="J1236" s="9">
        <f t="shared" si="2885"/>
        <v>0</v>
      </c>
      <c r="K1236" s="9">
        <f t="shared" si="2885"/>
        <v>0</v>
      </c>
      <c r="L1236" s="9">
        <f t="shared" si="2885"/>
        <v>0</v>
      </c>
      <c r="M1236" s="9">
        <f t="shared" si="2885"/>
        <v>16545</v>
      </c>
      <c r="N1236" s="9">
        <f t="shared" si="2885"/>
        <v>0</v>
      </c>
      <c r="O1236" s="9">
        <f t="shared" si="2885"/>
        <v>0</v>
      </c>
      <c r="P1236" s="9">
        <f t="shared" si="2885"/>
        <v>0</v>
      </c>
      <c r="Q1236" s="9">
        <f t="shared" si="2885"/>
        <v>0</v>
      </c>
      <c r="R1236" s="9">
        <f t="shared" si="2885"/>
        <v>0</v>
      </c>
      <c r="S1236" s="9">
        <f t="shared" si="2885"/>
        <v>16545</v>
      </c>
      <c r="T1236" s="9">
        <f t="shared" si="2885"/>
        <v>0</v>
      </c>
      <c r="U1236" s="9">
        <f t="shared" si="2885"/>
        <v>0</v>
      </c>
      <c r="V1236" s="9">
        <f t="shared" si="2885"/>
        <v>0</v>
      </c>
      <c r="W1236" s="9">
        <f t="shared" si="2885"/>
        <v>0</v>
      </c>
      <c r="X1236" s="9">
        <f t="shared" si="2885"/>
        <v>0</v>
      </c>
      <c r="Y1236" s="9">
        <f t="shared" si="2885"/>
        <v>16545</v>
      </c>
      <c r="Z1236" s="9">
        <f t="shared" si="2885"/>
        <v>0</v>
      </c>
      <c r="AA1236" s="9">
        <f t="shared" si="2885"/>
        <v>0</v>
      </c>
      <c r="AB1236" s="9">
        <f t="shared" si="2885"/>
        <v>0</v>
      </c>
      <c r="AC1236" s="9">
        <f t="shared" si="2885"/>
        <v>0</v>
      </c>
      <c r="AD1236" s="9">
        <f t="shared" si="2885"/>
        <v>0</v>
      </c>
      <c r="AE1236" s="87">
        <f t="shared" si="2885"/>
        <v>16545</v>
      </c>
      <c r="AF1236" s="87">
        <f t="shared" si="2885"/>
        <v>0</v>
      </c>
      <c r="AG1236" s="87">
        <f t="shared" si="2885"/>
        <v>3177</v>
      </c>
      <c r="AH1236" s="87">
        <f t="shared" si="2885"/>
        <v>0</v>
      </c>
      <c r="AI1236" s="101">
        <f t="shared" si="2831"/>
        <v>19.202175883952854</v>
      </c>
      <c r="AJ1236" s="101"/>
    </row>
    <row r="1237" spans="1:36" ht="18.75" hidden="1" customHeight="1" x14ac:dyDescent="0.25">
      <c r="A1237" s="26" t="s">
        <v>459</v>
      </c>
      <c r="B1237" s="27">
        <v>923</v>
      </c>
      <c r="C1237" s="27" t="s">
        <v>22</v>
      </c>
      <c r="D1237" s="27" t="s">
        <v>60</v>
      </c>
      <c r="E1237" s="27" t="s">
        <v>569</v>
      </c>
      <c r="F1237" s="27" t="s">
        <v>108</v>
      </c>
      <c r="G1237" s="9">
        <f>14298+2247</f>
        <v>16545</v>
      </c>
      <c r="H1237" s="9"/>
      <c r="I1237" s="9"/>
      <c r="J1237" s="9"/>
      <c r="K1237" s="9"/>
      <c r="L1237" s="9"/>
      <c r="M1237" s="9">
        <f t="shared" ref="M1237" si="2886">G1237+I1237+J1237+K1237+L1237</f>
        <v>16545</v>
      </c>
      <c r="N1237" s="9">
        <f t="shared" ref="N1237" si="2887">H1237+L1237</f>
        <v>0</v>
      </c>
      <c r="O1237" s="9"/>
      <c r="P1237" s="9"/>
      <c r="Q1237" s="9"/>
      <c r="R1237" s="9"/>
      <c r="S1237" s="9">
        <f t="shared" ref="S1237" si="2888">M1237+O1237+P1237+Q1237+R1237</f>
        <v>16545</v>
      </c>
      <c r="T1237" s="9">
        <f t="shared" ref="T1237" si="2889">N1237+R1237</f>
        <v>0</v>
      </c>
      <c r="U1237" s="9"/>
      <c r="V1237" s="9"/>
      <c r="W1237" s="9"/>
      <c r="X1237" s="9"/>
      <c r="Y1237" s="9">
        <f t="shared" ref="Y1237" si="2890">S1237+U1237+V1237+W1237+X1237</f>
        <v>16545</v>
      </c>
      <c r="Z1237" s="9">
        <f t="shared" ref="Z1237" si="2891">T1237+X1237</f>
        <v>0</v>
      </c>
      <c r="AA1237" s="9"/>
      <c r="AB1237" s="9"/>
      <c r="AC1237" s="9"/>
      <c r="AD1237" s="9"/>
      <c r="AE1237" s="87">
        <f t="shared" ref="AE1237" si="2892">Y1237+AA1237+AB1237+AC1237+AD1237</f>
        <v>16545</v>
      </c>
      <c r="AF1237" s="87">
        <f t="shared" ref="AF1237" si="2893">Z1237+AD1237</f>
        <v>0</v>
      </c>
      <c r="AG1237" s="87">
        <v>3177</v>
      </c>
      <c r="AH1237" s="87">
        <f t="shared" ref="AH1237" si="2894">AB1237+AF1237</f>
        <v>0</v>
      </c>
      <c r="AI1237" s="101">
        <f t="shared" si="2831"/>
        <v>19.202175883952854</v>
      </c>
      <c r="AJ1237" s="101"/>
    </row>
    <row r="1238" spans="1:36" ht="33" hidden="1" x14ac:dyDescent="0.25">
      <c r="A1238" s="26" t="s">
        <v>244</v>
      </c>
      <c r="B1238" s="27">
        <v>923</v>
      </c>
      <c r="C1238" s="27" t="s">
        <v>22</v>
      </c>
      <c r="D1238" s="27" t="s">
        <v>60</v>
      </c>
      <c r="E1238" s="27" t="s">
        <v>569</v>
      </c>
      <c r="F1238" s="27" t="s">
        <v>31</v>
      </c>
      <c r="G1238" s="9">
        <f t="shared" ref="G1238:AH1238" si="2895">G1239</f>
        <v>2378</v>
      </c>
      <c r="H1238" s="9">
        <f t="shared" si="2895"/>
        <v>0</v>
      </c>
      <c r="I1238" s="9">
        <f t="shared" si="2895"/>
        <v>0</v>
      </c>
      <c r="J1238" s="9">
        <f t="shared" si="2895"/>
        <v>0</v>
      </c>
      <c r="K1238" s="9">
        <f t="shared" si="2895"/>
        <v>0</v>
      </c>
      <c r="L1238" s="9">
        <f t="shared" si="2895"/>
        <v>0</v>
      </c>
      <c r="M1238" s="9">
        <f t="shared" si="2895"/>
        <v>2378</v>
      </c>
      <c r="N1238" s="9">
        <f t="shared" si="2895"/>
        <v>0</v>
      </c>
      <c r="O1238" s="9">
        <f t="shared" si="2895"/>
        <v>0</v>
      </c>
      <c r="P1238" s="9">
        <f t="shared" si="2895"/>
        <v>0</v>
      </c>
      <c r="Q1238" s="9">
        <f t="shared" si="2895"/>
        <v>0</v>
      </c>
      <c r="R1238" s="9">
        <f t="shared" si="2895"/>
        <v>0</v>
      </c>
      <c r="S1238" s="9">
        <f t="shared" si="2895"/>
        <v>2378</v>
      </c>
      <c r="T1238" s="9">
        <f t="shared" si="2895"/>
        <v>0</v>
      </c>
      <c r="U1238" s="9">
        <f t="shared" si="2895"/>
        <v>0</v>
      </c>
      <c r="V1238" s="9">
        <f t="shared" si="2895"/>
        <v>0</v>
      </c>
      <c r="W1238" s="9">
        <f t="shared" si="2895"/>
        <v>0</v>
      </c>
      <c r="X1238" s="9">
        <f t="shared" si="2895"/>
        <v>0</v>
      </c>
      <c r="Y1238" s="9">
        <f t="shared" si="2895"/>
        <v>2378</v>
      </c>
      <c r="Z1238" s="9">
        <f t="shared" si="2895"/>
        <v>0</v>
      </c>
      <c r="AA1238" s="9">
        <f t="shared" si="2895"/>
        <v>0</v>
      </c>
      <c r="AB1238" s="9">
        <f t="shared" si="2895"/>
        <v>0</v>
      </c>
      <c r="AC1238" s="9">
        <f t="shared" si="2895"/>
        <v>0</v>
      </c>
      <c r="AD1238" s="9">
        <f t="shared" si="2895"/>
        <v>0</v>
      </c>
      <c r="AE1238" s="87">
        <f t="shared" si="2895"/>
        <v>2378</v>
      </c>
      <c r="AF1238" s="87">
        <f t="shared" si="2895"/>
        <v>0</v>
      </c>
      <c r="AG1238" s="87">
        <f t="shared" si="2895"/>
        <v>475</v>
      </c>
      <c r="AH1238" s="87">
        <f t="shared" si="2895"/>
        <v>0</v>
      </c>
      <c r="AI1238" s="101">
        <f t="shared" si="2831"/>
        <v>19.974768713204373</v>
      </c>
      <c r="AJ1238" s="101"/>
    </row>
    <row r="1239" spans="1:36" ht="33" hidden="1" x14ac:dyDescent="0.25">
      <c r="A1239" s="26" t="s">
        <v>37</v>
      </c>
      <c r="B1239" s="27">
        <v>923</v>
      </c>
      <c r="C1239" s="27" t="s">
        <v>22</v>
      </c>
      <c r="D1239" s="27" t="s">
        <v>60</v>
      </c>
      <c r="E1239" s="27" t="s">
        <v>569</v>
      </c>
      <c r="F1239" s="27" t="s">
        <v>38</v>
      </c>
      <c r="G1239" s="9">
        <v>2378</v>
      </c>
      <c r="H1239" s="9"/>
      <c r="I1239" s="9"/>
      <c r="J1239" s="9"/>
      <c r="K1239" s="9"/>
      <c r="L1239" s="9"/>
      <c r="M1239" s="9">
        <f t="shared" ref="M1239" si="2896">G1239+I1239+J1239+K1239+L1239</f>
        <v>2378</v>
      </c>
      <c r="N1239" s="9">
        <f t="shared" ref="N1239" si="2897">H1239+L1239</f>
        <v>0</v>
      </c>
      <c r="O1239" s="9"/>
      <c r="P1239" s="9"/>
      <c r="Q1239" s="9"/>
      <c r="R1239" s="9"/>
      <c r="S1239" s="9">
        <f t="shared" ref="S1239" si="2898">M1239+O1239+P1239+Q1239+R1239</f>
        <v>2378</v>
      </c>
      <c r="T1239" s="9">
        <f t="shared" ref="T1239" si="2899">N1239+R1239</f>
        <v>0</v>
      </c>
      <c r="U1239" s="9"/>
      <c r="V1239" s="9"/>
      <c r="W1239" s="9"/>
      <c r="X1239" s="9"/>
      <c r="Y1239" s="9">
        <f t="shared" ref="Y1239" si="2900">S1239+U1239+V1239+W1239+X1239</f>
        <v>2378</v>
      </c>
      <c r="Z1239" s="9">
        <f t="shared" ref="Z1239" si="2901">T1239+X1239</f>
        <v>0</v>
      </c>
      <c r="AA1239" s="9"/>
      <c r="AB1239" s="9"/>
      <c r="AC1239" s="9"/>
      <c r="AD1239" s="9"/>
      <c r="AE1239" s="87">
        <f t="shared" ref="AE1239" si="2902">Y1239+AA1239+AB1239+AC1239+AD1239</f>
        <v>2378</v>
      </c>
      <c r="AF1239" s="87">
        <f t="shared" ref="AF1239" si="2903">Z1239+AD1239</f>
        <v>0</v>
      </c>
      <c r="AG1239" s="87">
        <v>475</v>
      </c>
      <c r="AH1239" s="87"/>
      <c r="AI1239" s="101">
        <f t="shared" si="2831"/>
        <v>19.974768713204373</v>
      </c>
      <c r="AJ1239" s="101"/>
    </row>
    <row r="1240" spans="1:36" ht="21" hidden="1" customHeight="1" x14ac:dyDescent="0.25">
      <c r="A1240" s="26" t="s">
        <v>66</v>
      </c>
      <c r="B1240" s="27">
        <v>923</v>
      </c>
      <c r="C1240" s="27" t="s">
        <v>22</v>
      </c>
      <c r="D1240" s="27" t="s">
        <v>60</v>
      </c>
      <c r="E1240" s="27" t="s">
        <v>569</v>
      </c>
      <c r="F1240" s="27" t="s">
        <v>67</v>
      </c>
      <c r="G1240" s="9">
        <f t="shared" ref="G1240:AH1240" si="2904">G1241</f>
        <v>7</v>
      </c>
      <c r="H1240" s="9">
        <f t="shared" si="2904"/>
        <v>0</v>
      </c>
      <c r="I1240" s="9">
        <f t="shared" si="2904"/>
        <v>0</v>
      </c>
      <c r="J1240" s="9">
        <f t="shared" si="2904"/>
        <v>0</v>
      </c>
      <c r="K1240" s="9">
        <f t="shared" si="2904"/>
        <v>0</v>
      </c>
      <c r="L1240" s="9">
        <f t="shared" si="2904"/>
        <v>0</v>
      </c>
      <c r="M1240" s="9">
        <f t="shared" si="2904"/>
        <v>7</v>
      </c>
      <c r="N1240" s="9">
        <f t="shared" si="2904"/>
        <v>0</v>
      </c>
      <c r="O1240" s="9">
        <f t="shared" si="2904"/>
        <v>0</v>
      </c>
      <c r="P1240" s="9">
        <f t="shared" si="2904"/>
        <v>0</v>
      </c>
      <c r="Q1240" s="9">
        <f t="shared" si="2904"/>
        <v>0</v>
      </c>
      <c r="R1240" s="9">
        <f t="shared" si="2904"/>
        <v>0</v>
      </c>
      <c r="S1240" s="9">
        <f t="shared" si="2904"/>
        <v>7</v>
      </c>
      <c r="T1240" s="9">
        <f t="shared" si="2904"/>
        <v>0</v>
      </c>
      <c r="U1240" s="9">
        <f t="shared" si="2904"/>
        <v>0</v>
      </c>
      <c r="V1240" s="9">
        <f t="shared" si="2904"/>
        <v>0</v>
      </c>
      <c r="W1240" s="9">
        <f t="shared" si="2904"/>
        <v>0</v>
      </c>
      <c r="X1240" s="9">
        <f t="shared" si="2904"/>
        <v>0</v>
      </c>
      <c r="Y1240" s="9">
        <f t="shared" si="2904"/>
        <v>7</v>
      </c>
      <c r="Z1240" s="9">
        <f t="shared" si="2904"/>
        <v>0</v>
      </c>
      <c r="AA1240" s="9">
        <f t="shared" si="2904"/>
        <v>0</v>
      </c>
      <c r="AB1240" s="9">
        <f t="shared" si="2904"/>
        <v>0</v>
      </c>
      <c r="AC1240" s="9">
        <f t="shared" si="2904"/>
        <v>0</v>
      </c>
      <c r="AD1240" s="9">
        <f t="shared" si="2904"/>
        <v>0</v>
      </c>
      <c r="AE1240" s="87">
        <f t="shared" si="2904"/>
        <v>7</v>
      </c>
      <c r="AF1240" s="87">
        <f t="shared" si="2904"/>
        <v>0</v>
      </c>
      <c r="AG1240" s="87">
        <f t="shared" si="2904"/>
        <v>0</v>
      </c>
      <c r="AH1240" s="87">
        <f t="shared" si="2904"/>
        <v>0</v>
      </c>
      <c r="AI1240" s="101">
        <f t="shared" si="2831"/>
        <v>0</v>
      </c>
      <c r="AJ1240" s="101"/>
    </row>
    <row r="1241" spans="1:36" ht="21" hidden="1" customHeight="1" x14ac:dyDescent="0.25">
      <c r="A1241" s="26" t="s">
        <v>92</v>
      </c>
      <c r="B1241" s="27">
        <v>923</v>
      </c>
      <c r="C1241" s="27" t="s">
        <v>22</v>
      </c>
      <c r="D1241" s="27" t="s">
        <v>60</v>
      </c>
      <c r="E1241" s="27" t="s">
        <v>569</v>
      </c>
      <c r="F1241" s="27" t="s">
        <v>69</v>
      </c>
      <c r="G1241" s="9">
        <v>7</v>
      </c>
      <c r="H1241" s="9"/>
      <c r="I1241" s="9"/>
      <c r="J1241" s="9"/>
      <c r="K1241" s="9"/>
      <c r="L1241" s="9"/>
      <c r="M1241" s="9">
        <f t="shared" ref="M1241" si="2905">G1241+I1241+J1241+K1241+L1241</f>
        <v>7</v>
      </c>
      <c r="N1241" s="9">
        <f t="shared" ref="N1241" si="2906">H1241+L1241</f>
        <v>0</v>
      </c>
      <c r="O1241" s="9"/>
      <c r="P1241" s="9"/>
      <c r="Q1241" s="9"/>
      <c r="R1241" s="9"/>
      <c r="S1241" s="9">
        <f t="shared" ref="S1241" si="2907">M1241+O1241+P1241+Q1241+R1241</f>
        <v>7</v>
      </c>
      <c r="T1241" s="9">
        <f t="shared" ref="T1241" si="2908">N1241+R1241</f>
        <v>0</v>
      </c>
      <c r="U1241" s="9"/>
      <c r="V1241" s="9"/>
      <c r="W1241" s="9"/>
      <c r="X1241" s="9"/>
      <c r="Y1241" s="9">
        <f t="shared" ref="Y1241" si="2909">S1241+U1241+V1241+W1241+X1241</f>
        <v>7</v>
      </c>
      <c r="Z1241" s="9">
        <f t="shared" ref="Z1241" si="2910">T1241+X1241</f>
        <v>0</v>
      </c>
      <c r="AA1241" s="9"/>
      <c r="AB1241" s="9"/>
      <c r="AC1241" s="9"/>
      <c r="AD1241" s="9"/>
      <c r="AE1241" s="87">
        <f t="shared" ref="AE1241" si="2911">Y1241+AA1241+AB1241+AC1241+AD1241</f>
        <v>7</v>
      </c>
      <c r="AF1241" s="87">
        <f t="shared" ref="AF1241" si="2912">Z1241+AD1241</f>
        <v>0</v>
      </c>
      <c r="AG1241" s="87"/>
      <c r="AH1241" s="87"/>
      <c r="AI1241" s="101">
        <f t="shared" si="2831"/>
        <v>0</v>
      </c>
      <c r="AJ1241" s="101"/>
    </row>
    <row r="1242" spans="1:36" ht="33" hidden="1" x14ac:dyDescent="0.25">
      <c r="A1242" s="26" t="s">
        <v>109</v>
      </c>
      <c r="B1242" s="27">
        <v>923</v>
      </c>
      <c r="C1242" s="27" t="s">
        <v>22</v>
      </c>
      <c r="D1242" s="27" t="s">
        <v>60</v>
      </c>
      <c r="E1242" s="27" t="s">
        <v>570</v>
      </c>
      <c r="F1242" s="27"/>
      <c r="G1242" s="11">
        <f t="shared" ref="G1242:H1242" si="2913">G1243+G1245+G1247</f>
        <v>144113</v>
      </c>
      <c r="H1242" s="11">
        <f t="shared" si="2913"/>
        <v>0</v>
      </c>
      <c r="I1242" s="11">
        <f t="shared" ref="I1242:N1242" si="2914">I1243+I1245+I1247</f>
        <v>0</v>
      </c>
      <c r="J1242" s="11">
        <f t="shared" si="2914"/>
        <v>4008</v>
      </c>
      <c r="K1242" s="11">
        <f t="shared" si="2914"/>
        <v>0</v>
      </c>
      <c r="L1242" s="11">
        <f t="shared" si="2914"/>
        <v>0</v>
      </c>
      <c r="M1242" s="11">
        <f t="shared" si="2914"/>
        <v>148121</v>
      </c>
      <c r="N1242" s="11">
        <f t="shared" si="2914"/>
        <v>0</v>
      </c>
      <c r="O1242" s="11">
        <f t="shared" ref="O1242:T1242" si="2915">O1243+O1245+O1247</f>
        <v>0</v>
      </c>
      <c r="P1242" s="11">
        <f t="shared" si="2915"/>
        <v>0</v>
      </c>
      <c r="Q1242" s="11">
        <f t="shared" si="2915"/>
        <v>0</v>
      </c>
      <c r="R1242" s="11">
        <f t="shared" si="2915"/>
        <v>0</v>
      </c>
      <c r="S1242" s="11">
        <f t="shared" si="2915"/>
        <v>148121</v>
      </c>
      <c r="T1242" s="11">
        <f t="shared" si="2915"/>
        <v>0</v>
      </c>
      <c r="U1242" s="11">
        <f t="shared" ref="U1242:Z1242" si="2916">U1243+U1245+U1247</f>
        <v>0</v>
      </c>
      <c r="V1242" s="11">
        <f t="shared" si="2916"/>
        <v>0</v>
      </c>
      <c r="W1242" s="11">
        <f t="shared" si="2916"/>
        <v>0</v>
      </c>
      <c r="X1242" s="11">
        <f t="shared" si="2916"/>
        <v>0</v>
      </c>
      <c r="Y1242" s="11">
        <f t="shared" si="2916"/>
        <v>148121</v>
      </c>
      <c r="Z1242" s="11">
        <f t="shared" si="2916"/>
        <v>0</v>
      </c>
      <c r="AA1242" s="11">
        <f t="shared" ref="AA1242:AF1242" si="2917">AA1243+AA1245+AA1247</f>
        <v>0</v>
      </c>
      <c r="AB1242" s="11">
        <f t="shared" si="2917"/>
        <v>0</v>
      </c>
      <c r="AC1242" s="11">
        <f t="shared" si="2917"/>
        <v>0</v>
      </c>
      <c r="AD1242" s="11">
        <f t="shared" si="2917"/>
        <v>0</v>
      </c>
      <c r="AE1242" s="89">
        <f t="shared" si="2917"/>
        <v>148121</v>
      </c>
      <c r="AF1242" s="89">
        <f t="shared" si="2917"/>
        <v>0</v>
      </c>
      <c r="AG1242" s="89">
        <f t="shared" ref="AG1242:AH1242" si="2918">AG1243+AG1245+AG1247</f>
        <v>29683</v>
      </c>
      <c r="AH1242" s="89">
        <f t="shared" si="2918"/>
        <v>0</v>
      </c>
      <c r="AI1242" s="101">
        <f t="shared" si="2831"/>
        <v>20.039697274525555</v>
      </c>
      <c r="AJ1242" s="101"/>
    </row>
    <row r="1243" spans="1:36" ht="66" hidden="1" x14ac:dyDescent="0.25">
      <c r="A1243" s="26" t="s">
        <v>456</v>
      </c>
      <c r="B1243" s="27">
        <v>923</v>
      </c>
      <c r="C1243" s="27" t="s">
        <v>22</v>
      </c>
      <c r="D1243" s="27" t="s">
        <v>60</v>
      </c>
      <c r="E1243" s="27" t="s">
        <v>570</v>
      </c>
      <c r="F1243" s="27" t="s">
        <v>85</v>
      </c>
      <c r="G1243" s="9">
        <f t="shared" ref="G1243:AH1243" si="2919">G1244</f>
        <v>100313</v>
      </c>
      <c r="H1243" s="9">
        <f t="shared" si="2919"/>
        <v>0</v>
      </c>
      <c r="I1243" s="9">
        <f t="shared" si="2919"/>
        <v>0</v>
      </c>
      <c r="J1243" s="9">
        <f t="shared" si="2919"/>
        <v>4008</v>
      </c>
      <c r="K1243" s="9">
        <f t="shared" si="2919"/>
        <v>0</v>
      </c>
      <c r="L1243" s="9">
        <f t="shared" si="2919"/>
        <v>0</v>
      </c>
      <c r="M1243" s="9">
        <f t="shared" si="2919"/>
        <v>104321</v>
      </c>
      <c r="N1243" s="9">
        <f t="shared" si="2919"/>
        <v>0</v>
      </c>
      <c r="O1243" s="9">
        <f t="shared" si="2919"/>
        <v>0</v>
      </c>
      <c r="P1243" s="9">
        <f t="shared" si="2919"/>
        <v>0</v>
      </c>
      <c r="Q1243" s="9">
        <f t="shared" si="2919"/>
        <v>0</v>
      </c>
      <c r="R1243" s="9">
        <f t="shared" si="2919"/>
        <v>0</v>
      </c>
      <c r="S1243" s="9">
        <f t="shared" si="2919"/>
        <v>104321</v>
      </c>
      <c r="T1243" s="9">
        <f t="shared" si="2919"/>
        <v>0</v>
      </c>
      <c r="U1243" s="9">
        <f t="shared" si="2919"/>
        <v>0</v>
      </c>
      <c r="V1243" s="9">
        <f t="shared" si="2919"/>
        <v>0</v>
      </c>
      <c r="W1243" s="9">
        <f t="shared" si="2919"/>
        <v>0</v>
      </c>
      <c r="X1243" s="9">
        <f t="shared" si="2919"/>
        <v>0</v>
      </c>
      <c r="Y1243" s="9">
        <f t="shared" si="2919"/>
        <v>104321</v>
      </c>
      <c r="Z1243" s="9">
        <f t="shared" si="2919"/>
        <v>0</v>
      </c>
      <c r="AA1243" s="9">
        <f t="shared" si="2919"/>
        <v>0</v>
      </c>
      <c r="AB1243" s="9">
        <f t="shared" si="2919"/>
        <v>0</v>
      </c>
      <c r="AC1243" s="9">
        <f t="shared" si="2919"/>
        <v>0</v>
      </c>
      <c r="AD1243" s="9">
        <f t="shared" si="2919"/>
        <v>0</v>
      </c>
      <c r="AE1243" s="87">
        <f t="shared" si="2919"/>
        <v>104321</v>
      </c>
      <c r="AF1243" s="87">
        <f t="shared" si="2919"/>
        <v>0</v>
      </c>
      <c r="AG1243" s="87">
        <f t="shared" si="2919"/>
        <v>19264</v>
      </c>
      <c r="AH1243" s="87">
        <f t="shared" si="2919"/>
        <v>0</v>
      </c>
      <c r="AI1243" s="101">
        <f t="shared" si="2831"/>
        <v>18.466080654901699</v>
      </c>
      <c r="AJ1243" s="101"/>
    </row>
    <row r="1244" spans="1:36" ht="19.5" hidden="1" customHeight="1" x14ac:dyDescent="0.25">
      <c r="A1244" s="26" t="s">
        <v>107</v>
      </c>
      <c r="B1244" s="27">
        <v>923</v>
      </c>
      <c r="C1244" s="27" t="s">
        <v>22</v>
      </c>
      <c r="D1244" s="27" t="s">
        <v>60</v>
      </c>
      <c r="E1244" s="27" t="s">
        <v>570</v>
      </c>
      <c r="F1244" s="27" t="s">
        <v>108</v>
      </c>
      <c r="G1244" s="9">
        <v>100313</v>
      </c>
      <c r="H1244" s="9"/>
      <c r="I1244" s="9"/>
      <c r="J1244" s="9">
        <v>4008</v>
      </c>
      <c r="K1244" s="9"/>
      <c r="L1244" s="9"/>
      <c r="M1244" s="9">
        <f t="shared" ref="M1244" si="2920">G1244+I1244+J1244+K1244+L1244</f>
        <v>104321</v>
      </c>
      <c r="N1244" s="9">
        <f t="shared" ref="N1244" si="2921">H1244+L1244</f>
        <v>0</v>
      </c>
      <c r="O1244" s="9"/>
      <c r="P1244" s="9"/>
      <c r="Q1244" s="9"/>
      <c r="R1244" s="9"/>
      <c r="S1244" s="9">
        <f t="shared" ref="S1244" si="2922">M1244+O1244+P1244+Q1244+R1244</f>
        <v>104321</v>
      </c>
      <c r="T1244" s="9">
        <f t="shared" ref="T1244" si="2923">N1244+R1244</f>
        <v>0</v>
      </c>
      <c r="U1244" s="9"/>
      <c r="V1244" s="9"/>
      <c r="W1244" s="9"/>
      <c r="X1244" s="9"/>
      <c r="Y1244" s="9">
        <f t="shared" ref="Y1244" si="2924">S1244+U1244+V1244+W1244+X1244</f>
        <v>104321</v>
      </c>
      <c r="Z1244" s="9">
        <f t="shared" ref="Z1244" si="2925">T1244+X1244</f>
        <v>0</v>
      </c>
      <c r="AA1244" s="9"/>
      <c r="AB1244" s="9"/>
      <c r="AC1244" s="9"/>
      <c r="AD1244" s="9"/>
      <c r="AE1244" s="87">
        <f t="shared" ref="AE1244" si="2926">Y1244+AA1244+AB1244+AC1244+AD1244</f>
        <v>104321</v>
      </c>
      <c r="AF1244" s="87">
        <f t="shared" ref="AF1244" si="2927">Z1244+AD1244</f>
        <v>0</v>
      </c>
      <c r="AG1244" s="87">
        <v>19264</v>
      </c>
      <c r="AH1244" s="87">
        <f t="shared" ref="AH1244" si="2928">AB1244+AF1244</f>
        <v>0</v>
      </c>
      <c r="AI1244" s="101">
        <f t="shared" si="2831"/>
        <v>18.466080654901699</v>
      </c>
      <c r="AJ1244" s="101"/>
    </row>
    <row r="1245" spans="1:36" ht="33" hidden="1" x14ac:dyDescent="0.25">
      <c r="A1245" s="26" t="s">
        <v>244</v>
      </c>
      <c r="B1245" s="27">
        <v>923</v>
      </c>
      <c r="C1245" s="27" t="s">
        <v>22</v>
      </c>
      <c r="D1245" s="27" t="s">
        <v>60</v>
      </c>
      <c r="E1245" s="27" t="s">
        <v>570</v>
      </c>
      <c r="F1245" s="27" t="s">
        <v>31</v>
      </c>
      <c r="G1245" s="9">
        <f t="shared" ref="G1245:AH1245" si="2929">G1246</f>
        <v>43305</v>
      </c>
      <c r="H1245" s="9">
        <f t="shared" si="2929"/>
        <v>0</v>
      </c>
      <c r="I1245" s="9">
        <f t="shared" si="2929"/>
        <v>0</v>
      </c>
      <c r="J1245" s="9">
        <f t="shared" si="2929"/>
        <v>0</v>
      </c>
      <c r="K1245" s="9">
        <f t="shared" si="2929"/>
        <v>0</v>
      </c>
      <c r="L1245" s="9">
        <f t="shared" si="2929"/>
        <v>0</v>
      </c>
      <c r="M1245" s="9">
        <f t="shared" si="2929"/>
        <v>43305</v>
      </c>
      <c r="N1245" s="9">
        <f t="shared" si="2929"/>
        <v>0</v>
      </c>
      <c r="O1245" s="9">
        <f t="shared" si="2929"/>
        <v>0</v>
      </c>
      <c r="P1245" s="9">
        <f t="shared" si="2929"/>
        <v>0</v>
      </c>
      <c r="Q1245" s="9">
        <f t="shared" si="2929"/>
        <v>0</v>
      </c>
      <c r="R1245" s="9">
        <f t="shared" si="2929"/>
        <v>0</v>
      </c>
      <c r="S1245" s="9">
        <f t="shared" si="2929"/>
        <v>43305</v>
      </c>
      <c r="T1245" s="9">
        <f t="shared" si="2929"/>
        <v>0</v>
      </c>
      <c r="U1245" s="9">
        <f t="shared" si="2929"/>
        <v>0</v>
      </c>
      <c r="V1245" s="9">
        <f t="shared" si="2929"/>
        <v>0</v>
      </c>
      <c r="W1245" s="9">
        <f t="shared" si="2929"/>
        <v>0</v>
      </c>
      <c r="X1245" s="9">
        <f t="shared" si="2929"/>
        <v>0</v>
      </c>
      <c r="Y1245" s="9">
        <f t="shared" si="2929"/>
        <v>43305</v>
      </c>
      <c r="Z1245" s="9">
        <f t="shared" si="2929"/>
        <v>0</v>
      </c>
      <c r="AA1245" s="9">
        <f t="shared" si="2929"/>
        <v>0</v>
      </c>
      <c r="AB1245" s="9">
        <f t="shared" si="2929"/>
        <v>0</v>
      </c>
      <c r="AC1245" s="9">
        <f t="shared" si="2929"/>
        <v>0</v>
      </c>
      <c r="AD1245" s="9">
        <f t="shared" si="2929"/>
        <v>0</v>
      </c>
      <c r="AE1245" s="87">
        <f t="shared" si="2929"/>
        <v>43305</v>
      </c>
      <c r="AF1245" s="87">
        <f t="shared" si="2929"/>
        <v>0</v>
      </c>
      <c r="AG1245" s="87">
        <f t="shared" si="2929"/>
        <v>10196</v>
      </c>
      <c r="AH1245" s="87">
        <f t="shared" si="2929"/>
        <v>0</v>
      </c>
      <c r="AI1245" s="101">
        <f t="shared" si="2831"/>
        <v>23.544625331947813</v>
      </c>
      <c r="AJ1245" s="101"/>
    </row>
    <row r="1246" spans="1:36" ht="33" hidden="1" x14ac:dyDescent="0.25">
      <c r="A1246" s="26" t="s">
        <v>37</v>
      </c>
      <c r="B1246" s="27">
        <v>923</v>
      </c>
      <c r="C1246" s="27" t="s">
        <v>22</v>
      </c>
      <c r="D1246" s="27" t="s">
        <v>60</v>
      </c>
      <c r="E1246" s="27" t="s">
        <v>570</v>
      </c>
      <c r="F1246" s="27" t="s">
        <v>38</v>
      </c>
      <c r="G1246" s="9">
        <v>43305</v>
      </c>
      <c r="H1246" s="9"/>
      <c r="I1246" s="9"/>
      <c r="J1246" s="9"/>
      <c r="K1246" s="9"/>
      <c r="L1246" s="9"/>
      <c r="M1246" s="9">
        <f t="shared" ref="M1246" si="2930">G1246+I1246+J1246+K1246+L1246</f>
        <v>43305</v>
      </c>
      <c r="N1246" s="9">
        <f t="shared" ref="N1246" si="2931">H1246+L1246</f>
        <v>0</v>
      </c>
      <c r="O1246" s="9"/>
      <c r="P1246" s="9"/>
      <c r="Q1246" s="9"/>
      <c r="R1246" s="9"/>
      <c r="S1246" s="9">
        <f t="shared" ref="S1246" si="2932">M1246+O1246+P1246+Q1246+R1246</f>
        <v>43305</v>
      </c>
      <c r="T1246" s="9">
        <f t="shared" ref="T1246" si="2933">N1246+R1246</f>
        <v>0</v>
      </c>
      <c r="U1246" s="9"/>
      <c r="V1246" s="9"/>
      <c r="W1246" s="9"/>
      <c r="X1246" s="9"/>
      <c r="Y1246" s="9">
        <f t="shared" ref="Y1246" si="2934">S1246+U1246+V1246+W1246+X1246</f>
        <v>43305</v>
      </c>
      <c r="Z1246" s="9">
        <f t="shared" ref="Z1246" si="2935">T1246+X1246</f>
        <v>0</v>
      </c>
      <c r="AA1246" s="9"/>
      <c r="AB1246" s="9"/>
      <c r="AC1246" s="9"/>
      <c r="AD1246" s="9"/>
      <c r="AE1246" s="87">
        <f t="shared" ref="AE1246" si="2936">Y1246+AA1246+AB1246+AC1246+AD1246</f>
        <v>43305</v>
      </c>
      <c r="AF1246" s="87">
        <f t="shared" ref="AF1246" si="2937">Z1246+AD1246</f>
        <v>0</v>
      </c>
      <c r="AG1246" s="87">
        <v>10196</v>
      </c>
      <c r="AH1246" s="87"/>
      <c r="AI1246" s="101">
        <f t="shared" si="2831"/>
        <v>23.544625331947813</v>
      </c>
      <c r="AJ1246" s="101"/>
    </row>
    <row r="1247" spans="1:36" ht="21" hidden="1" customHeight="1" x14ac:dyDescent="0.25">
      <c r="A1247" s="26" t="s">
        <v>66</v>
      </c>
      <c r="B1247" s="27">
        <v>923</v>
      </c>
      <c r="C1247" s="27" t="s">
        <v>22</v>
      </c>
      <c r="D1247" s="27" t="s">
        <v>60</v>
      </c>
      <c r="E1247" s="27" t="s">
        <v>570</v>
      </c>
      <c r="F1247" s="27" t="s">
        <v>67</v>
      </c>
      <c r="G1247" s="9">
        <f>G1248</f>
        <v>495</v>
      </c>
      <c r="H1247" s="9">
        <f>H1248</f>
        <v>0</v>
      </c>
      <c r="I1247" s="9">
        <f t="shared" ref="I1247:AH1247" si="2938">I1248</f>
        <v>0</v>
      </c>
      <c r="J1247" s="9">
        <f t="shared" si="2938"/>
        <v>0</v>
      </c>
      <c r="K1247" s="9">
        <f t="shared" si="2938"/>
        <v>0</v>
      </c>
      <c r="L1247" s="9">
        <f t="shared" si="2938"/>
        <v>0</v>
      </c>
      <c r="M1247" s="9">
        <f t="shared" si="2938"/>
        <v>495</v>
      </c>
      <c r="N1247" s="9">
        <f t="shared" si="2938"/>
        <v>0</v>
      </c>
      <c r="O1247" s="9">
        <f t="shared" si="2938"/>
        <v>0</v>
      </c>
      <c r="P1247" s="9">
        <f t="shared" si="2938"/>
        <v>0</v>
      </c>
      <c r="Q1247" s="9">
        <f t="shared" si="2938"/>
        <v>0</v>
      </c>
      <c r="R1247" s="9">
        <f t="shared" si="2938"/>
        <v>0</v>
      </c>
      <c r="S1247" s="9">
        <f t="shared" si="2938"/>
        <v>495</v>
      </c>
      <c r="T1247" s="9">
        <f t="shared" si="2938"/>
        <v>0</v>
      </c>
      <c r="U1247" s="9">
        <f t="shared" si="2938"/>
        <v>0</v>
      </c>
      <c r="V1247" s="9">
        <f t="shared" si="2938"/>
        <v>0</v>
      </c>
      <c r="W1247" s="9">
        <f t="shared" si="2938"/>
        <v>0</v>
      </c>
      <c r="X1247" s="9">
        <f t="shared" si="2938"/>
        <v>0</v>
      </c>
      <c r="Y1247" s="9">
        <f t="shared" si="2938"/>
        <v>495</v>
      </c>
      <c r="Z1247" s="9">
        <f t="shared" si="2938"/>
        <v>0</v>
      </c>
      <c r="AA1247" s="9">
        <f t="shared" si="2938"/>
        <v>0</v>
      </c>
      <c r="AB1247" s="9">
        <f t="shared" si="2938"/>
        <v>0</v>
      </c>
      <c r="AC1247" s="9">
        <f t="shared" si="2938"/>
        <v>0</v>
      </c>
      <c r="AD1247" s="9">
        <f t="shared" si="2938"/>
        <v>0</v>
      </c>
      <c r="AE1247" s="87">
        <f t="shared" si="2938"/>
        <v>495</v>
      </c>
      <c r="AF1247" s="87">
        <f t="shared" si="2938"/>
        <v>0</v>
      </c>
      <c r="AG1247" s="87">
        <f t="shared" si="2938"/>
        <v>223</v>
      </c>
      <c r="AH1247" s="87">
        <f t="shared" si="2938"/>
        <v>0</v>
      </c>
      <c r="AI1247" s="101">
        <f t="shared" si="2831"/>
        <v>45.050505050505052</v>
      </c>
      <c r="AJ1247" s="101"/>
    </row>
    <row r="1248" spans="1:36" ht="20.25" hidden="1" customHeight="1" x14ac:dyDescent="0.25">
      <c r="A1248" s="26" t="s">
        <v>92</v>
      </c>
      <c r="B1248" s="27">
        <v>923</v>
      </c>
      <c r="C1248" s="27" t="s">
        <v>22</v>
      </c>
      <c r="D1248" s="27" t="s">
        <v>60</v>
      </c>
      <c r="E1248" s="27" t="s">
        <v>570</v>
      </c>
      <c r="F1248" s="27" t="s">
        <v>69</v>
      </c>
      <c r="G1248" s="9">
        <v>495</v>
      </c>
      <c r="H1248" s="9"/>
      <c r="I1248" s="9"/>
      <c r="J1248" s="9"/>
      <c r="K1248" s="9"/>
      <c r="L1248" s="9"/>
      <c r="M1248" s="9">
        <f t="shared" ref="M1248" si="2939">G1248+I1248+J1248+K1248+L1248</f>
        <v>495</v>
      </c>
      <c r="N1248" s="9">
        <f t="shared" ref="N1248" si="2940">H1248+L1248</f>
        <v>0</v>
      </c>
      <c r="O1248" s="9"/>
      <c r="P1248" s="9"/>
      <c r="Q1248" s="9"/>
      <c r="R1248" s="9"/>
      <c r="S1248" s="9">
        <f t="shared" ref="S1248" si="2941">M1248+O1248+P1248+Q1248+R1248</f>
        <v>495</v>
      </c>
      <c r="T1248" s="9">
        <f t="shared" ref="T1248" si="2942">N1248+R1248</f>
        <v>0</v>
      </c>
      <c r="U1248" s="9"/>
      <c r="V1248" s="9"/>
      <c r="W1248" s="9"/>
      <c r="X1248" s="9"/>
      <c r="Y1248" s="9">
        <f t="shared" ref="Y1248" si="2943">S1248+U1248+V1248+W1248+X1248</f>
        <v>495</v>
      </c>
      <c r="Z1248" s="9">
        <f t="shared" ref="Z1248" si="2944">T1248+X1248</f>
        <v>0</v>
      </c>
      <c r="AA1248" s="9"/>
      <c r="AB1248" s="9"/>
      <c r="AC1248" s="9"/>
      <c r="AD1248" s="9"/>
      <c r="AE1248" s="87">
        <f t="shared" ref="AE1248" si="2945">Y1248+AA1248+AB1248+AC1248+AD1248</f>
        <v>495</v>
      </c>
      <c r="AF1248" s="87">
        <f t="shared" ref="AF1248" si="2946">Z1248+AD1248</f>
        <v>0</v>
      </c>
      <c r="AG1248" s="87">
        <v>223</v>
      </c>
      <c r="AH1248" s="87"/>
      <c r="AI1248" s="101">
        <f t="shared" si="2831"/>
        <v>45.050505050505052</v>
      </c>
      <c r="AJ1248" s="101"/>
    </row>
    <row r="1249" spans="1:36" ht="20.25" hidden="1" customHeight="1" x14ac:dyDescent="0.25">
      <c r="A1249" s="26" t="s">
        <v>600</v>
      </c>
      <c r="B1249" s="27" t="s">
        <v>617</v>
      </c>
      <c r="C1249" s="27" t="s">
        <v>22</v>
      </c>
      <c r="D1249" s="27" t="s">
        <v>60</v>
      </c>
      <c r="E1249" s="27" t="s">
        <v>602</v>
      </c>
      <c r="F1249" s="27"/>
      <c r="G1249" s="9"/>
      <c r="H1249" s="9"/>
      <c r="I1249" s="9">
        <f>I1250+I1253+I1258+I1263+I1266+I1273</f>
        <v>0</v>
      </c>
      <c r="J1249" s="9">
        <f t="shared" ref="J1249:N1249" si="2947">J1250+J1253+J1258+J1263+J1266+J1273</f>
        <v>0</v>
      </c>
      <c r="K1249" s="9">
        <f t="shared" si="2947"/>
        <v>0</v>
      </c>
      <c r="L1249" s="9">
        <f t="shared" si="2947"/>
        <v>5406</v>
      </c>
      <c r="M1249" s="9">
        <f t="shared" si="2947"/>
        <v>5406</v>
      </c>
      <c r="N1249" s="9">
        <f t="shared" si="2947"/>
        <v>5406</v>
      </c>
      <c r="O1249" s="9">
        <f>O1250+O1253+O1258+O1263+O1266+O1273</f>
        <v>0</v>
      </c>
      <c r="P1249" s="9">
        <f t="shared" ref="P1249:T1249" si="2948">P1250+P1253+P1258+P1263+P1266+P1273</f>
        <v>0</v>
      </c>
      <c r="Q1249" s="9">
        <f t="shared" si="2948"/>
        <v>0</v>
      </c>
      <c r="R1249" s="9">
        <f t="shared" si="2948"/>
        <v>0</v>
      </c>
      <c r="S1249" s="9">
        <f t="shared" si="2948"/>
        <v>5406</v>
      </c>
      <c r="T1249" s="9">
        <f t="shared" si="2948"/>
        <v>5406</v>
      </c>
      <c r="U1249" s="9">
        <f>U1250+U1253+U1258+U1263+U1266+U1273</f>
        <v>0</v>
      </c>
      <c r="V1249" s="9">
        <f t="shared" ref="V1249:Z1249" si="2949">V1250+V1253+V1258+V1263+V1266+V1273</f>
        <v>0</v>
      </c>
      <c r="W1249" s="9">
        <f t="shared" si="2949"/>
        <v>0</v>
      </c>
      <c r="X1249" s="9">
        <f t="shared" si="2949"/>
        <v>0</v>
      </c>
      <c r="Y1249" s="9">
        <f t="shared" si="2949"/>
        <v>5406</v>
      </c>
      <c r="Z1249" s="9">
        <f t="shared" si="2949"/>
        <v>5406</v>
      </c>
      <c r="AA1249" s="9">
        <f>AA1250+AA1253+AA1258+AA1263+AA1266+AA1273</f>
        <v>0</v>
      </c>
      <c r="AB1249" s="9">
        <f t="shared" ref="AB1249:AF1249" si="2950">AB1250+AB1253+AB1258+AB1263+AB1266+AB1273</f>
        <v>0</v>
      </c>
      <c r="AC1249" s="9">
        <f t="shared" si="2950"/>
        <v>0</v>
      </c>
      <c r="AD1249" s="9">
        <f t="shared" si="2950"/>
        <v>0</v>
      </c>
      <c r="AE1249" s="87">
        <f t="shared" si="2950"/>
        <v>5406</v>
      </c>
      <c r="AF1249" s="87">
        <f t="shared" si="2950"/>
        <v>5406</v>
      </c>
      <c r="AG1249" s="87">
        <f t="shared" ref="AG1249:AH1249" si="2951">AG1250+AG1253+AG1258+AG1263+AG1266+AG1273</f>
        <v>930</v>
      </c>
      <c r="AH1249" s="87">
        <f t="shared" si="2951"/>
        <v>930</v>
      </c>
      <c r="AI1249" s="101">
        <f t="shared" si="2831"/>
        <v>17.203107658157602</v>
      </c>
      <c r="AJ1249" s="101">
        <f t="shared" si="2837"/>
        <v>17.203107658157602</v>
      </c>
    </row>
    <row r="1250" spans="1:36" ht="32.25" hidden="1" customHeight="1" x14ac:dyDescent="0.25">
      <c r="A1250" s="26" t="s">
        <v>601</v>
      </c>
      <c r="B1250" s="27" t="s">
        <v>617</v>
      </c>
      <c r="C1250" s="27" t="s">
        <v>22</v>
      </c>
      <c r="D1250" s="27" t="s">
        <v>60</v>
      </c>
      <c r="E1250" s="27" t="s">
        <v>603</v>
      </c>
      <c r="F1250" s="27"/>
      <c r="G1250" s="9"/>
      <c r="H1250" s="9"/>
      <c r="I1250" s="9">
        <f>I1251</f>
        <v>0</v>
      </c>
      <c r="J1250" s="9">
        <f t="shared" ref="J1250:Y1251" si="2952">J1251</f>
        <v>0</v>
      </c>
      <c r="K1250" s="9">
        <f t="shared" si="2952"/>
        <v>0</v>
      </c>
      <c r="L1250" s="9">
        <f t="shared" si="2952"/>
        <v>44</v>
      </c>
      <c r="M1250" s="9">
        <f t="shared" si="2952"/>
        <v>44</v>
      </c>
      <c r="N1250" s="9">
        <f t="shared" si="2952"/>
        <v>44</v>
      </c>
      <c r="O1250" s="9">
        <f>O1251</f>
        <v>0</v>
      </c>
      <c r="P1250" s="9">
        <f t="shared" si="2952"/>
        <v>0</v>
      </c>
      <c r="Q1250" s="9">
        <f t="shared" si="2952"/>
        <v>0</v>
      </c>
      <c r="R1250" s="9">
        <f t="shared" si="2952"/>
        <v>0</v>
      </c>
      <c r="S1250" s="9">
        <f t="shared" si="2952"/>
        <v>44</v>
      </c>
      <c r="T1250" s="9">
        <f t="shared" si="2952"/>
        <v>44</v>
      </c>
      <c r="U1250" s="9">
        <f>U1251</f>
        <v>0</v>
      </c>
      <c r="V1250" s="9">
        <f t="shared" si="2952"/>
        <v>0</v>
      </c>
      <c r="W1250" s="9">
        <f t="shared" si="2952"/>
        <v>0</v>
      </c>
      <c r="X1250" s="9">
        <f t="shared" si="2952"/>
        <v>0</v>
      </c>
      <c r="Y1250" s="9">
        <f t="shared" si="2952"/>
        <v>44</v>
      </c>
      <c r="Z1250" s="9">
        <f t="shared" ref="V1250:Z1251" si="2953">Z1251</f>
        <v>44</v>
      </c>
      <c r="AA1250" s="9">
        <f>AA1251</f>
        <v>0</v>
      </c>
      <c r="AB1250" s="9">
        <f t="shared" ref="AB1250:AH1251" si="2954">AB1251</f>
        <v>0</v>
      </c>
      <c r="AC1250" s="9">
        <f t="shared" si="2954"/>
        <v>0</v>
      </c>
      <c r="AD1250" s="9">
        <f t="shared" si="2954"/>
        <v>0</v>
      </c>
      <c r="AE1250" s="87">
        <f t="shared" si="2954"/>
        <v>44</v>
      </c>
      <c r="AF1250" s="87">
        <f t="shared" si="2954"/>
        <v>44</v>
      </c>
      <c r="AG1250" s="87">
        <f t="shared" si="2954"/>
        <v>0</v>
      </c>
      <c r="AH1250" s="87">
        <f t="shared" si="2954"/>
        <v>0</v>
      </c>
      <c r="AI1250" s="101">
        <f t="shared" si="2831"/>
        <v>0</v>
      </c>
      <c r="AJ1250" s="101">
        <f t="shared" si="2837"/>
        <v>0</v>
      </c>
    </row>
    <row r="1251" spans="1:36" ht="36" hidden="1" customHeight="1" x14ac:dyDescent="0.25">
      <c r="A1251" s="26" t="s">
        <v>244</v>
      </c>
      <c r="B1251" s="27" t="s">
        <v>617</v>
      </c>
      <c r="C1251" s="27" t="s">
        <v>22</v>
      </c>
      <c r="D1251" s="27" t="s">
        <v>60</v>
      </c>
      <c r="E1251" s="27" t="s">
        <v>603</v>
      </c>
      <c r="F1251" s="27" t="s">
        <v>31</v>
      </c>
      <c r="G1251" s="9"/>
      <c r="H1251" s="9"/>
      <c r="I1251" s="9">
        <f>I1252</f>
        <v>0</v>
      </c>
      <c r="J1251" s="9">
        <f t="shared" si="2952"/>
        <v>0</v>
      </c>
      <c r="K1251" s="9">
        <f t="shared" si="2952"/>
        <v>0</v>
      </c>
      <c r="L1251" s="9">
        <f t="shared" si="2952"/>
        <v>44</v>
      </c>
      <c r="M1251" s="9">
        <f t="shared" si="2952"/>
        <v>44</v>
      </c>
      <c r="N1251" s="9">
        <f t="shared" si="2952"/>
        <v>44</v>
      </c>
      <c r="O1251" s="9">
        <f>O1252</f>
        <v>0</v>
      </c>
      <c r="P1251" s="9">
        <f t="shared" si="2952"/>
        <v>0</v>
      </c>
      <c r="Q1251" s="9">
        <f t="shared" si="2952"/>
        <v>0</v>
      </c>
      <c r="R1251" s="9">
        <f t="shared" si="2952"/>
        <v>0</v>
      </c>
      <c r="S1251" s="9">
        <f t="shared" si="2952"/>
        <v>44</v>
      </c>
      <c r="T1251" s="9">
        <f t="shared" si="2952"/>
        <v>44</v>
      </c>
      <c r="U1251" s="9">
        <f>U1252</f>
        <v>0</v>
      </c>
      <c r="V1251" s="9">
        <f t="shared" si="2953"/>
        <v>0</v>
      </c>
      <c r="W1251" s="9">
        <f t="shared" si="2953"/>
        <v>0</v>
      </c>
      <c r="X1251" s="9">
        <f t="shared" si="2953"/>
        <v>0</v>
      </c>
      <c r="Y1251" s="9">
        <f t="shared" si="2953"/>
        <v>44</v>
      </c>
      <c r="Z1251" s="9">
        <f t="shared" si="2953"/>
        <v>44</v>
      </c>
      <c r="AA1251" s="9">
        <f>AA1252</f>
        <v>0</v>
      </c>
      <c r="AB1251" s="9">
        <f t="shared" si="2954"/>
        <v>0</v>
      </c>
      <c r="AC1251" s="9">
        <f t="shared" si="2954"/>
        <v>0</v>
      </c>
      <c r="AD1251" s="9">
        <f t="shared" si="2954"/>
        <v>0</v>
      </c>
      <c r="AE1251" s="87">
        <f t="shared" si="2954"/>
        <v>44</v>
      </c>
      <c r="AF1251" s="87">
        <f t="shared" si="2954"/>
        <v>44</v>
      </c>
      <c r="AG1251" s="87">
        <f t="shared" si="2954"/>
        <v>0</v>
      </c>
      <c r="AH1251" s="87">
        <f t="shared" si="2954"/>
        <v>0</v>
      </c>
      <c r="AI1251" s="101">
        <f t="shared" si="2831"/>
        <v>0</v>
      </c>
      <c r="AJ1251" s="101">
        <f t="shared" si="2837"/>
        <v>0</v>
      </c>
    </row>
    <row r="1252" spans="1:36" ht="34.5" hidden="1" customHeight="1" x14ac:dyDescent="0.25">
      <c r="A1252" s="26" t="s">
        <v>37</v>
      </c>
      <c r="B1252" s="27" t="s">
        <v>617</v>
      </c>
      <c r="C1252" s="27" t="s">
        <v>22</v>
      </c>
      <c r="D1252" s="27" t="s">
        <v>60</v>
      </c>
      <c r="E1252" s="27" t="s">
        <v>603</v>
      </c>
      <c r="F1252" s="27" t="s">
        <v>38</v>
      </c>
      <c r="G1252" s="9"/>
      <c r="H1252" s="9"/>
      <c r="I1252" s="9"/>
      <c r="J1252" s="9"/>
      <c r="K1252" s="9"/>
      <c r="L1252" s="9">
        <v>44</v>
      </c>
      <c r="M1252" s="9">
        <f t="shared" ref="M1252" si="2955">G1252+I1252+J1252+K1252+L1252</f>
        <v>44</v>
      </c>
      <c r="N1252" s="9">
        <f t="shared" ref="N1252" si="2956">H1252+L1252</f>
        <v>44</v>
      </c>
      <c r="O1252" s="9"/>
      <c r="P1252" s="9"/>
      <c r="Q1252" s="9"/>
      <c r="R1252" s="9"/>
      <c r="S1252" s="9">
        <f t="shared" ref="S1252" si="2957">M1252+O1252+P1252+Q1252+R1252</f>
        <v>44</v>
      </c>
      <c r="T1252" s="9">
        <f t="shared" ref="T1252" si="2958">N1252+R1252</f>
        <v>44</v>
      </c>
      <c r="U1252" s="9"/>
      <c r="V1252" s="9"/>
      <c r="W1252" s="9"/>
      <c r="X1252" s="9"/>
      <c r="Y1252" s="9">
        <f t="shared" ref="Y1252" si="2959">S1252+U1252+V1252+W1252+X1252</f>
        <v>44</v>
      </c>
      <c r="Z1252" s="9">
        <f t="shared" ref="Z1252" si="2960">T1252+X1252</f>
        <v>44</v>
      </c>
      <c r="AA1252" s="9"/>
      <c r="AB1252" s="9"/>
      <c r="AC1252" s="9"/>
      <c r="AD1252" s="9"/>
      <c r="AE1252" s="87">
        <f t="shared" ref="AE1252" si="2961">Y1252+AA1252+AB1252+AC1252+AD1252</f>
        <v>44</v>
      </c>
      <c r="AF1252" s="87">
        <f t="shared" ref="AF1252" si="2962">Z1252+AD1252</f>
        <v>44</v>
      </c>
      <c r="AG1252" s="87"/>
      <c r="AH1252" s="87"/>
      <c r="AI1252" s="101">
        <f t="shared" si="2831"/>
        <v>0</v>
      </c>
      <c r="AJ1252" s="101">
        <f t="shared" si="2837"/>
        <v>0</v>
      </c>
    </row>
    <row r="1253" spans="1:36" ht="36.75" hidden="1" customHeight="1" x14ac:dyDescent="0.25">
      <c r="A1253" s="26" t="s">
        <v>604</v>
      </c>
      <c r="B1253" s="27" t="s">
        <v>617</v>
      </c>
      <c r="C1253" s="27" t="s">
        <v>22</v>
      </c>
      <c r="D1253" s="27" t="s">
        <v>60</v>
      </c>
      <c r="E1253" s="27" t="s">
        <v>606</v>
      </c>
      <c r="F1253" s="27"/>
      <c r="G1253" s="9"/>
      <c r="H1253" s="9"/>
      <c r="I1253" s="9">
        <f>I1254+I1256</f>
        <v>0</v>
      </c>
      <c r="J1253" s="9">
        <f t="shared" ref="J1253:N1253" si="2963">J1254+J1256</f>
        <v>0</v>
      </c>
      <c r="K1253" s="9">
        <f t="shared" si="2963"/>
        <v>0</v>
      </c>
      <c r="L1253" s="9">
        <f t="shared" si="2963"/>
        <v>151</v>
      </c>
      <c r="M1253" s="9">
        <f t="shared" si="2963"/>
        <v>151</v>
      </c>
      <c r="N1253" s="9">
        <f t="shared" si="2963"/>
        <v>151</v>
      </c>
      <c r="O1253" s="9">
        <f>O1254+O1256</f>
        <v>0</v>
      </c>
      <c r="P1253" s="9">
        <f t="shared" ref="P1253:T1253" si="2964">P1254+P1256</f>
        <v>0</v>
      </c>
      <c r="Q1253" s="9">
        <f t="shared" si="2964"/>
        <v>0</v>
      </c>
      <c r="R1253" s="9">
        <f t="shared" si="2964"/>
        <v>0</v>
      </c>
      <c r="S1253" s="9">
        <f t="shared" si="2964"/>
        <v>151</v>
      </c>
      <c r="T1253" s="9">
        <f t="shared" si="2964"/>
        <v>151</v>
      </c>
      <c r="U1253" s="9">
        <f>U1254+U1256</f>
        <v>0</v>
      </c>
      <c r="V1253" s="9">
        <f t="shared" ref="V1253:Z1253" si="2965">V1254+V1256</f>
        <v>0</v>
      </c>
      <c r="W1253" s="9">
        <f t="shared" si="2965"/>
        <v>0</v>
      </c>
      <c r="X1253" s="9">
        <f t="shared" si="2965"/>
        <v>0</v>
      </c>
      <c r="Y1253" s="9">
        <f t="shared" si="2965"/>
        <v>151</v>
      </c>
      <c r="Z1253" s="9">
        <f t="shared" si="2965"/>
        <v>151</v>
      </c>
      <c r="AA1253" s="9">
        <f>AA1254+AA1256</f>
        <v>0</v>
      </c>
      <c r="AB1253" s="9">
        <f t="shared" ref="AB1253:AF1253" si="2966">AB1254+AB1256</f>
        <v>0</v>
      </c>
      <c r="AC1253" s="9">
        <f t="shared" si="2966"/>
        <v>0</v>
      </c>
      <c r="AD1253" s="9">
        <f t="shared" si="2966"/>
        <v>0</v>
      </c>
      <c r="AE1253" s="87">
        <f t="shared" si="2966"/>
        <v>151</v>
      </c>
      <c r="AF1253" s="87">
        <f t="shared" si="2966"/>
        <v>151</v>
      </c>
      <c r="AG1253" s="87">
        <f t="shared" ref="AG1253:AH1253" si="2967">AG1254+AG1256</f>
        <v>27</v>
      </c>
      <c r="AH1253" s="87">
        <f t="shared" si="2967"/>
        <v>27</v>
      </c>
      <c r="AI1253" s="101">
        <f t="shared" si="2831"/>
        <v>17.880794701986755</v>
      </c>
      <c r="AJ1253" s="101">
        <f t="shared" si="2837"/>
        <v>17.880794701986755</v>
      </c>
    </row>
    <row r="1254" spans="1:36" ht="37.5" hidden="1" customHeight="1" x14ac:dyDescent="0.25">
      <c r="A1254" s="26" t="s">
        <v>244</v>
      </c>
      <c r="B1254" s="27" t="s">
        <v>617</v>
      </c>
      <c r="C1254" s="27" t="s">
        <v>22</v>
      </c>
      <c r="D1254" s="27" t="s">
        <v>60</v>
      </c>
      <c r="E1254" s="27" t="s">
        <v>606</v>
      </c>
      <c r="F1254" s="27" t="s">
        <v>31</v>
      </c>
      <c r="G1254" s="9"/>
      <c r="H1254" s="9"/>
      <c r="I1254" s="9">
        <f>I1255</f>
        <v>0</v>
      </c>
      <c r="J1254" s="9">
        <f t="shared" ref="J1254:AH1254" si="2968">J1255</f>
        <v>0</v>
      </c>
      <c r="K1254" s="9">
        <f t="shared" si="2968"/>
        <v>0</v>
      </c>
      <c r="L1254" s="9">
        <f t="shared" si="2968"/>
        <v>145</v>
      </c>
      <c r="M1254" s="9">
        <f t="shared" si="2968"/>
        <v>145</v>
      </c>
      <c r="N1254" s="9">
        <f t="shared" si="2968"/>
        <v>145</v>
      </c>
      <c r="O1254" s="9">
        <f>O1255</f>
        <v>0</v>
      </c>
      <c r="P1254" s="9">
        <f t="shared" si="2968"/>
        <v>0</v>
      </c>
      <c r="Q1254" s="9">
        <f t="shared" si="2968"/>
        <v>0</v>
      </c>
      <c r="R1254" s="9">
        <f t="shared" si="2968"/>
        <v>0</v>
      </c>
      <c r="S1254" s="9">
        <f t="shared" si="2968"/>
        <v>145</v>
      </c>
      <c r="T1254" s="9">
        <f t="shared" si="2968"/>
        <v>145</v>
      </c>
      <c r="U1254" s="9">
        <f>U1255</f>
        <v>0</v>
      </c>
      <c r="V1254" s="9">
        <f t="shared" si="2968"/>
        <v>0</v>
      </c>
      <c r="W1254" s="9">
        <f t="shared" si="2968"/>
        <v>0</v>
      </c>
      <c r="X1254" s="9">
        <f t="shared" si="2968"/>
        <v>0</v>
      </c>
      <c r="Y1254" s="9">
        <f t="shared" si="2968"/>
        <v>145</v>
      </c>
      <c r="Z1254" s="9">
        <f t="shared" si="2968"/>
        <v>145</v>
      </c>
      <c r="AA1254" s="9">
        <f>AA1255</f>
        <v>0</v>
      </c>
      <c r="AB1254" s="9">
        <f t="shared" si="2968"/>
        <v>0</v>
      </c>
      <c r="AC1254" s="9">
        <f t="shared" si="2968"/>
        <v>0</v>
      </c>
      <c r="AD1254" s="9">
        <f t="shared" si="2968"/>
        <v>0</v>
      </c>
      <c r="AE1254" s="87">
        <f t="shared" si="2968"/>
        <v>145</v>
      </c>
      <c r="AF1254" s="87">
        <f t="shared" si="2968"/>
        <v>145</v>
      </c>
      <c r="AG1254" s="87">
        <f t="shared" si="2968"/>
        <v>24</v>
      </c>
      <c r="AH1254" s="87">
        <f t="shared" si="2968"/>
        <v>24</v>
      </c>
      <c r="AI1254" s="101">
        <f t="shared" si="2831"/>
        <v>16.551724137931036</v>
      </c>
      <c r="AJ1254" s="101">
        <f t="shared" si="2837"/>
        <v>16.551724137931036</v>
      </c>
    </row>
    <row r="1255" spans="1:36" ht="34.5" hidden="1" customHeight="1" x14ac:dyDescent="0.25">
      <c r="A1255" s="26" t="s">
        <v>37</v>
      </c>
      <c r="B1255" s="27" t="s">
        <v>617</v>
      </c>
      <c r="C1255" s="27" t="s">
        <v>22</v>
      </c>
      <c r="D1255" s="27" t="s">
        <v>60</v>
      </c>
      <c r="E1255" s="27" t="s">
        <v>606</v>
      </c>
      <c r="F1255" s="27" t="s">
        <v>38</v>
      </c>
      <c r="G1255" s="9"/>
      <c r="H1255" s="9"/>
      <c r="I1255" s="9"/>
      <c r="J1255" s="9"/>
      <c r="K1255" s="9"/>
      <c r="L1255" s="9">
        <v>145</v>
      </c>
      <c r="M1255" s="9">
        <f t="shared" ref="M1255" si="2969">G1255+I1255+J1255+K1255+L1255</f>
        <v>145</v>
      </c>
      <c r="N1255" s="9">
        <f t="shared" ref="N1255" si="2970">H1255+L1255</f>
        <v>145</v>
      </c>
      <c r="O1255" s="9"/>
      <c r="P1255" s="9"/>
      <c r="Q1255" s="9"/>
      <c r="R1255" s="9"/>
      <c r="S1255" s="9">
        <f t="shared" ref="S1255" si="2971">M1255+O1255+P1255+Q1255+R1255</f>
        <v>145</v>
      </c>
      <c r="T1255" s="9">
        <f t="shared" ref="T1255" si="2972">N1255+R1255</f>
        <v>145</v>
      </c>
      <c r="U1255" s="9"/>
      <c r="V1255" s="9"/>
      <c r="W1255" s="9"/>
      <c r="X1255" s="9"/>
      <c r="Y1255" s="9">
        <f t="shared" ref="Y1255" si="2973">S1255+U1255+V1255+W1255+X1255</f>
        <v>145</v>
      </c>
      <c r="Z1255" s="9">
        <f t="shared" ref="Z1255" si="2974">T1255+X1255</f>
        <v>145</v>
      </c>
      <c r="AA1255" s="9"/>
      <c r="AB1255" s="9"/>
      <c r="AC1255" s="9"/>
      <c r="AD1255" s="9"/>
      <c r="AE1255" s="87">
        <f t="shared" ref="AE1255" si="2975">Y1255+AA1255+AB1255+AC1255+AD1255</f>
        <v>145</v>
      </c>
      <c r="AF1255" s="87">
        <f t="shared" ref="AF1255" si="2976">Z1255+AD1255</f>
        <v>145</v>
      </c>
      <c r="AG1255" s="87">
        <v>24</v>
      </c>
      <c r="AH1255" s="87">
        <v>24</v>
      </c>
      <c r="AI1255" s="101">
        <f t="shared" si="2831"/>
        <v>16.551724137931036</v>
      </c>
      <c r="AJ1255" s="101">
        <f t="shared" si="2837"/>
        <v>16.551724137931036</v>
      </c>
    </row>
    <row r="1256" spans="1:36" ht="20.25" hidden="1" customHeight="1" x14ac:dyDescent="0.25">
      <c r="A1256" s="26" t="s">
        <v>66</v>
      </c>
      <c r="B1256" s="27" t="s">
        <v>617</v>
      </c>
      <c r="C1256" s="27" t="s">
        <v>22</v>
      </c>
      <c r="D1256" s="27" t="s">
        <v>60</v>
      </c>
      <c r="E1256" s="27" t="s">
        <v>606</v>
      </c>
      <c r="F1256" s="27" t="s">
        <v>67</v>
      </c>
      <c r="G1256" s="9"/>
      <c r="H1256" s="9"/>
      <c r="I1256" s="9">
        <f>I1257</f>
        <v>0</v>
      </c>
      <c r="J1256" s="9">
        <f t="shared" ref="J1256:AH1256" si="2977">J1257</f>
        <v>0</v>
      </c>
      <c r="K1256" s="9">
        <f t="shared" si="2977"/>
        <v>0</v>
      </c>
      <c r="L1256" s="9">
        <f t="shared" si="2977"/>
        <v>6</v>
      </c>
      <c r="M1256" s="9">
        <f t="shared" si="2977"/>
        <v>6</v>
      </c>
      <c r="N1256" s="9">
        <f t="shared" si="2977"/>
        <v>6</v>
      </c>
      <c r="O1256" s="9">
        <f>O1257</f>
        <v>0</v>
      </c>
      <c r="P1256" s="9">
        <f t="shared" si="2977"/>
        <v>0</v>
      </c>
      <c r="Q1256" s="9">
        <f t="shared" si="2977"/>
        <v>0</v>
      </c>
      <c r="R1256" s="9">
        <f t="shared" si="2977"/>
        <v>0</v>
      </c>
      <c r="S1256" s="9">
        <f t="shared" si="2977"/>
        <v>6</v>
      </c>
      <c r="T1256" s="9">
        <f t="shared" si="2977"/>
        <v>6</v>
      </c>
      <c r="U1256" s="9">
        <f>U1257</f>
        <v>0</v>
      </c>
      <c r="V1256" s="9">
        <f t="shared" si="2977"/>
        <v>0</v>
      </c>
      <c r="W1256" s="9">
        <f t="shared" si="2977"/>
        <v>0</v>
      </c>
      <c r="X1256" s="9">
        <f t="shared" si="2977"/>
        <v>0</v>
      </c>
      <c r="Y1256" s="9">
        <f t="shared" si="2977"/>
        <v>6</v>
      </c>
      <c r="Z1256" s="9">
        <f t="shared" si="2977"/>
        <v>6</v>
      </c>
      <c r="AA1256" s="9">
        <f>AA1257</f>
        <v>0</v>
      </c>
      <c r="AB1256" s="9">
        <f t="shared" si="2977"/>
        <v>0</v>
      </c>
      <c r="AC1256" s="9">
        <f t="shared" si="2977"/>
        <v>0</v>
      </c>
      <c r="AD1256" s="9">
        <f t="shared" si="2977"/>
        <v>0</v>
      </c>
      <c r="AE1256" s="87">
        <f t="shared" si="2977"/>
        <v>6</v>
      </c>
      <c r="AF1256" s="87">
        <f t="shared" si="2977"/>
        <v>6</v>
      </c>
      <c r="AG1256" s="87">
        <f t="shared" si="2977"/>
        <v>3</v>
      </c>
      <c r="AH1256" s="87">
        <f t="shared" si="2977"/>
        <v>3</v>
      </c>
      <c r="AI1256" s="101">
        <f t="shared" si="2831"/>
        <v>50</v>
      </c>
      <c r="AJ1256" s="101">
        <f t="shared" si="2837"/>
        <v>50</v>
      </c>
    </row>
    <row r="1257" spans="1:36" ht="20.25" hidden="1" customHeight="1" x14ac:dyDescent="0.25">
      <c r="A1257" s="26" t="s">
        <v>92</v>
      </c>
      <c r="B1257" s="27" t="s">
        <v>617</v>
      </c>
      <c r="C1257" s="27" t="s">
        <v>22</v>
      </c>
      <c r="D1257" s="27" t="s">
        <v>60</v>
      </c>
      <c r="E1257" s="27" t="s">
        <v>606</v>
      </c>
      <c r="F1257" s="27" t="s">
        <v>69</v>
      </c>
      <c r="G1257" s="9"/>
      <c r="H1257" s="9"/>
      <c r="I1257" s="9"/>
      <c r="J1257" s="9"/>
      <c r="K1257" s="9"/>
      <c r="L1257" s="9">
        <v>6</v>
      </c>
      <c r="M1257" s="9">
        <f t="shared" ref="M1257" si="2978">G1257+I1257+J1257+K1257+L1257</f>
        <v>6</v>
      </c>
      <c r="N1257" s="9">
        <f t="shared" ref="N1257" si="2979">H1257+L1257</f>
        <v>6</v>
      </c>
      <c r="O1257" s="9"/>
      <c r="P1257" s="9"/>
      <c r="Q1257" s="9"/>
      <c r="R1257" s="9"/>
      <c r="S1257" s="9">
        <f t="shared" ref="S1257" si="2980">M1257+O1257+P1257+Q1257+R1257</f>
        <v>6</v>
      </c>
      <c r="T1257" s="9">
        <f t="shared" ref="T1257" si="2981">N1257+R1257</f>
        <v>6</v>
      </c>
      <c r="U1257" s="9"/>
      <c r="V1257" s="9"/>
      <c r="W1257" s="9"/>
      <c r="X1257" s="9"/>
      <c r="Y1257" s="9">
        <f t="shared" ref="Y1257" si="2982">S1257+U1257+V1257+W1257+X1257</f>
        <v>6</v>
      </c>
      <c r="Z1257" s="9">
        <f t="shared" ref="Z1257" si="2983">T1257+X1257</f>
        <v>6</v>
      </c>
      <c r="AA1257" s="9"/>
      <c r="AB1257" s="9"/>
      <c r="AC1257" s="9"/>
      <c r="AD1257" s="9"/>
      <c r="AE1257" s="87">
        <f t="shared" ref="AE1257" si="2984">Y1257+AA1257+AB1257+AC1257+AD1257</f>
        <v>6</v>
      </c>
      <c r="AF1257" s="87">
        <f t="shared" ref="AF1257" si="2985">Z1257+AD1257</f>
        <v>6</v>
      </c>
      <c r="AG1257" s="87">
        <v>3</v>
      </c>
      <c r="AH1257" s="87">
        <v>3</v>
      </c>
      <c r="AI1257" s="101">
        <f t="shared" si="2831"/>
        <v>50</v>
      </c>
      <c r="AJ1257" s="101">
        <f t="shared" si="2837"/>
        <v>50</v>
      </c>
    </row>
    <row r="1258" spans="1:36" ht="35.25" hidden="1" customHeight="1" x14ac:dyDescent="0.25">
      <c r="A1258" s="26" t="s">
        <v>605</v>
      </c>
      <c r="B1258" s="27" t="s">
        <v>617</v>
      </c>
      <c r="C1258" s="27" t="s">
        <v>22</v>
      </c>
      <c r="D1258" s="27" t="s">
        <v>60</v>
      </c>
      <c r="E1258" s="27" t="s">
        <v>607</v>
      </c>
      <c r="F1258" s="27"/>
      <c r="G1258" s="9"/>
      <c r="H1258" s="9"/>
      <c r="I1258" s="9">
        <f>I1259+I1261</f>
        <v>0</v>
      </c>
      <c r="J1258" s="9">
        <f t="shared" ref="J1258:N1258" si="2986">J1259+J1261</f>
        <v>0</v>
      </c>
      <c r="K1258" s="9">
        <f t="shared" si="2986"/>
        <v>0</v>
      </c>
      <c r="L1258" s="9">
        <f t="shared" si="2986"/>
        <v>117</v>
      </c>
      <c r="M1258" s="9">
        <f t="shared" si="2986"/>
        <v>117</v>
      </c>
      <c r="N1258" s="9">
        <f t="shared" si="2986"/>
        <v>117</v>
      </c>
      <c r="O1258" s="9">
        <f>O1259+O1261</f>
        <v>0</v>
      </c>
      <c r="P1258" s="9">
        <f t="shared" ref="P1258:T1258" si="2987">P1259+P1261</f>
        <v>0</v>
      </c>
      <c r="Q1258" s="9">
        <f t="shared" si="2987"/>
        <v>0</v>
      </c>
      <c r="R1258" s="9">
        <f t="shared" si="2987"/>
        <v>0</v>
      </c>
      <c r="S1258" s="9">
        <f t="shared" si="2987"/>
        <v>117</v>
      </c>
      <c r="T1258" s="9">
        <f t="shared" si="2987"/>
        <v>117</v>
      </c>
      <c r="U1258" s="9">
        <f>U1259+U1261</f>
        <v>0</v>
      </c>
      <c r="V1258" s="9">
        <f t="shared" ref="V1258:Z1258" si="2988">V1259+V1261</f>
        <v>0</v>
      </c>
      <c r="W1258" s="9">
        <f t="shared" si="2988"/>
        <v>0</v>
      </c>
      <c r="X1258" s="9">
        <f t="shared" si="2988"/>
        <v>0</v>
      </c>
      <c r="Y1258" s="9">
        <f t="shared" si="2988"/>
        <v>117</v>
      </c>
      <c r="Z1258" s="9">
        <f t="shared" si="2988"/>
        <v>117</v>
      </c>
      <c r="AA1258" s="9">
        <f>AA1259+AA1261</f>
        <v>0</v>
      </c>
      <c r="AB1258" s="9">
        <f t="shared" ref="AB1258:AF1258" si="2989">AB1259+AB1261</f>
        <v>0</v>
      </c>
      <c r="AC1258" s="9">
        <f t="shared" si="2989"/>
        <v>0</v>
      </c>
      <c r="AD1258" s="9">
        <f t="shared" si="2989"/>
        <v>0</v>
      </c>
      <c r="AE1258" s="87">
        <f t="shared" si="2989"/>
        <v>117</v>
      </c>
      <c r="AF1258" s="87">
        <f t="shared" si="2989"/>
        <v>117</v>
      </c>
      <c r="AG1258" s="87">
        <f t="shared" ref="AG1258:AH1258" si="2990">AG1259+AG1261</f>
        <v>0</v>
      </c>
      <c r="AH1258" s="87">
        <f t="shared" si="2990"/>
        <v>0</v>
      </c>
      <c r="AI1258" s="101">
        <f t="shared" si="2831"/>
        <v>0</v>
      </c>
      <c r="AJ1258" s="101">
        <f t="shared" si="2837"/>
        <v>0</v>
      </c>
    </row>
    <row r="1259" spans="1:36" ht="69" hidden="1" customHeight="1" x14ac:dyDescent="0.25">
      <c r="A1259" s="26" t="s">
        <v>456</v>
      </c>
      <c r="B1259" s="27" t="s">
        <v>617</v>
      </c>
      <c r="C1259" s="27" t="s">
        <v>22</v>
      </c>
      <c r="D1259" s="27" t="s">
        <v>60</v>
      </c>
      <c r="E1259" s="27" t="s">
        <v>607</v>
      </c>
      <c r="F1259" s="27" t="s">
        <v>85</v>
      </c>
      <c r="G1259" s="9"/>
      <c r="H1259" s="9"/>
      <c r="I1259" s="9">
        <f>I1260</f>
        <v>0</v>
      </c>
      <c r="J1259" s="9">
        <f t="shared" ref="J1259:AH1259" si="2991">J1260</f>
        <v>0</v>
      </c>
      <c r="K1259" s="9">
        <f t="shared" si="2991"/>
        <v>0</v>
      </c>
      <c r="L1259" s="9">
        <f t="shared" si="2991"/>
        <v>78</v>
      </c>
      <c r="M1259" s="9">
        <f t="shared" si="2991"/>
        <v>78</v>
      </c>
      <c r="N1259" s="9">
        <f t="shared" si="2991"/>
        <v>78</v>
      </c>
      <c r="O1259" s="9">
        <f>O1260</f>
        <v>0</v>
      </c>
      <c r="P1259" s="9">
        <f t="shared" si="2991"/>
        <v>0</v>
      </c>
      <c r="Q1259" s="9">
        <f t="shared" si="2991"/>
        <v>0</v>
      </c>
      <c r="R1259" s="9">
        <f t="shared" si="2991"/>
        <v>0</v>
      </c>
      <c r="S1259" s="9">
        <f t="shared" si="2991"/>
        <v>78</v>
      </c>
      <c r="T1259" s="9">
        <f t="shared" si="2991"/>
        <v>78</v>
      </c>
      <c r="U1259" s="9">
        <f>U1260</f>
        <v>0</v>
      </c>
      <c r="V1259" s="9">
        <f t="shared" si="2991"/>
        <v>0</v>
      </c>
      <c r="W1259" s="9">
        <f t="shared" si="2991"/>
        <v>0</v>
      </c>
      <c r="X1259" s="9">
        <f t="shared" si="2991"/>
        <v>0</v>
      </c>
      <c r="Y1259" s="9">
        <f t="shared" si="2991"/>
        <v>78</v>
      </c>
      <c r="Z1259" s="9">
        <f t="shared" si="2991"/>
        <v>78</v>
      </c>
      <c r="AA1259" s="9">
        <f>AA1260</f>
        <v>0</v>
      </c>
      <c r="AB1259" s="9">
        <f t="shared" si="2991"/>
        <v>0</v>
      </c>
      <c r="AC1259" s="9">
        <f t="shared" si="2991"/>
        <v>0</v>
      </c>
      <c r="AD1259" s="9">
        <f t="shared" si="2991"/>
        <v>0</v>
      </c>
      <c r="AE1259" s="87">
        <f t="shared" si="2991"/>
        <v>78</v>
      </c>
      <c r="AF1259" s="87">
        <f t="shared" si="2991"/>
        <v>78</v>
      </c>
      <c r="AG1259" s="87">
        <f t="shared" si="2991"/>
        <v>0</v>
      </c>
      <c r="AH1259" s="87">
        <f t="shared" si="2991"/>
        <v>0</v>
      </c>
      <c r="AI1259" s="101">
        <f t="shared" si="2831"/>
        <v>0</v>
      </c>
      <c r="AJ1259" s="101">
        <f t="shared" si="2837"/>
        <v>0</v>
      </c>
    </row>
    <row r="1260" spans="1:36" ht="20.25" hidden="1" customHeight="1" x14ac:dyDescent="0.25">
      <c r="A1260" s="26" t="s">
        <v>107</v>
      </c>
      <c r="B1260" s="27" t="s">
        <v>617</v>
      </c>
      <c r="C1260" s="27" t="s">
        <v>22</v>
      </c>
      <c r="D1260" s="27" t="s">
        <v>60</v>
      </c>
      <c r="E1260" s="27" t="s">
        <v>607</v>
      </c>
      <c r="F1260" s="27" t="s">
        <v>108</v>
      </c>
      <c r="G1260" s="9"/>
      <c r="H1260" s="9"/>
      <c r="I1260" s="9"/>
      <c r="J1260" s="9"/>
      <c r="K1260" s="9"/>
      <c r="L1260" s="9">
        <v>78</v>
      </c>
      <c r="M1260" s="9">
        <f t="shared" ref="M1260" si="2992">G1260+I1260+J1260+K1260+L1260</f>
        <v>78</v>
      </c>
      <c r="N1260" s="9">
        <f t="shared" ref="N1260" si="2993">H1260+L1260</f>
        <v>78</v>
      </c>
      <c r="O1260" s="9"/>
      <c r="P1260" s="9"/>
      <c r="Q1260" s="9"/>
      <c r="R1260" s="9"/>
      <c r="S1260" s="9">
        <f t="shared" ref="S1260" si="2994">M1260+O1260+P1260+Q1260+R1260</f>
        <v>78</v>
      </c>
      <c r="T1260" s="9">
        <f t="shared" ref="T1260" si="2995">N1260+R1260</f>
        <v>78</v>
      </c>
      <c r="U1260" s="9"/>
      <c r="V1260" s="9"/>
      <c r="W1260" s="9"/>
      <c r="X1260" s="9"/>
      <c r="Y1260" s="9">
        <f t="shared" ref="Y1260" si="2996">S1260+U1260+V1260+W1260+X1260</f>
        <v>78</v>
      </c>
      <c r="Z1260" s="9">
        <f t="shared" ref="Z1260" si="2997">T1260+X1260</f>
        <v>78</v>
      </c>
      <c r="AA1260" s="9"/>
      <c r="AB1260" s="9"/>
      <c r="AC1260" s="9"/>
      <c r="AD1260" s="9"/>
      <c r="AE1260" s="87">
        <f t="shared" ref="AE1260" si="2998">Y1260+AA1260+AB1260+AC1260+AD1260</f>
        <v>78</v>
      </c>
      <c r="AF1260" s="87">
        <f t="shared" ref="AF1260" si="2999">Z1260+AD1260</f>
        <v>78</v>
      </c>
      <c r="AG1260" s="87"/>
      <c r="AH1260" s="87"/>
      <c r="AI1260" s="101">
        <f t="shared" si="2831"/>
        <v>0</v>
      </c>
      <c r="AJ1260" s="101">
        <f t="shared" si="2837"/>
        <v>0</v>
      </c>
    </row>
    <row r="1261" spans="1:36" ht="35.25" hidden="1" customHeight="1" x14ac:dyDescent="0.25">
      <c r="A1261" s="26" t="s">
        <v>244</v>
      </c>
      <c r="B1261" s="27" t="s">
        <v>617</v>
      </c>
      <c r="C1261" s="27" t="s">
        <v>22</v>
      </c>
      <c r="D1261" s="27" t="s">
        <v>60</v>
      </c>
      <c r="E1261" s="27" t="s">
        <v>607</v>
      </c>
      <c r="F1261" s="27" t="s">
        <v>31</v>
      </c>
      <c r="G1261" s="9"/>
      <c r="H1261" s="9"/>
      <c r="I1261" s="9">
        <f>I1262</f>
        <v>0</v>
      </c>
      <c r="J1261" s="9">
        <f t="shared" ref="J1261:AH1261" si="3000">J1262</f>
        <v>0</v>
      </c>
      <c r="K1261" s="9">
        <f t="shared" si="3000"/>
        <v>0</v>
      </c>
      <c r="L1261" s="9">
        <f t="shared" si="3000"/>
        <v>39</v>
      </c>
      <c r="M1261" s="9">
        <f t="shared" si="3000"/>
        <v>39</v>
      </c>
      <c r="N1261" s="9">
        <f t="shared" si="3000"/>
        <v>39</v>
      </c>
      <c r="O1261" s="9">
        <f>O1262</f>
        <v>0</v>
      </c>
      <c r="P1261" s="9">
        <f t="shared" si="3000"/>
        <v>0</v>
      </c>
      <c r="Q1261" s="9">
        <f t="shared" si="3000"/>
        <v>0</v>
      </c>
      <c r="R1261" s="9">
        <f t="shared" si="3000"/>
        <v>0</v>
      </c>
      <c r="S1261" s="9">
        <f t="shared" si="3000"/>
        <v>39</v>
      </c>
      <c r="T1261" s="9">
        <f t="shared" si="3000"/>
        <v>39</v>
      </c>
      <c r="U1261" s="9">
        <f>U1262</f>
        <v>0</v>
      </c>
      <c r="V1261" s="9">
        <f t="shared" si="3000"/>
        <v>0</v>
      </c>
      <c r="W1261" s="9">
        <f t="shared" si="3000"/>
        <v>0</v>
      </c>
      <c r="X1261" s="9">
        <f t="shared" si="3000"/>
        <v>0</v>
      </c>
      <c r="Y1261" s="9">
        <f t="shared" si="3000"/>
        <v>39</v>
      </c>
      <c r="Z1261" s="9">
        <f t="shared" si="3000"/>
        <v>39</v>
      </c>
      <c r="AA1261" s="9">
        <f>AA1262</f>
        <v>0</v>
      </c>
      <c r="AB1261" s="9">
        <f t="shared" si="3000"/>
        <v>0</v>
      </c>
      <c r="AC1261" s="9">
        <f t="shared" si="3000"/>
        <v>0</v>
      </c>
      <c r="AD1261" s="9">
        <f t="shared" si="3000"/>
        <v>0</v>
      </c>
      <c r="AE1261" s="87">
        <f t="shared" si="3000"/>
        <v>39</v>
      </c>
      <c r="AF1261" s="87">
        <f t="shared" si="3000"/>
        <v>39</v>
      </c>
      <c r="AG1261" s="87">
        <f t="shared" si="3000"/>
        <v>0</v>
      </c>
      <c r="AH1261" s="87">
        <f t="shared" si="3000"/>
        <v>0</v>
      </c>
      <c r="AI1261" s="101">
        <f t="shared" si="2831"/>
        <v>0</v>
      </c>
      <c r="AJ1261" s="101">
        <f t="shared" si="2837"/>
        <v>0</v>
      </c>
    </row>
    <row r="1262" spans="1:36" ht="37.5" hidden="1" customHeight="1" x14ac:dyDescent="0.25">
      <c r="A1262" s="26" t="s">
        <v>37</v>
      </c>
      <c r="B1262" s="27" t="s">
        <v>617</v>
      </c>
      <c r="C1262" s="27" t="s">
        <v>22</v>
      </c>
      <c r="D1262" s="27" t="s">
        <v>60</v>
      </c>
      <c r="E1262" s="27" t="s">
        <v>607</v>
      </c>
      <c r="F1262" s="27" t="s">
        <v>38</v>
      </c>
      <c r="G1262" s="9"/>
      <c r="H1262" s="9"/>
      <c r="I1262" s="9"/>
      <c r="J1262" s="9"/>
      <c r="K1262" s="9"/>
      <c r="L1262" s="9">
        <v>39</v>
      </c>
      <c r="M1262" s="9">
        <f t="shared" ref="M1262" si="3001">G1262+I1262+J1262+K1262+L1262</f>
        <v>39</v>
      </c>
      <c r="N1262" s="9">
        <f t="shared" ref="N1262" si="3002">H1262+L1262</f>
        <v>39</v>
      </c>
      <c r="O1262" s="9"/>
      <c r="P1262" s="9"/>
      <c r="Q1262" s="9"/>
      <c r="R1262" s="9"/>
      <c r="S1262" s="9">
        <f t="shared" ref="S1262" si="3003">M1262+O1262+P1262+Q1262+R1262</f>
        <v>39</v>
      </c>
      <c r="T1262" s="9">
        <f t="shared" ref="T1262" si="3004">N1262+R1262</f>
        <v>39</v>
      </c>
      <c r="U1262" s="9"/>
      <c r="V1262" s="9"/>
      <c r="W1262" s="9"/>
      <c r="X1262" s="9"/>
      <c r="Y1262" s="9">
        <f t="shared" ref="Y1262" si="3005">S1262+U1262+V1262+W1262+X1262</f>
        <v>39</v>
      </c>
      <c r="Z1262" s="9">
        <f t="shared" ref="Z1262" si="3006">T1262+X1262</f>
        <v>39</v>
      </c>
      <c r="AA1262" s="9"/>
      <c r="AB1262" s="9"/>
      <c r="AC1262" s="9"/>
      <c r="AD1262" s="9"/>
      <c r="AE1262" s="87">
        <f t="shared" ref="AE1262" si="3007">Y1262+AA1262+AB1262+AC1262+AD1262</f>
        <v>39</v>
      </c>
      <c r="AF1262" s="87">
        <f t="shared" ref="AF1262" si="3008">Z1262+AD1262</f>
        <v>39</v>
      </c>
      <c r="AG1262" s="87"/>
      <c r="AH1262" s="87"/>
      <c r="AI1262" s="101">
        <f t="shared" si="2831"/>
        <v>0</v>
      </c>
      <c r="AJ1262" s="101">
        <f t="shared" si="2837"/>
        <v>0</v>
      </c>
    </row>
    <row r="1263" spans="1:36" ht="20.25" hidden="1" customHeight="1" x14ac:dyDescent="0.25">
      <c r="A1263" s="26" t="s">
        <v>618</v>
      </c>
      <c r="B1263" s="27" t="s">
        <v>617</v>
      </c>
      <c r="C1263" s="27" t="s">
        <v>22</v>
      </c>
      <c r="D1263" s="27" t="s">
        <v>60</v>
      </c>
      <c r="E1263" s="27" t="s">
        <v>619</v>
      </c>
      <c r="F1263" s="27"/>
      <c r="G1263" s="9"/>
      <c r="H1263" s="9"/>
      <c r="I1263" s="9">
        <f>I1264</f>
        <v>0</v>
      </c>
      <c r="J1263" s="9">
        <f t="shared" ref="J1263:Y1264" si="3009">J1264</f>
        <v>0</v>
      </c>
      <c r="K1263" s="9">
        <f t="shared" si="3009"/>
        <v>0</v>
      </c>
      <c r="L1263" s="9">
        <f t="shared" si="3009"/>
        <v>6</v>
      </c>
      <c r="M1263" s="9">
        <f t="shared" si="3009"/>
        <v>6</v>
      </c>
      <c r="N1263" s="9">
        <f t="shared" si="3009"/>
        <v>6</v>
      </c>
      <c r="O1263" s="9">
        <f>O1264</f>
        <v>0</v>
      </c>
      <c r="P1263" s="9">
        <f t="shared" si="3009"/>
        <v>0</v>
      </c>
      <c r="Q1263" s="9">
        <f t="shared" si="3009"/>
        <v>0</v>
      </c>
      <c r="R1263" s="9">
        <f t="shared" si="3009"/>
        <v>0</v>
      </c>
      <c r="S1263" s="9">
        <f t="shared" si="3009"/>
        <v>6</v>
      </c>
      <c r="T1263" s="9">
        <f t="shared" si="3009"/>
        <v>6</v>
      </c>
      <c r="U1263" s="9">
        <f>U1264</f>
        <v>0</v>
      </c>
      <c r="V1263" s="9">
        <f t="shared" si="3009"/>
        <v>0</v>
      </c>
      <c r="W1263" s="9">
        <f t="shared" si="3009"/>
        <v>0</v>
      </c>
      <c r="X1263" s="9">
        <f t="shared" si="3009"/>
        <v>0</v>
      </c>
      <c r="Y1263" s="9">
        <f t="shared" si="3009"/>
        <v>6</v>
      </c>
      <c r="Z1263" s="9">
        <f t="shared" ref="V1263:Z1264" si="3010">Z1264</f>
        <v>6</v>
      </c>
      <c r="AA1263" s="9">
        <f>AA1264</f>
        <v>0</v>
      </c>
      <c r="AB1263" s="9">
        <f t="shared" ref="AB1263:AH1264" si="3011">AB1264</f>
        <v>0</v>
      </c>
      <c r="AC1263" s="9">
        <f t="shared" si="3011"/>
        <v>0</v>
      </c>
      <c r="AD1263" s="9">
        <f t="shared" si="3011"/>
        <v>0</v>
      </c>
      <c r="AE1263" s="87">
        <f t="shared" si="3011"/>
        <v>6</v>
      </c>
      <c r="AF1263" s="87">
        <f t="shared" si="3011"/>
        <v>6</v>
      </c>
      <c r="AG1263" s="87">
        <f t="shared" si="3011"/>
        <v>0</v>
      </c>
      <c r="AH1263" s="87">
        <f t="shared" si="3011"/>
        <v>0</v>
      </c>
      <c r="AI1263" s="101">
        <f t="shared" si="2831"/>
        <v>0</v>
      </c>
      <c r="AJ1263" s="101">
        <f t="shared" si="2837"/>
        <v>0</v>
      </c>
    </row>
    <row r="1264" spans="1:36" ht="33" hidden="1" customHeight="1" x14ac:dyDescent="0.25">
      <c r="A1264" s="26" t="s">
        <v>244</v>
      </c>
      <c r="B1264" s="27" t="s">
        <v>617</v>
      </c>
      <c r="C1264" s="27" t="s">
        <v>22</v>
      </c>
      <c r="D1264" s="27" t="s">
        <v>60</v>
      </c>
      <c r="E1264" s="27" t="s">
        <v>619</v>
      </c>
      <c r="F1264" s="27" t="s">
        <v>31</v>
      </c>
      <c r="G1264" s="9"/>
      <c r="H1264" s="9"/>
      <c r="I1264" s="9">
        <f>I1265</f>
        <v>0</v>
      </c>
      <c r="J1264" s="9">
        <f t="shared" si="3009"/>
        <v>0</v>
      </c>
      <c r="K1264" s="9">
        <f t="shared" si="3009"/>
        <v>0</v>
      </c>
      <c r="L1264" s="9">
        <f t="shared" si="3009"/>
        <v>6</v>
      </c>
      <c r="M1264" s="9">
        <f t="shared" si="3009"/>
        <v>6</v>
      </c>
      <c r="N1264" s="9">
        <f t="shared" si="3009"/>
        <v>6</v>
      </c>
      <c r="O1264" s="9">
        <f>O1265</f>
        <v>0</v>
      </c>
      <c r="P1264" s="9">
        <f t="shared" si="3009"/>
        <v>0</v>
      </c>
      <c r="Q1264" s="9">
        <f t="shared" si="3009"/>
        <v>0</v>
      </c>
      <c r="R1264" s="9">
        <f t="shared" si="3009"/>
        <v>0</v>
      </c>
      <c r="S1264" s="9">
        <f t="shared" si="3009"/>
        <v>6</v>
      </c>
      <c r="T1264" s="9">
        <f t="shared" si="3009"/>
        <v>6</v>
      </c>
      <c r="U1264" s="9">
        <f>U1265</f>
        <v>0</v>
      </c>
      <c r="V1264" s="9">
        <f t="shared" si="3010"/>
        <v>0</v>
      </c>
      <c r="W1264" s="9">
        <f t="shared" si="3010"/>
        <v>0</v>
      </c>
      <c r="X1264" s="9">
        <f t="shared" si="3010"/>
        <v>0</v>
      </c>
      <c r="Y1264" s="9">
        <f t="shared" si="3010"/>
        <v>6</v>
      </c>
      <c r="Z1264" s="9">
        <f t="shared" si="3010"/>
        <v>6</v>
      </c>
      <c r="AA1264" s="9">
        <f>AA1265</f>
        <v>0</v>
      </c>
      <c r="AB1264" s="9">
        <f t="shared" si="3011"/>
        <v>0</v>
      </c>
      <c r="AC1264" s="9">
        <f t="shared" si="3011"/>
        <v>0</v>
      </c>
      <c r="AD1264" s="9">
        <f t="shared" si="3011"/>
        <v>0</v>
      </c>
      <c r="AE1264" s="87">
        <f t="shared" si="3011"/>
        <v>6</v>
      </c>
      <c r="AF1264" s="87">
        <f t="shared" si="3011"/>
        <v>6</v>
      </c>
      <c r="AG1264" s="87">
        <f t="shared" si="3011"/>
        <v>0</v>
      </c>
      <c r="AH1264" s="87">
        <f t="shared" si="3011"/>
        <v>0</v>
      </c>
      <c r="AI1264" s="101">
        <f t="shared" si="2831"/>
        <v>0</v>
      </c>
      <c r="AJ1264" s="101">
        <f t="shared" si="2837"/>
        <v>0</v>
      </c>
    </row>
    <row r="1265" spans="1:36" ht="37.5" hidden="1" customHeight="1" x14ac:dyDescent="0.25">
      <c r="A1265" s="26" t="s">
        <v>37</v>
      </c>
      <c r="B1265" s="27" t="s">
        <v>617</v>
      </c>
      <c r="C1265" s="27" t="s">
        <v>22</v>
      </c>
      <c r="D1265" s="27" t="s">
        <v>60</v>
      </c>
      <c r="E1265" s="27" t="s">
        <v>619</v>
      </c>
      <c r="F1265" s="27" t="s">
        <v>38</v>
      </c>
      <c r="G1265" s="9"/>
      <c r="H1265" s="9"/>
      <c r="I1265" s="9"/>
      <c r="J1265" s="9"/>
      <c r="K1265" s="9"/>
      <c r="L1265" s="9">
        <v>6</v>
      </c>
      <c r="M1265" s="9">
        <f t="shared" ref="M1265" si="3012">G1265+I1265+J1265+K1265+L1265</f>
        <v>6</v>
      </c>
      <c r="N1265" s="9">
        <f t="shared" ref="N1265" si="3013">H1265+L1265</f>
        <v>6</v>
      </c>
      <c r="O1265" s="9"/>
      <c r="P1265" s="9"/>
      <c r="Q1265" s="9"/>
      <c r="R1265" s="9"/>
      <c r="S1265" s="9">
        <f t="shared" ref="S1265" si="3014">M1265+O1265+P1265+Q1265+R1265</f>
        <v>6</v>
      </c>
      <c r="T1265" s="9">
        <f t="shared" ref="T1265" si="3015">N1265+R1265</f>
        <v>6</v>
      </c>
      <c r="U1265" s="9"/>
      <c r="V1265" s="9"/>
      <c r="W1265" s="9"/>
      <c r="X1265" s="9"/>
      <c r="Y1265" s="9">
        <f t="shared" ref="Y1265" si="3016">S1265+U1265+V1265+W1265+X1265</f>
        <v>6</v>
      </c>
      <c r="Z1265" s="9">
        <f t="shared" ref="Z1265" si="3017">T1265+X1265</f>
        <v>6</v>
      </c>
      <c r="AA1265" s="9"/>
      <c r="AB1265" s="9"/>
      <c r="AC1265" s="9"/>
      <c r="AD1265" s="9"/>
      <c r="AE1265" s="87">
        <f t="shared" ref="AE1265" si="3018">Y1265+AA1265+AB1265+AC1265+AD1265</f>
        <v>6</v>
      </c>
      <c r="AF1265" s="87">
        <f t="shared" ref="AF1265" si="3019">Z1265+AD1265</f>
        <v>6</v>
      </c>
      <c r="AG1265" s="87"/>
      <c r="AH1265" s="87"/>
      <c r="AI1265" s="101">
        <f t="shared" si="2831"/>
        <v>0</v>
      </c>
      <c r="AJ1265" s="101">
        <f t="shared" si="2837"/>
        <v>0</v>
      </c>
    </row>
    <row r="1266" spans="1:36" ht="50.25" hidden="1" customHeight="1" x14ac:dyDescent="0.25">
      <c r="A1266" s="26" t="s">
        <v>610</v>
      </c>
      <c r="B1266" s="27" t="s">
        <v>617</v>
      </c>
      <c r="C1266" s="27" t="s">
        <v>22</v>
      </c>
      <c r="D1266" s="27" t="s">
        <v>60</v>
      </c>
      <c r="E1266" s="27" t="s">
        <v>615</v>
      </c>
      <c r="F1266" s="27"/>
      <c r="G1266" s="9"/>
      <c r="H1266" s="9"/>
      <c r="I1266" s="9">
        <f>I1267+I1269+I1271</f>
        <v>0</v>
      </c>
      <c r="J1266" s="9">
        <f t="shared" ref="J1266:N1266" si="3020">J1267+J1269+J1271</f>
        <v>0</v>
      </c>
      <c r="K1266" s="9">
        <f t="shared" si="3020"/>
        <v>0</v>
      </c>
      <c r="L1266" s="9">
        <f t="shared" si="3020"/>
        <v>4613</v>
      </c>
      <c r="M1266" s="9">
        <f t="shared" si="3020"/>
        <v>4613</v>
      </c>
      <c r="N1266" s="9">
        <f t="shared" si="3020"/>
        <v>4613</v>
      </c>
      <c r="O1266" s="9">
        <f>O1267+O1269+O1271</f>
        <v>0</v>
      </c>
      <c r="P1266" s="9">
        <f t="shared" ref="P1266:T1266" si="3021">P1267+P1269+P1271</f>
        <v>0</v>
      </c>
      <c r="Q1266" s="9">
        <f t="shared" si="3021"/>
        <v>0</v>
      </c>
      <c r="R1266" s="9">
        <f t="shared" si="3021"/>
        <v>0</v>
      </c>
      <c r="S1266" s="9">
        <f t="shared" si="3021"/>
        <v>4613</v>
      </c>
      <c r="T1266" s="9">
        <f t="shared" si="3021"/>
        <v>4613</v>
      </c>
      <c r="U1266" s="9">
        <f>U1267+U1269+U1271</f>
        <v>0</v>
      </c>
      <c r="V1266" s="9">
        <f t="shared" ref="V1266:Z1266" si="3022">V1267+V1269+V1271</f>
        <v>0</v>
      </c>
      <c r="W1266" s="9">
        <f t="shared" si="3022"/>
        <v>0</v>
      </c>
      <c r="X1266" s="9">
        <f t="shared" si="3022"/>
        <v>0</v>
      </c>
      <c r="Y1266" s="9">
        <f t="shared" si="3022"/>
        <v>4613</v>
      </c>
      <c r="Z1266" s="9">
        <f t="shared" si="3022"/>
        <v>4613</v>
      </c>
      <c r="AA1266" s="9">
        <f>AA1267+AA1269+AA1271</f>
        <v>0</v>
      </c>
      <c r="AB1266" s="9">
        <f t="shared" ref="AB1266:AF1266" si="3023">AB1267+AB1269+AB1271</f>
        <v>0</v>
      </c>
      <c r="AC1266" s="9">
        <f t="shared" si="3023"/>
        <v>0</v>
      </c>
      <c r="AD1266" s="9">
        <f t="shared" si="3023"/>
        <v>0</v>
      </c>
      <c r="AE1266" s="87">
        <f t="shared" si="3023"/>
        <v>4613</v>
      </c>
      <c r="AF1266" s="87">
        <f t="shared" si="3023"/>
        <v>4613</v>
      </c>
      <c r="AG1266" s="87">
        <f t="shared" ref="AG1266:AH1266" si="3024">AG1267+AG1269+AG1271</f>
        <v>806</v>
      </c>
      <c r="AH1266" s="87">
        <f t="shared" si="3024"/>
        <v>806</v>
      </c>
      <c r="AI1266" s="101">
        <f t="shared" si="2831"/>
        <v>17.472360719705183</v>
      </c>
      <c r="AJ1266" s="101">
        <f t="shared" si="2837"/>
        <v>17.472360719705183</v>
      </c>
    </row>
    <row r="1267" spans="1:36" ht="66" hidden="1" customHeight="1" x14ac:dyDescent="0.25">
      <c r="A1267" s="26" t="s">
        <v>456</v>
      </c>
      <c r="B1267" s="27" t="s">
        <v>617</v>
      </c>
      <c r="C1267" s="27" t="s">
        <v>22</v>
      </c>
      <c r="D1267" s="27" t="s">
        <v>60</v>
      </c>
      <c r="E1267" s="27" t="s">
        <v>615</v>
      </c>
      <c r="F1267" s="27" t="s">
        <v>85</v>
      </c>
      <c r="G1267" s="9"/>
      <c r="H1267" s="9"/>
      <c r="I1267" s="9">
        <f>I1268</f>
        <v>0</v>
      </c>
      <c r="J1267" s="9">
        <f t="shared" ref="J1267:AH1267" si="3025">J1268</f>
        <v>0</v>
      </c>
      <c r="K1267" s="9">
        <f t="shared" si="3025"/>
        <v>0</v>
      </c>
      <c r="L1267" s="9">
        <f t="shared" si="3025"/>
        <v>1605</v>
      </c>
      <c r="M1267" s="9">
        <f t="shared" si="3025"/>
        <v>1605</v>
      </c>
      <c r="N1267" s="9">
        <f t="shared" si="3025"/>
        <v>1605</v>
      </c>
      <c r="O1267" s="9">
        <f>O1268</f>
        <v>0</v>
      </c>
      <c r="P1267" s="9">
        <f t="shared" si="3025"/>
        <v>0</v>
      </c>
      <c r="Q1267" s="9">
        <f t="shared" si="3025"/>
        <v>0</v>
      </c>
      <c r="R1267" s="9">
        <f t="shared" si="3025"/>
        <v>0</v>
      </c>
      <c r="S1267" s="9">
        <f t="shared" si="3025"/>
        <v>1605</v>
      </c>
      <c r="T1267" s="9">
        <f t="shared" si="3025"/>
        <v>1605</v>
      </c>
      <c r="U1267" s="9">
        <f>U1268</f>
        <v>0</v>
      </c>
      <c r="V1267" s="9">
        <f t="shared" si="3025"/>
        <v>0</v>
      </c>
      <c r="W1267" s="9">
        <f t="shared" si="3025"/>
        <v>0</v>
      </c>
      <c r="X1267" s="9">
        <f t="shared" si="3025"/>
        <v>0</v>
      </c>
      <c r="Y1267" s="9">
        <f t="shared" si="3025"/>
        <v>1605</v>
      </c>
      <c r="Z1267" s="9">
        <f t="shared" si="3025"/>
        <v>1605</v>
      </c>
      <c r="AA1267" s="9">
        <f>AA1268</f>
        <v>0</v>
      </c>
      <c r="AB1267" s="9">
        <f t="shared" si="3025"/>
        <v>0</v>
      </c>
      <c r="AC1267" s="9">
        <f t="shared" si="3025"/>
        <v>0</v>
      </c>
      <c r="AD1267" s="9">
        <f t="shared" si="3025"/>
        <v>0</v>
      </c>
      <c r="AE1267" s="87">
        <f t="shared" si="3025"/>
        <v>1605</v>
      </c>
      <c r="AF1267" s="87">
        <f t="shared" si="3025"/>
        <v>1605</v>
      </c>
      <c r="AG1267" s="87">
        <f t="shared" si="3025"/>
        <v>286</v>
      </c>
      <c r="AH1267" s="87">
        <f t="shared" si="3025"/>
        <v>286</v>
      </c>
      <c r="AI1267" s="101">
        <f t="shared" si="2831"/>
        <v>17.819314641744548</v>
      </c>
      <c r="AJ1267" s="101">
        <f t="shared" si="2837"/>
        <v>17.819314641744548</v>
      </c>
    </row>
    <row r="1268" spans="1:36" ht="20.25" hidden="1" customHeight="1" x14ac:dyDescent="0.25">
      <c r="A1268" s="26" t="s">
        <v>107</v>
      </c>
      <c r="B1268" s="27" t="s">
        <v>617</v>
      </c>
      <c r="C1268" s="27" t="s">
        <v>22</v>
      </c>
      <c r="D1268" s="27" t="s">
        <v>60</v>
      </c>
      <c r="E1268" s="27" t="s">
        <v>615</v>
      </c>
      <c r="F1268" s="27" t="s">
        <v>108</v>
      </c>
      <c r="G1268" s="9"/>
      <c r="H1268" s="9"/>
      <c r="I1268" s="9"/>
      <c r="J1268" s="9"/>
      <c r="K1268" s="9"/>
      <c r="L1268" s="9">
        <f>1772-167</f>
        <v>1605</v>
      </c>
      <c r="M1268" s="9">
        <f t="shared" ref="M1268" si="3026">G1268+I1268+J1268+K1268+L1268</f>
        <v>1605</v>
      </c>
      <c r="N1268" s="9">
        <f t="shared" ref="N1268" si="3027">H1268+L1268</f>
        <v>1605</v>
      </c>
      <c r="O1268" s="9"/>
      <c r="P1268" s="9"/>
      <c r="Q1268" s="9"/>
      <c r="R1268" s="9"/>
      <c r="S1268" s="9">
        <f t="shared" ref="S1268" si="3028">M1268+O1268+P1268+Q1268+R1268</f>
        <v>1605</v>
      </c>
      <c r="T1268" s="9">
        <f t="shared" ref="T1268" si="3029">N1268+R1268</f>
        <v>1605</v>
      </c>
      <c r="U1268" s="9"/>
      <c r="V1268" s="9"/>
      <c r="W1268" s="9"/>
      <c r="X1268" s="9"/>
      <c r="Y1268" s="9">
        <f t="shared" ref="Y1268" si="3030">S1268+U1268+V1268+W1268+X1268</f>
        <v>1605</v>
      </c>
      <c r="Z1268" s="9">
        <f t="shared" ref="Z1268" si="3031">T1268+X1268</f>
        <v>1605</v>
      </c>
      <c r="AA1268" s="9"/>
      <c r="AB1268" s="9"/>
      <c r="AC1268" s="9"/>
      <c r="AD1268" s="9"/>
      <c r="AE1268" s="87">
        <f t="shared" ref="AE1268" si="3032">Y1268+AA1268+AB1268+AC1268+AD1268</f>
        <v>1605</v>
      </c>
      <c r="AF1268" s="87">
        <f t="shared" ref="AF1268" si="3033">Z1268+AD1268</f>
        <v>1605</v>
      </c>
      <c r="AG1268" s="87">
        <v>286</v>
      </c>
      <c r="AH1268" s="87">
        <v>286</v>
      </c>
      <c r="AI1268" s="101">
        <f t="shared" si="2831"/>
        <v>17.819314641744548</v>
      </c>
      <c r="AJ1268" s="101">
        <f t="shared" si="2837"/>
        <v>17.819314641744548</v>
      </c>
    </row>
    <row r="1269" spans="1:36" ht="34.5" hidden="1" customHeight="1" x14ac:dyDescent="0.25">
      <c r="A1269" s="26" t="s">
        <v>244</v>
      </c>
      <c r="B1269" s="27" t="s">
        <v>617</v>
      </c>
      <c r="C1269" s="27" t="s">
        <v>22</v>
      </c>
      <c r="D1269" s="27" t="s">
        <v>60</v>
      </c>
      <c r="E1269" s="27" t="s">
        <v>615</v>
      </c>
      <c r="F1269" s="27" t="s">
        <v>31</v>
      </c>
      <c r="G1269" s="9"/>
      <c r="H1269" s="9"/>
      <c r="I1269" s="9">
        <f>I1270</f>
        <v>0</v>
      </c>
      <c r="J1269" s="9">
        <f t="shared" ref="J1269:AH1269" si="3034">J1270</f>
        <v>0</v>
      </c>
      <c r="K1269" s="9">
        <f t="shared" si="3034"/>
        <v>0</v>
      </c>
      <c r="L1269" s="9">
        <f t="shared" si="3034"/>
        <v>2994</v>
      </c>
      <c r="M1269" s="9">
        <f t="shared" si="3034"/>
        <v>2994</v>
      </c>
      <c r="N1269" s="9">
        <f t="shared" si="3034"/>
        <v>2994</v>
      </c>
      <c r="O1269" s="9">
        <f>O1270</f>
        <v>0</v>
      </c>
      <c r="P1269" s="9">
        <f t="shared" si="3034"/>
        <v>0</v>
      </c>
      <c r="Q1269" s="9">
        <f t="shared" si="3034"/>
        <v>0</v>
      </c>
      <c r="R1269" s="9">
        <f t="shared" si="3034"/>
        <v>0</v>
      </c>
      <c r="S1269" s="9">
        <f t="shared" si="3034"/>
        <v>2994</v>
      </c>
      <c r="T1269" s="9">
        <f t="shared" si="3034"/>
        <v>2994</v>
      </c>
      <c r="U1269" s="9">
        <f>U1270</f>
        <v>0</v>
      </c>
      <c r="V1269" s="9">
        <f t="shared" si="3034"/>
        <v>0</v>
      </c>
      <c r="W1269" s="9">
        <f t="shared" si="3034"/>
        <v>0</v>
      </c>
      <c r="X1269" s="9">
        <f t="shared" si="3034"/>
        <v>0</v>
      </c>
      <c r="Y1269" s="9">
        <f t="shared" si="3034"/>
        <v>2994</v>
      </c>
      <c r="Z1269" s="9">
        <f t="shared" si="3034"/>
        <v>2994</v>
      </c>
      <c r="AA1269" s="9">
        <f>AA1270</f>
        <v>0</v>
      </c>
      <c r="AB1269" s="9">
        <f t="shared" si="3034"/>
        <v>0</v>
      </c>
      <c r="AC1269" s="9">
        <f t="shared" si="3034"/>
        <v>0</v>
      </c>
      <c r="AD1269" s="9">
        <f t="shared" si="3034"/>
        <v>0</v>
      </c>
      <c r="AE1269" s="87">
        <f t="shared" si="3034"/>
        <v>2994</v>
      </c>
      <c r="AF1269" s="87">
        <f t="shared" si="3034"/>
        <v>2994</v>
      </c>
      <c r="AG1269" s="87">
        <f t="shared" si="3034"/>
        <v>513</v>
      </c>
      <c r="AH1269" s="87">
        <f t="shared" si="3034"/>
        <v>513</v>
      </c>
      <c r="AI1269" s="101">
        <f t="shared" si="2831"/>
        <v>17.134268537074149</v>
      </c>
      <c r="AJ1269" s="101">
        <f t="shared" si="2837"/>
        <v>17.134268537074149</v>
      </c>
    </row>
    <row r="1270" spans="1:36" ht="33.75" hidden="1" customHeight="1" x14ac:dyDescent="0.25">
      <c r="A1270" s="26" t="s">
        <v>37</v>
      </c>
      <c r="B1270" s="27" t="s">
        <v>617</v>
      </c>
      <c r="C1270" s="27" t="s">
        <v>22</v>
      </c>
      <c r="D1270" s="27" t="s">
        <v>60</v>
      </c>
      <c r="E1270" s="27" t="s">
        <v>615</v>
      </c>
      <c r="F1270" s="27" t="s">
        <v>38</v>
      </c>
      <c r="G1270" s="9"/>
      <c r="H1270" s="9"/>
      <c r="I1270" s="9"/>
      <c r="J1270" s="9"/>
      <c r="K1270" s="9"/>
      <c r="L1270" s="9">
        <f>2827+167</f>
        <v>2994</v>
      </c>
      <c r="M1270" s="9">
        <f t="shared" ref="M1270" si="3035">G1270+I1270+J1270+K1270+L1270</f>
        <v>2994</v>
      </c>
      <c r="N1270" s="9">
        <f t="shared" ref="N1270" si="3036">H1270+L1270</f>
        <v>2994</v>
      </c>
      <c r="O1270" s="9"/>
      <c r="P1270" s="9"/>
      <c r="Q1270" s="9"/>
      <c r="R1270" s="9"/>
      <c r="S1270" s="9">
        <f t="shared" ref="S1270" si="3037">M1270+O1270+P1270+Q1270+R1270</f>
        <v>2994</v>
      </c>
      <c r="T1270" s="9">
        <f t="shared" ref="T1270" si="3038">N1270+R1270</f>
        <v>2994</v>
      </c>
      <c r="U1270" s="9"/>
      <c r="V1270" s="9"/>
      <c r="W1270" s="9"/>
      <c r="X1270" s="9"/>
      <c r="Y1270" s="9">
        <f t="shared" ref="Y1270" si="3039">S1270+U1270+V1270+W1270+X1270</f>
        <v>2994</v>
      </c>
      <c r="Z1270" s="9">
        <f t="shared" ref="Z1270" si="3040">T1270+X1270</f>
        <v>2994</v>
      </c>
      <c r="AA1270" s="9"/>
      <c r="AB1270" s="9"/>
      <c r="AC1270" s="9"/>
      <c r="AD1270" s="9"/>
      <c r="AE1270" s="87">
        <f t="shared" ref="AE1270" si="3041">Y1270+AA1270+AB1270+AC1270+AD1270</f>
        <v>2994</v>
      </c>
      <c r="AF1270" s="87">
        <f t="shared" ref="AF1270" si="3042">Z1270+AD1270</f>
        <v>2994</v>
      </c>
      <c r="AG1270" s="87">
        <v>513</v>
      </c>
      <c r="AH1270" s="87">
        <v>513</v>
      </c>
      <c r="AI1270" s="101">
        <f t="shared" si="2831"/>
        <v>17.134268537074149</v>
      </c>
      <c r="AJ1270" s="101">
        <f t="shared" si="2837"/>
        <v>17.134268537074149</v>
      </c>
    </row>
    <row r="1271" spans="1:36" ht="20.25" hidden="1" customHeight="1" x14ac:dyDescent="0.25">
      <c r="A1271" s="26" t="s">
        <v>66</v>
      </c>
      <c r="B1271" s="27" t="s">
        <v>617</v>
      </c>
      <c r="C1271" s="27" t="s">
        <v>22</v>
      </c>
      <c r="D1271" s="27" t="s">
        <v>60</v>
      </c>
      <c r="E1271" s="27" t="s">
        <v>615</v>
      </c>
      <c r="F1271" s="27" t="s">
        <v>67</v>
      </c>
      <c r="G1271" s="9"/>
      <c r="H1271" s="9"/>
      <c r="I1271" s="9">
        <f>I1272</f>
        <v>0</v>
      </c>
      <c r="J1271" s="9">
        <f t="shared" ref="J1271:AH1271" si="3043">J1272</f>
        <v>0</v>
      </c>
      <c r="K1271" s="9">
        <f t="shared" si="3043"/>
        <v>0</v>
      </c>
      <c r="L1271" s="9">
        <f t="shared" si="3043"/>
        <v>14</v>
      </c>
      <c r="M1271" s="9">
        <f t="shared" si="3043"/>
        <v>14</v>
      </c>
      <c r="N1271" s="9">
        <f t="shared" si="3043"/>
        <v>14</v>
      </c>
      <c r="O1271" s="9">
        <f>O1272</f>
        <v>0</v>
      </c>
      <c r="P1271" s="9">
        <f t="shared" si="3043"/>
        <v>0</v>
      </c>
      <c r="Q1271" s="9">
        <f t="shared" si="3043"/>
        <v>0</v>
      </c>
      <c r="R1271" s="9">
        <f t="shared" si="3043"/>
        <v>0</v>
      </c>
      <c r="S1271" s="9">
        <f t="shared" si="3043"/>
        <v>14</v>
      </c>
      <c r="T1271" s="9">
        <f t="shared" si="3043"/>
        <v>14</v>
      </c>
      <c r="U1271" s="9">
        <f>U1272</f>
        <v>0</v>
      </c>
      <c r="V1271" s="9">
        <f t="shared" si="3043"/>
        <v>0</v>
      </c>
      <c r="W1271" s="9">
        <f t="shared" si="3043"/>
        <v>0</v>
      </c>
      <c r="X1271" s="9">
        <f t="shared" si="3043"/>
        <v>0</v>
      </c>
      <c r="Y1271" s="9">
        <f t="shared" si="3043"/>
        <v>14</v>
      </c>
      <c r="Z1271" s="9">
        <f t="shared" si="3043"/>
        <v>14</v>
      </c>
      <c r="AA1271" s="9">
        <f>AA1272</f>
        <v>0</v>
      </c>
      <c r="AB1271" s="9">
        <f t="shared" si="3043"/>
        <v>0</v>
      </c>
      <c r="AC1271" s="9">
        <f t="shared" si="3043"/>
        <v>0</v>
      </c>
      <c r="AD1271" s="9">
        <f t="shared" si="3043"/>
        <v>0</v>
      </c>
      <c r="AE1271" s="87">
        <f t="shared" si="3043"/>
        <v>14</v>
      </c>
      <c r="AF1271" s="87">
        <f t="shared" si="3043"/>
        <v>14</v>
      </c>
      <c r="AG1271" s="87">
        <f t="shared" si="3043"/>
        <v>7</v>
      </c>
      <c r="AH1271" s="87">
        <f t="shared" si="3043"/>
        <v>7</v>
      </c>
      <c r="AI1271" s="101">
        <f t="shared" si="2831"/>
        <v>50</v>
      </c>
      <c r="AJ1271" s="101">
        <f t="shared" si="2837"/>
        <v>50</v>
      </c>
    </row>
    <row r="1272" spans="1:36" ht="20.25" hidden="1" customHeight="1" x14ac:dyDescent="0.25">
      <c r="A1272" s="26" t="s">
        <v>92</v>
      </c>
      <c r="B1272" s="27" t="s">
        <v>617</v>
      </c>
      <c r="C1272" s="27" t="s">
        <v>22</v>
      </c>
      <c r="D1272" s="27" t="s">
        <v>60</v>
      </c>
      <c r="E1272" s="27" t="s">
        <v>615</v>
      </c>
      <c r="F1272" s="27" t="s">
        <v>69</v>
      </c>
      <c r="G1272" s="9"/>
      <c r="H1272" s="9"/>
      <c r="I1272" s="9"/>
      <c r="J1272" s="9"/>
      <c r="K1272" s="9"/>
      <c r="L1272" s="9">
        <v>14</v>
      </c>
      <c r="M1272" s="9">
        <f t="shared" ref="M1272" si="3044">G1272+I1272+J1272+K1272+L1272</f>
        <v>14</v>
      </c>
      <c r="N1272" s="9">
        <f t="shared" ref="N1272" si="3045">H1272+L1272</f>
        <v>14</v>
      </c>
      <c r="O1272" s="9"/>
      <c r="P1272" s="9"/>
      <c r="Q1272" s="9"/>
      <c r="R1272" s="9"/>
      <c r="S1272" s="9">
        <f t="shared" ref="S1272" si="3046">M1272+O1272+P1272+Q1272+R1272</f>
        <v>14</v>
      </c>
      <c r="T1272" s="9">
        <f t="shared" ref="T1272" si="3047">N1272+R1272</f>
        <v>14</v>
      </c>
      <c r="U1272" s="9"/>
      <c r="V1272" s="9"/>
      <c r="W1272" s="9"/>
      <c r="X1272" s="9"/>
      <c r="Y1272" s="9">
        <f t="shared" ref="Y1272" si="3048">S1272+U1272+V1272+W1272+X1272</f>
        <v>14</v>
      </c>
      <c r="Z1272" s="9">
        <f t="shared" ref="Z1272" si="3049">T1272+X1272</f>
        <v>14</v>
      </c>
      <c r="AA1272" s="9"/>
      <c r="AB1272" s="9"/>
      <c r="AC1272" s="9"/>
      <c r="AD1272" s="9"/>
      <c r="AE1272" s="87">
        <f t="shared" ref="AE1272" si="3050">Y1272+AA1272+AB1272+AC1272+AD1272</f>
        <v>14</v>
      </c>
      <c r="AF1272" s="87">
        <f t="shared" ref="AF1272" si="3051">Z1272+AD1272</f>
        <v>14</v>
      </c>
      <c r="AG1272" s="87">
        <v>7</v>
      </c>
      <c r="AH1272" s="87">
        <v>7</v>
      </c>
      <c r="AI1272" s="101">
        <f t="shared" si="2831"/>
        <v>50</v>
      </c>
      <c r="AJ1272" s="101">
        <f t="shared" si="2837"/>
        <v>50</v>
      </c>
    </row>
    <row r="1273" spans="1:36" ht="36" hidden="1" customHeight="1" x14ac:dyDescent="0.25">
      <c r="A1273" s="26" t="s">
        <v>611</v>
      </c>
      <c r="B1273" s="27" t="s">
        <v>617</v>
      </c>
      <c r="C1273" s="27" t="s">
        <v>22</v>
      </c>
      <c r="D1273" s="27" t="s">
        <v>60</v>
      </c>
      <c r="E1273" s="27" t="s">
        <v>614</v>
      </c>
      <c r="F1273" s="27"/>
      <c r="G1273" s="9"/>
      <c r="H1273" s="9"/>
      <c r="I1273" s="9">
        <f>I1274+I1276+I1278</f>
        <v>0</v>
      </c>
      <c r="J1273" s="9">
        <f t="shared" ref="J1273:N1273" si="3052">J1274+J1276+J1278</f>
        <v>0</v>
      </c>
      <c r="K1273" s="9">
        <f t="shared" si="3052"/>
        <v>0</v>
      </c>
      <c r="L1273" s="9">
        <f t="shared" si="3052"/>
        <v>475</v>
      </c>
      <c r="M1273" s="9">
        <f t="shared" si="3052"/>
        <v>475</v>
      </c>
      <c r="N1273" s="9">
        <f t="shared" si="3052"/>
        <v>475</v>
      </c>
      <c r="O1273" s="9">
        <f>O1274+O1276+O1278</f>
        <v>0</v>
      </c>
      <c r="P1273" s="9">
        <f t="shared" ref="P1273:T1273" si="3053">P1274+P1276+P1278</f>
        <v>0</v>
      </c>
      <c r="Q1273" s="9">
        <f t="shared" si="3053"/>
        <v>0</v>
      </c>
      <c r="R1273" s="9">
        <f t="shared" si="3053"/>
        <v>0</v>
      </c>
      <c r="S1273" s="9">
        <f t="shared" si="3053"/>
        <v>475</v>
      </c>
      <c r="T1273" s="9">
        <f t="shared" si="3053"/>
        <v>475</v>
      </c>
      <c r="U1273" s="9">
        <f>U1274+U1276+U1278</f>
        <v>0</v>
      </c>
      <c r="V1273" s="9">
        <f t="shared" ref="V1273:Z1273" si="3054">V1274+V1276+V1278</f>
        <v>0</v>
      </c>
      <c r="W1273" s="9">
        <f t="shared" si="3054"/>
        <v>0</v>
      </c>
      <c r="X1273" s="9">
        <f t="shared" si="3054"/>
        <v>0</v>
      </c>
      <c r="Y1273" s="9">
        <f t="shared" si="3054"/>
        <v>475</v>
      </c>
      <c r="Z1273" s="9">
        <f t="shared" si="3054"/>
        <v>475</v>
      </c>
      <c r="AA1273" s="9">
        <f>AA1274+AA1276+AA1278</f>
        <v>0</v>
      </c>
      <c r="AB1273" s="9">
        <f t="shared" ref="AB1273:AF1273" si="3055">AB1274+AB1276+AB1278</f>
        <v>0</v>
      </c>
      <c r="AC1273" s="9">
        <f t="shared" si="3055"/>
        <v>0</v>
      </c>
      <c r="AD1273" s="9">
        <f t="shared" si="3055"/>
        <v>0</v>
      </c>
      <c r="AE1273" s="87">
        <f t="shared" si="3055"/>
        <v>475</v>
      </c>
      <c r="AF1273" s="87">
        <f t="shared" si="3055"/>
        <v>475</v>
      </c>
      <c r="AG1273" s="87">
        <f t="shared" ref="AG1273:AH1273" si="3056">AG1274+AG1276+AG1278</f>
        <v>97</v>
      </c>
      <c r="AH1273" s="87">
        <f t="shared" si="3056"/>
        <v>97</v>
      </c>
      <c r="AI1273" s="101">
        <f t="shared" si="2831"/>
        <v>20.421052631578949</v>
      </c>
      <c r="AJ1273" s="101">
        <f t="shared" si="2837"/>
        <v>20.421052631578949</v>
      </c>
    </row>
    <row r="1274" spans="1:36" ht="66.75" hidden="1" customHeight="1" x14ac:dyDescent="0.25">
      <c r="A1274" s="26" t="s">
        <v>456</v>
      </c>
      <c r="B1274" s="27" t="s">
        <v>617</v>
      </c>
      <c r="C1274" s="27" t="s">
        <v>22</v>
      </c>
      <c r="D1274" s="27" t="s">
        <v>60</v>
      </c>
      <c r="E1274" s="27" t="s">
        <v>614</v>
      </c>
      <c r="F1274" s="27" t="s">
        <v>85</v>
      </c>
      <c r="G1274" s="9"/>
      <c r="H1274" s="9"/>
      <c r="I1274" s="9">
        <f>I1275</f>
        <v>0</v>
      </c>
      <c r="J1274" s="9">
        <f t="shared" ref="J1274:AH1274" si="3057">J1275</f>
        <v>0</v>
      </c>
      <c r="K1274" s="9">
        <f t="shared" si="3057"/>
        <v>0</v>
      </c>
      <c r="L1274" s="9">
        <f t="shared" si="3057"/>
        <v>206</v>
      </c>
      <c r="M1274" s="9">
        <f t="shared" si="3057"/>
        <v>206</v>
      </c>
      <c r="N1274" s="9">
        <f t="shared" si="3057"/>
        <v>206</v>
      </c>
      <c r="O1274" s="9">
        <f>O1275</f>
        <v>0</v>
      </c>
      <c r="P1274" s="9">
        <f t="shared" si="3057"/>
        <v>0</v>
      </c>
      <c r="Q1274" s="9">
        <f t="shared" si="3057"/>
        <v>0</v>
      </c>
      <c r="R1274" s="9">
        <f t="shared" si="3057"/>
        <v>0</v>
      </c>
      <c r="S1274" s="9">
        <f t="shared" si="3057"/>
        <v>206</v>
      </c>
      <c r="T1274" s="9">
        <f t="shared" si="3057"/>
        <v>206</v>
      </c>
      <c r="U1274" s="9">
        <f>U1275</f>
        <v>0</v>
      </c>
      <c r="V1274" s="9">
        <f t="shared" si="3057"/>
        <v>0</v>
      </c>
      <c r="W1274" s="9">
        <f t="shared" si="3057"/>
        <v>0</v>
      </c>
      <c r="X1274" s="9">
        <f t="shared" si="3057"/>
        <v>0</v>
      </c>
      <c r="Y1274" s="9">
        <f t="shared" si="3057"/>
        <v>206</v>
      </c>
      <c r="Z1274" s="9">
        <f t="shared" si="3057"/>
        <v>206</v>
      </c>
      <c r="AA1274" s="9">
        <f>AA1275</f>
        <v>0</v>
      </c>
      <c r="AB1274" s="9">
        <f t="shared" si="3057"/>
        <v>0</v>
      </c>
      <c r="AC1274" s="9">
        <f t="shared" si="3057"/>
        <v>0</v>
      </c>
      <c r="AD1274" s="9">
        <f t="shared" si="3057"/>
        <v>0</v>
      </c>
      <c r="AE1274" s="87">
        <f t="shared" si="3057"/>
        <v>206</v>
      </c>
      <c r="AF1274" s="87">
        <f t="shared" si="3057"/>
        <v>206</v>
      </c>
      <c r="AG1274" s="87">
        <f t="shared" si="3057"/>
        <v>28</v>
      </c>
      <c r="AH1274" s="87">
        <f t="shared" si="3057"/>
        <v>28</v>
      </c>
      <c r="AI1274" s="101">
        <f t="shared" si="2831"/>
        <v>13.592233009708737</v>
      </c>
      <c r="AJ1274" s="101">
        <f t="shared" si="2837"/>
        <v>13.592233009708737</v>
      </c>
    </row>
    <row r="1275" spans="1:36" ht="20.25" hidden="1" customHeight="1" x14ac:dyDescent="0.25">
      <c r="A1275" s="26" t="s">
        <v>107</v>
      </c>
      <c r="B1275" s="27" t="s">
        <v>617</v>
      </c>
      <c r="C1275" s="27" t="s">
        <v>22</v>
      </c>
      <c r="D1275" s="27" t="s">
        <v>60</v>
      </c>
      <c r="E1275" s="27" t="s">
        <v>614</v>
      </c>
      <c r="F1275" s="27" t="s">
        <v>108</v>
      </c>
      <c r="G1275" s="9"/>
      <c r="H1275" s="9"/>
      <c r="I1275" s="9"/>
      <c r="J1275" s="9"/>
      <c r="K1275" s="9"/>
      <c r="L1275" s="9">
        <f>39+167</f>
        <v>206</v>
      </c>
      <c r="M1275" s="9">
        <f t="shared" ref="M1275" si="3058">G1275+I1275+J1275+K1275+L1275</f>
        <v>206</v>
      </c>
      <c r="N1275" s="9">
        <f t="shared" ref="N1275" si="3059">H1275+L1275</f>
        <v>206</v>
      </c>
      <c r="O1275" s="9"/>
      <c r="P1275" s="9"/>
      <c r="Q1275" s="9"/>
      <c r="R1275" s="9"/>
      <c r="S1275" s="9">
        <f t="shared" ref="S1275" si="3060">M1275+O1275+P1275+Q1275+R1275</f>
        <v>206</v>
      </c>
      <c r="T1275" s="9">
        <f t="shared" ref="T1275" si="3061">N1275+R1275</f>
        <v>206</v>
      </c>
      <c r="U1275" s="9"/>
      <c r="V1275" s="9"/>
      <c r="W1275" s="9"/>
      <c r="X1275" s="9"/>
      <c r="Y1275" s="9">
        <f t="shared" ref="Y1275" si="3062">S1275+U1275+V1275+W1275+X1275</f>
        <v>206</v>
      </c>
      <c r="Z1275" s="9">
        <f t="shared" ref="Z1275" si="3063">T1275+X1275</f>
        <v>206</v>
      </c>
      <c r="AA1275" s="9"/>
      <c r="AB1275" s="9"/>
      <c r="AC1275" s="9"/>
      <c r="AD1275" s="9"/>
      <c r="AE1275" s="87">
        <f t="shared" ref="AE1275" si="3064">Y1275+AA1275+AB1275+AC1275+AD1275</f>
        <v>206</v>
      </c>
      <c r="AF1275" s="87">
        <f t="shared" ref="AF1275" si="3065">Z1275+AD1275</f>
        <v>206</v>
      </c>
      <c r="AG1275" s="87">
        <v>28</v>
      </c>
      <c r="AH1275" s="87">
        <v>28</v>
      </c>
      <c r="AI1275" s="101">
        <f t="shared" si="2831"/>
        <v>13.592233009708737</v>
      </c>
      <c r="AJ1275" s="101">
        <f t="shared" si="2837"/>
        <v>13.592233009708737</v>
      </c>
    </row>
    <row r="1276" spans="1:36" ht="35.25" hidden="1" customHeight="1" x14ac:dyDescent="0.25">
      <c r="A1276" s="26" t="s">
        <v>244</v>
      </c>
      <c r="B1276" s="27" t="s">
        <v>617</v>
      </c>
      <c r="C1276" s="27" t="s">
        <v>22</v>
      </c>
      <c r="D1276" s="27" t="s">
        <v>60</v>
      </c>
      <c r="E1276" s="27" t="s">
        <v>614</v>
      </c>
      <c r="F1276" s="27" t="s">
        <v>31</v>
      </c>
      <c r="G1276" s="9"/>
      <c r="H1276" s="9"/>
      <c r="I1276" s="9">
        <f>I1277</f>
        <v>0</v>
      </c>
      <c r="J1276" s="9">
        <f t="shared" ref="J1276:AH1276" si="3066">J1277</f>
        <v>0</v>
      </c>
      <c r="K1276" s="9">
        <f t="shared" si="3066"/>
        <v>0</v>
      </c>
      <c r="L1276" s="9">
        <f t="shared" si="3066"/>
        <v>267</v>
      </c>
      <c r="M1276" s="9">
        <f t="shared" si="3066"/>
        <v>267</v>
      </c>
      <c r="N1276" s="9">
        <f t="shared" si="3066"/>
        <v>267</v>
      </c>
      <c r="O1276" s="9">
        <f>O1277</f>
        <v>0</v>
      </c>
      <c r="P1276" s="9">
        <f t="shared" si="3066"/>
        <v>0</v>
      </c>
      <c r="Q1276" s="9">
        <f t="shared" si="3066"/>
        <v>0</v>
      </c>
      <c r="R1276" s="9">
        <f t="shared" si="3066"/>
        <v>0</v>
      </c>
      <c r="S1276" s="9">
        <f t="shared" si="3066"/>
        <v>267</v>
      </c>
      <c r="T1276" s="9">
        <f t="shared" si="3066"/>
        <v>267</v>
      </c>
      <c r="U1276" s="9">
        <f>U1277</f>
        <v>0</v>
      </c>
      <c r="V1276" s="9">
        <f t="shared" si="3066"/>
        <v>0</v>
      </c>
      <c r="W1276" s="9">
        <f t="shared" si="3066"/>
        <v>0</v>
      </c>
      <c r="X1276" s="9">
        <f t="shared" si="3066"/>
        <v>0</v>
      </c>
      <c r="Y1276" s="9">
        <f t="shared" si="3066"/>
        <v>267</v>
      </c>
      <c r="Z1276" s="9">
        <f t="shared" si="3066"/>
        <v>267</v>
      </c>
      <c r="AA1276" s="9">
        <f>AA1277</f>
        <v>0</v>
      </c>
      <c r="AB1276" s="9">
        <f t="shared" si="3066"/>
        <v>0</v>
      </c>
      <c r="AC1276" s="9">
        <f t="shared" si="3066"/>
        <v>0</v>
      </c>
      <c r="AD1276" s="9">
        <f t="shared" si="3066"/>
        <v>0</v>
      </c>
      <c r="AE1276" s="87">
        <f t="shared" si="3066"/>
        <v>267</v>
      </c>
      <c r="AF1276" s="87">
        <f t="shared" si="3066"/>
        <v>267</v>
      </c>
      <c r="AG1276" s="87">
        <f t="shared" si="3066"/>
        <v>69</v>
      </c>
      <c r="AH1276" s="87">
        <f t="shared" si="3066"/>
        <v>69</v>
      </c>
      <c r="AI1276" s="101">
        <f t="shared" si="2831"/>
        <v>25.842696629213485</v>
      </c>
      <c r="AJ1276" s="101">
        <f t="shared" si="2837"/>
        <v>25.842696629213485</v>
      </c>
    </row>
    <row r="1277" spans="1:36" ht="34.5" hidden="1" customHeight="1" x14ac:dyDescent="0.25">
      <c r="A1277" s="26" t="s">
        <v>37</v>
      </c>
      <c r="B1277" s="27" t="s">
        <v>617</v>
      </c>
      <c r="C1277" s="27" t="s">
        <v>22</v>
      </c>
      <c r="D1277" s="27" t="s">
        <v>60</v>
      </c>
      <c r="E1277" s="27" t="s">
        <v>614</v>
      </c>
      <c r="F1277" s="27" t="s">
        <v>38</v>
      </c>
      <c r="G1277" s="9"/>
      <c r="H1277" s="9"/>
      <c r="I1277" s="9"/>
      <c r="J1277" s="9"/>
      <c r="K1277" s="9"/>
      <c r="L1277" s="9">
        <f>434-167</f>
        <v>267</v>
      </c>
      <c r="M1277" s="9">
        <f t="shared" ref="M1277" si="3067">G1277+I1277+J1277+K1277+L1277</f>
        <v>267</v>
      </c>
      <c r="N1277" s="9">
        <f t="shared" ref="N1277" si="3068">H1277+L1277</f>
        <v>267</v>
      </c>
      <c r="O1277" s="9"/>
      <c r="P1277" s="9"/>
      <c r="Q1277" s="9"/>
      <c r="R1277" s="9"/>
      <c r="S1277" s="9">
        <f t="shared" ref="S1277" si="3069">M1277+O1277+P1277+Q1277+R1277</f>
        <v>267</v>
      </c>
      <c r="T1277" s="9">
        <f t="shared" ref="T1277" si="3070">N1277+R1277</f>
        <v>267</v>
      </c>
      <c r="U1277" s="9"/>
      <c r="V1277" s="9"/>
      <c r="W1277" s="9"/>
      <c r="X1277" s="9"/>
      <c r="Y1277" s="9">
        <f t="shared" ref="Y1277" si="3071">S1277+U1277+V1277+W1277+X1277</f>
        <v>267</v>
      </c>
      <c r="Z1277" s="9">
        <f t="shared" ref="Z1277" si="3072">T1277+X1277</f>
        <v>267</v>
      </c>
      <c r="AA1277" s="9"/>
      <c r="AB1277" s="9"/>
      <c r="AC1277" s="9"/>
      <c r="AD1277" s="9"/>
      <c r="AE1277" s="87">
        <f t="shared" ref="AE1277" si="3073">Y1277+AA1277+AB1277+AC1277+AD1277</f>
        <v>267</v>
      </c>
      <c r="AF1277" s="87">
        <f t="shared" ref="AF1277" si="3074">Z1277+AD1277</f>
        <v>267</v>
      </c>
      <c r="AG1277" s="87">
        <v>69</v>
      </c>
      <c r="AH1277" s="87">
        <v>69</v>
      </c>
      <c r="AI1277" s="101">
        <f t="shared" si="2831"/>
        <v>25.842696629213485</v>
      </c>
      <c r="AJ1277" s="101">
        <f t="shared" si="2837"/>
        <v>25.842696629213485</v>
      </c>
    </row>
    <row r="1278" spans="1:36" ht="20.25" hidden="1" customHeight="1" x14ac:dyDescent="0.25">
      <c r="A1278" s="26" t="s">
        <v>66</v>
      </c>
      <c r="B1278" s="27" t="s">
        <v>617</v>
      </c>
      <c r="C1278" s="27" t="s">
        <v>22</v>
      </c>
      <c r="D1278" s="27" t="s">
        <v>60</v>
      </c>
      <c r="E1278" s="27" t="s">
        <v>614</v>
      </c>
      <c r="F1278" s="27" t="s">
        <v>67</v>
      </c>
      <c r="G1278" s="9"/>
      <c r="H1278" s="9"/>
      <c r="I1278" s="9">
        <f>I1279</f>
        <v>0</v>
      </c>
      <c r="J1278" s="9">
        <f t="shared" ref="J1278:AH1278" si="3075">J1279</f>
        <v>0</v>
      </c>
      <c r="K1278" s="9">
        <f t="shared" si="3075"/>
        <v>0</v>
      </c>
      <c r="L1278" s="9">
        <f t="shared" si="3075"/>
        <v>2</v>
      </c>
      <c r="M1278" s="9">
        <f t="shared" si="3075"/>
        <v>2</v>
      </c>
      <c r="N1278" s="9">
        <f t="shared" si="3075"/>
        <v>2</v>
      </c>
      <c r="O1278" s="9">
        <f>O1279</f>
        <v>0</v>
      </c>
      <c r="P1278" s="9">
        <f t="shared" si="3075"/>
        <v>0</v>
      </c>
      <c r="Q1278" s="9">
        <f t="shared" si="3075"/>
        <v>0</v>
      </c>
      <c r="R1278" s="9">
        <f t="shared" si="3075"/>
        <v>0</v>
      </c>
      <c r="S1278" s="9">
        <f t="shared" si="3075"/>
        <v>2</v>
      </c>
      <c r="T1278" s="9">
        <f t="shared" si="3075"/>
        <v>2</v>
      </c>
      <c r="U1278" s="9">
        <f>U1279</f>
        <v>0</v>
      </c>
      <c r="V1278" s="9">
        <f t="shared" si="3075"/>
        <v>0</v>
      </c>
      <c r="W1278" s="9">
        <f t="shared" si="3075"/>
        <v>0</v>
      </c>
      <c r="X1278" s="9">
        <f t="shared" si="3075"/>
        <v>0</v>
      </c>
      <c r="Y1278" s="9">
        <f t="shared" si="3075"/>
        <v>2</v>
      </c>
      <c r="Z1278" s="9">
        <f t="shared" si="3075"/>
        <v>2</v>
      </c>
      <c r="AA1278" s="9">
        <f>AA1279</f>
        <v>0</v>
      </c>
      <c r="AB1278" s="9">
        <f t="shared" si="3075"/>
        <v>0</v>
      </c>
      <c r="AC1278" s="9">
        <f t="shared" si="3075"/>
        <v>0</v>
      </c>
      <c r="AD1278" s="9">
        <f t="shared" si="3075"/>
        <v>0</v>
      </c>
      <c r="AE1278" s="87">
        <f t="shared" si="3075"/>
        <v>2</v>
      </c>
      <c r="AF1278" s="87">
        <f t="shared" si="3075"/>
        <v>2</v>
      </c>
      <c r="AG1278" s="87">
        <f t="shared" si="3075"/>
        <v>0</v>
      </c>
      <c r="AH1278" s="87">
        <f t="shared" si="3075"/>
        <v>0</v>
      </c>
      <c r="AI1278" s="101">
        <f t="shared" si="2831"/>
        <v>0</v>
      </c>
      <c r="AJ1278" s="101">
        <f t="shared" si="2837"/>
        <v>0</v>
      </c>
    </row>
    <row r="1279" spans="1:36" ht="20.25" hidden="1" customHeight="1" x14ac:dyDescent="0.25">
      <c r="A1279" s="26" t="s">
        <v>92</v>
      </c>
      <c r="B1279" s="27" t="s">
        <v>617</v>
      </c>
      <c r="C1279" s="27" t="s">
        <v>22</v>
      </c>
      <c r="D1279" s="27" t="s">
        <v>60</v>
      </c>
      <c r="E1279" s="27" t="s">
        <v>614</v>
      </c>
      <c r="F1279" s="27" t="s">
        <v>69</v>
      </c>
      <c r="G1279" s="9"/>
      <c r="H1279" s="9"/>
      <c r="I1279" s="9"/>
      <c r="J1279" s="9"/>
      <c r="K1279" s="9"/>
      <c r="L1279" s="9">
        <v>2</v>
      </c>
      <c r="M1279" s="9">
        <f t="shared" ref="M1279" si="3076">G1279+I1279+J1279+K1279+L1279</f>
        <v>2</v>
      </c>
      <c r="N1279" s="9">
        <f t="shared" ref="N1279" si="3077">H1279+L1279</f>
        <v>2</v>
      </c>
      <c r="O1279" s="9"/>
      <c r="P1279" s="9"/>
      <c r="Q1279" s="9"/>
      <c r="R1279" s="9"/>
      <c r="S1279" s="9">
        <f t="shared" ref="S1279" si="3078">M1279+O1279+P1279+Q1279+R1279</f>
        <v>2</v>
      </c>
      <c r="T1279" s="9">
        <f t="shared" ref="T1279" si="3079">N1279+R1279</f>
        <v>2</v>
      </c>
      <c r="U1279" s="9"/>
      <c r="V1279" s="9"/>
      <c r="W1279" s="9"/>
      <c r="X1279" s="9"/>
      <c r="Y1279" s="9">
        <f t="shared" ref="Y1279" si="3080">S1279+U1279+V1279+W1279+X1279</f>
        <v>2</v>
      </c>
      <c r="Z1279" s="9">
        <f t="shared" ref="Z1279" si="3081">T1279+X1279</f>
        <v>2</v>
      </c>
      <c r="AA1279" s="9"/>
      <c r="AB1279" s="9"/>
      <c r="AC1279" s="9"/>
      <c r="AD1279" s="9"/>
      <c r="AE1279" s="87">
        <f t="shared" ref="AE1279" si="3082">Y1279+AA1279+AB1279+AC1279+AD1279</f>
        <v>2</v>
      </c>
      <c r="AF1279" s="87">
        <f t="shared" ref="AF1279" si="3083">Z1279+AD1279</f>
        <v>2</v>
      </c>
      <c r="AG1279" s="87"/>
      <c r="AH1279" s="87"/>
      <c r="AI1279" s="101">
        <f t="shared" si="2831"/>
        <v>0</v>
      </c>
      <c r="AJ1279" s="101">
        <f t="shared" si="2837"/>
        <v>0</v>
      </c>
    </row>
    <row r="1280" spans="1:36" ht="37.5" hidden="1" customHeight="1" x14ac:dyDescent="0.25">
      <c r="A1280" s="26" t="s">
        <v>454</v>
      </c>
      <c r="B1280" s="27">
        <v>923</v>
      </c>
      <c r="C1280" s="27" t="s">
        <v>22</v>
      </c>
      <c r="D1280" s="27" t="s">
        <v>60</v>
      </c>
      <c r="E1280" s="27" t="s">
        <v>446</v>
      </c>
      <c r="F1280" s="27"/>
      <c r="G1280" s="11">
        <f t="shared" ref="G1280:V1283" si="3084">G1281</f>
        <v>530</v>
      </c>
      <c r="H1280" s="11">
        <f t="shared" si="3084"/>
        <v>0</v>
      </c>
      <c r="I1280" s="11">
        <f t="shared" si="3084"/>
        <v>0</v>
      </c>
      <c r="J1280" s="11">
        <f t="shared" si="3084"/>
        <v>0</v>
      </c>
      <c r="K1280" s="11">
        <f t="shared" si="3084"/>
        <v>0</v>
      </c>
      <c r="L1280" s="11">
        <f t="shared" si="3084"/>
        <v>0</v>
      </c>
      <c r="M1280" s="11">
        <f t="shared" si="3084"/>
        <v>530</v>
      </c>
      <c r="N1280" s="11">
        <f t="shared" si="3084"/>
        <v>0</v>
      </c>
      <c r="O1280" s="11">
        <f t="shared" si="3084"/>
        <v>0</v>
      </c>
      <c r="P1280" s="11">
        <f t="shared" si="3084"/>
        <v>0</v>
      </c>
      <c r="Q1280" s="11">
        <f t="shared" si="3084"/>
        <v>0</v>
      </c>
      <c r="R1280" s="11">
        <f t="shared" si="3084"/>
        <v>0</v>
      </c>
      <c r="S1280" s="11">
        <f t="shared" si="3084"/>
        <v>530</v>
      </c>
      <c r="T1280" s="11">
        <f t="shared" si="3084"/>
        <v>0</v>
      </c>
      <c r="U1280" s="11">
        <f t="shared" si="3084"/>
        <v>0</v>
      </c>
      <c r="V1280" s="11">
        <f t="shared" si="3084"/>
        <v>0</v>
      </c>
      <c r="W1280" s="11">
        <f t="shared" ref="U1280:AH1283" si="3085">W1281</f>
        <v>0</v>
      </c>
      <c r="X1280" s="11">
        <f t="shared" si="3085"/>
        <v>0</v>
      </c>
      <c r="Y1280" s="11">
        <f t="shared" si="3085"/>
        <v>530</v>
      </c>
      <c r="Z1280" s="11">
        <f t="shared" si="3085"/>
        <v>0</v>
      </c>
      <c r="AA1280" s="11">
        <f t="shared" si="3085"/>
        <v>0</v>
      </c>
      <c r="AB1280" s="11">
        <f t="shared" si="3085"/>
        <v>0</v>
      </c>
      <c r="AC1280" s="11">
        <f t="shared" si="3085"/>
        <v>0</v>
      </c>
      <c r="AD1280" s="11">
        <f t="shared" si="3085"/>
        <v>0</v>
      </c>
      <c r="AE1280" s="89">
        <f t="shared" si="3085"/>
        <v>530</v>
      </c>
      <c r="AF1280" s="89">
        <f t="shared" si="3085"/>
        <v>0</v>
      </c>
      <c r="AG1280" s="89">
        <f t="shared" si="3085"/>
        <v>4</v>
      </c>
      <c r="AH1280" s="89">
        <f t="shared" si="3085"/>
        <v>0</v>
      </c>
      <c r="AI1280" s="101">
        <f t="shared" si="2831"/>
        <v>0.75471698113207553</v>
      </c>
      <c r="AJ1280" s="101"/>
    </row>
    <row r="1281" spans="1:36" ht="22.5" hidden="1" customHeight="1" x14ac:dyDescent="0.25">
      <c r="A1281" s="26" t="s">
        <v>15</v>
      </c>
      <c r="B1281" s="27">
        <v>923</v>
      </c>
      <c r="C1281" s="27" t="s">
        <v>22</v>
      </c>
      <c r="D1281" s="27" t="s">
        <v>60</v>
      </c>
      <c r="E1281" s="27" t="s">
        <v>444</v>
      </c>
      <c r="F1281" s="27"/>
      <c r="G1281" s="11">
        <f t="shared" si="3084"/>
        <v>530</v>
      </c>
      <c r="H1281" s="11">
        <f t="shared" si="3084"/>
        <v>0</v>
      </c>
      <c r="I1281" s="11">
        <f t="shared" si="3084"/>
        <v>0</v>
      </c>
      <c r="J1281" s="11">
        <f t="shared" si="3084"/>
        <v>0</v>
      </c>
      <c r="K1281" s="11">
        <f t="shared" si="3084"/>
        <v>0</v>
      </c>
      <c r="L1281" s="11">
        <f t="shared" si="3084"/>
        <v>0</v>
      </c>
      <c r="M1281" s="11">
        <f t="shared" si="3084"/>
        <v>530</v>
      </c>
      <c r="N1281" s="11">
        <f t="shared" si="3084"/>
        <v>0</v>
      </c>
      <c r="O1281" s="11">
        <f t="shared" si="3084"/>
        <v>0</v>
      </c>
      <c r="P1281" s="11">
        <f t="shared" si="3084"/>
        <v>0</v>
      </c>
      <c r="Q1281" s="11">
        <f t="shared" si="3084"/>
        <v>0</v>
      </c>
      <c r="R1281" s="11">
        <f t="shared" si="3084"/>
        <v>0</v>
      </c>
      <c r="S1281" s="11">
        <f t="shared" si="3084"/>
        <v>530</v>
      </c>
      <c r="T1281" s="11">
        <f t="shared" si="3084"/>
        <v>0</v>
      </c>
      <c r="U1281" s="11">
        <f t="shared" si="3085"/>
        <v>0</v>
      </c>
      <c r="V1281" s="11">
        <f t="shared" si="3085"/>
        <v>0</v>
      </c>
      <c r="W1281" s="11">
        <f t="shared" si="3085"/>
        <v>0</v>
      </c>
      <c r="X1281" s="11">
        <f t="shared" si="3085"/>
        <v>0</v>
      </c>
      <c r="Y1281" s="11">
        <f t="shared" si="3085"/>
        <v>530</v>
      </c>
      <c r="Z1281" s="11">
        <f t="shared" si="3085"/>
        <v>0</v>
      </c>
      <c r="AA1281" s="11">
        <f t="shared" si="3085"/>
        <v>0</v>
      </c>
      <c r="AB1281" s="11">
        <f t="shared" si="3085"/>
        <v>0</v>
      </c>
      <c r="AC1281" s="11">
        <f t="shared" si="3085"/>
        <v>0</v>
      </c>
      <c r="AD1281" s="11">
        <f t="shared" si="3085"/>
        <v>0</v>
      </c>
      <c r="AE1281" s="89">
        <f t="shared" si="3085"/>
        <v>530</v>
      </c>
      <c r="AF1281" s="89">
        <f t="shared" si="3085"/>
        <v>0</v>
      </c>
      <c r="AG1281" s="89">
        <f t="shared" si="3085"/>
        <v>4</v>
      </c>
      <c r="AH1281" s="89">
        <f t="shared" si="3085"/>
        <v>0</v>
      </c>
      <c r="AI1281" s="101">
        <f t="shared" si="2831"/>
        <v>0.75471698113207553</v>
      </c>
      <c r="AJ1281" s="101"/>
    </row>
    <row r="1282" spans="1:36" ht="33" hidden="1" customHeight="1" x14ac:dyDescent="0.25">
      <c r="A1282" s="26" t="s">
        <v>94</v>
      </c>
      <c r="B1282" s="27">
        <v>923</v>
      </c>
      <c r="C1282" s="27" t="s">
        <v>22</v>
      </c>
      <c r="D1282" s="27" t="s">
        <v>60</v>
      </c>
      <c r="E1282" s="27" t="s">
        <v>445</v>
      </c>
      <c r="F1282" s="27"/>
      <c r="G1282" s="11">
        <f t="shared" si="3084"/>
        <v>530</v>
      </c>
      <c r="H1282" s="11">
        <f t="shared" si="3084"/>
        <v>0</v>
      </c>
      <c r="I1282" s="11">
        <f t="shared" si="3084"/>
        <v>0</v>
      </c>
      <c r="J1282" s="11">
        <f t="shared" si="3084"/>
        <v>0</v>
      </c>
      <c r="K1282" s="11">
        <f t="shared" si="3084"/>
        <v>0</v>
      </c>
      <c r="L1282" s="11">
        <f t="shared" si="3084"/>
        <v>0</v>
      </c>
      <c r="M1282" s="11">
        <f t="shared" si="3084"/>
        <v>530</v>
      </c>
      <c r="N1282" s="11">
        <f t="shared" si="3084"/>
        <v>0</v>
      </c>
      <c r="O1282" s="11">
        <f t="shared" si="3084"/>
        <v>0</v>
      </c>
      <c r="P1282" s="11">
        <f t="shared" si="3084"/>
        <v>0</v>
      </c>
      <c r="Q1282" s="11">
        <f t="shared" si="3084"/>
        <v>0</v>
      </c>
      <c r="R1282" s="11">
        <f t="shared" si="3084"/>
        <v>0</v>
      </c>
      <c r="S1282" s="11">
        <f t="shared" si="3084"/>
        <v>530</v>
      </c>
      <c r="T1282" s="11">
        <f t="shared" si="3084"/>
        <v>0</v>
      </c>
      <c r="U1282" s="11">
        <f t="shared" si="3085"/>
        <v>0</v>
      </c>
      <c r="V1282" s="11">
        <f t="shared" si="3085"/>
        <v>0</v>
      </c>
      <c r="W1282" s="11">
        <f t="shared" si="3085"/>
        <v>0</v>
      </c>
      <c r="X1282" s="11">
        <f t="shared" si="3085"/>
        <v>0</v>
      </c>
      <c r="Y1282" s="11">
        <f t="shared" si="3085"/>
        <v>530</v>
      </c>
      <c r="Z1282" s="11">
        <f t="shared" si="3085"/>
        <v>0</v>
      </c>
      <c r="AA1282" s="11">
        <f t="shared" si="3085"/>
        <v>0</v>
      </c>
      <c r="AB1282" s="11">
        <f t="shared" si="3085"/>
        <v>0</v>
      </c>
      <c r="AC1282" s="11">
        <f t="shared" si="3085"/>
        <v>0</v>
      </c>
      <c r="AD1282" s="11">
        <f t="shared" si="3085"/>
        <v>0</v>
      </c>
      <c r="AE1282" s="89">
        <f t="shared" si="3085"/>
        <v>530</v>
      </c>
      <c r="AF1282" s="89">
        <f t="shared" si="3085"/>
        <v>0</v>
      </c>
      <c r="AG1282" s="89">
        <f t="shared" si="3085"/>
        <v>4</v>
      </c>
      <c r="AH1282" s="89">
        <f t="shared" si="3085"/>
        <v>0</v>
      </c>
      <c r="AI1282" s="101">
        <f t="shared" si="2831"/>
        <v>0.75471698113207553</v>
      </c>
      <c r="AJ1282" s="101"/>
    </row>
    <row r="1283" spans="1:36" ht="33" hidden="1" x14ac:dyDescent="0.25">
      <c r="A1283" s="26" t="s">
        <v>244</v>
      </c>
      <c r="B1283" s="27">
        <v>923</v>
      </c>
      <c r="C1283" s="27" t="s">
        <v>22</v>
      </c>
      <c r="D1283" s="27" t="s">
        <v>60</v>
      </c>
      <c r="E1283" s="27" t="s">
        <v>445</v>
      </c>
      <c r="F1283" s="27" t="s">
        <v>31</v>
      </c>
      <c r="G1283" s="9">
        <f t="shared" si="3084"/>
        <v>530</v>
      </c>
      <c r="H1283" s="9">
        <f t="shared" si="3084"/>
        <v>0</v>
      </c>
      <c r="I1283" s="9">
        <f t="shared" si="3084"/>
        <v>0</v>
      </c>
      <c r="J1283" s="9">
        <f t="shared" si="3084"/>
        <v>0</v>
      </c>
      <c r="K1283" s="9">
        <f t="shared" si="3084"/>
        <v>0</v>
      </c>
      <c r="L1283" s="9">
        <f t="shared" si="3084"/>
        <v>0</v>
      </c>
      <c r="M1283" s="9">
        <f t="shared" si="3084"/>
        <v>530</v>
      </c>
      <c r="N1283" s="9">
        <f t="shared" si="3084"/>
        <v>0</v>
      </c>
      <c r="O1283" s="9">
        <f t="shared" si="3084"/>
        <v>0</v>
      </c>
      <c r="P1283" s="9">
        <f t="shared" si="3084"/>
        <v>0</v>
      </c>
      <c r="Q1283" s="9">
        <f t="shared" si="3084"/>
        <v>0</v>
      </c>
      <c r="R1283" s="9">
        <f t="shared" si="3084"/>
        <v>0</v>
      </c>
      <c r="S1283" s="9">
        <f t="shared" si="3084"/>
        <v>530</v>
      </c>
      <c r="T1283" s="9">
        <f t="shared" si="3084"/>
        <v>0</v>
      </c>
      <c r="U1283" s="9">
        <f t="shared" si="3085"/>
        <v>0</v>
      </c>
      <c r="V1283" s="9">
        <f t="shared" si="3085"/>
        <v>0</v>
      </c>
      <c r="W1283" s="9">
        <f t="shared" si="3085"/>
        <v>0</v>
      </c>
      <c r="X1283" s="9">
        <f t="shared" si="3085"/>
        <v>0</v>
      </c>
      <c r="Y1283" s="9">
        <f t="shared" si="3085"/>
        <v>530</v>
      </c>
      <c r="Z1283" s="9">
        <f t="shared" si="3085"/>
        <v>0</v>
      </c>
      <c r="AA1283" s="9">
        <f t="shared" si="3085"/>
        <v>0</v>
      </c>
      <c r="AB1283" s="9">
        <f t="shared" si="3085"/>
        <v>0</v>
      </c>
      <c r="AC1283" s="9">
        <f t="shared" si="3085"/>
        <v>0</v>
      </c>
      <c r="AD1283" s="9">
        <f t="shared" si="3085"/>
        <v>0</v>
      </c>
      <c r="AE1283" s="87">
        <f t="shared" si="3085"/>
        <v>530</v>
      </c>
      <c r="AF1283" s="87">
        <f t="shared" si="3085"/>
        <v>0</v>
      </c>
      <c r="AG1283" s="87">
        <f t="shared" si="3085"/>
        <v>4</v>
      </c>
      <c r="AH1283" s="87">
        <f t="shared" si="3085"/>
        <v>0</v>
      </c>
      <c r="AI1283" s="101">
        <f t="shared" si="2831"/>
        <v>0.75471698113207553</v>
      </c>
      <c r="AJ1283" s="101"/>
    </row>
    <row r="1284" spans="1:36" ht="33" hidden="1" x14ac:dyDescent="0.25">
      <c r="A1284" s="26" t="s">
        <v>37</v>
      </c>
      <c r="B1284" s="27">
        <v>923</v>
      </c>
      <c r="C1284" s="27" t="s">
        <v>22</v>
      </c>
      <c r="D1284" s="27" t="s">
        <v>60</v>
      </c>
      <c r="E1284" s="27" t="s">
        <v>445</v>
      </c>
      <c r="F1284" s="27" t="s">
        <v>38</v>
      </c>
      <c r="G1284" s="9">
        <v>530</v>
      </c>
      <c r="H1284" s="9"/>
      <c r="I1284" s="9"/>
      <c r="J1284" s="9"/>
      <c r="K1284" s="9"/>
      <c r="L1284" s="9"/>
      <c r="M1284" s="9">
        <f t="shared" ref="M1284" si="3086">G1284+I1284+J1284+K1284+L1284</f>
        <v>530</v>
      </c>
      <c r="N1284" s="9">
        <f t="shared" ref="N1284" si="3087">H1284+L1284</f>
        <v>0</v>
      </c>
      <c r="O1284" s="9"/>
      <c r="P1284" s="9"/>
      <c r="Q1284" s="9"/>
      <c r="R1284" s="9"/>
      <c r="S1284" s="9">
        <f t="shared" ref="S1284" si="3088">M1284+O1284+P1284+Q1284+R1284</f>
        <v>530</v>
      </c>
      <c r="T1284" s="9">
        <f t="shared" ref="T1284" si="3089">N1284+R1284</f>
        <v>0</v>
      </c>
      <c r="U1284" s="9"/>
      <c r="V1284" s="9"/>
      <c r="W1284" s="9"/>
      <c r="X1284" s="9"/>
      <c r="Y1284" s="9">
        <f t="shared" ref="Y1284" si="3090">S1284+U1284+V1284+W1284+X1284</f>
        <v>530</v>
      </c>
      <c r="Z1284" s="9">
        <f t="shared" ref="Z1284" si="3091">T1284+X1284</f>
        <v>0</v>
      </c>
      <c r="AA1284" s="9"/>
      <c r="AB1284" s="9"/>
      <c r="AC1284" s="9"/>
      <c r="AD1284" s="9"/>
      <c r="AE1284" s="87">
        <f t="shared" ref="AE1284" si="3092">Y1284+AA1284+AB1284+AC1284+AD1284</f>
        <v>530</v>
      </c>
      <c r="AF1284" s="87">
        <f t="shared" ref="AF1284" si="3093">Z1284+AD1284</f>
        <v>0</v>
      </c>
      <c r="AG1284" s="87">
        <v>4</v>
      </c>
      <c r="AH1284" s="87"/>
      <c r="AI1284" s="101">
        <f t="shared" si="2831"/>
        <v>0.75471698113207553</v>
      </c>
      <c r="AJ1284" s="101"/>
    </row>
    <row r="1285" spans="1:36" ht="19.5" hidden="1" customHeight="1" x14ac:dyDescent="0.25">
      <c r="A1285" s="26" t="s">
        <v>62</v>
      </c>
      <c r="B1285" s="27">
        <v>923</v>
      </c>
      <c r="C1285" s="27" t="s">
        <v>22</v>
      </c>
      <c r="D1285" s="27" t="s">
        <v>60</v>
      </c>
      <c r="E1285" s="27" t="s">
        <v>63</v>
      </c>
      <c r="F1285" s="27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>
        <f>AA1286</f>
        <v>0</v>
      </c>
      <c r="AB1285" s="9">
        <f t="shared" ref="AB1285:AH1287" si="3094">AB1286</f>
        <v>0</v>
      </c>
      <c r="AC1285" s="9">
        <f t="shared" si="3094"/>
        <v>0</v>
      </c>
      <c r="AD1285" s="9">
        <f t="shared" si="3094"/>
        <v>3553</v>
      </c>
      <c r="AE1285" s="87">
        <f t="shared" si="3094"/>
        <v>3553</v>
      </c>
      <c r="AF1285" s="87">
        <f t="shared" si="3094"/>
        <v>3553</v>
      </c>
      <c r="AG1285" s="87">
        <f t="shared" si="3094"/>
        <v>0</v>
      </c>
      <c r="AH1285" s="87">
        <f t="shared" si="3094"/>
        <v>0</v>
      </c>
      <c r="AI1285" s="101">
        <f t="shared" si="2831"/>
        <v>0</v>
      </c>
      <c r="AJ1285" s="101">
        <f t="shared" si="2837"/>
        <v>0</v>
      </c>
    </row>
    <row r="1286" spans="1:36" ht="47.25" hidden="1" customHeight="1" x14ac:dyDescent="0.25">
      <c r="A1286" s="26" t="s">
        <v>683</v>
      </c>
      <c r="B1286" s="27">
        <v>923</v>
      </c>
      <c r="C1286" s="27" t="s">
        <v>22</v>
      </c>
      <c r="D1286" s="27" t="s">
        <v>60</v>
      </c>
      <c r="E1286" s="27" t="s">
        <v>684</v>
      </c>
      <c r="F1286" s="27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>
        <f>AA1287</f>
        <v>0</v>
      </c>
      <c r="AB1286" s="9">
        <f t="shared" si="3094"/>
        <v>0</v>
      </c>
      <c r="AC1286" s="9">
        <f t="shared" si="3094"/>
        <v>0</v>
      </c>
      <c r="AD1286" s="9">
        <f t="shared" si="3094"/>
        <v>3553</v>
      </c>
      <c r="AE1286" s="87">
        <f t="shared" si="3094"/>
        <v>3553</v>
      </c>
      <c r="AF1286" s="87">
        <f t="shared" si="3094"/>
        <v>3553</v>
      </c>
      <c r="AG1286" s="87">
        <f t="shared" si="3094"/>
        <v>0</v>
      </c>
      <c r="AH1286" s="87">
        <f t="shared" si="3094"/>
        <v>0</v>
      </c>
      <c r="AI1286" s="101">
        <f t="shared" si="2831"/>
        <v>0</v>
      </c>
      <c r="AJ1286" s="101">
        <f t="shared" si="2837"/>
        <v>0</v>
      </c>
    </row>
    <row r="1287" spans="1:36" ht="33" hidden="1" x14ac:dyDescent="0.25">
      <c r="A1287" s="26" t="s">
        <v>244</v>
      </c>
      <c r="B1287" s="27">
        <v>923</v>
      </c>
      <c r="C1287" s="27" t="s">
        <v>22</v>
      </c>
      <c r="D1287" s="27" t="s">
        <v>60</v>
      </c>
      <c r="E1287" s="27" t="s">
        <v>684</v>
      </c>
      <c r="F1287" s="27" t="s">
        <v>31</v>
      </c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>
        <f>AA1288</f>
        <v>0</v>
      </c>
      <c r="AB1287" s="9">
        <f t="shared" si="3094"/>
        <v>0</v>
      </c>
      <c r="AC1287" s="9">
        <f t="shared" si="3094"/>
        <v>0</v>
      </c>
      <c r="AD1287" s="9">
        <f t="shared" si="3094"/>
        <v>3553</v>
      </c>
      <c r="AE1287" s="87">
        <f t="shared" si="3094"/>
        <v>3553</v>
      </c>
      <c r="AF1287" s="87">
        <f t="shared" si="3094"/>
        <v>3553</v>
      </c>
      <c r="AG1287" s="87">
        <f t="shared" si="3094"/>
        <v>0</v>
      </c>
      <c r="AH1287" s="87">
        <f t="shared" si="3094"/>
        <v>0</v>
      </c>
      <c r="AI1287" s="101">
        <f t="shared" si="2831"/>
        <v>0</v>
      </c>
      <c r="AJ1287" s="101">
        <f t="shared" si="2837"/>
        <v>0</v>
      </c>
    </row>
    <row r="1288" spans="1:36" ht="33" hidden="1" x14ac:dyDescent="0.25">
      <c r="A1288" s="26" t="s">
        <v>37</v>
      </c>
      <c r="B1288" s="27">
        <v>923</v>
      </c>
      <c r="C1288" s="27" t="s">
        <v>22</v>
      </c>
      <c r="D1288" s="27" t="s">
        <v>60</v>
      </c>
      <c r="E1288" s="27" t="s">
        <v>684</v>
      </c>
      <c r="F1288" s="27" t="s">
        <v>38</v>
      </c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>
        <v>3553</v>
      </c>
      <c r="AE1288" s="87">
        <f t="shared" ref="AE1288" si="3095">Y1288+AA1288+AB1288+AC1288+AD1288</f>
        <v>3553</v>
      </c>
      <c r="AF1288" s="87">
        <f t="shared" ref="AF1288" si="3096">Z1288+AD1288</f>
        <v>3553</v>
      </c>
      <c r="AG1288" s="87"/>
      <c r="AH1288" s="87"/>
      <c r="AI1288" s="101">
        <f t="shared" ref="AI1288:AI1350" si="3097">AG1288/AE1288*100</f>
        <v>0</v>
      </c>
      <c r="AJ1288" s="101">
        <f t="shared" ref="AJ1288" si="3098">AH1288/AF1288*100</f>
        <v>0</v>
      </c>
    </row>
    <row r="1289" spans="1:36" ht="18.75" hidden="1" customHeight="1" x14ac:dyDescent="0.25">
      <c r="A1289" s="26"/>
      <c r="B1289" s="27"/>
      <c r="C1289" s="27"/>
      <c r="D1289" s="27"/>
      <c r="E1289" s="27"/>
      <c r="F1289" s="27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87"/>
      <c r="AF1289" s="87"/>
      <c r="AG1289" s="87"/>
      <c r="AH1289" s="87"/>
      <c r="AI1289" s="101"/>
      <c r="AJ1289" s="101"/>
    </row>
    <row r="1290" spans="1:36" ht="24" hidden="1" customHeight="1" x14ac:dyDescent="0.3">
      <c r="A1290" s="24" t="s">
        <v>75</v>
      </c>
      <c r="B1290" s="25">
        <v>923</v>
      </c>
      <c r="C1290" s="25" t="s">
        <v>29</v>
      </c>
      <c r="D1290" s="25" t="s">
        <v>76</v>
      </c>
      <c r="E1290" s="25"/>
      <c r="F1290" s="25"/>
      <c r="G1290" s="13">
        <f t="shared" ref="G1290:V1294" si="3099">G1291</f>
        <v>930</v>
      </c>
      <c r="H1290" s="13">
        <f t="shared" si="3099"/>
        <v>0</v>
      </c>
      <c r="I1290" s="13">
        <f t="shared" si="3099"/>
        <v>0</v>
      </c>
      <c r="J1290" s="13">
        <f t="shared" si="3099"/>
        <v>0</v>
      </c>
      <c r="K1290" s="13">
        <f t="shared" si="3099"/>
        <v>0</v>
      </c>
      <c r="L1290" s="13">
        <f t="shared" si="3099"/>
        <v>0</v>
      </c>
      <c r="M1290" s="13">
        <f t="shared" si="3099"/>
        <v>930</v>
      </c>
      <c r="N1290" s="13">
        <f t="shared" si="3099"/>
        <v>0</v>
      </c>
      <c r="O1290" s="13">
        <f t="shared" si="3099"/>
        <v>0</v>
      </c>
      <c r="P1290" s="13">
        <f t="shared" si="3099"/>
        <v>0</v>
      </c>
      <c r="Q1290" s="13">
        <f t="shared" si="3099"/>
        <v>0</v>
      </c>
      <c r="R1290" s="13">
        <f t="shared" si="3099"/>
        <v>0</v>
      </c>
      <c r="S1290" s="13">
        <f t="shared" si="3099"/>
        <v>930</v>
      </c>
      <c r="T1290" s="13">
        <f t="shared" si="3099"/>
        <v>0</v>
      </c>
      <c r="U1290" s="13">
        <f t="shared" si="3099"/>
        <v>0</v>
      </c>
      <c r="V1290" s="13">
        <f t="shared" si="3099"/>
        <v>0</v>
      </c>
      <c r="W1290" s="13">
        <f t="shared" ref="U1290:AH1294" si="3100">W1291</f>
        <v>0</v>
      </c>
      <c r="X1290" s="13">
        <f t="shared" si="3100"/>
        <v>0</v>
      </c>
      <c r="Y1290" s="13">
        <f t="shared" si="3100"/>
        <v>930</v>
      </c>
      <c r="Z1290" s="13">
        <f t="shared" si="3100"/>
        <v>0</v>
      </c>
      <c r="AA1290" s="13">
        <f t="shared" si="3100"/>
        <v>0</v>
      </c>
      <c r="AB1290" s="13">
        <f t="shared" si="3100"/>
        <v>0</v>
      </c>
      <c r="AC1290" s="13">
        <f t="shared" si="3100"/>
        <v>0</v>
      </c>
      <c r="AD1290" s="13">
        <f t="shared" si="3100"/>
        <v>0</v>
      </c>
      <c r="AE1290" s="91">
        <f t="shared" si="3100"/>
        <v>930</v>
      </c>
      <c r="AF1290" s="91">
        <f t="shared" si="3100"/>
        <v>0</v>
      </c>
      <c r="AG1290" s="91">
        <f t="shared" si="3100"/>
        <v>49</v>
      </c>
      <c r="AH1290" s="91">
        <f t="shared" si="3100"/>
        <v>0</v>
      </c>
      <c r="AI1290" s="101">
        <f t="shared" si="3097"/>
        <v>5.268817204301075</v>
      </c>
      <c r="AJ1290" s="101"/>
    </row>
    <row r="1291" spans="1:36" ht="49.5" hidden="1" x14ac:dyDescent="0.25">
      <c r="A1291" s="26" t="s">
        <v>110</v>
      </c>
      <c r="B1291" s="27">
        <v>923</v>
      </c>
      <c r="C1291" s="27" t="s">
        <v>29</v>
      </c>
      <c r="D1291" s="27" t="s">
        <v>76</v>
      </c>
      <c r="E1291" s="27" t="s">
        <v>111</v>
      </c>
      <c r="F1291" s="27"/>
      <c r="G1291" s="11">
        <f t="shared" si="3099"/>
        <v>930</v>
      </c>
      <c r="H1291" s="11">
        <f t="shared" si="3099"/>
        <v>0</v>
      </c>
      <c r="I1291" s="11">
        <f t="shared" si="3099"/>
        <v>0</v>
      </c>
      <c r="J1291" s="11">
        <f t="shared" si="3099"/>
        <v>0</v>
      </c>
      <c r="K1291" s="11">
        <f t="shared" si="3099"/>
        <v>0</v>
      </c>
      <c r="L1291" s="11">
        <f t="shared" si="3099"/>
        <v>0</v>
      </c>
      <c r="M1291" s="11">
        <f t="shared" si="3099"/>
        <v>930</v>
      </c>
      <c r="N1291" s="11">
        <f t="shared" si="3099"/>
        <v>0</v>
      </c>
      <c r="O1291" s="11">
        <f t="shared" si="3099"/>
        <v>0</v>
      </c>
      <c r="P1291" s="11">
        <f t="shared" si="3099"/>
        <v>0</v>
      </c>
      <c r="Q1291" s="11">
        <f t="shared" si="3099"/>
        <v>0</v>
      </c>
      <c r="R1291" s="11">
        <f t="shared" si="3099"/>
        <v>0</v>
      </c>
      <c r="S1291" s="11">
        <f t="shared" si="3099"/>
        <v>930</v>
      </c>
      <c r="T1291" s="11">
        <f t="shared" si="3099"/>
        <v>0</v>
      </c>
      <c r="U1291" s="11">
        <f t="shared" si="3100"/>
        <v>0</v>
      </c>
      <c r="V1291" s="11">
        <f t="shared" si="3100"/>
        <v>0</v>
      </c>
      <c r="W1291" s="11">
        <f t="shared" si="3100"/>
        <v>0</v>
      </c>
      <c r="X1291" s="11">
        <f t="shared" si="3100"/>
        <v>0</v>
      </c>
      <c r="Y1291" s="11">
        <f t="shared" si="3100"/>
        <v>930</v>
      </c>
      <c r="Z1291" s="11">
        <f t="shared" si="3100"/>
        <v>0</v>
      </c>
      <c r="AA1291" s="11">
        <f t="shared" si="3100"/>
        <v>0</v>
      </c>
      <c r="AB1291" s="11">
        <f t="shared" si="3100"/>
        <v>0</v>
      </c>
      <c r="AC1291" s="11">
        <f t="shared" si="3100"/>
        <v>0</v>
      </c>
      <c r="AD1291" s="11">
        <f t="shared" si="3100"/>
        <v>0</v>
      </c>
      <c r="AE1291" s="89">
        <f t="shared" si="3100"/>
        <v>930</v>
      </c>
      <c r="AF1291" s="89">
        <f t="shared" si="3100"/>
        <v>0</v>
      </c>
      <c r="AG1291" s="89">
        <f t="shared" si="3100"/>
        <v>49</v>
      </c>
      <c r="AH1291" s="89">
        <f t="shared" si="3100"/>
        <v>0</v>
      </c>
      <c r="AI1291" s="101">
        <f t="shared" si="3097"/>
        <v>5.268817204301075</v>
      </c>
      <c r="AJ1291" s="101"/>
    </row>
    <row r="1292" spans="1:36" ht="20.25" hidden="1" customHeight="1" x14ac:dyDescent="0.25">
      <c r="A1292" s="26" t="s">
        <v>15</v>
      </c>
      <c r="B1292" s="27">
        <v>923</v>
      </c>
      <c r="C1292" s="27" t="s">
        <v>29</v>
      </c>
      <c r="D1292" s="27" t="s">
        <v>76</v>
      </c>
      <c r="E1292" s="27" t="s">
        <v>112</v>
      </c>
      <c r="F1292" s="27"/>
      <c r="G1292" s="11">
        <f t="shared" si="3099"/>
        <v>930</v>
      </c>
      <c r="H1292" s="11">
        <f t="shared" si="3099"/>
        <v>0</v>
      </c>
      <c r="I1292" s="11">
        <f t="shared" si="3099"/>
        <v>0</v>
      </c>
      <c r="J1292" s="11">
        <f t="shared" si="3099"/>
        <v>0</v>
      </c>
      <c r="K1292" s="11">
        <f t="shared" si="3099"/>
        <v>0</v>
      </c>
      <c r="L1292" s="11">
        <f t="shared" si="3099"/>
        <v>0</v>
      </c>
      <c r="M1292" s="11">
        <f t="shared" si="3099"/>
        <v>930</v>
      </c>
      <c r="N1292" s="11">
        <f t="shared" si="3099"/>
        <v>0</v>
      </c>
      <c r="O1292" s="11">
        <f t="shared" si="3099"/>
        <v>0</v>
      </c>
      <c r="P1292" s="11">
        <f t="shared" si="3099"/>
        <v>0</v>
      </c>
      <c r="Q1292" s="11">
        <f t="shared" si="3099"/>
        <v>0</v>
      </c>
      <c r="R1292" s="11">
        <f t="shared" si="3099"/>
        <v>0</v>
      </c>
      <c r="S1292" s="11">
        <f t="shared" si="3099"/>
        <v>930</v>
      </c>
      <c r="T1292" s="11">
        <f t="shared" si="3099"/>
        <v>0</v>
      </c>
      <c r="U1292" s="11">
        <f t="shared" si="3100"/>
        <v>0</v>
      </c>
      <c r="V1292" s="11">
        <f t="shared" si="3100"/>
        <v>0</v>
      </c>
      <c r="W1292" s="11">
        <f t="shared" si="3100"/>
        <v>0</v>
      </c>
      <c r="X1292" s="11">
        <f t="shared" si="3100"/>
        <v>0</v>
      </c>
      <c r="Y1292" s="11">
        <f t="shared" si="3100"/>
        <v>930</v>
      </c>
      <c r="Z1292" s="11">
        <f t="shared" si="3100"/>
        <v>0</v>
      </c>
      <c r="AA1292" s="11">
        <f t="shared" si="3100"/>
        <v>0</v>
      </c>
      <c r="AB1292" s="11">
        <f t="shared" si="3100"/>
        <v>0</v>
      </c>
      <c r="AC1292" s="11">
        <f t="shared" si="3100"/>
        <v>0</v>
      </c>
      <c r="AD1292" s="11">
        <f t="shared" si="3100"/>
        <v>0</v>
      </c>
      <c r="AE1292" s="89">
        <f t="shared" si="3100"/>
        <v>930</v>
      </c>
      <c r="AF1292" s="89">
        <f t="shared" si="3100"/>
        <v>0</v>
      </c>
      <c r="AG1292" s="89">
        <f t="shared" si="3100"/>
        <v>49</v>
      </c>
      <c r="AH1292" s="89">
        <f t="shared" si="3100"/>
        <v>0</v>
      </c>
      <c r="AI1292" s="101">
        <f t="shared" si="3097"/>
        <v>5.268817204301075</v>
      </c>
      <c r="AJ1292" s="101"/>
    </row>
    <row r="1293" spans="1:36" ht="21" hidden="1" customHeight="1" x14ac:dyDescent="0.25">
      <c r="A1293" s="26" t="s">
        <v>113</v>
      </c>
      <c r="B1293" s="27">
        <v>923</v>
      </c>
      <c r="C1293" s="27" t="s">
        <v>29</v>
      </c>
      <c r="D1293" s="27" t="s">
        <v>76</v>
      </c>
      <c r="E1293" s="27" t="s">
        <v>114</v>
      </c>
      <c r="F1293" s="27"/>
      <c r="G1293" s="11">
        <f t="shared" si="3099"/>
        <v>930</v>
      </c>
      <c r="H1293" s="11">
        <f t="shared" si="3099"/>
        <v>0</v>
      </c>
      <c r="I1293" s="11">
        <f t="shared" si="3099"/>
        <v>0</v>
      </c>
      <c r="J1293" s="11">
        <f t="shared" si="3099"/>
        <v>0</v>
      </c>
      <c r="K1293" s="11">
        <f t="shared" si="3099"/>
        <v>0</v>
      </c>
      <c r="L1293" s="11">
        <f t="shared" si="3099"/>
        <v>0</v>
      </c>
      <c r="M1293" s="11">
        <f t="shared" si="3099"/>
        <v>930</v>
      </c>
      <c r="N1293" s="11">
        <f t="shared" si="3099"/>
        <v>0</v>
      </c>
      <c r="O1293" s="11">
        <f t="shared" si="3099"/>
        <v>0</v>
      </c>
      <c r="P1293" s="11">
        <f t="shared" si="3099"/>
        <v>0</v>
      </c>
      <c r="Q1293" s="11">
        <f t="shared" si="3099"/>
        <v>0</v>
      </c>
      <c r="R1293" s="11">
        <f t="shared" si="3099"/>
        <v>0</v>
      </c>
      <c r="S1293" s="11">
        <f t="shared" si="3099"/>
        <v>930</v>
      </c>
      <c r="T1293" s="11">
        <f t="shared" si="3099"/>
        <v>0</v>
      </c>
      <c r="U1293" s="11">
        <f t="shared" si="3100"/>
        <v>0</v>
      </c>
      <c r="V1293" s="11">
        <f t="shared" si="3100"/>
        <v>0</v>
      </c>
      <c r="W1293" s="11">
        <f t="shared" si="3100"/>
        <v>0</v>
      </c>
      <c r="X1293" s="11">
        <f t="shared" si="3100"/>
        <v>0</v>
      </c>
      <c r="Y1293" s="11">
        <f t="shared" si="3100"/>
        <v>930</v>
      </c>
      <c r="Z1293" s="11">
        <f t="shared" si="3100"/>
        <v>0</v>
      </c>
      <c r="AA1293" s="11">
        <f t="shared" si="3100"/>
        <v>0</v>
      </c>
      <c r="AB1293" s="11">
        <f t="shared" si="3100"/>
        <v>0</v>
      </c>
      <c r="AC1293" s="11">
        <f t="shared" si="3100"/>
        <v>0</v>
      </c>
      <c r="AD1293" s="11">
        <f t="shared" si="3100"/>
        <v>0</v>
      </c>
      <c r="AE1293" s="89">
        <f t="shared" si="3100"/>
        <v>930</v>
      </c>
      <c r="AF1293" s="89">
        <f t="shared" si="3100"/>
        <v>0</v>
      </c>
      <c r="AG1293" s="89">
        <f t="shared" si="3100"/>
        <v>49</v>
      </c>
      <c r="AH1293" s="89">
        <f t="shared" si="3100"/>
        <v>0</v>
      </c>
      <c r="AI1293" s="101">
        <f t="shared" si="3097"/>
        <v>5.268817204301075</v>
      </c>
      <c r="AJ1293" s="101"/>
    </row>
    <row r="1294" spans="1:36" ht="33" hidden="1" x14ac:dyDescent="0.25">
      <c r="A1294" s="26" t="s">
        <v>244</v>
      </c>
      <c r="B1294" s="27">
        <v>923</v>
      </c>
      <c r="C1294" s="27" t="s">
        <v>29</v>
      </c>
      <c r="D1294" s="27" t="s">
        <v>76</v>
      </c>
      <c r="E1294" s="27" t="s">
        <v>114</v>
      </c>
      <c r="F1294" s="27" t="s">
        <v>31</v>
      </c>
      <c r="G1294" s="9">
        <f t="shared" si="3099"/>
        <v>930</v>
      </c>
      <c r="H1294" s="9">
        <f t="shared" si="3099"/>
        <v>0</v>
      </c>
      <c r="I1294" s="9">
        <f t="shared" si="3099"/>
        <v>0</v>
      </c>
      <c r="J1294" s="9">
        <f t="shared" si="3099"/>
        <v>0</v>
      </c>
      <c r="K1294" s="9">
        <f t="shared" si="3099"/>
        <v>0</v>
      </c>
      <c r="L1294" s="9">
        <f t="shared" si="3099"/>
        <v>0</v>
      </c>
      <c r="M1294" s="9">
        <f t="shared" si="3099"/>
        <v>930</v>
      </c>
      <c r="N1294" s="9">
        <f t="shared" si="3099"/>
        <v>0</v>
      </c>
      <c r="O1294" s="9">
        <f t="shared" si="3099"/>
        <v>0</v>
      </c>
      <c r="P1294" s="9">
        <f t="shared" si="3099"/>
        <v>0</v>
      </c>
      <c r="Q1294" s="9">
        <f t="shared" si="3099"/>
        <v>0</v>
      </c>
      <c r="R1294" s="9">
        <f t="shared" si="3099"/>
        <v>0</v>
      </c>
      <c r="S1294" s="9">
        <f t="shared" si="3099"/>
        <v>930</v>
      </c>
      <c r="T1294" s="9">
        <f t="shared" si="3099"/>
        <v>0</v>
      </c>
      <c r="U1294" s="9">
        <f t="shared" si="3100"/>
        <v>0</v>
      </c>
      <c r="V1294" s="9">
        <f t="shared" si="3100"/>
        <v>0</v>
      </c>
      <c r="W1294" s="9">
        <f t="shared" si="3100"/>
        <v>0</v>
      </c>
      <c r="X1294" s="9">
        <f t="shared" si="3100"/>
        <v>0</v>
      </c>
      <c r="Y1294" s="9">
        <f t="shared" si="3100"/>
        <v>930</v>
      </c>
      <c r="Z1294" s="9">
        <f t="shared" si="3100"/>
        <v>0</v>
      </c>
      <c r="AA1294" s="9">
        <f t="shared" si="3100"/>
        <v>0</v>
      </c>
      <c r="AB1294" s="9">
        <f t="shared" si="3100"/>
        <v>0</v>
      </c>
      <c r="AC1294" s="9">
        <f t="shared" si="3100"/>
        <v>0</v>
      </c>
      <c r="AD1294" s="9">
        <f t="shared" si="3100"/>
        <v>0</v>
      </c>
      <c r="AE1294" s="87">
        <f t="shared" si="3100"/>
        <v>930</v>
      </c>
      <c r="AF1294" s="87">
        <f t="shared" si="3100"/>
        <v>0</v>
      </c>
      <c r="AG1294" s="87">
        <f t="shared" si="3100"/>
        <v>49</v>
      </c>
      <c r="AH1294" s="87">
        <f t="shared" si="3100"/>
        <v>0</v>
      </c>
      <c r="AI1294" s="101">
        <f t="shared" si="3097"/>
        <v>5.268817204301075</v>
      </c>
      <c r="AJ1294" s="101"/>
    </row>
    <row r="1295" spans="1:36" ht="33" hidden="1" x14ac:dyDescent="0.25">
      <c r="A1295" s="26" t="s">
        <v>37</v>
      </c>
      <c r="B1295" s="27">
        <v>923</v>
      </c>
      <c r="C1295" s="27" t="s">
        <v>29</v>
      </c>
      <c r="D1295" s="27" t="s">
        <v>76</v>
      </c>
      <c r="E1295" s="27" t="s">
        <v>114</v>
      </c>
      <c r="F1295" s="27" t="s">
        <v>38</v>
      </c>
      <c r="G1295" s="9">
        <v>930</v>
      </c>
      <c r="H1295" s="9"/>
      <c r="I1295" s="9"/>
      <c r="J1295" s="9"/>
      <c r="K1295" s="9"/>
      <c r="L1295" s="9"/>
      <c r="M1295" s="9">
        <f t="shared" ref="M1295" si="3101">G1295+I1295+J1295+K1295+L1295</f>
        <v>930</v>
      </c>
      <c r="N1295" s="9">
        <f t="shared" ref="N1295" si="3102">H1295+L1295</f>
        <v>0</v>
      </c>
      <c r="O1295" s="9"/>
      <c r="P1295" s="9"/>
      <c r="Q1295" s="9"/>
      <c r="R1295" s="9"/>
      <c r="S1295" s="9">
        <f t="shared" ref="S1295" si="3103">M1295+O1295+P1295+Q1295+R1295</f>
        <v>930</v>
      </c>
      <c r="T1295" s="9">
        <f t="shared" ref="T1295" si="3104">N1295+R1295</f>
        <v>0</v>
      </c>
      <c r="U1295" s="9"/>
      <c r="V1295" s="9"/>
      <c r="W1295" s="9"/>
      <c r="X1295" s="9"/>
      <c r="Y1295" s="9">
        <f t="shared" ref="Y1295" si="3105">S1295+U1295+V1295+W1295+X1295</f>
        <v>930</v>
      </c>
      <c r="Z1295" s="9">
        <f t="shared" ref="Z1295" si="3106">T1295+X1295</f>
        <v>0</v>
      </c>
      <c r="AA1295" s="9"/>
      <c r="AB1295" s="9"/>
      <c r="AC1295" s="9"/>
      <c r="AD1295" s="9"/>
      <c r="AE1295" s="87">
        <f t="shared" ref="AE1295" si="3107">Y1295+AA1295+AB1295+AC1295+AD1295</f>
        <v>930</v>
      </c>
      <c r="AF1295" s="87">
        <f t="shared" ref="AF1295" si="3108">Z1295+AD1295</f>
        <v>0</v>
      </c>
      <c r="AG1295" s="87">
        <v>49</v>
      </c>
      <c r="AH1295" s="87"/>
      <c r="AI1295" s="101">
        <f t="shared" si="3097"/>
        <v>5.268817204301075</v>
      </c>
      <c r="AJ1295" s="101"/>
    </row>
    <row r="1296" spans="1:36" ht="18.75" hidden="1" customHeight="1" x14ac:dyDescent="0.25">
      <c r="A1296" s="26"/>
      <c r="B1296" s="27"/>
      <c r="C1296" s="27"/>
      <c r="D1296" s="27"/>
      <c r="E1296" s="27"/>
      <c r="F1296" s="27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87"/>
      <c r="AF1296" s="87"/>
      <c r="AG1296" s="87"/>
      <c r="AH1296" s="87"/>
      <c r="AI1296" s="101"/>
      <c r="AJ1296" s="101"/>
    </row>
    <row r="1297" spans="1:36" ht="37.5" hidden="1" x14ac:dyDescent="0.3">
      <c r="A1297" s="24" t="s">
        <v>115</v>
      </c>
      <c r="B1297" s="25">
        <v>923</v>
      </c>
      <c r="C1297" s="25" t="s">
        <v>76</v>
      </c>
      <c r="D1297" s="25" t="s">
        <v>29</v>
      </c>
      <c r="E1297" s="25"/>
      <c r="F1297" s="25"/>
      <c r="G1297" s="13">
        <f t="shared" ref="G1297:V1301" si="3109">G1298</f>
        <v>8611</v>
      </c>
      <c r="H1297" s="13">
        <f t="shared" si="3109"/>
        <v>0</v>
      </c>
      <c r="I1297" s="13">
        <f t="shared" si="3109"/>
        <v>0</v>
      </c>
      <c r="J1297" s="13">
        <f t="shared" si="3109"/>
        <v>237</v>
      </c>
      <c r="K1297" s="13">
        <f t="shared" si="3109"/>
        <v>0</v>
      </c>
      <c r="L1297" s="13">
        <f t="shared" si="3109"/>
        <v>0</v>
      </c>
      <c r="M1297" s="13">
        <f t="shared" si="3109"/>
        <v>8848</v>
      </c>
      <c r="N1297" s="13">
        <f t="shared" si="3109"/>
        <v>0</v>
      </c>
      <c r="O1297" s="13">
        <f t="shared" si="3109"/>
        <v>0</v>
      </c>
      <c r="P1297" s="13">
        <f t="shared" si="3109"/>
        <v>0</v>
      </c>
      <c r="Q1297" s="13">
        <f t="shared" si="3109"/>
        <v>0</v>
      </c>
      <c r="R1297" s="13">
        <f t="shared" si="3109"/>
        <v>0</v>
      </c>
      <c r="S1297" s="13">
        <f t="shared" si="3109"/>
        <v>8848</v>
      </c>
      <c r="T1297" s="13">
        <f t="shared" si="3109"/>
        <v>0</v>
      </c>
      <c r="U1297" s="13">
        <f t="shared" si="3109"/>
        <v>0</v>
      </c>
      <c r="V1297" s="13">
        <f t="shared" si="3109"/>
        <v>0</v>
      </c>
      <c r="W1297" s="13">
        <f t="shared" ref="U1297:AH1301" si="3110">W1298</f>
        <v>0</v>
      </c>
      <c r="X1297" s="13">
        <f t="shared" si="3110"/>
        <v>0</v>
      </c>
      <c r="Y1297" s="13">
        <f t="shared" si="3110"/>
        <v>8848</v>
      </c>
      <c r="Z1297" s="13">
        <f t="shared" si="3110"/>
        <v>0</v>
      </c>
      <c r="AA1297" s="13">
        <f t="shared" si="3110"/>
        <v>0</v>
      </c>
      <c r="AB1297" s="13">
        <f t="shared" si="3110"/>
        <v>0</v>
      </c>
      <c r="AC1297" s="13">
        <f t="shared" si="3110"/>
        <v>0</v>
      </c>
      <c r="AD1297" s="13">
        <f t="shared" si="3110"/>
        <v>0</v>
      </c>
      <c r="AE1297" s="91">
        <f t="shared" si="3110"/>
        <v>8848</v>
      </c>
      <c r="AF1297" s="91">
        <f t="shared" si="3110"/>
        <v>0</v>
      </c>
      <c r="AG1297" s="91">
        <f t="shared" si="3110"/>
        <v>1664</v>
      </c>
      <c r="AH1297" s="91">
        <f t="shared" si="3110"/>
        <v>0</v>
      </c>
      <c r="AI1297" s="101">
        <f t="shared" si="3097"/>
        <v>18.806509945750452</v>
      </c>
      <c r="AJ1297" s="101"/>
    </row>
    <row r="1298" spans="1:36" ht="49.5" hidden="1" x14ac:dyDescent="0.25">
      <c r="A1298" s="29" t="s">
        <v>435</v>
      </c>
      <c r="B1298" s="27">
        <v>923</v>
      </c>
      <c r="C1298" s="27" t="s">
        <v>76</v>
      </c>
      <c r="D1298" s="27" t="s">
        <v>29</v>
      </c>
      <c r="E1298" s="27" t="s">
        <v>74</v>
      </c>
      <c r="F1298" s="27"/>
      <c r="G1298" s="11">
        <f>G1299</f>
        <v>8611</v>
      </c>
      <c r="H1298" s="11">
        <f>H1299</f>
        <v>0</v>
      </c>
      <c r="I1298" s="11">
        <f t="shared" si="3109"/>
        <v>0</v>
      </c>
      <c r="J1298" s="11">
        <f t="shared" si="3109"/>
        <v>237</v>
      </c>
      <c r="K1298" s="11">
        <f t="shared" si="3109"/>
        <v>0</v>
      </c>
      <c r="L1298" s="11">
        <f t="shared" si="3109"/>
        <v>0</v>
      </c>
      <c r="M1298" s="11">
        <f t="shared" si="3109"/>
        <v>8848</v>
      </c>
      <c r="N1298" s="11">
        <f t="shared" si="3109"/>
        <v>0</v>
      </c>
      <c r="O1298" s="11">
        <f t="shared" si="3109"/>
        <v>0</v>
      </c>
      <c r="P1298" s="11">
        <f t="shared" si="3109"/>
        <v>0</v>
      </c>
      <c r="Q1298" s="11">
        <f t="shared" si="3109"/>
        <v>0</v>
      </c>
      <c r="R1298" s="11">
        <f t="shared" si="3109"/>
        <v>0</v>
      </c>
      <c r="S1298" s="11">
        <f t="shared" si="3109"/>
        <v>8848</v>
      </c>
      <c r="T1298" s="11">
        <f t="shared" si="3109"/>
        <v>0</v>
      </c>
      <c r="U1298" s="11">
        <f t="shared" si="3110"/>
        <v>0</v>
      </c>
      <c r="V1298" s="11">
        <f t="shared" si="3110"/>
        <v>0</v>
      </c>
      <c r="W1298" s="11">
        <f t="shared" si="3110"/>
        <v>0</v>
      </c>
      <c r="X1298" s="11">
        <f t="shared" si="3110"/>
        <v>0</v>
      </c>
      <c r="Y1298" s="11">
        <f t="shared" si="3110"/>
        <v>8848</v>
      </c>
      <c r="Z1298" s="11">
        <f t="shared" si="3110"/>
        <v>0</v>
      </c>
      <c r="AA1298" s="11">
        <f t="shared" si="3110"/>
        <v>0</v>
      </c>
      <c r="AB1298" s="11">
        <f t="shared" si="3110"/>
        <v>0</v>
      </c>
      <c r="AC1298" s="11">
        <f t="shared" si="3110"/>
        <v>0</v>
      </c>
      <c r="AD1298" s="11">
        <f t="shared" si="3110"/>
        <v>0</v>
      </c>
      <c r="AE1298" s="89">
        <f t="shared" si="3110"/>
        <v>8848</v>
      </c>
      <c r="AF1298" s="89">
        <f t="shared" si="3110"/>
        <v>0</v>
      </c>
      <c r="AG1298" s="89">
        <f t="shared" si="3110"/>
        <v>1664</v>
      </c>
      <c r="AH1298" s="89">
        <f t="shared" si="3110"/>
        <v>0</v>
      </c>
      <c r="AI1298" s="101">
        <f t="shared" si="3097"/>
        <v>18.806509945750452</v>
      </c>
      <c r="AJ1298" s="101"/>
    </row>
    <row r="1299" spans="1:36" ht="33" hidden="1" x14ac:dyDescent="0.25">
      <c r="A1299" s="26" t="s">
        <v>77</v>
      </c>
      <c r="B1299" s="27">
        <v>923</v>
      </c>
      <c r="C1299" s="27" t="s">
        <v>76</v>
      </c>
      <c r="D1299" s="27" t="s">
        <v>29</v>
      </c>
      <c r="E1299" s="27" t="s">
        <v>571</v>
      </c>
      <c r="F1299" s="27"/>
      <c r="G1299" s="11">
        <f t="shared" si="3109"/>
        <v>8611</v>
      </c>
      <c r="H1299" s="11">
        <f t="shared" si="3109"/>
        <v>0</v>
      </c>
      <c r="I1299" s="11">
        <f t="shared" si="3109"/>
        <v>0</v>
      </c>
      <c r="J1299" s="11">
        <f t="shared" si="3109"/>
        <v>237</v>
      </c>
      <c r="K1299" s="11">
        <f t="shared" si="3109"/>
        <v>0</v>
      </c>
      <c r="L1299" s="11">
        <f t="shared" si="3109"/>
        <v>0</v>
      </c>
      <c r="M1299" s="11">
        <f t="shared" si="3109"/>
        <v>8848</v>
      </c>
      <c r="N1299" s="11">
        <f t="shared" si="3109"/>
        <v>0</v>
      </c>
      <c r="O1299" s="11">
        <f t="shared" si="3109"/>
        <v>0</v>
      </c>
      <c r="P1299" s="11">
        <f t="shared" si="3109"/>
        <v>0</v>
      </c>
      <c r="Q1299" s="11">
        <f t="shared" si="3109"/>
        <v>0</v>
      </c>
      <c r="R1299" s="11">
        <f t="shared" si="3109"/>
        <v>0</v>
      </c>
      <c r="S1299" s="11">
        <f t="shared" si="3109"/>
        <v>8848</v>
      </c>
      <c r="T1299" s="11">
        <f t="shared" si="3109"/>
        <v>0</v>
      </c>
      <c r="U1299" s="11">
        <f t="shared" si="3110"/>
        <v>0</v>
      </c>
      <c r="V1299" s="11">
        <f t="shared" si="3110"/>
        <v>0</v>
      </c>
      <c r="W1299" s="11">
        <f t="shared" si="3110"/>
        <v>0</v>
      </c>
      <c r="X1299" s="11">
        <f t="shared" si="3110"/>
        <v>0</v>
      </c>
      <c r="Y1299" s="11">
        <f t="shared" si="3110"/>
        <v>8848</v>
      </c>
      <c r="Z1299" s="11">
        <f t="shared" si="3110"/>
        <v>0</v>
      </c>
      <c r="AA1299" s="11">
        <f t="shared" si="3110"/>
        <v>0</v>
      </c>
      <c r="AB1299" s="11">
        <f t="shared" si="3110"/>
        <v>0</v>
      </c>
      <c r="AC1299" s="11">
        <f t="shared" si="3110"/>
        <v>0</v>
      </c>
      <c r="AD1299" s="11">
        <f t="shared" si="3110"/>
        <v>0</v>
      </c>
      <c r="AE1299" s="89">
        <f t="shared" si="3110"/>
        <v>8848</v>
      </c>
      <c r="AF1299" s="89">
        <f t="shared" si="3110"/>
        <v>0</v>
      </c>
      <c r="AG1299" s="89">
        <f t="shared" si="3110"/>
        <v>1664</v>
      </c>
      <c r="AH1299" s="89">
        <f t="shared" si="3110"/>
        <v>0</v>
      </c>
      <c r="AI1299" s="101">
        <f t="shared" si="3097"/>
        <v>18.806509945750452</v>
      </c>
      <c r="AJ1299" s="101"/>
    </row>
    <row r="1300" spans="1:36" ht="33" hidden="1" x14ac:dyDescent="0.25">
      <c r="A1300" s="26" t="s">
        <v>116</v>
      </c>
      <c r="B1300" s="27">
        <v>923</v>
      </c>
      <c r="C1300" s="27" t="s">
        <v>76</v>
      </c>
      <c r="D1300" s="27" t="s">
        <v>29</v>
      </c>
      <c r="E1300" s="27" t="s">
        <v>572</v>
      </c>
      <c r="F1300" s="27"/>
      <c r="G1300" s="11">
        <f t="shared" si="3109"/>
        <v>8611</v>
      </c>
      <c r="H1300" s="11">
        <f t="shared" si="3109"/>
        <v>0</v>
      </c>
      <c r="I1300" s="11">
        <f t="shared" si="3109"/>
        <v>0</v>
      </c>
      <c r="J1300" s="11">
        <f t="shared" si="3109"/>
        <v>237</v>
      </c>
      <c r="K1300" s="11">
        <f t="shared" si="3109"/>
        <v>0</v>
      </c>
      <c r="L1300" s="11">
        <f t="shared" si="3109"/>
        <v>0</v>
      </c>
      <c r="M1300" s="11">
        <f t="shared" si="3109"/>
        <v>8848</v>
      </c>
      <c r="N1300" s="11">
        <f t="shared" si="3109"/>
        <v>0</v>
      </c>
      <c r="O1300" s="11">
        <f t="shared" si="3109"/>
        <v>0</v>
      </c>
      <c r="P1300" s="11">
        <f t="shared" si="3109"/>
        <v>0</v>
      </c>
      <c r="Q1300" s="11">
        <f t="shared" si="3109"/>
        <v>0</v>
      </c>
      <c r="R1300" s="11">
        <f t="shared" si="3109"/>
        <v>0</v>
      </c>
      <c r="S1300" s="11">
        <f t="shared" si="3109"/>
        <v>8848</v>
      </c>
      <c r="T1300" s="11">
        <f t="shared" si="3109"/>
        <v>0</v>
      </c>
      <c r="U1300" s="11">
        <f t="shared" si="3110"/>
        <v>0</v>
      </c>
      <c r="V1300" s="11">
        <f t="shared" si="3110"/>
        <v>0</v>
      </c>
      <c r="W1300" s="11">
        <f t="shared" si="3110"/>
        <v>0</v>
      </c>
      <c r="X1300" s="11">
        <f t="shared" si="3110"/>
        <v>0</v>
      </c>
      <c r="Y1300" s="11">
        <f t="shared" si="3110"/>
        <v>8848</v>
      </c>
      <c r="Z1300" s="11">
        <f t="shared" si="3110"/>
        <v>0</v>
      </c>
      <c r="AA1300" s="11">
        <f t="shared" si="3110"/>
        <v>0</v>
      </c>
      <c r="AB1300" s="11">
        <f t="shared" si="3110"/>
        <v>0</v>
      </c>
      <c r="AC1300" s="11">
        <f t="shared" si="3110"/>
        <v>0</v>
      </c>
      <c r="AD1300" s="11">
        <f t="shared" si="3110"/>
        <v>0</v>
      </c>
      <c r="AE1300" s="89">
        <f t="shared" si="3110"/>
        <v>8848</v>
      </c>
      <c r="AF1300" s="89">
        <f t="shared" si="3110"/>
        <v>0</v>
      </c>
      <c r="AG1300" s="89">
        <f t="shared" si="3110"/>
        <v>1664</v>
      </c>
      <c r="AH1300" s="89">
        <f t="shared" si="3110"/>
        <v>0</v>
      </c>
      <c r="AI1300" s="101">
        <f t="shared" si="3097"/>
        <v>18.806509945750452</v>
      </c>
      <c r="AJ1300" s="101"/>
    </row>
    <row r="1301" spans="1:36" ht="33" hidden="1" x14ac:dyDescent="0.25">
      <c r="A1301" s="26" t="s">
        <v>12</v>
      </c>
      <c r="B1301" s="27">
        <v>923</v>
      </c>
      <c r="C1301" s="27" t="s">
        <v>76</v>
      </c>
      <c r="D1301" s="27" t="s">
        <v>29</v>
      </c>
      <c r="E1301" s="27" t="s">
        <v>572</v>
      </c>
      <c r="F1301" s="27" t="s">
        <v>13</v>
      </c>
      <c r="G1301" s="9">
        <f t="shared" si="3109"/>
        <v>8611</v>
      </c>
      <c r="H1301" s="9">
        <f t="shared" si="3109"/>
        <v>0</v>
      </c>
      <c r="I1301" s="9">
        <f t="shared" si="3109"/>
        <v>0</v>
      </c>
      <c r="J1301" s="9">
        <f t="shared" si="3109"/>
        <v>237</v>
      </c>
      <c r="K1301" s="9">
        <f t="shared" si="3109"/>
        <v>0</v>
      </c>
      <c r="L1301" s="9">
        <f t="shared" si="3109"/>
        <v>0</v>
      </c>
      <c r="M1301" s="9">
        <f t="shared" si="3109"/>
        <v>8848</v>
      </c>
      <c r="N1301" s="9">
        <f t="shared" si="3109"/>
        <v>0</v>
      </c>
      <c r="O1301" s="9">
        <f t="shared" si="3109"/>
        <v>0</v>
      </c>
      <c r="P1301" s="9">
        <f t="shared" si="3109"/>
        <v>0</v>
      </c>
      <c r="Q1301" s="9">
        <f t="shared" si="3109"/>
        <v>0</v>
      </c>
      <c r="R1301" s="9">
        <f t="shared" si="3109"/>
        <v>0</v>
      </c>
      <c r="S1301" s="9">
        <f t="shared" si="3109"/>
        <v>8848</v>
      </c>
      <c r="T1301" s="9">
        <f t="shared" si="3109"/>
        <v>0</v>
      </c>
      <c r="U1301" s="9">
        <f t="shared" si="3110"/>
        <v>0</v>
      </c>
      <c r="V1301" s="9">
        <f t="shared" si="3110"/>
        <v>0</v>
      </c>
      <c r="W1301" s="9">
        <f t="shared" si="3110"/>
        <v>0</v>
      </c>
      <c r="X1301" s="9">
        <f t="shared" si="3110"/>
        <v>0</v>
      </c>
      <c r="Y1301" s="9">
        <f t="shared" si="3110"/>
        <v>8848</v>
      </c>
      <c r="Z1301" s="9">
        <f t="shared" si="3110"/>
        <v>0</v>
      </c>
      <c r="AA1301" s="9">
        <f t="shared" si="3110"/>
        <v>0</v>
      </c>
      <c r="AB1301" s="9">
        <f t="shared" si="3110"/>
        <v>0</v>
      </c>
      <c r="AC1301" s="9">
        <f t="shared" si="3110"/>
        <v>0</v>
      </c>
      <c r="AD1301" s="9">
        <f t="shared" si="3110"/>
        <v>0</v>
      </c>
      <c r="AE1301" s="87">
        <f t="shared" si="3110"/>
        <v>8848</v>
      </c>
      <c r="AF1301" s="87">
        <f t="shared" si="3110"/>
        <v>0</v>
      </c>
      <c r="AG1301" s="87">
        <f t="shared" si="3110"/>
        <v>1664</v>
      </c>
      <c r="AH1301" s="87">
        <f t="shared" si="3110"/>
        <v>0</v>
      </c>
      <c r="AI1301" s="101">
        <f t="shared" si="3097"/>
        <v>18.806509945750452</v>
      </c>
      <c r="AJ1301" s="101"/>
    </row>
    <row r="1302" spans="1:36" ht="23.25" hidden="1" customHeight="1" x14ac:dyDescent="0.25">
      <c r="A1302" s="26" t="s">
        <v>14</v>
      </c>
      <c r="B1302" s="27">
        <v>923</v>
      </c>
      <c r="C1302" s="27" t="s">
        <v>76</v>
      </c>
      <c r="D1302" s="27" t="s">
        <v>29</v>
      </c>
      <c r="E1302" s="27" t="s">
        <v>572</v>
      </c>
      <c r="F1302" s="27" t="s">
        <v>35</v>
      </c>
      <c r="G1302" s="9">
        <v>8611</v>
      </c>
      <c r="H1302" s="9"/>
      <c r="I1302" s="9"/>
      <c r="J1302" s="9">
        <v>237</v>
      </c>
      <c r="K1302" s="9"/>
      <c r="L1302" s="9"/>
      <c r="M1302" s="9">
        <f t="shared" ref="M1302" si="3111">G1302+I1302+J1302+K1302+L1302</f>
        <v>8848</v>
      </c>
      <c r="N1302" s="9">
        <f t="shared" ref="N1302" si="3112">H1302+L1302</f>
        <v>0</v>
      </c>
      <c r="O1302" s="9"/>
      <c r="P1302" s="9"/>
      <c r="Q1302" s="9"/>
      <c r="R1302" s="9"/>
      <c r="S1302" s="9">
        <f t="shared" ref="S1302" si="3113">M1302+O1302+P1302+Q1302+R1302</f>
        <v>8848</v>
      </c>
      <c r="T1302" s="9">
        <f t="shared" ref="T1302" si="3114">N1302+R1302</f>
        <v>0</v>
      </c>
      <c r="U1302" s="9"/>
      <c r="V1302" s="9"/>
      <c r="W1302" s="9"/>
      <c r="X1302" s="9"/>
      <c r="Y1302" s="9">
        <f t="shared" ref="Y1302" si="3115">S1302+U1302+V1302+W1302+X1302</f>
        <v>8848</v>
      </c>
      <c r="Z1302" s="9">
        <f t="shared" ref="Z1302" si="3116">T1302+X1302</f>
        <v>0</v>
      </c>
      <c r="AA1302" s="9"/>
      <c r="AB1302" s="9"/>
      <c r="AC1302" s="9"/>
      <c r="AD1302" s="9"/>
      <c r="AE1302" s="87">
        <f t="shared" ref="AE1302" si="3117">Y1302+AA1302+AB1302+AC1302+AD1302</f>
        <v>8848</v>
      </c>
      <c r="AF1302" s="87">
        <f t="shared" ref="AF1302" si="3118">Z1302+AD1302</f>
        <v>0</v>
      </c>
      <c r="AG1302" s="87">
        <v>1664</v>
      </c>
      <c r="AH1302" s="87"/>
      <c r="AI1302" s="101">
        <f t="shared" si="3097"/>
        <v>18.806509945750452</v>
      </c>
      <c r="AJ1302" s="101"/>
    </row>
    <row r="1303" spans="1:36" hidden="1" x14ac:dyDescent="0.25">
      <c r="A1303" s="26"/>
      <c r="B1303" s="27"/>
      <c r="C1303" s="27"/>
      <c r="D1303" s="27"/>
      <c r="E1303" s="27"/>
      <c r="F1303" s="27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87"/>
      <c r="AF1303" s="87"/>
      <c r="AG1303" s="87"/>
      <c r="AH1303" s="87"/>
      <c r="AI1303" s="101"/>
      <c r="AJ1303" s="101"/>
    </row>
    <row r="1304" spans="1:36" ht="61.5" hidden="1" customHeight="1" x14ac:dyDescent="0.3">
      <c r="A1304" s="40" t="s">
        <v>503</v>
      </c>
      <c r="B1304" s="22" t="s">
        <v>502</v>
      </c>
      <c r="C1304" s="27"/>
      <c r="D1304" s="27"/>
      <c r="E1304" s="27"/>
      <c r="F1304" s="27"/>
      <c r="G1304" s="6">
        <f>G1306+G1317</f>
        <v>48360</v>
      </c>
      <c r="H1304" s="6">
        <f>H1306+H1317</f>
        <v>0</v>
      </c>
      <c r="I1304" s="6">
        <f t="shared" ref="I1304:N1304" si="3119">I1306+I1317</f>
        <v>0</v>
      </c>
      <c r="J1304" s="6">
        <f t="shared" si="3119"/>
        <v>1306</v>
      </c>
      <c r="K1304" s="6">
        <f t="shared" si="3119"/>
        <v>0</v>
      </c>
      <c r="L1304" s="6">
        <f t="shared" si="3119"/>
        <v>0</v>
      </c>
      <c r="M1304" s="6">
        <f t="shared" si="3119"/>
        <v>49666</v>
      </c>
      <c r="N1304" s="6">
        <f t="shared" si="3119"/>
        <v>0</v>
      </c>
      <c r="O1304" s="6">
        <f t="shared" ref="O1304:T1304" si="3120">O1306+O1317</f>
        <v>0</v>
      </c>
      <c r="P1304" s="6">
        <f t="shared" si="3120"/>
        <v>6626</v>
      </c>
      <c r="Q1304" s="6">
        <f t="shared" si="3120"/>
        <v>0</v>
      </c>
      <c r="R1304" s="6">
        <f t="shared" si="3120"/>
        <v>0</v>
      </c>
      <c r="S1304" s="6">
        <f t="shared" si="3120"/>
        <v>56292</v>
      </c>
      <c r="T1304" s="6">
        <f t="shared" si="3120"/>
        <v>0</v>
      </c>
      <c r="U1304" s="6">
        <f t="shared" ref="U1304:Z1304" si="3121">U1306+U1317</f>
        <v>0</v>
      </c>
      <c r="V1304" s="6">
        <f t="shared" si="3121"/>
        <v>0</v>
      </c>
      <c r="W1304" s="6">
        <f t="shared" si="3121"/>
        <v>0</v>
      </c>
      <c r="X1304" s="6">
        <f t="shared" si="3121"/>
        <v>0</v>
      </c>
      <c r="Y1304" s="6">
        <f t="shared" si="3121"/>
        <v>56292</v>
      </c>
      <c r="Z1304" s="6">
        <f t="shared" si="3121"/>
        <v>0</v>
      </c>
      <c r="AA1304" s="6">
        <f t="shared" ref="AA1304:AF1304" si="3122">AA1306+AA1317</f>
        <v>0</v>
      </c>
      <c r="AB1304" s="6">
        <f t="shared" si="3122"/>
        <v>0</v>
      </c>
      <c r="AC1304" s="6">
        <f t="shared" si="3122"/>
        <v>0</v>
      </c>
      <c r="AD1304" s="6">
        <f t="shared" si="3122"/>
        <v>0</v>
      </c>
      <c r="AE1304" s="84">
        <f t="shared" si="3122"/>
        <v>56292</v>
      </c>
      <c r="AF1304" s="84">
        <f t="shared" si="3122"/>
        <v>0</v>
      </c>
      <c r="AG1304" s="84">
        <f t="shared" ref="AG1304:AH1304" si="3123">AG1306+AG1317</f>
        <v>23752</v>
      </c>
      <c r="AH1304" s="84">
        <f t="shared" si="3123"/>
        <v>0</v>
      </c>
      <c r="AI1304" s="101">
        <f t="shared" si="3097"/>
        <v>42.194272720812904</v>
      </c>
      <c r="AJ1304" s="101"/>
    </row>
    <row r="1305" spans="1:36" ht="16.5" hidden="1" customHeight="1" x14ac:dyDescent="0.3">
      <c r="A1305" s="40"/>
      <c r="B1305" s="22"/>
      <c r="C1305" s="27"/>
      <c r="D1305" s="27"/>
      <c r="E1305" s="27"/>
      <c r="F1305" s="27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84"/>
      <c r="AF1305" s="84"/>
      <c r="AG1305" s="84"/>
      <c r="AH1305" s="84"/>
      <c r="AI1305" s="101"/>
      <c r="AJ1305" s="101"/>
    </row>
    <row r="1306" spans="1:36" ht="18.75" hidden="1" x14ac:dyDescent="0.3">
      <c r="A1306" s="24" t="s">
        <v>59</v>
      </c>
      <c r="B1306" s="36" t="s">
        <v>502</v>
      </c>
      <c r="C1306" s="37" t="s">
        <v>22</v>
      </c>
      <c r="D1306" s="37" t="s">
        <v>60</v>
      </c>
      <c r="E1306" s="27"/>
      <c r="F1306" s="27"/>
      <c r="G1306" s="13">
        <f t="shared" ref="G1306:V1308" si="3124">G1307</f>
        <v>37988</v>
      </c>
      <c r="H1306" s="13">
        <f t="shared" si="3124"/>
        <v>0</v>
      </c>
      <c r="I1306" s="13">
        <f t="shared" si="3124"/>
        <v>0</v>
      </c>
      <c r="J1306" s="13">
        <f t="shared" si="3124"/>
        <v>1306</v>
      </c>
      <c r="K1306" s="13">
        <f t="shared" si="3124"/>
        <v>0</v>
      </c>
      <c r="L1306" s="13">
        <f t="shared" si="3124"/>
        <v>0</v>
      </c>
      <c r="M1306" s="13">
        <f t="shared" si="3124"/>
        <v>39294</v>
      </c>
      <c r="N1306" s="13">
        <f t="shared" si="3124"/>
        <v>0</v>
      </c>
      <c r="O1306" s="13">
        <f t="shared" si="3124"/>
        <v>0</v>
      </c>
      <c r="P1306" s="13">
        <f t="shared" si="3124"/>
        <v>0</v>
      </c>
      <c r="Q1306" s="13">
        <f t="shared" si="3124"/>
        <v>0</v>
      </c>
      <c r="R1306" s="13">
        <f t="shared" si="3124"/>
        <v>0</v>
      </c>
      <c r="S1306" s="13">
        <f t="shared" si="3124"/>
        <v>39294</v>
      </c>
      <c r="T1306" s="13">
        <f t="shared" si="3124"/>
        <v>0</v>
      </c>
      <c r="U1306" s="13">
        <f t="shared" si="3124"/>
        <v>0</v>
      </c>
      <c r="V1306" s="13">
        <f t="shared" si="3124"/>
        <v>0</v>
      </c>
      <c r="W1306" s="13">
        <f t="shared" ref="U1306:AH1308" si="3125">W1307</f>
        <v>0</v>
      </c>
      <c r="X1306" s="13">
        <f t="shared" si="3125"/>
        <v>0</v>
      </c>
      <c r="Y1306" s="13">
        <f t="shared" si="3125"/>
        <v>39294</v>
      </c>
      <c r="Z1306" s="13">
        <f t="shared" si="3125"/>
        <v>0</v>
      </c>
      <c r="AA1306" s="13">
        <f t="shared" si="3125"/>
        <v>0</v>
      </c>
      <c r="AB1306" s="13">
        <f t="shared" si="3125"/>
        <v>0</v>
      </c>
      <c r="AC1306" s="13">
        <f t="shared" si="3125"/>
        <v>0</v>
      </c>
      <c r="AD1306" s="13">
        <f t="shared" si="3125"/>
        <v>0</v>
      </c>
      <c r="AE1306" s="91">
        <f t="shared" si="3125"/>
        <v>39294</v>
      </c>
      <c r="AF1306" s="91">
        <f t="shared" si="3125"/>
        <v>0</v>
      </c>
      <c r="AG1306" s="91">
        <f t="shared" si="3125"/>
        <v>6987</v>
      </c>
      <c r="AH1306" s="91">
        <f t="shared" si="3125"/>
        <v>0</v>
      </c>
      <c r="AI1306" s="101">
        <f t="shared" si="3097"/>
        <v>17.781340662696596</v>
      </c>
      <c r="AJ1306" s="101"/>
    </row>
    <row r="1307" spans="1:36" ht="66" hidden="1" x14ac:dyDescent="0.25">
      <c r="A1307" s="45" t="s">
        <v>556</v>
      </c>
      <c r="B1307" s="31" t="s">
        <v>502</v>
      </c>
      <c r="C1307" s="32" t="s">
        <v>22</v>
      </c>
      <c r="D1307" s="32" t="s">
        <v>60</v>
      </c>
      <c r="E1307" s="31" t="s">
        <v>126</v>
      </c>
      <c r="F1307" s="32"/>
      <c r="G1307" s="9">
        <f t="shared" si="3124"/>
        <v>37988</v>
      </c>
      <c r="H1307" s="9">
        <f t="shared" si="3124"/>
        <v>0</v>
      </c>
      <c r="I1307" s="9">
        <f t="shared" si="3124"/>
        <v>0</v>
      </c>
      <c r="J1307" s="9">
        <f t="shared" si="3124"/>
        <v>1306</v>
      </c>
      <c r="K1307" s="9">
        <f t="shared" si="3124"/>
        <v>0</v>
      </c>
      <c r="L1307" s="9">
        <f t="shared" si="3124"/>
        <v>0</v>
      </c>
      <c r="M1307" s="9">
        <f t="shared" si="3124"/>
        <v>39294</v>
      </c>
      <c r="N1307" s="9">
        <f t="shared" si="3124"/>
        <v>0</v>
      </c>
      <c r="O1307" s="9">
        <f t="shared" si="3124"/>
        <v>0</v>
      </c>
      <c r="P1307" s="9">
        <f t="shared" si="3124"/>
        <v>0</v>
      </c>
      <c r="Q1307" s="9">
        <f t="shared" si="3124"/>
        <v>0</v>
      </c>
      <c r="R1307" s="9">
        <f t="shared" si="3124"/>
        <v>0</v>
      </c>
      <c r="S1307" s="9">
        <f t="shared" si="3124"/>
        <v>39294</v>
      </c>
      <c r="T1307" s="9">
        <f t="shared" si="3124"/>
        <v>0</v>
      </c>
      <c r="U1307" s="9">
        <f t="shared" si="3125"/>
        <v>0</v>
      </c>
      <c r="V1307" s="9">
        <f t="shared" si="3125"/>
        <v>0</v>
      </c>
      <c r="W1307" s="9">
        <f t="shared" si="3125"/>
        <v>0</v>
      </c>
      <c r="X1307" s="9">
        <f t="shared" si="3125"/>
        <v>0</v>
      </c>
      <c r="Y1307" s="9">
        <f t="shared" si="3125"/>
        <v>39294</v>
      </c>
      <c r="Z1307" s="9">
        <f t="shared" si="3125"/>
        <v>0</v>
      </c>
      <c r="AA1307" s="9">
        <f t="shared" si="3125"/>
        <v>0</v>
      </c>
      <c r="AB1307" s="9">
        <f t="shared" si="3125"/>
        <v>0</v>
      </c>
      <c r="AC1307" s="9">
        <f t="shared" si="3125"/>
        <v>0</v>
      </c>
      <c r="AD1307" s="9">
        <f t="shared" si="3125"/>
        <v>0</v>
      </c>
      <c r="AE1307" s="87">
        <f t="shared" si="3125"/>
        <v>39294</v>
      </c>
      <c r="AF1307" s="87">
        <f t="shared" si="3125"/>
        <v>0</v>
      </c>
      <c r="AG1307" s="87">
        <f t="shared" si="3125"/>
        <v>6987</v>
      </c>
      <c r="AH1307" s="87">
        <f t="shared" si="3125"/>
        <v>0</v>
      </c>
      <c r="AI1307" s="101">
        <f t="shared" si="3097"/>
        <v>17.781340662696596</v>
      </c>
      <c r="AJ1307" s="101"/>
    </row>
    <row r="1308" spans="1:36" ht="18" hidden="1" customHeight="1" x14ac:dyDescent="0.25">
      <c r="A1308" s="26" t="s">
        <v>121</v>
      </c>
      <c r="B1308" s="31" t="s">
        <v>502</v>
      </c>
      <c r="C1308" s="32" t="s">
        <v>22</v>
      </c>
      <c r="D1308" s="32" t="s">
        <v>60</v>
      </c>
      <c r="E1308" s="31" t="s">
        <v>249</v>
      </c>
      <c r="F1308" s="32"/>
      <c r="G1308" s="9">
        <f t="shared" si="3124"/>
        <v>37988</v>
      </c>
      <c r="H1308" s="9">
        <f t="shared" si="3124"/>
        <v>0</v>
      </c>
      <c r="I1308" s="9">
        <f t="shared" si="3124"/>
        <v>0</v>
      </c>
      <c r="J1308" s="9">
        <f t="shared" si="3124"/>
        <v>1306</v>
      </c>
      <c r="K1308" s="9">
        <f t="shared" si="3124"/>
        <v>0</v>
      </c>
      <c r="L1308" s="9">
        <f t="shared" si="3124"/>
        <v>0</v>
      </c>
      <c r="M1308" s="9">
        <f t="shared" si="3124"/>
        <v>39294</v>
      </c>
      <c r="N1308" s="9">
        <f t="shared" si="3124"/>
        <v>0</v>
      </c>
      <c r="O1308" s="9">
        <f t="shared" si="3124"/>
        <v>0</v>
      </c>
      <c r="P1308" s="9">
        <f t="shared" si="3124"/>
        <v>0</v>
      </c>
      <c r="Q1308" s="9">
        <f t="shared" si="3124"/>
        <v>0</v>
      </c>
      <c r="R1308" s="9">
        <f t="shared" si="3124"/>
        <v>0</v>
      </c>
      <c r="S1308" s="9">
        <f t="shared" si="3124"/>
        <v>39294</v>
      </c>
      <c r="T1308" s="9">
        <f t="shared" si="3124"/>
        <v>0</v>
      </c>
      <c r="U1308" s="9">
        <f t="shared" si="3125"/>
        <v>0</v>
      </c>
      <c r="V1308" s="9">
        <f t="shared" si="3125"/>
        <v>0</v>
      </c>
      <c r="W1308" s="9">
        <f t="shared" si="3125"/>
        <v>0</v>
      </c>
      <c r="X1308" s="9">
        <f t="shared" si="3125"/>
        <v>0</v>
      </c>
      <c r="Y1308" s="9">
        <f t="shared" si="3125"/>
        <v>39294</v>
      </c>
      <c r="Z1308" s="9">
        <f t="shared" si="3125"/>
        <v>0</v>
      </c>
      <c r="AA1308" s="9">
        <f t="shared" si="3125"/>
        <v>0</v>
      </c>
      <c r="AB1308" s="9">
        <f t="shared" si="3125"/>
        <v>0</v>
      </c>
      <c r="AC1308" s="9">
        <f t="shared" si="3125"/>
        <v>0</v>
      </c>
      <c r="AD1308" s="9">
        <f t="shared" si="3125"/>
        <v>0</v>
      </c>
      <c r="AE1308" s="87">
        <f t="shared" si="3125"/>
        <v>39294</v>
      </c>
      <c r="AF1308" s="87">
        <f t="shared" si="3125"/>
        <v>0</v>
      </c>
      <c r="AG1308" s="87">
        <f t="shared" si="3125"/>
        <v>6987</v>
      </c>
      <c r="AH1308" s="87">
        <f t="shared" si="3125"/>
        <v>0</v>
      </c>
      <c r="AI1308" s="101">
        <f t="shared" si="3097"/>
        <v>17.781340662696596</v>
      </c>
      <c r="AJ1308" s="101"/>
    </row>
    <row r="1309" spans="1:36" ht="33" hidden="1" x14ac:dyDescent="0.25">
      <c r="A1309" s="26" t="s">
        <v>250</v>
      </c>
      <c r="B1309" s="31" t="s">
        <v>502</v>
      </c>
      <c r="C1309" s="32" t="s">
        <v>22</v>
      </c>
      <c r="D1309" s="32" t="s">
        <v>60</v>
      </c>
      <c r="E1309" s="31" t="s">
        <v>251</v>
      </c>
      <c r="F1309" s="32"/>
      <c r="G1309" s="9">
        <f t="shared" ref="G1309:H1309" si="3126">G1310+G1312+G1314</f>
        <v>37988</v>
      </c>
      <c r="H1309" s="9">
        <f t="shared" si="3126"/>
        <v>0</v>
      </c>
      <c r="I1309" s="9">
        <f t="shared" ref="I1309:N1309" si="3127">I1310+I1312+I1314</f>
        <v>0</v>
      </c>
      <c r="J1309" s="9">
        <f t="shared" si="3127"/>
        <v>1306</v>
      </c>
      <c r="K1309" s="9">
        <f t="shared" si="3127"/>
        <v>0</v>
      </c>
      <c r="L1309" s="9">
        <f t="shared" si="3127"/>
        <v>0</v>
      </c>
      <c r="M1309" s="9">
        <f t="shared" si="3127"/>
        <v>39294</v>
      </c>
      <c r="N1309" s="9">
        <f t="shared" si="3127"/>
        <v>0</v>
      </c>
      <c r="O1309" s="9">
        <f t="shared" ref="O1309:T1309" si="3128">O1310+O1312+O1314</f>
        <v>0</v>
      </c>
      <c r="P1309" s="9">
        <f t="shared" si="3128"/>
        <v>0</v>
      </c>
      <c r="Q1309" s="9">
        <f t="shared" si="3128"/>
        <v>0</v>
      </c>
      <c r="R1309" s="9">
        <f t="shared" si="3128"/>
        <v>0</v>
      </c>
      <c r="S1309" s="9">
        <f t="shared" si="3128"/>
        <v>39294</v>
      </c>
      <c r="T1309" s="9">
        <f t="shared" si="3128"/>
        <v>0</v>
      </c>
      <c r="U1309" s="9">
        <f t="shared" ref="U1309:Z1309" si="3129">U1310+U1312+U1314</f>
        <v>0</v>
      </c>
      <c r="V1309" s="9">
        <f t="shared" si="3129"/>
        <v>0</v>
      </c>
      <c r="W1309" s="9">
        <f t="shared" si="3129"/>
        <v>0</v>
      </c>
      <c r="X1309" s="9">
        <f t="shared" si="3129"/>
        <v>0</v>
      </c>
      <c r="Y1309" s="9">
        <f t="shared" si="3129"/>
        <v>39294</v>
      </c>
      <c r="Z1309" s="9">
        <f t="shared" si="3129"/>
        <v>0</v>
      </c>
      <c r="AA1309" s="9">
        <f t="shared" ref="AA1309:AF1309" si="3130">AA1310+AA1312+AA1314</f>
        <v>0</v>
      </c>
      <c r="AB1309" s="9">
        <f t="shared" si="3130"/>
        <v>0</v>
      </c>
      <c r="AC1309" s="9">
        <f t="shared" si="3130"/>
        <v>0</v>
      </c>
      <c r="AD1309" s="9">
        <f t="shared" si="3130"/>
        <v>0</v>
      </c>
      <c r="AE1309" s="87">
        <f t="shared" si="3130"/>
        <v>39294</v>
      </c>
      <c r="AF1309" s="87">
        <f t="shared" si="3130"/>
        <v>0</v>
      </c>
      <c r="AG1309" s="87">
        <f t="shared" ref="AG1309:AH1309" si="3131">AG1310+AG1312+AG1314</f>
        <v>6987</v>
      </c>
      <c r="AH1309" s="87">
        <f t="shared" si="3131"/>
        <v>0</v>
      </c>
      <c r="AI1309" s="101">
        <f t="shared" si="3097"/>
        <v>17.781340662696596</v>
      </c>
      <c r="AJ1309" s="101"/>
    </row>
    <row r="1310" spans="1:36" ht="66" hidden="1" x14ac:dyDescent="0.25">
      <c r="A1310" s="26" t="s">
        <v>440</v>
      </c>
      <c r="B1310" s="31" t="s">
        <v>502</v>
      </c>
      <c r="C1310" s="32" t="s">
        <v>22</v>
      </c>
      <c r="D1310" s="32" t="s">
        <v>60</v>
      </c>
      <c r="E1310" s="31" t="s">
        <v>251</v>
      </c>
      <c r="F1310" s="32" t="s">
        <v>85</v>
      </c>
      <c r="G1310" s="9">
        <f t="shared" ref="G1310:AH1310" si="3132">G1311</f>
        <v>32964</v>
      </c>
      <c r="H1310" s="9">
        <f t="shared" si="3132"/>
        <v>0</v>
      </c>
      <c r="I1310" s="9">
        <f t="shared" si="3132"/>
        <v>0</v>
      </c>
      <c r="J1310" s="9">
        <f t="shared" si="3132"/>
        <v>1306</v>
      </c>
      <c r="K1310" s="9">
        <f t="shared" si="3132"/>
        <v>0</v>
      </c>
      <c r="L1310" s="9">
        <f t="shared" si="3132"/>
        <v>0</v>
      </c>
      <c r="M1310" s="9">
        <f t="shared" si="3132"/>
        <v>34270</v>
      </c>
      <c r="N1310" s="9">
        <f t="shared" si="3132"/>
        <v>0</v>
      </c>
      <c r="O1310" s="9">
        <f t="shared" si="3132"/>
        <v>0</v>
      </c>
      <c r="P1310" s="9">
        <f t="shared" si="3132"/>
        <v>0</v>
      </c>
      <c r="Q1310" s="9">
        <f t="shared" si="3132"/>
        <v>0</v>
      </c>
      <c r="R1310" s="9">
        <f t="shared" si="3132"/>
        <v>0</v>
      </c>
      <c r="S1310" s="9">
        <f t="shared" si="3132"/>
        <v>34270</v>
      </c>
      <c r="T1310" s="9">
        <f t="shared" si="3132"/>
        <v>0</v>
      </c>
      <c r="U1310" s="9">
        <f t="shared" si="3132"/>
        <v>0</v>
      </c>
      <c r="V1310" s="9">
        <f t="shared" si="3132"/>
        <v>0</v>
      </c>
      <c r="W1310" s="9">
        <f t="shared" si="3132"/>
        <v>0</v>
      </c>
      <c r="X1310" s="9">
        <f t="shared" si="3132"/>
        <v>0</v>
      </c>
      <c r="Y1310" s="9">
        <f t="shared" si="3132"/>
        <v>34270</v>
      </c>
      <c r="Z1310" s="9">
        <f t="shared" si="3132"/>
        <v>0</v>
      </c>
      <c r="AA1310" s="9">
        <f t="shared" si="3132"/>
        <v>0</v>
      </c>
      <c r="AB1310" s="9">
        <f t="shared" si="3132"/>
        <v>0</v>
      </c>
      <c r="AC1310" s="9">
        <f t="shared" si="3132"/>
        <v>0</v>
      </c>
      <c r="AD1310" s="9">
        <f t="shared" si="3132"/>
        <v>0</v>
      </c>
      <c r="AE1310" s="87">
        <f t="shared" si="3132"/>
        <v>34270</v>
      </c>
      <c r="AF1310" s="87">
        <f t="shared" si="3132"/>
        <v>0</v>
      </c>
      <c r="AG1310" s="87">
        <f t="shared" si="3132"/>
        <v>6495</v>
      </c>
      <c r="AH1310" s="87">
        <f t="shared" si="3132"/>
        <v>0</v>
      </c>
      <c r="AI1310" s="101">
        <f t="shared" si="3097"/>
        <v>18.952436533411145</v>
      </c>
      <c r="AJ1310" s="101"/>
    </row>
    <row r="1311" spans="1:36" hidden="1" x14ac:dyDescent="0.25">
      <c r="A1311" s="26" t="s">
        <v>107</v>
      </c>
      <c r="B1311" s="31" t="s">
        <v>502</v>
      </c>
      <c r="C1311" s="32" t="s">
        <v>22</v>
      </c>
      <c r="D1311" s="32" t="s">
        <v>60</v>
      </c>
      <c r="E1311" s="31" t="s">
        <v>251</v>
      </c>
      <c r="F1311" s="32" t="s">
        <v>108</v>
      </c>
      <c r="G1311" s="9">
        <f>33168-204</f>
        <v>32964</v>
      </c>
      <c r="H1311" s="9"/>
      <c r="I1311" s="9"/>
      <c r="J1311" s="9">
        <v>1306</v>
      </c>
      <c r="K1311" s="9"/>
      <c r="L1311" s="9"/>
      <c r="M1311" s="9">
        <f t="shared" ref="M1311" si="3133">G1311+I1311+J1311+K1311+L1311</f>
        <v>34270</v>
      </c>
      <c r="N1311" s="9">
        <f t="shared" ref="N1311" si="3134">H1311+L1311</f>
        <v>0</v>
      </c>
      <c r="O1311" s="9"/>
      <c r="P1311" s="9"/>
      <c r="Q1311" s="9"/>
      <c r="R1311" s="9"/>
      <c r="S1311" s="9">
        <f t="shared" ref="S1311" si="3135">M1311+O1311+P1311+Q1311+R1311</f>
        <v>34270</v>
      </c>
      <c r="T1311" s="9">
        <f t="shared" ref="T1311" si="3136">N1311+R1311</f>
        <v>0</v>
      </c>
      <c r="U1311" s="9"/>
      <c r="V1311" s="9"/>
      <c r="W1311" s="9"/>
      <c r="X1311" s="9"/>
      <c r="Y1311" s="9">
        <f t="shared" ref="Y1311" si="3137">S1311+U1311+V1311+W1311+X1311</f>
        <v>34270</v>
      </c>
      <c r="Z1311" s="9">
        <f t="shared" ref="Z1311" si="3138">T1311+X1311</f>
        <v>0</v>
      </c>
      <c r="AA1311" s="9"/>
      <c r="AB1311" s="9"/>
      <c r="AC1311" s="9"/>
      <c r="AD1311" s="9"/>
      <c r="AE1311" s="87">
        <f t="shared" ref="AE1311" si="3139">Y1311+AA1311+AB1311+AC1311+AD1311</f>
        <v>34270</v>
      </c>
      <c r="AF1311" s="87">
        <f t="shared" ref="AF1311" si="3140">Z1311+AD1311</f>
        <v>0</v>
      </c>
      <c r="AG1311" s="87">
        <v>6495</v>
      </c>
      <c r="AH1311" s="87">
        <f t="shared" ref="AH1311" si="3141">AB1311+AF1311</f>
        <v>0</v>
      </c>
      <c r="AI1311" s="101">
        <f t="shared" si="3097"/>
        <v>18.952436533411145</v>
      </c>
      <c r="AJ1311" s="101"/>
    </row>
    <row r="1312" spans="1:36" ht="33" hidden="1" x14ac:dyDescent="0.25">
      <c r="A1312" s="26" t="s">
        <v>244</v>
      </c>
      <c r="B1312" s="31" t="s">
        <v>502</v>
      </c>
      <c r="C1312" s="32" t="s">
        <v>22</v>
      </c>
      <c r="D1312" s="32" t="s">
        <v>60</v>
      </c>
      <c r="E1312" s="31" t="s">
        <v>251</v>
      </c>
      <c r="F1312" s="32" t="s">
        <v>31</v>
      </c>
      <c r="G1312" s="9">
        <f t="shared" ref="G1312:AH1312" si="3142">G1313</f>
        <v>4704</v>
      </c>
      <c r="H1312" s="9">
        <f t="shared" si="3142"/>
        <v>0</v>
      </c>
      <c r="I1312" s="9">
        <f t="shared" si="3142"/>
        <v>0</v>
      </c>
      <c r="J1312" s="9">
        <f t="shared" si="3142"/>
        <v>0</v>
      </c>
      <c r="K1312" s="9">
        <f t="shared" si="3142"/>
        <v>0</v>
      </c>
      <c r="L1312" s="9">
        <f t="shared" si="3142"/>
        <v>0</v>
      </c>
      <c r="M1312" s="9">
        <f t="shared" si="3142"/>
        <v>4704</v>
      </c>
      <c r="N1312" s="9">
        <f t="shared" si="3142"/>
        <v>0</v>
      </c>
      <c r="O1312" s="9">
        <f t="shared" si="3142"/>
        <v>109</v>
      </c>
      <c r="P1312" s="9">
        <f t="shared" si="3142"/>
        <v>0</v>
      </c>
      <c r="Q1312" s="9">
        <f t="shared" si="3142"/>
        <v>0</v>
      </c>
      <c r="R1312" s="9">
        <f t="shared" si="3142"/>
        <v>0</v>
      </c>
      <c r="S1312" s="9">
        <f t="shared" si="3142"/>
        <v>4813</v>
      </c>
      <c r="T1312" s="9">
        <f t="shared" si="3142"/>
        <v>0</v>
      </c>
      <c r="U1312" s="9">
        <f t="shared" si="3142"/>
        <v>0</v>
      </c>
      <c r="V1312" s="9">
        <f t="shared" si="3142"/>
        <v>0</v>
      </c>
      <c r="W1312" s="9">
        <f t="shared" si="3142"/>
        <v>0</v>
      </c>
      <c r="X1312" s="9">
        <f t="shared" si="3142"/>
        <v>0</v>
      </c>
      <c r="Y1312" s="9">
        <f t="shared" si="3142"/>
        <v>4813</v>
      </c>
      <c r="Z1312" s="9">
        <f t="shared" si="3142"/>
        <v>0</v>
      </c>
      <c r="AA1312" s="9">
        <f t="shared" si="3142"/>
        <v>0</v>
      </c>
      <c r="AB1312" s="9">
        <f t="shared" si="3142"/>
        <v>0</v>
      </c>
      <c r="AC1312" s="9">
        <f t="shared" si="3142"/>
        <v>0</v>
      </c>
      <c r="AD1312" s="9">
        <f t="shared" si="3142"/>
        <v>0</v>
      </c>
      <c r="AE1312" s="87">
        <f t="shared" si="3142"/>
        <v>4813</v>
      </c>
      <c r="AF1312" s="87">
        <f t="shared" si="3142"/>
        <v>0</v>
      </c>
      <c r="AG1312" s="87">
        <f t="shared" si="3142"/>
        <v>441</v>
      </c>
      <c r="AH1312" s="87">
        <f t="shared" si="3142"/>
        <v>0</v>
      </c>
      <c r="AI1312" s="101">
        <f t="shared" si="3097"/>
        <v>9.1626843964263447</v>
      </c>
      <c r="AJ1312" s="101"/>
    </row>
    <row r="1313" spans="1:36" ht="33" hidden="1" x14ac:dyDescent="0.25">
      <c r="A1313" s="26" t="s">
        <v>37</v>
      </c>
      <c r="B1313" s="31" t="s">
        <v>502</v>
      </c>
      <c r="C1313" s="32" t="s">
        <v>22</v>
      </c>
      <c r="D1313" s="32" t="s">
        <v>60</v>
      </c>
      <c r="E1313" s="31" t="s">
        <v>251</v>
      </c>
      <c r="F1313" s="32" t="s">
        <v>38</v>
      </c>
      <c r="G1313" s="9">
        <f>4609+95</f>
        <v>4704</v>
      </c>
      <c r="H1313" s="9"/>
      <c r="I1313" s="9"/>
      <c r="J1313" s="9"/>
      <c r="K1313" s="9"/>
      <c r="L1313" s="9"/>
      <c r="M1313" s="9">
        <f t="shared" ref="M1313" si="3143">G1313+I1313+J1313+K1313+L1313</f>
        <v>4704</v>
      </c>
      <c r="N1313" s="9">
        <f t="shared" ref="N1313" si="3144">H1313+L1313</f>
        <v>0</v>
      </c>
      <c r="O1313" s="9">
        <v>109</v>
      </c>
      <c r="P1313" s="9"/>
      <c r="Q1313" s="9"/>
      <c r="R1313" s="9"/>
      <c r="S1313" s="9">
        <f t="shared" ref="S1313" si="3145">M1313+O1313+P1313+Q1313+R1313</f>
        <v>4813</v>
      </c>
      <c r="T1313" s="9">
        <f t="shared" ref="T1313" si="3146">N1313+R1313</f>
        <v>0</v>
      </c>
      <c r="U1313" s="9"/>
      <c r="V1313" s="9"/>
      <c r="W1313" s="9"/>
      <c r="X1313" s="9"/>
      <c r="Y1313" s="9">
        <f t="shared" ref="Y1313" si="3147">S1313+U1313+V1313+W1313+X1313</f>
        <v>4813</v>
      </c>
      <c r="Z1313" s="9">
        <f t="shared" ref="Z1313" si="3148">T1313+X1313</f>
        <v>0</v>
      </c>
      <c r="AA1313" s="9"/>
      <c r="AB1313" s="9"/>
      <c r="AC1313" s="9"/>
      <c r="AD1313" s="9"/>
      <c r="AE1313" s="87">
        <f t="shared" ref="AE1313" si="3149">Y1313+AA1313+AB1313+AC1313+AD1313</f>
        <v>4813</v>
      </c>
      <c r="AF1313" s="87">
        <f t="shared" ref="AF1313" si="3150">Z1313+AD1313</f>
        <v>0</v>
      </c>
      <c r="AG1313" s="87">
        <v>441</v>
      </c>
      <c r="AH1313" s="87"/>
      <c r="AI1313" s="101">
        <f t="shared" si="3097"/>
        <v>9.1626843964263447</v>
      </c>
      <c r="AJ1313" s="101"/>
    </row>
    <row r="1314" spans="1:36" hidden="1" x14ac:dyDescent="0.25">
      <c r="A1314" s="26" t="s">
        <v>66</v>
      </c>
      <c r="B1314" s="31" t="s">
        <v>502</v>
      </c>
      <c r="C1314" s="32" t="s">
        <v>22</v>
      </c>
      <c r="D1314" s="32" t="s">
        <v>60</v>
      </c>
      <c r="E1314" s="31" t="s">
        <v>251</v>
      </c>
      <c r="F1314" s="32" t="s">
        <v>67</v>
      </c>
      <c r="G1314" s="9">
        <f>G1315</f>
        <v>320</v>
      </c>
      <c r="H1314" s="9">
        <f>H1315</f>
        <v>0</v>
      </c>
      <c r="I1314" s="9">
        <f t="shared" ref="I1314:AH1314" si="3151">I1315</f>
        <v>0</v>
      </c>
      <c r="J1314" s="9">
        <f t="shared" si="3151"/>
        <v>0</v>
      </c>
      <c r="K1314" s="9">
        <f t="shared" si="3151"/>
        <v>0</v>
      </c>
      <c r="L1314" s="9">
        <f t="shared" si="3151"/>
        <v>0</v>
      </c>
      <c r="M1314" s="9">
        <f t="shared" si="3151"/>
        <v>320</v>
      </c>
      <c r="N1314" s="9">
        <f t="shared" si="3151"/>
        <v>0</v>
      </c>
      <c r="O1314" s="9">
        <f t="shared" si="3151"/>
        <v>-109</v>
      </c>
      <c r="P1314" s="9">
        <f t="shared" si="3151"/>
        <v>0</v>
      </c>
      <c r="Q1314" s="9">
        <f t="shared" si="3151"/>
        <v>0</v>
      </c>
      <c r="R1314" s="9">
        <f t="shared" si="3151"/>
        <v>0</v>
      </c>
      <c r="S1314" s="9">
        <f t="shared" si="3151"/>
        <v>211</v>
      </c>
      <c r="T1314" s="9">
        <f t="shared" si="3151"/>
        <v>0</v>
      </c>
      <c r="U1314" s="9">
        <f t="shared" si="3151"/>
        <v>0</v>
      </c>
      <c r="V1314" s="9">
        <f t="shared" si="3151"/>
        <v>0</v>
      </c>
      <c r="W1314" s="9">
        <f t="shared" si="3151"/>
        <v>0</v>
      </c>
      <c r="X1314" s="9">
        <f t="shared" si="3151"/>
        <v>0</v>
      </c>
      <c r="Y1314" s="9">
        <f t="shared" si="3151"/>
        <v>211</v>
      </c>
      <c r="Z1314" s="9">
        <f t="shared" si="3151"/>
        <v>0</v>
      </c>
      <c r="AA1314" s="9">
        <f t="shared" si="3151"/>
        <v>0</v>
      </c>
      <c r="AB1314" s="9">
        <f t="shared" si="3151"/>
        <v>0</v>
      </c>
      <c r="AC1314" s="9">
        <f t="shared" si="3151"/>
        <v>0</v>
      </c>
      <c r="AD1314" s="9">
        <f t="shared" si="3151"/>
        <v>0</v>
      </c>
      <c r="AE1314" s="87">
        <f t="shared" si="3151"/>
        <v>211</v>
      </c>
      <c r="AF1314" s="87">
        <f t="shared" si="3151"/>
        <v>0</v>
      </c>
      <c r="AG1314" s="87">
        <f t="shared" si="3151"/>
        <v>51</v>
      </c>
      <c r="AH1314" s="87">
        <f t="shared" si="3151"/>
        <v>0</v>
      </c>
      <c r="AI1314" s="101">
        <f t="shared" si="3097"/>
        <v>24.170616113744074</v>
      </c>
      <c r="AJ1314" s="101"/>
    </row>
    <row r="1315" spans="1:36" hidden="1" x14ac:dyDescent="0.25">
      <c r="A1315" s="26" t="s">
        <v>68</v>
      </c>
      <c r="B1315" s="31" t="s">
        <v>502</v>
      </c>
      <c r="C1315" s="32" t="s">
        <v>22</v>
      </c>
      <c r="D1315" s="32" t="s">
        <v>60</v>
      </c>
      <c r="E1315" s="31" t="s">
        <v>251</v>
      </c>
      <c r="F1315" s="32" t="s">
        <v>69</v>
      </c>
      <c r="G1315" s="9">
        <f>211+109</f>
        <v>320</v>
      </c>
      <c r="H1315" s="9"/>
      <c r="I1315" s="9"/>
      <c r="J1315" s="9"/>
      <c r="K1315" s="9"/>
      <c r="L1315" s="9"/>
      <c r="M1315" s="9">
        <f t="shared" ref="M1315" si="3152">G1315+I1315+J1315+K1315+L1315</f>
        <v>320</v>
      </c>
      <c r="N1315" s="9">
        <f t="shared" ref="N1315" si="3153">H1315+L1315</f>
        <v>0</v>
      </c>
      <c r="O1315" s="9">
        <v>-109</v>
      </c>
      <c r="P1315" s="9"/>
      <c r="Q1315" s="9"/>
      <c r="R1315" s="9"/>
      <c r="S1315" s="9">
        <f t="shared" ref="S1315" si="3154">M1315+O1315+P1315+Q1315+R1315</f>
        <v>211</v>
      </c>
      <c r="T1315" s="9">
        <f t="shared" ref="T1315" si="3155">N1315+R1315</f>
        <v>0</v>
      </c>
      <c r="U1315" s="9"/>
      <c r="V1315" s="9"/>
      <c r="W1315" s="9"/>
      <c r="X1315" s="9"/>
      <c r="Y1315" s="9">
        <f t="shared" ref="Y1315" si="3156">S1315+U1315+V1315+W1315+X1315</f>
        <v>211</v>
      </c>
      <c r="Z1315" s="9">
        <f t="shared" ref="Z1315" si="3157">T1315+X1315</f>
        <v>0</v>
      </c>
      <c r="AA1315" s="9"/>
      <c r="AB1315" s="9"/>
      <c r="AC1315" s="9"/>
      <c r="AD1315" s="9"/>
      <c r="AE1315" s="87">
        <f t="shared" ref="AE1315" si="3158">Y1315+AA1315+AB1315+AC1315+AD1315</f>
        <v>211</v>
      </c>
      <c r="AF1315" s="87">
        <f t="shared" ref="AF1315" si="3159">Z1315+AD1315</f>
        <v>0</v>
      </c>
      <c r="AG1315" s="87">
        <v>51</v>
      </c>
      <c r="AH1315" s="87"/>
      <c r="AI1315" s="101">
        <f t="shared" si="3097"/>
        <v>24.170616113744074</v>
      </c>
      <c r="AJ1315" s="101"/>
    </row>
    <row r="1316" spans="1:36" ht="18.75" hidden="1" customHeight="1" x14ac:dyDescent="0.25">
      <c r="A1316" s="26"/>
      <c r="B1316" s="31"/>
      <c r="C1316" s="32"/>
      <c r="D1316" s="32"/>
      <c r="E1316" s="31"/>
      <c r="F1316" s="32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87"/>
      <c r="AF1316" s="87"/>
      <c r="AG1316" s="87"/>
      <c r="AH1316" s="87"/>
      <c r="AI1316" s="101"/>
      <c r="AJ1316" s="101"/>
    </row>
    <row r="1317" spans="1:36" ht="18.75" hidden="1" x14ac:dyDescent="0.3">
      <c r="A1317" s="24" t="s">
        <v>32</v>
      </c>
      <c r="B1317" s="25" t="s">
        <v>502</v>
      </c>
      <c r="C1317" s="25" t="s">
        <v>33</v>
      </c>
      <c r="D1317" s="25" t="s">
        <v>17</v>
      </c>
      <c r="E1317" s="25"/>
      <c r="F1317" s="59"/>
      <c r="G1317" s="15">
        <f>G1318+G1323</f>
        <v>10372</v>
      </c>
      <c r="H1317" s="15">
        <f>H1318+H1323</f>
        <v>0</v>
      </c>
      <c r="I1317" s="15">
        <f t="shared" ref="I1317:N1317" si="3160">I1318+I1323</f>
        <v>0</v>
      </c>
      <c r="J1317" s="15">
        <f t="shared" si="3160"/>
        <v>0</v>
      </c>
      <c r="K1317" s="15">
        <f t="shared" si="3160"/>
        <v>0</v>
      </c>
      <c r="L1317" s="15">
        <f t="shared" si="3160"/>
        <v>0</v>
      </c>
      <c r="M1317" s="15">
        <f t="shared" si="3160"/>
        <v>10372</v>
      </c>
      <c r="N1317" s="15">
        <f t="shared" si="3160"/>
        <v>0</v>
      </c>
      <c r="O1317" s="15">
        <f t="shared" ref="O1317:T1317" si="3161">O1318+O1323</f>
        <v>0</v>
      </c>
      <c r="P1317" s="15">
        <f t="shared" si="3161"/>
        <v>6626</v>
      </c>
      <c r="Q1317" s="15">
        <f t="shared" si="3161"/>
        <v>0</v>
      </c>
      <c r="R1317" s="15">
        <f t="shared" si="3161"/>
        <v>0</v>
      </c>
      <c r="S1317" s="15">
        <f t="shared" si="3161"/>
        <v>16998</v>
      </c>
      <c r="T1317" s="15">
        <f t="shared" si="3161"/>
        <v>0</v>
      </c>
      <c r="U1317" s="15">
        <f t="shared" ref="U1317:Z1317" si="3162">U1318+U1323</f>
        <v>0</v>
      </c>
      <c r="V1317" s="15">
        <f t="shared" si="3162"/>
        <v>0</v>
      </c>
      <c r="W1317" s="15">
        <f t="shared" si="3162"/>
        <v>0</v>
      </c>
      <c r="X1317" s="15">
        <f t="shared" si="3162"/>
        <v>0</v>
      </c>
      <c r="Y1317" s="15">
        <f t="shared" si="3162"/>
        <v>16998</v>
      </c>
      <c r="Z1317" s="15">
        <f t="shared" si="3162"/>
        <v>0</v>
      </c>
      <c r="AA1317" s="15">
        <f t="shared" ref="AA1317:AF1317" si="3163">AA1318+AA1323</f>
        <v>0</v>
      </c>
      <c r="AB1317" s="15">
        <f t="shared" si="3163"/>
        <v>0</v>
      </c>
      <c r="AC1317" s="15">
        <f t="shared" si="3163"/>
        <v>0</v>
      </c>
      <c r="AD1317" s="15">
        <f t="shared" si="3163"/>
        <v>0</v>
      </c>
      <c r="AE1317" s="93">
        <f t="shared" si="3163"/>
        <v>16998</v>
      </c>
      <c r="AF1317" s="93">
        <f t="shared" si="3163"/>
        <v>0</v>
      </c>
      <c r="AG1317" s="93">
        <f t="shared" ref="AG1317:AH1317" si="3164">AG1318+AG1323</f>
        <v>16765</v>
      </c>
      <c r="AH1317" s="93">
        <f t="shared" si="3164"/>
        <v>0</v>
      </c>
      <c r="AI1317" s="101">
        <f t="shared" si="3097"/>
        <v>98.629250500058831</v>
      </c>
      <c r="AJ1317" s="101"/>
    </row>
    <row r="1318" spans="1:36" ht="51.75" hidden="1" customHeight="1" x14ac:dyDescent="0.25">
      <c r="A1318" s="26" t="s">
        <v>433</v>
      </c>
      <c r="B1318" s="31" t="s">
        <v>502</v>
      </c>
      <c r="C1318" s="32" t="s">
        <v>33</v>
      </c>
      <c r="D1318" s="32" t="s">
        <v>17</v>
      </c>
      <c r="E1318" s="31" t="s">
        <v>223</v>
      </c>
      <c r="F1318" s="32"/>
      <c r="G1318" s="9">
        <f>G1319</f>
        <v>222</v>
      </c>
      <c r="H1318" s="9">
        <f>H1319</f>
        <v>0</v>
      </c>
      <c r="I1318" s="9">
        <f t="shared" ref="I1318:AA1321" si="3165">I1319</f>
        <v>0</v>
      </c>
      <c r="J1318" s="9">
        <f t="shared" si="3165"/>
        <v>0</v>
      </c>
      <c r="K1318" s="9">
        <f t="shared" si="3165"/>
        <v>0</v>
      </c>
      <c r="L1318" s="9">
        <f t="shared" si="3165"/>
        <v>0</v>
      </c>
      <c r="M1318" s="9">
        <f t="shared" si="3165"/>
        <v>222</v>
      </c>
      <c r="N1318" s="9">
        <f t="shared" si="3165"/>
        <v>0</v>
      </c>
      <c r="O1318" s="9">
        <f t="shared" si="3165"/>
        <v>0</v>
      </c>
      <c r="P1318" s="9">
        <f t="shared" si="3165"/>
        <v>0</v>
      </c>
      <c r="Q1318" s="9">
        <f t="shared" si="3165"/>
        <v>0</v>
      </c>
      <c r="R1318" s="9">
        <f t="shared" si="3165"/>
        <v>0</v>
      </c>
      <c r="S1318" s="9">
        <f t="shared" si="3165"/>
        <v>222</v>
      </c>
      <c r="T1318" s="9">
        <f t="shared" si="3165"/>
        <v>0</v>
      </c>
      <c r="U1318" s="9">
        <f t="shared" si="3165"/>
        <v>0</v>
      </c>
      <c r="V1318" s="9">
        <f t="shared" si="3165"/>
        <v>0</v>
      </c>
      <c r="W1318" s="9">
        <f t="shared" si="3165"/>
        <v>0</v>
      </c>
      <c r="X1318" s="9">
        <f t="shared" si="3165"/>
        <v>0</v>
      </c>
      <c r="Y1318" s="9">
        <f t="shared" si="3165"/>
        <v>222</v>
      </c>
      <c r="Z1318" s="9">
        <f t="shared" si="3165"/>
        <v>0</v>
      </c>
      <c r="AA1318" s="9">
        <f t="shared" si="3165"/>
        <v>0</v>
      </c>
      <c r="AB1318" s="9">
        <f t="shared" ref="AA1318:AH1321" si="3166">AB1319</f>
        <v>0</v>
      </c>
      <c r="AC1318" s="9">
        <f t="shared" si="3166"/>
        <v>0</v>
      </c>
      <c r="AD1318" s="9">
        <f t="shared" si="3166"/>
        <v>0</v>
      </c>
      <c r="AE1318" s="87">
        <f t="shared" si="3166"/>
        <v>222</v>
      </c>
      <c r="AF1318" s="87">
        <f t="shared" si="3166"/>
        <v>0</v>
      </c>
      <c r="AG1318" s="87">
        <f t="shared" si="3166"/>
        <v>0</v>
      </c>
      <c r="AH1318" s="87">
        <f t="shared" si="3166"/>
        <v>0</v>
      </c>
      <c r="AI1318" s="101">
        <f t="shared" si="3097"/>
        <v>0</v>
      </c>
      <c r="AJ1318" s="101"/>
    </row>
    <row r="1319" spans="1:36" hidden="1" x14ac:dyDescent="0.25">
      <c r="A1319" s="26" t="s">
        <v>15</v>
      </c>
      <c r="B1319" s="31" t="s">
        <v>502</v>
      </c>
      <c r="C1319" s="32" t="s">
        <v>33</v>
      </c>
      <c r="D1319" s="32" t="s">
        <v>17</v>
      </c>
      <c r="E1319" s="31" t="s">
        <v>224</v>
      </c>
      <c r="F1319" s="32"/>
      <c r="G1319" s="9">
        <f t="shared" ref="G1319:V1321" si="3167">G1320</f>
        <v>222</v>
      </c>
      <c r="H1319" s="9">
        <f t="shared" si="3167"/>
        <v>0</v>
      </c>
      <c r="I1319" s="9">
        <f t="shared" si="3167"/>
        <v>0</v>
      </c>
      <c r="J1319" s="9">
        <f t="shared" si="3167"/>
        <v>0</v>
      </c>
      <c r="K1319" s="9">
        <f t="shared" si="3167"/>
        <v>0</v>
      </c>
      <c r="L1319" s="9">
        <f t="shared" si="3167"/>
        <v>0</v>
      </c>
      <c r="M1319" s="9">
        <f t="shared" si="3167"/>
        <v>222</v>
      </c>
      <c r="N1319" s="9">
        <f t="shared" si="3167"/>
        <v>0</v>
      </c>
      <c r="O1319" s="9">
        <f t="shared" si="3167"/>
        <v>0</v>
      </c>
      <c r="P1319" s="9">
        <f t="shared" si="3167"/>
        <v>0</v>
      </c>
      <c r="Q1319" s="9">
        <f t="shared" si="3167"/>
        <v>0</v>
      </c>
      <c r="R1319" s="9">
        <f t="shared" si="3167"/>
        <v>0</v>
      </c>
      <c r="S1319" s="9">
        <f t="shared" si="3167"/>
        <v>222</v>
      </c>
      <c r="T1319" s="9">
        <f t="shared" si="3167"/>
        <v>0</v>
      </c>
      <c r="U1319" s="9">
        <f t="shared" si="3167"/>
        <v>0</v>
      </c>
      <c r="V1319" s="9">
        <f t="shared" si="3167"/>
        <v>0</v>
      </c>
      <c r="W1319" s="9">
        <f t="shared" si="3165"/>
        <v>0</v>
      </c>
      <c r="X1319" s="9">
        <f t="shared" si="3165"/>
        <v>0</v>
      </c>
      <c r="Y1319" s="9">
        <f t="shared" si="3165"/>
        <v>222</v>
      </c>
      <c r="Z1319" s="9">
        <f t="shared" si="3165"/>
        <v>0</v>
      </c>
      <c r="AA1319" s="9">
        <f t="shared" si="3165"/>
        <v>0</v>
      </c>
      <c r="AB1319" s="9">
        <f t="shared" si="3166"/>
        <v>0</v>
      </c>
      <c r="AC1319" s="9">
        <f t="shared" si="3166"/>
        <v>0</v>
      </c>
      <c r="AD1319" s="9">
        <f t="shared" si="3166"/>
        <v>0</v>
      </c>
      <c r="AE1319" s="87">
        <f t="shared" si="3166"/>
        <v>222</v>
      </c>
      <c r="AF1319" s="87">
        <f t="shared" si="3166"/>
        <v>0</v>
      </c>
      <c r="AG1319" s="87">
        <f t="shared" si="3166"/>
        <v>0</v>
      </c>
      <c r="AH1319" s="87">
        <f t="shared" si="3166"/>
        <v>0</v>
      </c>
      <c r="AI1319" s="101">
        <f t="shared" si="3097"/>
        <v>0</v>
      </c>
      <c r="AJ1319" s="101"/>
    </row>
    <row r="1320" spans="1:36" hidden="1" x14ac:dyDescent="0.25">
      <c r="A1320" s="26" t="s">
        <v>252</v>
      </c>
      <c r="B1320" s="31" t="s">
        <v>502</v>
      </c>
      <c r="C1320" s="32" t="s">
        <v>33</v>
      </c>
      <c r="D1320" s="32" t="s">
        <v>17</v>
      </c>
      <c r="E1320" s="31" t="s">
        <v>253</v>
      </c>
      <c r="F1320" s="32"/>
      <c r="G1320" s="9">
        <f t="shared" si="3167"/>
        <v>222</v>
      </c>
      <c r="H1320" s="9">
        <f t="shared" si="3167"/>
        <v>0</v>
      </c>
      <c r="I1320" s="9">
        <f t="shared" si="3167"/>
        <v>0</v>
      </c>
      <c r="J1320" s="9">
        <f t="shared" si="3167"/>
        <v>0</v>
      </c>
      <c r="K1320" s="9">
        <f t="shared" si="3167"/>
        <v>0</v>
      </c>
      <c r="L1320" s="9">
        <f t="shared" si="3167"/>
        <v>0</v>
      </c>
      <c r="M1320" s="9">
        <f t="shared" si="3167"/>
        <v>222</v>
      </c>
      <c r="N1320" s="9">
        <f t="shared" si="3167"/>
        <v>0</v>
      </c>
      <c r="O1320" s="9">
        <f t="shared" si="3167"/>
        <v>0</v>
      </c>
      <c r="P1320" s="9">
        <f t="shared" si="3167"/>
        <v>0</v>
      </c>
      <c r="Q1320" s="9">
        <f t="shared" si="3167"/>
        <v>0</v>
      </c>
      <c r="R1320" s="9">
        <f t="shared" si="3167"/>
        <v>0</v>
      </c>
      <c r="S1320" s="9">
        <f t="shared" si="3167"/>
        <v>222</v>
      </c>
      <c r="T1320" s="9">
        <f t="shared" si="3167"/>
        <v>0</v>
      </c>
      <c r="U1320" s="9">
        <f t="shared" si="3165"/>
        <v>0</v>
      </c>
      <c r="V1320" s="9">
        <f t="shared" si="3165"/>
        <v>0</v>
      </c>
      <c r="W1320" s="9">
        <f t="shared" si="3165"/>
        <v>0</v>
      </c>
      <c r="X1320" s="9">
        <f t="shared" si="3165"/>
        <v>0</v>
      </c>
      <c r="Y1320" s="9">
        <f t="shared" si="3165"/>
        <v>222</v>
      </c>
      <c r="Z1320" s="9">
        <f t="shared" si="3165"/>
        <v>0</v>
      </c>
      <c r="AA1320" s="9">
        <f t="shared" si="3166"/>
        <v>0</v>
      </c>
      <c r="AB1320" s="9">
        <f t="shared" si="3166"/>
        <v>0</v>
      </c>
      <c r="AC1320" s="9">
        <f t="shared" si="3166"/>
        <v>0</v>
      </c>
      <c r="AD1320" s="9">
        <f t="shared" si="3166"/>
        <v>0</v>
      </c>
      <c r="AE1320" s="87">
        <f t="shared" si="3166"/>
        <v>222</v>
      </c>
      <c r="AF1320" s="87">
        <f t="shared" si="3166"/>
        <v>0</v>
      </c>
      <c r="AG1320" s="87">
        <f t="shared" si="3166"/>
        <v>0</v>
      </c>
      <c r="AH1320" s="87">
        <f t="shared" si="3166"/>
        <v>0</v>
      </c>
      <c r="AI1320" s="101">
        <f t="shared" si="3097"/>
        <v>0</v>
      </c>
      <c r="AJ1320" s="101"/>
    </row>
    <row r="1321" spans="1:36" ht="33" hidden="1" x14ac:dyDescent="0.25">
      <c r="A1321" s="26" t="s">
        <v>244</v>
      </c>
      <c r="B1321" s="31" t="s">
        <v>502</v>
      </c>
      <c r="C1321" s="32" t="s">
        <v>33</v>
      </c>
      <c r="D1321" s="32" t="s">
        <v>17</v>
      </c>
      <c r="E1321" s="31" t="s">
        <v>253</v>
      </c>
      <c r="F1321" s="32" t="s">
        <v>31</v>
      </c>
      <c r="G1321" s="9">
        <f t="shared" si="3167"/>
        <v>222</v>
      </c>
      <c r="H1321" s="9">
        <f t="shared" si="3167"/>
        <v>0</v>
      </c>
      <c r="I1321" s="9">
        <f t="shared" si="3167"/>
        <v>0</v>
      </c>
      <c r="J1321" s="9">
        <f t="shared" si="3167"/>
        <v>0</v>
      </c>
      <c r="K1321" s="9">
        <f t="shared" si="3167"/>
        <v>0</v>
      </c>
      <c r="L1321" s="9">
        <f t="shared" si="3167"/>
        <v>0</v>
      </c>
      <c r="M1321" s="9">
        <f t="shared" si="3167"/>
        <v>222</v>
      </c>
      <c r="N1321" s="9">
        <f t="shared" si="3167"/>
        <v>0</v>
      </c>
      <c r="O1321" s="9">
        <f t="shared" si="3167"/>
        <v>0</v>
      </c>
      <c r="P1321" s="9">
        <f t="shared" si="3167"/>
        <v>0</v>
      </c>
      <c r="Q1321" s="9">
        <f t="shared" si="3167"/>
        <v>0</v>
      </c>
      <c r="R1321" s="9">
        <f t="shared" si="3167"/>
        <v>0</v>
      </c>
      <c r="S1321" s="9">
        <f t="shared" si="3167"/>
        <v>222</v>
      </c>
      <c r="T1321" s="9">
        <f t="shared" si="3167"/>
        <v>0</v>
      </c>
      <c r="U1321" s="9">
        <f t="shared" si="3165"/>
        <v>0</v>
      </c>
      <c r="V1321" s="9">
        <f t="shared" si="3165"/>
        <v>0</v>
      </c>
      <c r="W1321" s="9">
        <f t="shared" si="3165"/>
        <v>0</v>
      </c>
      <c r="X1321" s="9">
        <f t="shared" si="3165"/>
        <v>0</v>
      </c>
      <c r="Y1321" s="9">
        <f t="shared" si="3165"/>
        <v>222</v>
      </c>
      <c r="Z1321" s="9">
        <f t="shared" si="3165"/>
        <v>0</v>
      </c>
      <c r="AA1321" s="9">
        <f t="shared" si="3166"/>
        <v>0</v>
      </c>
      <c r="AB1321" s="9">
        <f t="shared" si="3166"/>
        <v>0</v>
      </c>
      <c r="AC1321" s="9">
        <f t="shared" si="3166"/>
        <v>0</v>
      </c>
      <c r="AD1321" s="9">
        <f t="shared" si="3166"/>
        <v>0</v>
      </c>
      <c r="AE1321" s="87">
        <f t="shared" si="3166"/>
        <v>222</v>
      </c>
      <c r="AF1321" s="87">
        <f t="shared" si="3166"/>
        <v>0</v>
      </c>
      <c r="AG1321" s="87">
        <f t="shared" si="3166"/>
        <v>0</v>
      </c>
      <c r="AH1321" s="87">
        <f t="shared" si="3166"/>
        <v>0</v>
      </c>
      <c r="AI1321" s="101">
        <f t="shared" si="3097"/>
        <v>0</v>
      </c>
      <c r="AJ1321" s="101"/>
    </row>
    <row r="1322" spans="1:36" ht="33" hidden="1" x14ac:dyDescent="0.25">
      <c r="A1322" s="26" t="s">
        <v>37</v>
      </c>
      <c r="B1322" s="31" t="s">
        <v>502</v>
      </c>
      <c r="C1322" s="32" t="s">
        <v>33</v>
      </c>
      <c r="D1322" s="32" t="s">
        <v>17</v>
      </c>
      <c r="E1322" s="31" t="s">
        <v>253</v>
      </c>
      <c r="F1322" s="32" t="s">
        <v>38</v>
      </c>
      <c r="G1322" s="9">
        <v>222</v>
      </c>
      <c r="H1322" s="9"/>
      <c r="I1322" s="9"/>
      <c r="J1322" s="9"/>
      <c r="K1322" s="9"/>
      <c r="L1322" s="9"/>
      <c r="M1322" s="9">
        <f t="shared" ref="M1322" si="3168">G1322+I1322+J1322+K1322+L1322</f>
        <v>222</v>
      </c>
      <c r="N1322" s="9">
        <f t="shared" ref="N1322" si="3169">H1322+L1322</f>
        <v>0</v>
      </c>
      <c r="O1322" s="9"/>
      <c r="P1322" s="9"/>
      <c r="Q1322" s="9"/>
      <c r="R1322" s="9"/>
      <c r="S1322" s="9">
        <f t="shared" ref="S1322" si="3170">M1322+O1322+P1322+Q1322+R1322</f>
        <v>222</v>
      </c>
      <c r="T1322" s="9">
        <f t="shared" ref="T1322" si="3171">N1322+R1322</f>
        <v>0</v>
      </c>
      <c r="U1322" s="9"/>
      <c r="V1322" s="9"/>
      <c r="W1322" s="9"/>
      <c r="X1322" s="9"/>
      <c r="Y1322" s="9">
        <f t="shared" ref="Y1322" si="3172">S1322+U1322+V1322+W1322+X1322</f>
        <v>222</v>
      </c>
      <c r="Z1322" s="9">
        <f t="shared" ref="Z1322" si="3173">T1322+X1322</f>
        <v>0</v>
      </c>
      <c r="AA1322" s="9"/>
      <c r="AB1322" s="9"/>
      <c r="AC1322" s="9"/>
      <c r="AD1322" s="9"/>
      <c r="AE1322" s="87">
        <f t="shared" ref="AE1322" si="3174">Y1322+AA1322+AB1322+AC1322+AD1322</f>
        <v>222</v>
      </c>
      <c r="AF1322" s="87">
        <f t="shared" ref="AF1322" si="3175">Z1322+AD1322</f>
        <v>0</v>
      </c>
      <c r="AG1322" s="87"/>
      <c r="AH1322" s="87"/>
      <c r="AI1322" s="101">
        <f t="shared" si="3097"/>
        <v>0</v>
      </c>
      <c r="AJ1322" s="101"/>
    </row>
    <row r="1323" spans="1:36" ht="66" hidden="1" x14ac:dyDescent="0.25">
      <c r="A1323" s="45" t="s">
        <v>556</v>
      </c>
      <c r="B1323" s="31" t="s">
        <v>502</v>
      </c>
      <c r="C1323" s="32" t="s">
        <v>33</v>
      </c>
      <c r="D1323" s="32" t="s">
        <v>17</v>
      </c>
      <c r="E1323" s="31" t="s">
        <v>126</v>
      </c>
      <c r="F1323" s="32"/>
      <c r="G1323" s="9">
        <f t="shared" ref="G1323:AH1323" si="3176">G1324</f>
        <v>10150</v>
      </c>
      <c r="H1323" s="9">
        <f t="shared" si="3176"/>
        <v>0</v>
      </c>
      <c r="I1323" s="9">
        <f t="shared" si="3176"/>
        <v>0</v>
      </c>
      <c r="J1323" s="9">
        <f t="shared" si="3176"/>
        <v>0</v>
      </c>
      <c r="K1323" s="9">
        <f t="shared" si="3176"/>
        <v>0</v>
      </c>
      <c r="L1323" s="9">
        <f t="shared" si="3176"/>
        <v>0</v>
      </c>
      <c r="M1323" s="9">
        <f t="shared" si="3176"/>
        <v>10150</v>
      </c>
      <c r="N1323" s="9">
        <f t="shared" si="3176"/>
        <v>0</v>
      </c>
      <c r="O1323" s="9">
        <f t="shared" si="3176"/>
        <v>0</v>
      </c>
      <c r="P1323" s="9">
        <f t="shared" si="3176"/>
        <v>6626</v>
      </c>
      <c r="Q1323" s="9">
        <f t="shared" si="3176"/>
        <v>0</v>
      </c>
      <c r="R1323" s="9">
        <f t="shared" si="3176"/>
        <v>0</v>
      </c>
      <c r="S1323" s="9">
        <f t="shared" si="3176"/>
        <v>16776</v>
      </c>
      <c r="T1323" s="9">
        <f t="shared" si="3176"/>
        <v>0</v>
      </c>
      <c r="U1323" s="9">
        <f t="shared" si="3176"/>
        <v>0</v>
      </c>
      <c r="V1323" s="9">
        <f t="shared" si="3176"/>
        <v>0</v>
      </c>
      <c r="W1323" s="9">
        <f t="shared" si="3176"/>
        <v>0</v>
      </c>
      <c r="X1323" s="9">
        <f t="shared" si="3176"/>
        <v>0</v>
      </c>
      <c r="Y1323" s="9">
        <f t="shared" si="3176"/>
        <v>16776</v>
      </c>
      <c r="Z1323" s="9">
        <f t="shared" si="3176"/>
        <v>0</v>
      </c>
      <c r="AA1323" s="9">
        <f t="shared" si="3176"/>
        <v>0</v>
      </c>
      <c r="AB1323" s="9">
        <f t="shared" si="3176"/>
        <v>0</v>
      </c>
      <c r="AC1323" s="9">
        <f t="shared" si="3176"/>
        <v>0</v>
      </c>
      <c r="AD1323" s="9">
        <f t="shared" si="3176"/>
        <v>0</v>
      </c>
      <c r="AE1323" s="87">
        <f t="shared" si="3176"/>
        <v>16776</v>
      </c>
      <c r="AF1323" s="87">
        <f t="shared" si="3176"/>
        <v>0</v>
      </c>
      <c r="AG1323" s="87">
        <f t="shared" si="3176"/>
        <v>16765</v>
      </c>
      <c r="AH1323" s="87">
        <f t="shared" si="3176"/>
        <v>0</v>
      </c>
      <c r="AI1323" s="101">
        <f t="shared" si="3097"/>
        <v>99.934430138292797</v>
      </c>
      <c r="AJ1323" s="101"/>
    </row>
    <row r="1324" spans="1:36" hidden="1" x14ac:dyDescent="0.25">
      <c r="A1324" s="26" t="s">
        <v>127</v>
      </c>
      <c r="B1324" s="31" t="s">
        <v>502</v>
      </c>
      <c r="C1324" s="32" t="s">
        <v>33</v>
      </c>
      <c r="D1324" s="32" t="s">
        <v>17</v>
      </c>
      <c r="E1324" s="31" t="s">
        <v>128</v>
      </c>
      <c r="F1324" s="32"/>
      <c r="G1324" s="9">
        <f>G1325+G1328+G1331+G1334</f>
        <v>10150</v>
      </c>
      <c r="H1324" s="9">
        <f>H1328+H1331</f>
        <v>0</v>
      </c>
      <c r="I1324" s="9">
        <f t="shared" ref="I1324" si="3177">I1325+I1328+I1331+I1334</f>
        <v>0</v>
      </c>
      <c r="J1324" s="9">
        <f t="shared" ref="J1324" si="3178">J1328+J1331</f>
        <v>0</v>
      </c>
      <c r="K1324" s="9">
        <f t="shared" ref="K1324" si="3179">K1325+K1328+K1331+K1334</f>
        <v>0</v>
      </c>
      <c r="L1324" s="9">
        <f t="shared" ref="L1324" si="3180">L1328+L1331</f>
        <v>0</v>
      </c>
      <c r="M1324" s="9">
        <f t="shared" ref="M1324" si="3181">M1325+M1328+M1331+M1334</f>
        <v>10150</v>
      </c>
      <c r="N1324" s="9">
        <f t="shared" ref="N1324" si="3182">N1328+N1331</f>
        <v>0</v>
      </c>
      <c r="O1324" s="9">
        <f t="shared" ref="O1324:T1324" si="3183">O1325+O1328+O1331+O1334</f>
        <v>0</v>
      </c>
      <c r="P1324" s="9">
        <f t="shared" si="3183"/>
        <v>6626</v>
      </c>
      <c r="Q1324" s="9">
        <f t="shared" si="3183"/>
        <v>0</v>
      </c>
      <c r="R1324" s="9">
        <f t="shared" si="3183"/>
        <v>0</v>
      </c>
      <c r="S1324" s="9">
        <f t="shared" si="3183"/>
        <v>16776</v>
      </c>
      <c r="T1324" s="9">
        <f t="shared" si="3183"/>
        <v>0</v>
      </c>
      <c r="U1324" s="9">
        <f t="shared" ref="U1324:Z1324" si="3184">U1325+U1328+U1331+U1334</f>
        <v>0</v>
      </c>
      <c r="V1324" s="9">
        <f t="shared" si="3184"/>
        <v>0</v>
      </c>
      <c r="W1324" s="9">
        <f t="shared" si="3184"/>
        <v>0</v>
      </c>
      <c r="X1324" s="9">
        <f t="shared" si="3184"/>
        <v>0</v>
      </c>
      <c r="Y1324" s="9">
        <f t="shared" si="3184"/>
        <v>16776</v>
      </c>
      <c r="Z1324" s="9">
        <f t="shared" si="3184"/>
        <v>0</v>
      </c>
      <c r="AA1324" s="9">
        <f t="shared" ref="AA1324:AF1324" si="3185">AA1325+AA1328+AA1331+AA1334</f>
        <v>0</v>
      </c>
      <c r="AB1324" s="9">
        <f t="shared" si="3185"/>
        <v>0</v>
      </c>
      <c r="AC1324" s="9">
        <f t="shared" si="3185"/>
        <v>0</v>
      </c>
      <c r="AD1324" s="9">
        <f t="shared" si="3185"/>
        <v>0</v>
      </c>
      <c r="AE1324" s="87">
        <f t="shared" si="3185"/>
        <v>16776</v>
      </c>
      <c r="AF1324" s="87">
        <f t="shared" si="3185"/>
        <v>0</v>
      </c>
      <c r="AG1324" s="87">
        <f t="shared" ref="AG1324:AH1324" si="3186">AG1325+AG1328+AG1331+AG1334</f>
        <v>16765</v>
      </c>
      <c r="AH1324" s="87">
        <f t="shared" si="3186"/>
        <v>0</v>
      </c>
      <c r="AI1324" s="101">
        <f t="shared" si="3097"/>
        <v>99.934430138292797</v>
      </c>
      <c r="AJ1324" s="101"/>
    </row>
    <row r="1325" spans="1:36" ht="84" hidden="1" customHeight="1" x14ac:dyDescent="0.25">
      <c r="A1325" s="26" t="s">
        <v>574</v>
      </c>
      <c r="B1325" s="31" t="s">
        <v>502</v>
      </c>
      <c r="C1325" s="32" t="s">
        <v>33</v>
      </c>
      <c r="D1325" s="32" t="s">
        <v>17</v>
      </c>
      <c r="E1325" s="31" t="s">
        <v>573</v>
      </c>
      <c r="F1325" s="32"/>
      <c r="G1325" s="9">
        <f>G1326</f>
        <v>2687</v>
      </c>
      <c r="H1325" s="9"/>
      <c r="I1325" s="9">
        <f t="shared" ref="I1325:I1326" si="3187">I1326</f>
        <v>0</v>
      </c>
      <c r="J1325" s="9"/>
      <c r="K1325" s="9">
        <f t="shared" ref="K1325:K1326" si="3188">K1326</f>
        <v>0</v>
      </c>
      <c r="L1325" s="9"/>
      <c r="M1325" s="9">
        <f t="shared" ref="M1325:M1326" si="3189">M1326</f>
        <v>2687</v>
      </c>
      <c r="N1325" s="9"/>
      <c r="O1325" s="9">
        <f t="shared" ref="O1325:AD1326" si="3190">O1326</f>
        <v>0</v>
      </c>
      <c r="P1325" s="9">
        <f t="shared" si="3190"/>
        <v>6626</v>
      </c>
      <c r="Q1325" s="9">
        <f t="shared" si="3190"/>
        <v>0</v>
      </c>
      <c r="R1325" s="9">
        <f t="shared" si="3190"/>
        <v>0</v>
      </c>
      <c r="S1325" s="9">
        <f t="shared" si="3190"/>
        <v>9313</v>
      </c>
      <c r="T1325" s="9">
        <f t="shared" si="3190"/>
        <v>0</v>
      </c>
      <c r="U1325" s="9">
        <f t="shared" si="3190"/>
        <v>0</v>
      </c>
      <c r="V1325" s="9">
        <f t="shared" si="3190"/>
        <v>0</v>
      </c>
      <c r="W1325" s="9">
        <f t="shared" si="3190"/>
        <v>0</v>
      </c>
      <c r="X1325" s="9">
        <f t="shared" si="3190"/>
        <v>0</v>
      </c>
      <c r="Y1325" s="9">
        <f t="shared" si="3190"/>
        <v>9313</v>
      </c>
      <c r="Z1325" s="9">
        <f t="shared" si="3190"/>
        <v>0</v>
      </c>
      <c r="AA1325" s="9">
        <f t="shared" si="3190"/>
        <v>0</v>
      </c>
      <c r="AB1325" s="9">
        <f t="shared" si="3190"/>
        <v>0</v>
      </c>
      <c r="AC1325" s="9">
        <f t="shared" si="3190"/>
        <v>0</v>
      </c>
      <c r="AD1325" s="9">
        <f t="shared" si="3190"/>
        <v>0</v>
      </c>
      <c r="AE1325" s="87">
        <f t="shared" ref="AA1325:AH1326" si="3191">AE1326</f>
        <v>9313</v>
      </c>
      <c r="AF1325" s="87">
        <f t="shared" si="3191"/>
        <v>0</v>
      </c>
      <c r="AG1325" s="87">
        <f t="shared" si="3191"/>
        <v>9313</v>
      </c>
      <c r="AH1325" s="87">
        <f t="shared" si="3191"/>
        <v>0</v>
      </c>
      <c r="AI1325" s="101">
        <f t="shared" si="3097"/>
        <v>100</v>
      </c>
      <c r="AJ1325" s="101"/>
    </row>
    <row r="1326" spans="1:36" ht="33" hidden="1" x14ac:dyDescent="0.25">
      <c r="A1326" s="26" t="s">
        <v>12</v>
      </c>
      <c r="B1326" s="31" t="s">
        <v>502</v>
      </c>
      <c r="C1326" s="32" t="s">
        <v>33</v>
      </c>
      <c r="D1326" s="32" t="s">
        <v>17</v>
      </c>
      <c r="E1326" s="31" t="s">
        <v>573</v>
      </c>
      <c r="F1326" s="32">
        <v>600</v>
      </c>
      <c r="G1326" s="9">
        <f>G1327</f>
        <v>2687</v>
      </c>
      <c r="H1326" s="9"/>
      <c r="I1326" s="9">
        <f t="shared" si="3187"/>
        <v>0</v>
      </c>
      <c r="J1326" s="9"/>
      <c r="K1326" s="9">
        <f t="shared" si="3188"/>
        <v>0</v>
      </c>
      <c r="L1326" s="9"/>
      <c r="M1326" s="9">
        <f t="shared" si="3189"/>
        <v>2687</v>
      </c>
      <c r="N1326" s="9"/>
      <c r="O1326" s="9">
        <f t="shared" si="3190"/>
        <v>0</v>
      </c>
      <c r="P1326" s="9">
        <f t="shared" si="3190"/>
        <v>6626</v>
      </c>
      <c r="Q1326" s="9">
        <f t="shared" si="3190"/>
        <v>0</v>
      </c>
      <c r="R1326" s="9">
        <f t="shared" si="3190"/>
        <v>0</v>
      </c>
      <c r="S1326" s="9">
        <f t="shared" si="3190"/>
        <v>9313</v>
      </c>
      <c r="T1326" s="9">
        <f t="shared" si="3190"/>
        <v>0</v>
      </c>
      <c r="U1326" s="9">
        <f t="shared" si="3190"/>
        <v>0</v>
      </c>
      <c r="V1326" s="9">
        <f t="shared" si="3190"/>
        <v>0</v>
      </c>
      <c r="W1326" s="9">
        <f t="shared" si="3190"/>
        <v>0</v>
      </c>
      <c r="X1326" s="9">
        <f t="shared" si="3190"/>
        <v>0</v>
      </c>
      <c r="Y1326" s="9">
        <f t="shared" si="3190"/>
        <v>9313</v>
      </c>
      <c r="Z1326" s="9">
        <f t="shared" si="3190"/>
        <v>0</v>
      </c>
      <c r="AA1326" s="9">
        <f t="shared" si="3191"/>
        <v>0</v>
      </c>
      <c r="AB1326" s="9">
        <f t="shared" si="3191"/>
        <v>0</v>
      </c>
      <c r="AC1326" s="9">
        <f t="shared" si="3191"/>
        <v>0</v>
      </c>
      <c r="AD1326" s="9">
        <f t="shared" si="3191"/>
        <v>0</v>
      </c>
      <c r="AE1326" s="87">
        <f t="shared" si="3191"/>
        <v>9313</v>
      </c>
      <c r="AF1326" s="87">
        <f t="shared" si="3191"/>
        <v>0</v>
      </c>
      <c r="AG1326" s="87">
        <f t="shared" si="3191"/>
        <v>9313</v>
      </c>
      <c r="AH1326" s="87">
        <f t="shared" si="3191"/>
        <v>0</v>
      </c>
      <c r="AI1326" s="101">
        <f t="shared" si="3097"/>
        <v>100</v>
      </c>
      <c r="AJ1326" s="101"/>
    </row>
    <row r="1327" spans="1:36" ht="33" hidden="1" x14ac:dyDescent="0.25">
      <c r="A1327" s="26" t="s">
        <v>131</v>
      </c>
      <c r="B1327" s="31" t="s">
        <v>502</v>
      </c>
      <c r="C1327" s="32" t="s">
        <v>33</v>
      </c>
      <c r="D1327" s="32" t="s">
        <v>17</v>
      </c>
      <c r="E1327" s="31" t="s">
        <v>573</v>
      </c>
      <c r="F1327" s="32" t="s">
        <v>132</v>
      </c>
      <c r="G1327" s="9">
        <v>2687</v>
      </c>
      <c r="H1327" s="9"/>
      <c r="I1327" s="9"/>
      <c r="J1327" s="9"/>
      <c r="K1327" s="9"/>
      <c r="L1327" s="9"/>
      <c r="M1327" s="9">
        <f t="shared" ref="M1327" si="3192">G1327+I1327+J1327+K1327+L1327</f>
        <v>2687</v>
      </c>
      <c r="N1327" s="9">
        <f t="shared" ref="N1327" si="3193">H1327+L1327</f>
        <v>0</v>
      </c>
      <c r="O1327" s="9"/>
      <c r="P1327" s="9">
        <v>6626</v>
      </c>
      <c r="Q1327" s="9"/>
      <c r="R1327" s="9"/>
      <c r="S1327" s="9">
        <f t="shared" ref="S1327" si="3194">M1327+O1327+P1327+Q1327+R1327</f>
        <v>9313</v>
      </c>
      <c r="T1327" s="9">
        <f t="shared" ref="T1327" si="3195">N1327+R1327</f>
        <v>0</v>
      </c>
      <c r="U1327" s="9"/>
      <c r="V1327" s="9"/>
      <c r="W1327" s="9"/>
      <c r="X1327" s="9"/>
      <c r="Y1327" s="9">
        <f t="shared" ref="Y1327" si="3196">S1327+U1327+V1327+W1327+X1327</f>
        <v>9313</v>
      </c>
      <c r="Z1327" s="9">
        <f t="shared" ref="Z1327" si="3197">T1327+X1327</f>
        <v>0</v>
      </c>
      <c r="AA1327" s="9"/>
      <c r="AB1327" s="9"/>
      <c r="AC1327" s="9"/>
      <c r="AD1327" s="9"/>
      <c r="AE1327" s="87">
        <f t="shared" ref="AE1327" si="3198">Y1327+AA1327+AB1327+AC1327+AD1327</f>
        <v>9313</v>
      </c>
      <c r="AF1327" s="87">
        <f t="shared" ref="AF1327" si="3199">Z1327+AD1327</f>
        <v>0</v>
      </c>
      <c r="AG1327" s="87">
        <v>9313</v>
      </c>
      <c r="AH1327" s="87"/>
      <c r="AI1327" s="101">
        <f t="shared" si="3097"/>
        <v>100</v>
      </c>
      <c r="AJ1327" s="101"/>
    </row>
    <row r="1328" spans="1:36" ht="49.5" hidden="1" x14ac:dyDescent="0.25">
      <c r="A1328" s="26" t="s">
        <v>255</v>
      </c>
      <c r="B1328" s="31" t="s">
        <v>502</v>
      </c>
      <c r="C1328" s="32" t="s">
        <v>33</v>
      </c>
      <c r="D1328" s="32" t="s">
        <v>17</v>
      </c>
      <c r="E1328" s="31" t="s">
        <v>469</v>
      </c>
      <c r="F1328" s="32"/>
      <c r="G1328" s="9">
        <f t="shared" ref="G1328:V1329" si="3200">G1329</f>
        <v>1000</v>
      </c>
      <c r="H1328" s="9">
        <f t="shared" si="3200"/>
        <v>0</v>
      </c>
      <c r="I1328" s="9">
        <f t="shared" si="3200"/>
        <v>0</v>
      </c>
      <c r="J1328" s="9">
        <f t="shared" si="3200"/>
        <v>0</v>
      </c>
      <c r="K1328" s="9">
        <f t="shared" si="3200"/>
        <v>0</v>
      </c>
      <c r="L1328" s="9">
        <f t="shared" si="3200"/>
        <v>0</v>
      </c>
      <c r="M1328" s="9">
        <f t="shared" si="3200"/>
        <v>1000</v>
      </c>
      <c r="N1328" s="9">
        <f t="shared" si="3200"/>
        <v>0</v>
      </c>
      <c r="O1328" s="9">
        <f t="shared" si="3200"/>
        <v>0</v>
      </c>
      <c r="P1328" s="9">
        <f t="shared" si="3200"/>
        <v>0</v>
      </c>
      <c r="Q1328" s="9">
        <f t="shared" si="3200"/>
        <v>0</v>
      </c>
      <c r="R1328" s="9">
        <f t="shared" si="3200"/>
        <v>0</v>
      </c>
      <c r="S1328" s="9">
        <f t="shared" si="3200"/>
        <v>1000</v>
      </c>
      <c r="T1328" s="9">
        <f t="shared" si="3200"/>
        <v>0</v>
      </c>
      <c r="U1328" s="9">
        <f t="shared" si="3200"/>
        <v>0</v>
      </c>
      <c r="V1328" s="9">
        <f t="shared" si="3200"/>
        <v>0</v>
      </c>
      <c r="W1328" s="9">
        <f t="shared" ref="U1328:AH1329" si="3201">W1329</f>
        <v>0</v>
      </c>
      <c r="X1328" s="9">
        <f t="shared" si="3201"/>
        <v>0</v>
      </c>
      <c r="Y1328" s="9">
        <f t="shared" si="3201"/>
        <v>1000</v>
      </c>
      <c r="Z1328" s="9">
        <f t="shared" si="3201"/>
        <v>0</v>
      </c>
      <c r="AA1328" s="9">
        <f t="shared" si="3201"/>
        <v>0</v>
      </c>
      <c r="AB1328" s="9">
        <f t="shared" si="3201"/>
        <v>0</v>
      </c>
      <c r="AC1328" s="9">
        <f t="shared" si="3201"/>
        <v>0</v>
      </c>
      <c r="AD1328" s="9">
        <f t="shared" si="3201"/>
        <v>0</v>
      </c>
      <c r="AE1328" s="87">
        <f t="shared" si="3201"/>
        <v>1000</v>
      </c>
      <c r="AF1328" s="87">
        <f t="shared" si="3201"/>
        <v>0</v>
      </c>
      <c r="AG1328" s="87">
        <f t="shared" si="3201"/>
        <v>1000</v>
      </c>
      <c r="AH1328" s="87">
        <f t="shared" si="3201"/>
        <v>0</v>
      </c>
      <c r="AI1328" s="101">
        <f t="shared" si="3097"/>
        <v>100</v>
      </c>
      <c r="AJ1328" s="101"/>
    </row>
    <row r="1329" spans="1:36" ht="33" hidden="1" x14ac:dyDescent="0.25">
      <c r="A1329" s="26" t="s">
        <v>12</v>
      </c>
      <c r="B1329" s="31" t="s">
        <v>502</v>
      </c>
      <c r="C1329" s="32" t="s">
        <v>33</v>
      </c>
      <c r="D1329" s="32" t="s">
        <v>17</v>
      </c>
      <c r="E1329" s="31" t="s">
        <v>469</v>
      </c>
      <c r="F1329" s="32">
        <v>600</v>
      </c>
      <c r="G1329" s="9">
        <f t="shared" si="3200"/>
        <v>1000</v>
      </c>
      <c r="H1329" s="9">
        <f t="shared" si="3200"/>
        <v>0</v>
      </c>
      <c r="I1329" s="9">
        <f t="shared" si="3200"/>
        <v>0</v>
      </c>
      <c r="J1329" s="9">
        <f t="shared" si="3200"/>
        <v>0</v>
      </c>
      <c r="K1329" s="9">
        <f t="shared" si="3200"/>
        <v>0</v>
      </c>
      <c r="L1329" s="9">
        <f t="shared" si="3200"/>
        <v>0</v>
      </c>
      <c r="M1329" s="9">
        <f t="shared" si="3200"/>
        <v>1000</v>
      </c>
      <c r="N1329" s="9">
        <f t="shared" si="3200"/>
        <v>0</v>
      </c>
      <c r="O1329" s="9">
        <f t="shared" si="3200"/>
        <v>0</v>
      </c>
      <c r="P1329" s="9">
        <f t="shared" si="3200"/>
        <v>0</v>
      </c>
      <c r="Q1329" s="9">
        <f t="shared" si="3200"/>
        <v>0</v>
      </c>
      <c r="R1329" s="9">
        <f t="shared" si="3200"/>
        <v>0</v>
      </c>
      <c r="S1329" s="9">
        <f t="shared" si="3200"/>
        <v>1000</v>
      </c>
      <c r="T1329" s="9">
        <f t="shared" si="3200"/>
        <v>0</v>
      </c>
      <c r="U1329" s="9">
        <f t="shared" si="3201"/>
        <v>0</v>
      </c>
      <c r="V1329" s="9">
        <f t="shared" si="3201"/>
        <v>0</v>
      </c>
      <c r="W1329" s="9">
        <f t="shared" si="3201"/>
        <v>0</v>
      </c>
      <c r="X1329" s="9">
        <f t="shared" si="3201"/>
        <v>0</v>
      </c>
      <c r="Y1329" s="9">
        <f t="shared" si="3201"/>
        <v>1000</v>
      </c>
      <c r="Z1329" s="9">
        <f t="shared" si="3201"/>
        <v>0</v>
      </c>
      <c r="AA1329" s="9">
        <f t="shared" si="3201"/>
        <v>0</v>
      </c>
      <c r="AB1329" s="9">
        <f t="shared" si="3201"/>
        <v>0</v>
      </c>
      <c r="AC1329" s="9">
        <f t="shared" si="3201"/>
        <v>0</v>
      </c>
      <c r="AD1329" s="9">
        <f t="shared" si="3201"/>
        <v>0</v>
      </c>
      <c r="AE1329" s="87">
        <f t="shared" si="3201"/>
        <v>1000</v>
      </c>
      <c r="AF1329" s="87">
        <f t="shared" si="3201"/>
        <v>0</v>
      </c>
      <c r="AG1329" s="87">
        <f t="shared" si="3201"/>
        <v>1000</v>
      </c>
      <c r="AH1329" s="87">
        <f t="shared" si="3201"/>
        <v>0</v>
      </c>
      <c r="AI1329" s="101">
        <f t="shared" si="3097"/>
        <v>100</v>
      </c>
      <c r="AJ1329" s="101"/>
    </row>
    <row r="1330" spans="1:36" ht="33" hidden="1" x14ac:dyDescent="0.25">
      <c r="A1330" s="26" t="s">
        <v>131</v>
      </c>
      <c r="B1330" s="31" t="s">
        <v>502</v>
      </c>
      <c r="C1330" s="32" t="s">
        <v>33</v>
      </c>
      <c r="D1330" s="32" t="s">
        <v>17</v>
      </c>
      <c r="E1330" s="31" t="s">
        <v>469</v>
      </c>
      <c r="F1330" s="32" t="s">
        <v>132</v>
      </c>
      <c r="G1330" s="9">
        <v>1000</v>
      </c>
      <c r="H1330" s="9"/>
      <c r="I1330" s="9"/>
      <c r="J1330" s="9"/>
      <c r="K1330" s="9"/>
      <c r="L1330" s="9"/>
      <c r="M1330" s="9">
        <f t="shared" ref="M1330" si="3202">G1330+I1330+J1330+K1330+L1330</f>
        <v>1000</v>
      </c>
      <c r="N1330" s="9">
        <f t="shared" ref="N1330" si="3203">H1330+L1330</f>
        <v>0</v>
      </c>
      <c r="O1330" s="9"/>
      <c r="P1330" s="9"/>
      <c r="Q1330" s="9"/>
      <c r="R1330" s="9"/>
      <c r="S1330" s="9">
        <f t="shared" ref="S1330" si="3204">M1330+O1330+P1330+Q1330+R1330</f>
        <v>1000</v>
      </c>
      <c r="T1330" s="9">
        <f t="shared" ref="T1330" si="3205">N1330+R1330</f>
        <v>0</v>
      </c>
      <c r="U1330" s="9"/>
      <c r="V1330" s="9"/>
      <c r="W1330" s="9"/>
      <c r="X1330" s="9"/>
      <c r="Y1330" s="9">
        <f t="shared" ref="Y1330" si="3206">S1330+U1330+V1330+W1330+X1330</f>
        <v>1000</v>
      </c>
      <c r="Z1330" s="9">
        <f t="shared" ref="Z1330" si="3207">T1330+X1330</f>
        <v>0</v>
      </c>
      <c r="AA1330" s="9"/>
      <c r="AB1330" s="9"/>
      <c r="AC1330" s="9"/>
      <c r="AD1330" s="9"/>
      <c r="AE1330" s="87">
        <f t="shared" ref="AE1330" si="3208">Y1330+AA1330+AB1330+AC1330+AD1330</f>
        <v>1000</v>
      </c>
      <c r="AF1330" s="87">
        <f t="shared" ref="AF1330" si="3209">Z1330+AD1330</f>
        <v>0</v>
      </c>
      <c r="AG1330" s="87">
        <v>1000</v>
      </c>
      <c r="AH1330" s="87"/>
      <c r="AI1330" s="101">
        <f t="shared" si="3097"/>
        <v>100</v>
      </c>
      <c r="AJ1330" s="101"/>
    </row>
    <row r="1331" spans="1:36" ht="82.5" hidden="1" x14ac:dyDescent="0.25">
      <c r="A1331" s="26" t="s">
        <v>468</v>
      </c>
      <c r="B1331" s="31" t="s">
        <v>502</v>
      </c>
      <c r="C1331" s="32" t="s">
        <v>33</v>
      </c>
      <c r="D1331" s="32" t="s">
        <v>17</v>
      </c>
      <c r="E1331" s="31" t="s">
        <v>549</v>
      </c>
      <c r="F1331" s="32"/>
      <c r="G1331" s="9">
        <f>G1332</f>
        <v>3463</v>
      </c>
      <c r="H1331" s="9">
        <f>H1332</f>
        <v>0</v>
      </c>
      <c r="I1331" s="9">
        <f t="shared" ref="I1331:X1332" si="3210">I1332</f>
        <v>0</v>
      </c>
      <c r="J1331" s="9">
        <f t="shared" si="3210"/>
        <v>0</v>
      </c>
      <c r="K1331" s="9">
        <f t="shared" si="3210"/>
        <v>0</v>
      </c>
      <c r="L1331" s="9">
        <f t="shared" si="3210"/>
        <v>0</v>
      </c>
      <c r="M1331" s="9">
        <f t="shared" si="3210"/>
        <v>3463</v>
      </c>
      <c r="N1331" s="9">
        <f t="shared" si="3210"/>
        <v>0</v>
      </c>
      <c r="O1331" s="9">
        <f t="shared" si="3210"/>
        <v>0</v>
      </c>
      <c r="P1331" s="9">
        <f t="shared" si="3210"/>
        <v>0</v>
      </c>
      <c r="Q1331" s="9">
        <f t="shared" si="3210"/>
        <v>0</v>
      </c>
      <c r="R1331" s="9">
        <f t="shared" si="3210"/>
        <v>0</v>
      </c>
      <c r="S1331" s="9">
        <f t="shared" si="3210"/>
        <v>3463</v>
      </c>
      <c r="T1331" s="9">
        <f t="shared" si="3210"/>
        <v>0</v>
      </c>
      <c r="U1331" s="9">
        <f t="shared" si="3210"/>
        <v>0</v>
      </c>
      <c r="V1331" s="9">
        <f t="shared" si="3210"/>
        <v>0</v>
      </c>
      <c r="W1331" s="9">
        <f t="shared" si="3210"/>
        <v>0</v>
      </c>
      <c r="X1331" s="9">
        <f t="shared" si="3210"/>
        <v>0</v>
      </c>
      <c r="Y1331" s="9">
        <f t="shared" ref="U1331:AH1332" si="3211">Y1332</f>
        <v>3463</v>
      </c>
      <c r="Z1331" s="9">
        <f t="shared" si="3211"/>
        <v>0</v>
      </c>
      <c r="AA1331" s="9">
        <f t="shared" si="3211"/>
        <v>0</v>
      </c>
      <c r="AB1331" s="9">
        <f t="shared" si="3211"/>
        <v>0</v>
      </c>
      <c r="AC1331" s="9">
        <f t="shared" si="3211"/>
        <v>0</v>
      </c>
      <c r="AD1331" s="9">
        <f t="shared" si="3211"/>
        <v>0</v>
      </c>
      <c r="AE1331" s="87">
        <f t="shared" si="3211"/>
        <v>3463</v>
      </c>
      <c r="AF1331" s="87">
        <f t="shared" si="3211"/>
        <v>0</v>
      </c>
      <c r="AG1331" s="87">
        <f t="shared" si="3211"/>
        <v>3463</v>
      </c>
      <c r="AH1331" s="87">
        <f t="shared" si="3211"/>
        <v>0</v>
      </c>
      <c r="AI1331" s="101">
        <f t="shared" si="3097"/>
        <v>100</v>
      </c>
      <c r="AJ1331" s="101"/>
    </row>
    <row r="1332" spans="1:36" ht="33" hidden="1" x14ac:dyDescent="0.25">
      <c r="A1332" s="26" t="s">
        <v>12</v>
      </c>
      <c r="B1332" s="31" t="s">
        <v>502</v>
      </c>
      <c r="C1332" s="32" t="s">
        <v>33</v>
      </c>
      <c r="D1332" s="32" t="s">
        <v>17</v>
      </c>
      <c r="E1332" s="31" t="s">
        <v>549</v>
      </c>
      <c r="F1332" s="32" t="s">
        <v>13</v>
      </c>
      <c r="G1332" s="9">
        <f>G1333</f>
        <v>3463</v>
      </c>
      <c r="H1332" s="9">
        <f>H1333</f>
        <v>0</v>
      </c>
      <c r="I1332" s="9">
        <f t="shared" si="3210"/>
        <v>0</v>
      </c>
      <c r="J1332" s="9">
        <f t="shared" si="3210"/>
        <v>0</v>
      </c>
      <c r="K1332" s="9">
        <f t="shared" si="3210"/>
        <v>0</v>
      </c>
      <c r="L1332" s="9">
        <f t="shared" si="3210"/>
        <v>0</v>
      </c>
      <c r="M1332" s="9">
        <f t="shared" si="3210"/>
        <v>3463</v>
      </c>
      <c r="N1332" s="9">
        <f t="shared" si="3210"/>
        <v>0</v>
      </c>
      <c r="O1332" s="9">
        <f t="shared" si="3210"/>
        <v>0</v>
      </c>
      <c r="P1332" s="9">
        <f t="shared" si="3210"/>
        <v>0</v>
      </c>
      <c r="Q1332" s="9">
        <f t="shared" si="3210"/>
        <v>0</v>
      </c>
      <c r="R1332" s="9">
        <f t="shared" si="3210"/>
        <v>0</v>
      </c>
      <c r="S1332" s="9">
        <f t="shared" si="3210"/>
        <v>3463</v>
      </c>
      <c r="T1332" s="9">
        <f t="shared" si="3210"/>
        <v>0</v>
      </c>
      <c r="U1332" s="9">
        <f t="shared" si="3211"/>
        <v>0</v>
      </c>
      <c r="V1332" s="9">
        <f t="shared" si="3211"/>
        <v>0</v>
      </c>
      <c r="W1332" s="9">
        <f t="shared" si="3211"/>
        <v>0</v>
      </c>
      <c r="X1332" s="9">
        <f t="shared" si="3211"/>
        <v>0</v>
      </c>
      <c r="Y1332" s="9">
        <f t="shared" si="3211"/>
        <v>3463</v>
      </c>
      <c r="Z1332" s="9">
        <f t="shared" si="3211"/>
        <v>0</v>
      </c>
      <c r="AA1332" s="9">
        <f t="shared" si="3211"/>
        <v>0</v>
      </c>
      <c r="AB1332" s="9">
        <f t="shared" si="3211"/>
        <v>0</v>
      </c>
      <c r="AC1332" s="9">
        <f t="shared" si="3211"/>
        <v>0</v>
      </c>
      <c r="AD1332" s="9">
        <f t="shared" si="3211"/>
        <v>0</v>
      </c>
      <c r="AE1332" s="87">
        <f t="shared" si="3211"/>
        <v>3463</v>
      </c>
      <c r="AF1332" s="87">
        <f t="shared" si="3211"/>
        <v>0</v>
      </c>
      <c r="AG1332" s="87">
        <f t="shared" si="3211"/>
        <v>3463</v>
      </c>
      <c r="AH1332" s="87">
        <f t="shared" si="3211"/>
        <v>0</v>
      </c>
      <c r="AI1332" s="101">
        <f t="shared" si="3097"/>
        <v>100</v>
      </c>
      <c r="AJ1332" s="101"/>
    </row>
    <row r="1333" spans="1:36" ht="33" hidden="1" x14ac:dyDescent="0.25">
      <c r="A1333" s="26" t="s">
        <v>131</v>
      </c>
      <c r="B1333" s="31" t="s">
        <v>502</v>
      </c>
      <c r="C1333" s="32" t="s">
        <v>33</v>
      </c>
      <c r="D1333" s="32" t="s">
        <v>17</v>
      </c>
      <c r="E1333" s="31" t="s">
        <v>549</v>
      </c>
      <c r="F1333" s="32" t="s">
        <v>132</v>
      </c>
      <c r="G1333" s="9">
        <f>3000+463</f>
        <v>3463</v>
      </c>
      <c r="H1333" s="9"/>
      <c r="I1333" s="9"/>
      <c r="J1333" s="9"/>
      <c r="K1333" s="9"/>
      <c r="L1333" s="9"/>
      <c r="M1333" s="9">
        <f t="shared" ref="M1333" si="3212">G1333+I1333+J1333+K1333+L1333</f>
        <v>3463</v>
      </c>
      <c r="N1333" s="9">
        <f t="shared" ref="N1333" si="3213">H1333+L1333</f>
        <v>0</v>
      </c>
      <c r="O1333" s="9"/>
      <c r="P1333" s="9"/>
      <c r="Q1333" s="9"/>
      <c r="R1333" s="9"/>
      <c r="S1333" s="9">
        <f t="shared" ref="S1333" si="3214">M1333+O1333+P1333+Q1333+R1333</f>
        <v>3463</v>
      </c>
      <c r="T1333" s="9">
        <f t="shared" ref="T1333" si="3215">N1333+R1333</f>
        <v>0</v>
      </c>
      <c r="U1333" s="9"/>
      <c r="V1333" s="9"/>
      <c r="W1333" s="9"/>
      <c r="X1333" s="9"/>
      <c r="Y1333" s="9">
        <f t="shared" ref="Y1333" si="3216">S1333+U1333+V1333+W1333+X1333</f>
        <v>3463</v>
      </c>
      <c r="Z1333" s="9">
        <f t="shared" ref="Z1333" si="3217">T1333+X1333</f>
        <v>0</v>
      </c>
      <c r="AA1333" s="9"/>
      <c r="AB1333" s="9"/>
      <c r="AC1333" s="9"/>
      <c r="AD1333" s="9"/>
      <c r="AE1333" s="87">
        <f t="shared" ref="AE1333" si="3218">Y1333+AA1333+AB1333+AC1333+AD1333</f>
        <v>3463</v>
      </c>
      <c r="AF1333" s="87">
        <f t="shared" ref="AF1333" si="3219">Z1333+AD1333</f>
        <v>0</v>
      </c>
      <c r="AG1333" s="87">
        <v>3463</v>
      </c>
      <c r="AH1333" s="87"/>
      <c r="AI1333" s="101">
        <f t="shared" si="3097"/>
        <v>100</v>
      </c>
      <c r="AJ1333" s="101"/>
    </row>
    <row r="1334" spans="1:36" ht="66.75" hidden="1" customHeight="1" x14ac:dyDescent="0.25">
      <c r="A1334" s="26" t="s">
        <v>584</v>
      </c>
      <c r="B1334" s="31" t="s">
        <v>502</v>
      </c>
      <c r="C1334" s="32" t="s">
        <v>33</v>
      </c>
      <c r="D1334" s="32" t="s">
        <v>17</v>
      </c>
      <c r="E1334" s="31" t="s">
        <v>583</v>
      </c>
      <c r="F1334" s="32"/>
      <c r="G1334" s="9">
        <f>G1335</f>
        <v>3000</v>
      </c>
      <c r="H1334" s="9"/>
      <c r="I1334" s="9">
        <f t="shared" ref="I1334:I1335" si="3220">I1335</f>
        <v>0</v>
      </c>
      <c r="J1334" s="9"/>
      <c r="K1334" s="9">
        <f t="shared" ref="K1334:K1335" si="3221">K1335</f>
        <v>0</v>
      </c>
      <c r="L1334" s="9"/>
      <c r="M1334" s="9">
        <f t="shared" ref="M1334:M1335" si="3222">M1335</f>
        <v>3000</v>
      </c>
      <c r="N1334" s="9"/>
      <c r="O1334" s="9">
        <f t="shared" ref="O1334:O1335" si="3223">O1335</f>
        <v>0</v>
      </c>
      <c r="P1334" s="9"/>
      <c r="Q1334" s="9">
        <f t="shared" ref="Q1334:Q1335" si="3224">Q1335</f>
        <v>0</v>
      </c>
      <c r="R1334" s="9"/>
      <c r="S1334" s="9">
        <f t="shared" ref="S1334:S1335" si="3225">S1335</f>
        <v>3000</v>
      </c>
      <c r="T1334" s="9"/>
      <c r="U1334" s="9">
        <f t="shared" ref="U1334:U1335" si="3226">U1335</f>
        <v>0</v>
      </c>
      <c r="V1334" s="9"/>
      <c r="W1334" s="9">
        <f t="shared" ref="W1334:W1335" si="3227">W1335</f>
        <v>0</v>
      </c>
      <c r="X1334" s="9"/>
      <c r="Y1334" s="9">
        <f t="shared" ref="Y1334:Y1335" si="3228">Y1335</f>
        <v>3000</v>
      </c>
      <c r="Z1334" s="9"/>
      <c r="AA1334" s="9">
        <f t="shared" ref="AA1334:AA1335" si="3229">AA1335</f>
        <v>0</v>
      </c>
      <c r="AB1334" s="9"/>
      <c r="AC1334" s="9">
        <f t="shared" ref="AC1334:AC1335" si="3230">AC1335</f>
        <v>0</v>
      </c>
      <c r="AD1334" s="9"/>
      <c r="AE1334" s="87">
        <f t="shared" ref="AE1334:AG1335" si="3231">AE1335</f>
        <v>3000</v>
      </c>
      <c r="AF1334" s="87"/>
      <c r="AG1334" s="87">
        <f t="shared" si="3231"/>
        <v>2989</v>
      </c>
      <c r="AH1334" s="87"/>
      <c r="AI1334" s="101">
        <f t="shared" si="3097"/>
        <v>99.633333333333326</v>
      </c>
      <c r="AJ1334" s="101"/>
    </row>
    <row r="1335" spans="1:36" ht="33" hidden="1" x14ac:dyDescent="0.25">
      <c r="A1335" s="26" t="s">
        <v>12</v>
      </c>
      <c r="B1335" s="31" t="s">
        <v>502</v>
      </c>
      <c r="C1335" s="32" t="s">
        <v>33</v>
      </c>
      <c r="D1335" s="32" t="s">
        <v>17</v>
      </c>
      <c r="E1335" s="31" t="s">
        <v>583</v>
      </c>
      <c r="F1335" s="32" t="s">
        <v>13</v>
      </c>
      <c r="G1335" s="9">
        <f>G1336</f>
        <v>3000</v>
      </c>
      <c r="H1335" s="9"/>
      <c r="I1335" s="9">
        <f t="shared" si="3220"/>
        <v>0</v>
      </c>
      <c r="J1335" s="9"/>
      <c r="K1335" s="9">
        <f t="shared" si="3221"/>
        <v>0</v>
      </c>
      <c r="L1335" s="9"/>
      <c r="M1335" s="9">
        <f t="shared" si="3222"/>
        <v>3000</v>
      </c>
      <c r="N1335" s="9"/>
      <c r="O1335" s="9">
        <f t="shared" si="3223"/>
        <v>0</v>
      </c>
      <c r="P1335" s="9"/>
      <c r="Q1335" s="9">
        <f t="shared" si="3224"/>
        <v>0</v>
      </c>
      <c r="R1335" s="9"/>
      <c r="S1335" s="9">
        <f t="shared" si="3225"/>
        <v>3000</v>
      </c>
      <c r="T1335" s="9"/>
      <c r="U1335" s="9">
        <f t="shared" si="3226"/>
        <v>0</v>
      </c>
      <c r="V1335" s="9"/>
      <c r="W1335" s="9">
        <f t="shared" si="3227"/>
        <v>0</v>
      </c>
      <c r="X1335" s="9"/>
      <c r="Y1335" s="9">
        <f t="shared" si="3228"/>
        <v>3000</v>
      </c>
      <c r="Z1335" s="9"/>
      <c r="AA1335" s="9">
        <f t="shared" si="3229"/>
        <v>0</v>
      </c>
      <c r="AB1335" s="9"/>
      <c r="AC1335" s="9">
        <f t="shared" si="3230"/>
        <v>0</v>
      </c>
      <c r="AD1335" s="9"/>
      <c r="AE1335" s="87">
        <f t="shared" si="3231"/>
        <v>3000</v>
      </c>
      <c r="AF1335" s="87"/>
      <c r="AG1335" s="87">
        <f t="shared" si="3231"/>
        <v>2989</v>
      </c>
      <c r="AH1335" s="87"/>
      <c r="AI1335" s="101">
        <f t="shared" si="3097"/>
        <v>99.633333333333326</v>
      </c>
      <c r="AJ1335" s="101"/>
    </row>
    <row r="1336" spans="1:36" ht="33" hidden="1" x14ac:dyDescent="0.25">
      <c r="A1336" s="26" t="s">
        <v>131</v>
      </c>
      <c r="B1336" s="31" t="s">
        <v>502</v>
      </c>
      <c r="C1336" s="32" t="s">
        <v>33</v>
      </c>
      <c r="D1336" s="32" t="s">
        <v>17</v>
      </c>
      <c r="E1336" s="31" t="s">
        <v>583</v>
      </c>
      <c r="F1336" s="32" t="s">
        <v>132</v>
      </c>
      <c r="G1336" s="9">
        <v>3000</v>
      </c>
      <c r="H1336" s="9"/>
      <c r="I1336" s="9"/>
      <c r="J1336" s="9"/>
      <c r="K1336" s="9"/>
      <c r="L1336" s="9"/>
      <c r="M1336" s="9">
        <f t="shared" ref="M1336" si="3232">G1336+I1336+J1336+K1336+L1336</f>
        <v>3000</v>
      </c>
      <c r="N1336" s="9">
        <f t="shared" ref="N1336" si="3233">H1336+L1336</f>
        <v>0</v>
      </c>
      <c r="O1336" s="9"/>
      <c r="P1336" s="9"/>
      <c r="Q1336" s="9"/>
      <c r="R1336" s="9"/>
      <c r="S1336" s="9">
        <f t="shared" ref="S1336" si="3234">M1336+O1336+P1336+Q1336+R1336</f>
        <v>3000</v>
      </c>
      <c r="T1336" s="9">
        <f t="shared" ref="T1336" si="3235">N1336+R1336</f>
        <v>0</v>
      </c>
      <c r="U1336" s="9"/>
      <c r="V1336" s="9"/>
      <c r="W1336" s="9"/>
      <c r="X1336" s="9"/>
      <c r="Y1336" s="9">
        <f t="shared" ref="Y1336" si="3236">S1336+U1336+V1336+W1336+X1336</f>
        <v>3000</v>
      </c>
      <c r="Z1336" s="9">
        <f t="shared" ref="Z1336" si="3237">T1336+X1336</f>
        <v>0</v>
      </c>
      <c r="AA1336" s="9"/>
      <c r="AB1336" s="9"/>
      <c r="AC1336" s="9"/>
      <c r="AD1336" s="9"/>
      <c r="AE1336" s="87">
        <f t="shared" ref="AE1336" si="3238">Y1336+AA1336+AB1336+AC1336+AD1336</f>
        <v>3000</v>
      </c>
      <c r="AF1336" s="87">
        <f t="shared" ref="AF1336" si="3239">Z1336+AD1336</f>
        <v>0</v>
      </c>
      <c r="AG1336" s="87">
        <v>2989</v>
      </c>
      <c r="AH1336" s="87"/>
      <c r="AI1336" s="101">
        <f t="shared" si="3097"/>
        <v>99.633333333333326</v>
      </c>
      <c r="AJ1336" s="101"/>
    </row>
    <row r="1337" spans="1:36" hidden="1" x14ac:dyDescent="0.25">
      <c r="A1337" s="26"/>
      <c r="B1337" s="31"/>
      <c r="C1337" s="32"/>
      <c r="D1337" s="32"/>
      <c r="E1337" s="31"/>
      <c r="F1337" s="32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87"/>
      <c r="AF1337" s="87"/>
      <c r="AG1337" s="87"/>
      <c r="AH1337" s="87"/>
      <c r="AI1337" s="101"/>
      <c r="AJ1337" s="101"/>
    </row>
    <row r="1338" spans="1:36" ht="40.5" hidden="1" x14ac:dyDescent="0.3">
      <c r="A1338" s="21" t="s">
        <v>506</v>
      </c>
      <c r="B1338" s="22" t="s">
        <v>557</v>
      </c>
      <c r="C1338" s="22"/>
      <c r="D1338" s="22"/>
      <c r="E1338" s="22"/>
      <c r="F1338" s="22"/>
      <c r="G1338" s="14">
        <f t="shared" ref="G1338:N1338" si="3240">G1340</f>
        <v>3887</v>
      </c>
      <c r="H1338" s="14">
        <f t="shared" si="3240"/>
        <v>0</v>
      </c>
      <c r="I1338" s="14">
        <f t="shared" si="3240"/>
        <v>0</v>
      </c>
      <c r="J1338" s="14">
        <f t="shared" si="3240"/>
        <v>0</v>
      </c>
      <c r="K1338" s="14">
        <f t="shared" si="3240"/>
        <v>0</v>
      </c>
      <c r="L1338" s="14">
        <f t="shared" si="3240"/>
        <v>0</v>
      </c>
      <c r="M1338" s="14">
        <f t="shared" si="3240"/>
        <v>3887</v>
      </c>
      <c r="N1338" s="14">
        <f t="shared" si="3240"/>
        <v>0</v>
      </c>
      <c r="O1338" s="14">
        <f t="shared" ref="O1338:T1338" si="3241">O1340</f>
        <v>0</v>
      </c>
      <c r="P1338" s="14">
        <f t="shared" si="3241"/>
        <v>0</v>
      </c>
      <c r="Q1338" s="14">
        <f t="shared" si="3241"/>
        <v>0</v>
      </c>
      <c r="R1338" s="14">
        <f t="shared" si="3241"/>
        <v>0</v>
      </c>
      <c r="S1338" s="14">
        <f t="shared" si="3241"/>
        <v>3887</v>
      </c>
      <c r="T1338" s="14">
        <f t="shared" si="3241"/>
        <v>0</v>
      </c>
      <c r="U1338" s="14">
        <f t="shared" ref="U1338:Z1338" si="3242">U1340</f>
        <v>0</v>
      </c>
      <c r="V1338" s="14">
        <f t="shared" si="3242"/>
        <v>0</v>
      </c>
      <c r="W1338" s="14">
        <f t="shared" si="3242"/>
        <v>0</v>
      </c>
      <c r="X1338" s="14">
        <f t="shared" si="3242"/>
        <v>0</v>
      </c>
      <c r="Y1338" s="14">
        <f t="shared" si="3242"/>
        <v>3887</v>
      </c>
      <c r="Z1338" s="14">
        <f t="shared" si="3242"/>
        <v>0</v>
      </c>
      <c r="AA1338" s="14">
        <f t="shared" ref="AA1338:AF1338" si="3243">AA1340</f>
        <v>0</v>
      </c>
      <c r="AB1338" s="14">
        <f t="shared" si="3243"/>
        <v>0</v>
      </c>
      <c r="AC1338" s="14">
        <f t="shared" si="3243"/>
        <v>0</v>
      </c>
      <c r="AD1338" s="14">
        <f t="shared" si="3243"/>
        <v>0</v>
      </c>
      <c r="AE1338" s="92">
        <f t="shared" si="3243"/>
        <v>3887</v>
      </c>
      <c r="AF1338" s="92">
        <f t="shared" si="3243"/>
        <v>0</v>
      </c>
      <c r="AG1338" s="92">
        <f t="shared" ref="AG1338:AH1338" si="3244">AG1340</f>
        <v>198</v>
      </c>
      <c r="AH1338" s="92">
        <f t="shared" si="3244"/>
        <v>0</v>
      </c>
      <c r="AI1338" s="101">
        <f t="shared" si="3097"/>
        <v>5.0939027527656293</v>
      </c>
      <c r="AJ1338" s="101"/>
    </row>
    <row r="1339" spans="1:36" ht="19.5" hidden="1" customHeight="1" x14ac:dyDescent="0.3">
      <c r="A1339" s="21"/>
      <c r="B1339" s="22"/>
      <c r="C1339" s="22"/>
      <c r="D1339" s="22"/>
      <c r="E1339" s="22"/>
      <c r="F1339" s="22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92"/>
      <c r="AF1339" s="92"/>
      <c r="AG1339" s="92"/>
      <c r="AH1339" s="92"/>
      <c r="AI1339" s="101"/>
      <c r="AJ1339" s="101"/>
    </row>
    <row r="1340" spans="1:36" ht="18.75" hidden="1" x14ac:dyDescent="0.3">
      <c r="A1340" s="24" t="s">
        <v>59</v>
      </c>
      <c r="B1340" s="25" t="str">
        <f>B1338</f>
        <v>926</v>
      </c>
      <c r="C1340" s="25" t="s">
        <v>22</v>
      </c>
      <c r="D1340" s="25" t="s">
        <v>60</v>
      </c>
      <c r="E1340" s="25"/>
      <c r="F1340" s="25"/>
      <c r="G1340" s="7">
        <f t="shared" ref="G1340:H1340" si="3245">G1346+G1341</f>
        <v>3887</v>
      </c>
      <c r="H1340" s="7">
        <f t="shared" si="3245"/>
        <v>0</v>
      </c>
      <c r="I1340" s="7">
        <f t="shared" ref="I1340:N1340" si="3246">I1346+I1341</f>
        <v>0</v>
      </c>
      <c r="J1340" s="7">
        <f t="shared" si="3246"/>
        <v>0</v>
      </c>
      <c r="K1340" s="7">
        <f t="shared" si="3246"/>
        <v>0</v>
      </c>
      <c r="L1340" s="7">
        <f t="shared" si="3246"/>
        <v>0</v>
      </c>
      <c r="M1340" s="7">
        <f t="shared" si="3246"/>
        <v>3887</v>
      </c>
      <c r="N1340" s="7">
        <f t="shared" si="3246"/>
        <v>0</v>
      </c>
      <c r="O1340" s="7">
        <f t="shared" ref="O1340:T1340" si="3247">O1346+O1341</f>
        <v>0</v>
      </c>
      <c r="P1340" s="7">
        <f t="shared" si="3247"/>
        <v>0</v>
      </c>
      <c r="Q1340" s="7">
        <f t="shared" si="3247"/>
        <v>0</v>
      </c>
      <c r="R1340" s="7">
        <f t="shared" si="3247"/>
        <v>0</v>
      </c>
      <c r="S1340" s="7">
        <f t="shared" si="3247"/>
        <v>3887</v>
      </c>
      <c r="T1340" s="7">
        <f t="shared" si="3247"/>
        <v>0</v>
      </c>
      <c r="U1340" s="7">
        <f t="shared" ref="U1340:Z1340" si="3248">U1346+U1341</f>
        <v>0</v>
      </c>
      <c r="V1340" s="7">
        <f t="shared" si="3248"/>
        <v>0</v>
      </c>
      <c r="W1340" s="7">
        <f t="shared" si="3248"/>
        <v>0</v>
      </c>
      <c r="X1340" s="7">
        <f t="shared" si="3248"/>
        <v>0</v>
      </c>
      <c r="Y1340" s="7">
        <f t="shared" si="3248"/>
        <v>3887</v>
      </c>
      <c r="Z1340" s="7">
        <f t="shared" si="3248"/>
        <v>0</v>
      </c>
      <c r="AA1340" s="7">
        <f t="shared" ref="AA1340:AF1340" si="3249">AA1346+AA1341</f>
        <v>0</v>
      </c>
      <c r="AB1340" s="7">
        <f t="shared" si="3249"/>
        <v>0</v>
      </c>
      <c r="AC1340" s="7">
        <f t="shared" si="3249"/>
        <v>0</v>
      </c>
      <c r="AD1340" s="7">
        <f t="shared" si="3249"/>
        <v>0</v>
      </c>
      <c r="AE1340" s="85">
        <f t="shared" si="3249"/>
        <v>3887</v>
      </c>
      <c r="AF1340" s="85">
        <f t="shared" si="3249"/>
        <v>0</v>
      </c>
      <c r="AG1340" s="85">
        <f t="shared" ref="AG1340:AH1340" si="3250">AG1346+AG1341</f>
        <v>198</v>
      </c>
      <c r="AH1340" s="85">
        <f t="shared" si="3250"/>
        <v>0</v>
      </c>
      <c r="AI1340" s="101">
        <f t="shared" si="3097"/>
        <v>5.0939027527656293</v>
      </c>
      <c r="AJ1340" s="101"/>
    </row>
    <row r="1341" spans="1:36" ht="33.75" hidden="1" x14ac:dyDescent="0.3">
      <c r="A1341" s="26" t="s">
        <v>475</v>
      </c>
      <c r="B1341" s="27" t="s">
        <v>557</v>
      </c>
      <c r="C1341" s="27" t="s">
        <v>22</v>
      </c>
      <c r="D1341" s="27" t="s">
        <v>60</v>
      </c>
      <c r="E1341" s="27" t="s">
        <v>472</v>
      </c>
      <c r="F1341" s="25"/>
      <c r="G1341" s="9">
        <f t="shared" ref="G1341:V1344" si="3251">G1342</f>
        <v>3137</v>
      </c>
      <c r="H1341" s="9">
        <f t="shared" si="3251"/>
        <v>0</v>
      </c>
      <c r="I1341" s="9">
        <f t="shared" si="3251"/>
        <v>0</v>
      </c>
      <c r="J1341" s="9">
        <f t="shared" si="3251"/>
        <v>0</v>
      </c>
      <c r="K1341" s="9">
        <f t="shared" si="3251"/>
        <v>0</v>
      </c>
      <c r="L1341" s="9">
        <f t="shared" si="3251"/>
        <v>0</v>
      </c>
      <c r="M1341" s="9">
        <f t="shared" si="3251"/>
        <v>3137</v>
      </c>
      <c r="N1341" s="9">
        <f t="shared" si="3251"/>
        <v>0</v>
      </c>
      <c r="O1341" s="9">
        <f t="shared" si="3251"/>
        <v>0</v>
      </c>
      <c r="P1341" s="9">
        <f t="shared" si="3251"/>
        <v>0</v>
      </c>
      <c r="Q1341" s="9">
        <f t="shared" si="3251"/>
        <v>0</v>
      </c>
      <c r="R1341" s="9">
        <f t="shared" si="3251"/>
        <v>0</v>
      </c>
      <c r="S1341" s="9">
        <f t="shared" si="3251"/>
        <v>3137</v>
      </c>
      <c r="T1341" s="9">
        <f t="shared" si="3251"/>
        <v>0</v>
      </c>
      <c r="U1341" s="9">
        <f t="shared" si="3251"/>
        <v>0</v>
      </c>
      <c r="V1341" s="9">
        <f t="shared" si="3251"/>
        <v>0</v>
      </c>
      <c r="W1341" s="9">
        <f t="shared" ref="U1341:AH1344" si="3252">W1342</f>
        <v>0</v>
      </c>
      <c r="X1341" s="9">
        <f t="shared" si="3252"/>
        <v>0</v>
      </c>
      <c r="Y1341" s="9">
        <f t="shared" si="3252"/>
        <v>3137</v>
      </c>
      <c r="Z1341" s="9">
        <f t="shared" si="3252"/>
        <v>0</v>
      </c>
      <c r="AA1341" s="9">
        <f t="shared" si="3252"/>
        <v>0</v>
      </c>
      <c r="AB1341" s="9">
        <f t="shared" si="3252"/>
        <v>0</v>
      </c>
      <c r="AC1341" s="9">
        <f t="shared" si="3252"/>
        <v>0</v>
      </c>
      <c r="AD1341" s="9">
        <f t="shared" si="3252"/>
        <v>0</v>
      </c>
      <c r="AE1341" s="87">
        <f t="shared" si="3252"/>
        <v>3137</v>
      </c>
      <c r="AF1341" s="87">
        <f t="shared" si="3252"/>
        <v>0</v>
      </c>
      <c r="AG1341" s="87">
        <f t="shared" si="3252"/>
        <v>0</v>
      </c>
      <c r="AH1341" s="87">
        <f t="shared" si="3252"/>
        <v>0</v>
      </c>
      <c r="AI1341" s="101">
        <f t="shared" si="3097"/>
        <v>0</v>
      </c>
      <c r="AJ1341" s="101"/>
    </row>
    <row r="1342" spans="1:36" ht="21" hidden="1" customHeight="1" x14ac:dyDescent="0.3">
      <c r="A1342" s="26" t="s">
        <v>15</v>
      </c>
      <c r="B1342" s="27" t="s">
        <v>557</v>
      </c>
      <c r="C1342" s="27" t="s">
        <v>22</v>
      </c>
      <c r="D1342" s="27" t="s">
        <v>60</v>
      </c>
      <c r="E1342" s="27" t="s">
        <v>473</v>
      </c>
      <c r="F1342" s="25"/>
      <c r="G1342" s="9">
        <f t="shared" si="3251"/>
        <v>3137</v>
      </c>
      <c r="H1342" s="9">
        <f t="shared" si="3251"/>
        <v>0</v>
      </c>
      <c r="I1342" s="9">
        <f t="shared" si="3251"/>
        <v>0</v>
      </c>
      <c r="J1342" s="9">
        <f t="shared" si="3251"/>
        <v>0</v>
      </c>
      <c r="K1342" s="9">
        <f t="shared" si="3251"/>
        <v>0</v>
      </c>
      <c r="L1342" s="9">
        <f t="shared" si="3251"/>
        <v>0</v>
      </c>
      <c r="M1342" s="9">
        <f t="shared" si="3251"/>
        <v>3137</v>
      </c>
      <c r="N1342" s="9">
        <f t="shared" si="3251"/>
        <v>0</v>
      </c>
      <c r="O1342" s="9">
        <f t="shared" si="3251"/>
        <v>0</v>
      </c>
      <c r="P1342" s="9">
        <f t="shared" si="3251"/>
        <v>0</v>
      </c>
      <c r="Q1342" s="9">
        <f t="shared" si="3251"/>
        <v>0</v>
      </c>
      <c r="R1342" s="9">
        <f t="shared" si="3251"/>
        <v>0</v>
      </c>
      <c r="S1342" s="9">
        <f t="shared" si="3251"/>
        <v>3137</v>
      </c>
      <c r="T1342" s="9">
        <f t="shared" si="3251"/>
        <v>0</v>
      </c>
      <c r="U1342" s="9">
        <f t="shared" si="3252"/>
        <v>0</v>
      </c>
      <c r="V1342" s="9">
        <f t="shared" si="3252"/>
        <v>0</v>
      </c>
      <c r="W1342" s="9">
        <f t="shared" si="3252"/>
        <v>0</v>
      </c>
      <c r="X1342" s="9">
        <f t="shared" si="3252"/>
        <v>0</v>
      </c>
      <c r="Y1342" s="9">
        <f t="shared" si="3252"/>
        <v>3137</v>
      </c>
      <c r="Z1342" s="9">
        <f t="shared" si="3252"/>
        <v>0</v>
      </c>
      <c r="AA1342" s="9">
        <f t="shared" si="3252"/>
        <v>0</v>
      </c>
      <c r="AB1342" s="9">
        <f t="shared" si="3252"/>
        <v>0</v>
      </c>
      <c r="AC1342" s="9">
        <f t="shared" si="3252"/>
        <v>0</v>
      </c>
      <c r="AD1342" s="9">
        <f t="shared" si="3252"/>
        <v>0</v>
      </c>
      <c r="AE1342" s="87">
        <f t="shared" si="3252"/>
        <v>3137</v>
      </c>
      <c r="AF1342" s="87">
        <f t="shared" si="3252"/>
        <v>0</v>
      </c>
      <c r="AG1342" s="87">
        <f t="shared" si="3252"/>
        <v>0</v>
      </c>
      <c r="AH1342" s="87">
        <f t="shared" si="3252"/>
        <v>0</v>
      </c>
      <c r="AI1342" s="101">
        <f t="shared" si="3097"/>
        <v>0</v>
      </c>
      <c r="AJ1342" s="101"/>
    </row>
    <row r="1343" spans="1:36" ht="20.25" hidden="1" customHeight="1" x14ac:dyDescent="0.3">
      <c r="A1343" s="26" t="s">
        <v>61</v>
      </c>
      <c r="B1343" s="27" t="s">
        <v>557</v>
      </c>
      <c r="C1343" s="27" t="s">
        <v>22</v>
      </c>
      <c r="D1343" s="27" t="s">
        <v>60</v>
      </c>
      <c r="E1343" s="27" t="s">
        <v>474</v>
      </c>
      <c r="F1343" s="25"/>
      <c r="G1343" s="9">
        <f t="shared" si="3251"/>
        <v>3137</v>
      </c>
      <c r="H1343" s="9">
        <f t="shared" si="3251"/>
        <v>0</v>
      </c>
      <c r="I1343" s="9">
        <f t="shared" si="3251"/>
        <v>0</v>
      </c>
      <c r="J1343" s="9">
        <f t="shared" si="3251"/>
        <v>0</v>
      </c>
      <c r="K1343" s="9">
        <f t="shared" si="3251"/>
        <v>0</v>
      </c>
      <c r="L1343" s="9">
        <f t="shared" si="3251"/>
        <v>0</v>
      </c>
      <c r="M1343" s="9">
        <f t="shared" si="3251"/>
        <v>3137</v>
      </c>
      <c r="N1343" s="9">
        <f t="shared" si="3251"/>
        <v>0</v>
      </c>
      <c r="O1343" s="9">
        <f t="shared" si="3251"/>
        <v>0</v>
      </c>
      <c r="P1343" s="9">
        <f t="shared" si="3251"/>
        <v>0</v>
      </c>
      <c r="Q1343" s="9">
        <f t="shared" si="3251"/>
        <v>0</v>
      </c>
      <c r="R1343" s="9">
        <f t="shared" si="3251"/>
        <v>0</v>
      </c>
      <c r="S1343" s="9">
        <f t="shared" si="3251"/>
        <v>3137</v>
      </c>
      <c r="T1343" s="9">
        <f t="shared" si="3251"/>
        <v>0</v>
      </c>
      <c r="U1343" s="9">
        <f t="shared" si="3252"/>
        <v>0</v>
      </c>
      <c r="V1343" s="9">
        <f t="shared" si="3252"/>
        <v>0</v>
      </c>
      <c r="W1343" s="9">
        <f t="shared" si="3252"/>
        <v>0</v>
      </c>
      <c r="X1343" s="9">
        <f t="shared" si="3252"/>
        <v>0</v>
      </c>
      <c r="Y1343" s="9">
        <f t="shared" si="3252"/>
        <v>3137</v>
      </c>
      <c r="Z1343" s="9">
        <f t="shared" si="3252"/>
        <v>0</v>
      </c>
      <c r="AA1343" s="9">
        <f t="shared" si="3252"/>
        <v>0</v>
      </c>
      <c r="AB1343" s="9">
        <f t="shared" si="3252"/>
        <v>0</v>
      </c>
      <c r="AC1343" s="9">
        <f t="shared" si="3252"/>
        <v>0</v>
      </c>
      <c r="AD1343" s="9">
        <f t="shared" si="3252"/>
        <v>0</v>
      </c>
      <c r="AE1343" s="87">
        <f t="shared" si="3252"/>
        <v>3137</v>
      </c>
      <c r="AF1343" s="87">
        <f t="shared" si="3252"/>
        <v>0</v>
      </c>
      <c r="AG1343" s="87">
        <f t="shared" si="3252"/>
        <v>0</v>
      </c>
      <c r="AH1343" s="87">
        <f t="shared" si="3252"/>
        <v>0</v>
      </c>
      <c r="AI1343" s="101">
        <f t="shared" si="3097"/>
        <v>0</v>
      </c>
      <c r="AJ1343" s="101"/>
    </row>
    <row r="1344" spans="1:36" ht="33" hidden="1" x14ac:dyDescent="0.25">
      <c r="A1344" s="26" t="s">
        <v>244</v>
      </c>
      <c r="B1344" s="27" t="s">
        <v>557</v>
      </c>
      <c r="C1344" s="27" t="s">
        <v>22</v>
      </c>
      <c r="D1344" s="27" t="s">
        <v>60</v>
      </c>
      <c r="E1344" s="27" t="s">
        <v>474</v>
      </c>
      <c r="F1344" s="27" t="s">
        <v>31</v>
      </c>
      <c r="G1344" s="9">
        <f t="shared" si="3251"/>
        <v>3137</v>
      </c>
      <c r="H1344" s="9">
        <f t="shared" si="3251"/>
        <v>0</v>
      </c>
      <c r="I1344" s="9">
        <f t="shared" si="3251"/>
        <v>0</v>
      </c>
      <c r="J1344" s="9">
        <f t="shared" si="3251"/>
        <v>0</v>
      </c>
      <c r="K1344" s="9">
        <f t="shared" si="3251"/>
        <v>0</v>
      </c>
      <c r="L1344" s="9">
        <f t="shared" si="3251"/>
        <v>0</v>
      </c>
      <c r="M1344" s="9">
        <f t="shared" si="3251"/>
        <v>3137</v>
      </c>
      <c r="N1344" s="9">
        <f t="shared" si="3251"/>
        <v>0</v>
      </c>
      <c r="O1344" s="9">
        <f t="shared" si="3251"/>
        <v>0</v>
      </c>
      <c r="P1344" s="9">
        <f t="shared" si="3251"/>
        <v>0</v>
      </c>
      <c r="Q1344" s="9">
        <f t="shared" si="3251"/>
        <v>0</v>
      </c>
      <c r="R1344" s="9">
        <f t="shared" si="3251"/>
        <v>0</v>
      </c>
      <c r="S1344" s="9">
        <f t="shared" si="3251"/>
        <v>3137</v>
      </c>
      <c r="T1344" s="9">
        <f t="shared" si="3251"/>
        <v>0</v>
      </c>
      <c r="U1344" s="9">
        <f t="shared" si="3252"/>
        <v>0</v>
      </c>
      <c r="V1344" s="9">
        <f t="shared" si="3252"/>
        <v>0</v>
      </c>
      <c r="W1344" s="9">
        <f t="shared" si="3252"/>
        <v>0</v>
      </c>
      <c r="X1344" s="9">
        <f t="shared" si="3252"/>
        <v>0</v>
      </c>
      <c r="Y1344" s="9">
        <f t="shared" si="3252"/>
        <v>3137</v>
      </c>
      <c r="Z1344" s="9">
        <f t="shared" si="3252"/>
        <v>0</v>
      </c>
      <c r="AA1344" s="9">
        <f t="shared" si="3252"/>
        <v>0</v>
      </c>
      <c r="AB1344" s="9">
        <f t="shared" si="3252"/>
        <v>0</v>
      </c>
      <c r="AC1344" s="9">
        <f t="shared" si="3252"/>
        <v>0</v>
      </c>
      <c r="AD1344" s="9">
        <f t="shared" si="3252"/>
        <v>0</v>
      </c>
      <c r="AE1344" s="87">
        <f t="shared" si="3252"/>
        <v>3137</v>
      </c>
      <c r="AF1344" s="87">
        <f t="shared" si="3252"/>
        <v>0</v>
      </c>
      <c r="AG1344" s="87">
        <f t="shared" si="3252"/>
        <v>0</v>
      </c>
      <c r="AH1344" s="87">
        <f t="shared" si="3252"/>
        <v>0</v>
      </c>
      <c r="AI1344" s="101">
        <f t="shared" si="3097"/>
        <v>0</v>
      </c>
      <c r="AJ1344" s="101"/>
    </row>
    <row r="1345" spans="1:36" ht="33" hidden="1" x14ac:dyDescent="0.25">
      <c r="A1345" s="26" t="s">
        <v>37</v>
      </c>
      <c r="B1345" s="27" t="s">
        <v>557</v>
      </c>
      <c r="C1345" s="27" t="s">
        <v>22</v>
      </c>
      <c r="D1345" s="27" t="s">
        <v>60</v>
      </c>
      <c r="E1345" s="27" t="s">
        <v>474</v>
      </c>
      <c r="F1345" s="27" t="s">
        <v>38</v>
      </c>
      <c r="G1345" s="9">
        <v>3137</v>
      </c>
      <c r="H1345" s="9"/>
      <c r="I1345" s="9"/>
      <c r="J1345" s="9"/>
      <c r="K1345" s="9"/>
      <c r="L1345" s="9"/>
      <c r="M1345" s="9">
        <f t="shared" ref="M1345" si="3253">G1345+I1345+J1345+K1345+L1345</f>
        <v>3137</v>
      </c>
      <c r="N1345" s="9">
        <f t="shared" ref="N1345" si="3254">H1345+L1345</f>
        <v>0</v>
      </c>
      <c r="O1345" s="9"/>
      <c r="P1345" s="9"/>
      <c r="Q1345" s="9"/>
      <c r="R1345" s="9"/>
      <c r="S1345" s="9">
        <f t="shared" ref="S1345" si="3255">M1345+O1345+P1345+Q1345+R1345</f>
        <v>3137</v>
      </c>
      <c r="T1345" s="9">
        <f t="shared" ref="T1345" si="3256">N1345+R1345</f>
        <v>0</v>
      </c>
      <c r="U1345" s="9"/>
      <c r="V1345" s="9"/>
      <c r="W1345" s="9"/>
      <c r="X1345" s="9"/>
      <c r="Y1345" s="9">
        <f t="shared" ref="Y1345" si="3257">S1345+U1345+V1345+W1345+X1345</f>
        <v>3137</v>
      </c>
      <c r="Z1345" s="9">
        <f t="shared" ref="Z1345" si="3258">T1345+X1345</f>
        <v>0</v>
      </c>
      <c r="AA1345" s="9"/>
      <c r="AB1345" s="9"/>
      <c r="AC1345" s="9"/>
      <c r="AD1345" s="9"/>
      <c r="AE1345" s="87">
        <f t="shared" ref="AE1345" si="3259">Y1345+AA1345+AB1345+AC1345+AD1345</f>
        <v>3137</v>
      </c>
      <c r="AF1345" s="87">
        <f t="shared" ref="AF1345" si="3260">Z1345+AD1345</f>
        <v>0</v>
      </c>
      <c r="AG1345" s="87"/>
      <c r="AH1345" s="87"/>
      <c r="AI1345" s="101">
        <f t="shared" si="3097"/>
        <v>0</v>
      </c>
      <c r="AJ1345" s="101"/>
    </row>
    <row r="1346" spans="1:36" ht="21" hidden="1" customHeight="1" x14ac:dyDescent="0.25">
      <c r="A1346" s="26" t="s">
        <v>62</v>
      </c>
      <c r="B1346" s="27" t="s">
        <v>557</v>
      </c>
      <c r="C1346" s="27" t="s">
        <v>22</v>
      </c>
      <c r="D1346" s="27" t="s">
        <v>60</v>
      </c>
      <c r="E1346" s="27" t="s">
        <v>63</v>
      </c>
      <c r="F1346" s="27"/>
      <c r="G1346" s="8">
        <f t="shared" ref="G1346:V1349" si="3261">G1347</f>
        <v>750</v>
      </c>
      <c r="H1346" s="8">
        <f t="shared" si="3261"/>
        <v>0</v>
      </c>
      <c r="I1346" s="8">
        <f t="shared" si="3261"/>
        <v>0</v>
      </c>
      <c r="J1346" s="8">
        <f t="shared" si="3261"/>
        <v>0</v>
      </c>
      <c r="K1346" s="8">
        <f t="shared" si="3261"/>
        <v>0</v>
      </c>
      <c r="L1346" s="8">
        <f t="shared" si="3261"/>
        <v>0</v>
      </c>
      <c r="M1346" s="8">
        <f t="shared" si="3261"/>
        <v>750</v>
      </c>
      <c r="N1346" s="8">
        <f t="shared" si="3261"/>
        <v>0</v>
      </c>
      <c r="O1346" s="8">
        <f t="shared" si="3261"/>
        <v>0</v>
      </c>
      <c r="P1346" s="8">
        <f t="shared" si="3261"/>
        <v>0</v>
      </c>
      <c r="Q1346" s="8">
        <f t="shared" si="3261"/>
        <v>0</v>
      </c>
      <c r="R1346" s="8">
        <f t="shared" si="3261"/>
        <v>0</v>
      </c>
      <c r="S1346" s="8">
        <f t="shared" si="3261"/>
        <v>750</v>
      </c>
      <c r="T1346" s="8">
        <f t="shared" si="3261"/>
        <v>0</v>
      </c>
      <c r="U1346" s="8">
        <f t="shared" si="3261"/>
        <v>0</v>
      </c>
      <c r="V1346" s="8">
        <f t="shared" si="3261"/>
        <v>0</v>
      </c>
      <c r="W1346" s="8">
        <f t="shared" ref="U1346:AH1349" si="3262">W1347</f>
        <v>0</v>
      </c>
      <c r="X1346" s="8">
        <f t="shared" si="3262"/>
        <v>0</v>
      </c>
      <c r="Y1346" s="8">
        <f t="shared" si="3262"/>
        <v>750</v>
      </c>
      <c r="Z1346" s="8">
        <f t="shared" si="3262"/>
        <v>0</v>
      </c>
      <c r="AA1346" s="8">
        <f t="shared" si="3262"/>
        <v>0</v>
      </c>
      <c r="AB1346" s="8">
        <f t="shared" si="3262"/>
        <v>0</v>
      </c>
      <c r="AC1346" s="8">
        <f t="shared" si="3262"/>
        <v>0</v>
      </c>
      <c r="AD1346" s="8">
        <f t="shared" si="3262"/>
        <v>0</v>
      </c>
      <c r="AE1346" s="86">
        <f t="shared" si="3262"/>
        <v>750</v>
      </c>
      <c r="AF1346" s="86">
        <f t="shared" si="3262"/>
        <v>0</v>
      </c>
      <c r="AG1346" s="86">
        <f t="shared" si="3262"/>
        <v>198</v>
      </c>
      <c r="AH1346" s="86">
        <f t="shared" si="3262"/>
        <v>0</v>
      </c>
      <c r="AI1346" s="101">
        <f t="shared" si="3097"/>
        <v>26.400000000000002</v>
      </c>
      <c r="AJ1346" s="101"/>
    </row>
    <row r="1347" spans="1:36" ht="20.25" hidden="1" customHeight="1" x14ac:dyDescent="0.25">
      <c r="A1347" s="26" t="s">
        <v>15</v>
      </c>
      <c r="B1347" s="27" t="s">
        <v>557</v>
      </c>
      <c r="C1347" s="27" t="s">
        <v>22</v>
      </c>
      <c r="D1347" s="27" t="s">
        <v>60</v>
      </c>
      <c r="E1347" s="27" t="s">
        <v>64</v>
      </c>
      <c r="F1347" s="27"/>
      <c r="G1347" s="8">
        <f t="shared" si="3261"/>
        <v>750</v>
      </c>
      <c r="H1347" s="8">
        <f t="shared" si="3261"/>
        <v>0</v>
      </c>
      <c r="I1347" s="8">
        <f t="shared" si="3261"/>
        <v>0</v>
      </c>
      <c r="J1347" s="8">
        <f t="shared" si="3261"/>
        <v>0</v>
      </c>
      <c r="K1347" s="8">
        <f t="shared" si="3261"/>
        <v>0</v>
      </c>
      <c r="L1347" s="8">
        <f t="shared" si="3261"/>
        <v>0</v>
      </c>
      <c r="M1347" s="8">
        <f t="shared" si="3261"/>
        <v>750</v>
      </c>
      <c r="N1347" s="8">
        <f t="shared" si="3261"/>
        <v>0</v>
      </c>
      <c r="O1347" s="8">
        <f t="shared" si="3261"/>
        <v>0</v>
      </c>
      <c r="P1347" s="8">
        <f t="shared" si="3261"/>
        <v>0</v>
      </c>
      <c r="Q1347" s="8">
        <f t="shared" si="3261"/>
        <v>0</v>
      </c>
      <c r="R1347" s="8">
        <f t="shared" si="3261"/>
        <v>0</v>
      </c>
      <c r="S1347" s="8">
        <f t="shared" si="3261"/>
        <v>750</v>
      </c>
      <c r="T1347" s="8">
        <f t="shared" si="3261"/>
        <v>0</v>
      </c>
      <c r="U1347" s="8">
        <f t="shared" si="3262"/>
        <v>0</v>
      </c>
      <c r="V1347" s="8">
        <f t="shared" si="3262"/>
        <v>0</v>
      </c>
      <c r="W1347" s="8">
        <f t="shared" si="3262"/>
        <v>0</v>
      </c>
      <c r="X1347" s="8">
        <f t="shared" si="3262"/>
        <v>0</v>
      </c>
      <c r="Y1347" s="8">
        <f t="shared" si="3262"/>
        <v>750</v>
      </c>
      <c r="Z1347" s="8">
        <f t="shared" si="3262"/>
        <v>0</v>
      </c>
      <c r="AA1347" s="8">
        <f t="shared" si="3262"/>
        <v>0</v>
      </c>
      <c r="AB1347" s="8">
        <f t="shared" si="3262"/>
        <v>0</v>
      </c>
      <c r="AC1347" s="8">
        <f t="shared" si="3262"/>
        <v>0</v>
      </c>
      <c r="AD1347" s="8">
        <f t="shared" si="3262"/>
        <v>0</v>
      </c>
      <c r="AE1347" s="86">
        <f t="shared" si="3262"/>
        <v>750</v>
      </c>
      <c r="AF1347" s="86">
        <f t="shared" si="3262"/>
        <v>0</v>
      </c>
      <c r="AG1347" s="86">
        <f t="shared" si="3262"/>
        <v>198</v>
      </c>
      <c r="AH1347" s="86">
        <f t="shared" si="3262"/>
        <v>0</v>
      </c>
      <c r="AI1347" s="101">
        <f t="shared" si="3097"/>
        <v>26.400000000000002</v>
      </c>
      <c r="AJ1347" s="101"/>
    </row>
    <row r="1348" spans="1:36" ht="20.25" hidden="1" customHeight="1" x14ac:dyDescent="0.25">
      <c r="A1348" s="26" t="s">
        <v>61</v>
      </c>
      <c r="B1348" s="27" t="s">
        <v>557</v>
      </c>
      <c r="C1348" s="27" t="s">
        <v>22</v>
      </c>
      <c r="D1348" s="27" t="s">
        <v>60</v>
      </c>
      <c r="E1348" s="27" t="s">
        <v>65</v>
      </c>
      <c r="F1348" s="27"/>
      <c r="G1348" s="8">
        <f t="shared" si="3261"/>
        <v>750</v>
      </c>
      <c r="H1348" s="8">
        <f t="shared" si="3261"/>
        <v>0</v>
      </c>
      <c r="I1348" s="8">
        <f t="shared" si="3261"/>
        <v>0</v>
      </c>
      <c r="J1348" s="8">
        <f t="shared" si="3261"/>
        <v>0</v>
      </c>
      <c r="K1348" s="8">
        <f t="shared" si="3261"/>
        <v>0</v>
      </c>
      <c r="L1348" s="8">
        <f t="shared" si="3261"/>
        <v>0</v>
      </c>
      <c r="M1348" s="8">
        <f t="shared" si="3261"/>
        <v>750</v>
      </c>
      <c r="N1348" s="8">
        <f t="shared" si="3261"/>
        <v>0</v>
      </c>
      <c r="O1348" s="8">
        <f t="shared" si="3261"/>
        <v>0</v>
      </c>
      <c r="P1348" s="8">
        <f t="shared" si="3261"/>
        <v>0</v>
      </c>
      <c r="Q1348" s="8">
        <f t="shared" si="3261"/>
        <v>0</v>
      </c>
      <c r="R1348" s="8">
        <f t="shared" si="3261"/>
        <v>0</v>
      </c>
      <c r="S1348" s="8">
        <f t="shared" si="3261"/>
        <v>750</v>
      </c>
      <c r="T1348" s="8">
        <f t="shared" si="3261"/>
        <v>0</v>
      </c>
      <c r="U1348" s="8">
        <f t="shared" si="3262"/>
        <v>0</v>
      </c>
      <c r="V1348" s="8">
        <f t="shared" si="3262"/>
        <v>0</v>
      </c>
      <c r="W1348" s="8">
        <f t="shared" si="3262"/>
        <v>0</v>
      </c>
      <c r="X1348" s="8">
        <f t="shared" si="3262"/>
        <v>0</v>
      </c>
      <c r="Y1348" s="8">
        <f t="shared" si="3262"/>
        <v>750</v>
      </c>
      <c r="Z1348" s="8">
        <f t="shared" si="3262"/>
        <v>0</v>
      </c>
      <c r="AA1348" s="8">
        <f t="shared" si="3262"/>
        <v>0</v>
      </c>
      <c r="AB1348" s="8">
        <f t="shared" si="3262"/>
        <v>0</v>
      </c>
      <c r="AC1348" s="8">
        <f t="shared" si="3262"/>
        <v>0</v>
      </c>
      <c r="AD1348" s="8">
        <f t="shared" si="3262"/>
        <v>0</v>
      </c>
      <c r="AE1348" s="86">
        <f t="shared" si="3262"/>
        <v>750</v>
      </c>
      <c r="AF1348" s="86">
        <f t="shared" si="3262"/>
        <v>0</v>
      </c>
      <c r="AG1348" s="86">
        <f t="shared" si="3262"/>
        <v>198</v>
      </c>
      <c r="AH1348" s="86">
        <f t="shared" si="3262"/>
        <v>0</v>
      </c>
      <c r="AI1348" s="101">
        <f t="shared" si="3097"/>
        <v>26.400000000000002</v>
      </c>
      <c r="AJ1348" s="101"/>
    </row>
    <row r="1349" spans="1:36" ht="21.75" hidden="1" customHeight="1" x14ac:dyDescent="0.25">
      <c r="A1349" s="26" t="s">
        <v>66</v>
      </c>
      <c r="B1349" s="27" t="s">
        <v>557</v>
      </c>
      <c r="C1349" s="27" t="s">
        <v>22</v>
      </c>
      <c r="D1349" s="27" t="s">
        <v>60</v>
      </c>
      <c r="E1349" s="27" t="s">
        <v>65</v>
      </c>
      <c r="F1349" s="27" t="s">
        <v>67</v>
      </c>
      <c r="G1349" s="9">
        <f t="shared" si="3261"/>
        <v>750</v>
      </c>
      <c r="H1349" s="9">
        <f t="shared" si="3261"/>
        <v>0</v>
      </c>
      <c r="I1349" s="9">
        <f t="shared" si="3261"/>
        <v>0</v>
      </c>
      <c r="J1349" s="9">
        <f t="shared" si="3261"/>
        <v>0</v>
      </c>
      <c r="K1349" s="9">
        <f t="shared" si="3261"/>
        <v>0</v>
      </c>
      <c r="L1349" s="9">
        <f t="shared" si="3261"/>
        <v>0</v>
      </c>
      <c r="M1349" s="9">
        <f t="shared" si="3261"/>
        <v>750</v>
      </c>
      <c r="N1349" s="9">
        <f t="shared" si="3261"/>
        <v>0</v>
      </c>
      <c r="O1349" s="9">
        <f t="shared" si="3261"/>
        <v>0</v>
      </c>
      <c r="P1349" s="9">
        <f t="shared" si="3261"/>
        <v>0</v>
      </c>
      <c r="Q1349" s="9">
        <f t="shared" si="3261"/>
        <v>0</v>
      </c>
      <c r="R1349" s="9">
        <f t="shared" si="3261"/>
        <v>0</v>
      </c>
      <c r="S1349" s="9">
        <f t="shared" si="3261"/>
        <v>750</v>
      </c>
      <c r="T1349" s="9">
        <f t="shared" si="3261"/>
        <v>0</v>
      </c>
      <c r="U1349" s="9">
        <f t="shared" si="3262"/>
        <v>0</v>
      </c>
      <c r="V1349" s="9">
        <f t="shared" si="3262"/>
        <v>0</v>
      </c>
      <c r="W1349" s="9">
        <f t="shared" si="3262"/>
        <v>0</v>
      </c>
      <c r="X1349" s="9">
        <f t="shared" si="3262"/>
        <v>0</v>
      </c>
      <c r="Y1349" s="9">
        <f t="shared" si="3262"/>
        <v>750</v>
      </c>
      <c r="Z1349" s="9">
        <f t="shared" si="3262"/>
        <v>0</v>
      </c>
      <c r="AA1349" s="9">
        <f t="shared" si="3262"/>
        <v>0</v>
      </c>
      <c r="AB1349" s="9">
        <f t="shared" si="3262"/>
        <v>0</v>
      </c>
      <c r="AC1349" s="9">
        <f t="shared" si="3262"/>
        <v>0</v>
      </c>
      <c r="AD1349" s="9">
        <f t="shared" si="3262"/>
        <v>0</v>
      </c>
      <c r="AE1349" s="87">
        <f t="shared" si="3262"/>
        <v>750</v>
      </c>
      <c r="AF1349" s="87">
        <f t="shared" si="3262"/>
        <v>0</v>
      </c>
      <c r="AG1349" s="87">
        <f t="shared" si="3262"/>
        <v>198</v>
      </c>
      <c r="AH1349" s="87">
        <f t="shared" si="3262"/>
        <v>0</v>
      </c>
      <c r="AI1349" s="101">
        <f t="shared" si="3097"/>
        <v>26.400000000000002</v>
      </c>
      <c r="AJ1349" s="101"/>
    </row>
    <row r="1350" spans="1:36" ht="20.25" hidden="1" customHeight="1" x14ac:dyDescent="0.25">
      <c r="A1350" s="26" t="s">
        <v>68</v>
      </c>
      <c r="B1350" s="27" t="s">
        <v>557</v>
      </c>
      <c r="C1350" s="27" t="s">
        <v>22</v>
      </c>
      <c r="D1350" s="27" t="s">
        <v>60</v>
      </c>
      <c r="E1350" s="27" t="s">
        <v>65</v>
      </c>
      <c r="F1350" s="27" t="s">
        <v>69</v>
      </c>
      <c r="G1350" s="9">
        <v>750</v>
      </c>
      <c r="H1350" s="9"/>
      <c r="I1350" s="9"/>
      <c r="J1350" s="9"/>
      <c r="K1350" s="9"/>
      <c r="L1350" s="9"/>
      <c r="M1350" s="9">
        <f t="shared" ref="M1350" si="3263">G1350+I1350+J1350+K1350+L1350</f>
        <v>750</v>
      </c>
      <c r="N1350" s="9">
        <f t="shared" ref="N1350" si="3264">H1350+L1350</f>
        <v>0</v>
      </c>
      <c r="O1350" s="9"/>
      <c r="P1350" s="9"/>
      <c r="Q1350" s="9"/>
      <c r="R1350" s="9"/>
      <c r="S1350" s="9">
        <f t="shared" ref="S1350" si="3265">M1350+O1350+P1350+Q1350+R1350</f>
        <v>750</v>
      </c>
      <c r="T1350" s="9">
        <f t="shared" ref="T1350" si="3266">N1350+R1350</f>
        <v>0</v>
      </c>
      <c r="U1350" s="9"/>
      <c r="V1350" s="9"/>
      <c r="W1350" s="9"/>
      <c r="X1350" s="9"/>
      <c r="Y1350" s="9">
        <f t="shared" ref="Y1350" si="3267">S1350+U1350+V1350+W1350+X1350</f>
        <v>750</v>
      </c>
      <c r="Z1350" s="9">
        <f t="shared" ref="Z1350" si="3268">T1350+X1350</f>
        <v>0</v>
      </c>
      <c r="AA1350" s="9"/>
      <c r="AB1350" s="9"/>
      <c r="AC1350" s="9"/>
      <c r="AD1350" s="9"/>
      <c r="AE1350" s="87">
        <f t="shared" ref="AE1350" si="3269">Y1350+AA1350+AB1350+AC1350+AD1350</f>
        <v>750</v>
      </c>
      <c r="AF1350" s="87">
        <f t="shared" ref="AF1350" si="3270">Z1350+AD1350</f>
        <v>0</v>
      </c>
      <c r="AG1350" s="87">
        <v>198</v>
      </c>
      <c r="AH1350" s="87"/>
      <c r="AI1350" s="101">
        <f t="shared" si="3097"/>
        <v>26.400000000000002</v>
      </c>
      <c r="AJ1350" s="101"/>
    </row>
    <row r="1351" spans="1:36" ht="19.5" hidden="1" customHeight="1" x14ac:dyDescent="0.25">
      <c r="A1351" s="26"/>
      <c r="B1351" s="27"/>
      <c r="C1351" s="27"/>
      <c r="D1351" s="27"/>
      <c r="E1351" s="27"/>
      <c r="F1351" s="27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87"/>
      <c r="AF1351" s="87"/>
      <c r="AG1351" s="87"/>
      <c r="AH1351" s="87"/>
      <c r="AI1351" s="101"/>
      <c r="AJ1351" s="101"/>
    </row>
    <row r="1352" spans="1:36" ht="20.25" hidden="1" x14ac:dyDescent="0.3">
      <c r="A1352" s="21" t="s">
        <v>407</v>
      </c>
      <c r="B1352" s="30"/>
      <c r="C1352" s="73"/>
      <c r="D1352" s="73"/>
      <c r="E1352" s="30"/>
      <c r="F1352" s="73"/>
      <c r="G1352" s="12">
        <f t="shared" ref="G1352:AF1352" si="3271">G7+G60+G112+G156+G1338+G227+G283+G292+G371+G408+G528+G684+G760+G804+G871+G880+G1041+G1185+G1304</f>
        <v>7161956</v>
      </c>
      <c r="H1352" s="12">
        <f t="shared" si="3271"/>
        <v>408211</v>
      </c>
      <c r="I1352" s="12">
        <f t="shared" si="3271"/>
        <v>0</v>
      </c>
      <c r="J1352" s="12">
        <f t="shared" si="3271"/>
        <v>71785</v>
      </c>
      <c r="K1352" s="12">
        <f t="shared" si="3271"/>
        <v>0</v>
      </c>
      <c r="L1352" s="12">
        <f t="shared" si="3271"/>
        <v>71571</v>
      </c>
      <c r="M1352" s="12">
        <f t="shared" si="3271"/>
        <v>7305312</v>
      </c>
      <c r="N1352" s="12">
        <f t="shared" si="3271"/>
        <v>479782</v>
      </c>
      <c r="O1352" s="12">
        <f t="shared" si="3271"/>
        <v>-8455</v>
      </c>
      <c r="P1352" s="12">
        <f t="shared" si="3271"/>
        <v>47745</v>
      </c>
      <c r="Q1352" s="12">
        <f t="shared" si="3271"/>
        <v>0</v>
      </c>
      <c r="R1352" s="12">
        <f t="shared" si="3271"/>
        <v>1596688</v>
      </c>
      <c r="S1352" s="12">
        <f t="shared" si="3271"/>
        <v>8941290</v>
      </c>
      <c r="T1352" s="12">
        <f t="shared" si="3271"/>
        <v>2076470</v>
      </c>
      <c r="U1352" s="12">
        <f t="shared" si="3271"/>
        <v>0</v>
      </c>
      <c r="V1352" s="12">
        <f t="shared" si="3271"/>
        <v>54462</v>
      </c>
      <c r="W1352" s="12">
        <f t="shared" si="3271"/>
        <v>0</v>
      </c>
      <c r="X1352" s="12">
        <f t="shared" si="3271"/>
        <v>92390</v>
      </c>
      <c r="Y1352" s="12">
        <f t="shared" si="3271"/>
        <v>9088142</v>
      </c>
      <c r="Z1352" s="12">
        <f t="shared" si="3271"/>
        <v>2168860</v>
      </c>
      <c r="AA1352" s="12">
        <f t="shared" si="3271"/>
        <v>-9140</v>
      </c>
      <c r="AB1352" s="12">
        <f t="shared" si="3271"/>
        <v>71036</v>
      </c>
      <c r="AC1352" s="12">
        <f t="shared" si="3271"/>
        <v>0</v>
      </c>
      <c r="AD1352" s="12">
        <f t="shared" si="3271"/>
        <v>3467172</v>
      </c>
      <c r="AE1352" s="90">
        <f t="shared" si="3271"/>
        <v>12617210</v>
      </c>
      <c r="AF1352" s="90">
        <f t="shared" si="3271"/>
        <v>5636032</v>
      </c>
      <c r="AG1352" s="90">
        <f t="shared" ref="AG1352:AH1352" si="3272">AG7+AG60+AG112+AG156+AG1338+AG227+AG283+AG292+AG371+AG408+AG528+AG684+AG760+AG804+AG871+AG880+AG1041+AG1185+AG1304</f>
        <v>2408101</v>
      </c>
      <c r="AH1352" s="90">
        <f t="shared" si="3272"/>
        <v>766022</v>
      </c>
      <c r="AI1352" s="102">
        <f t="shared" ref="AI1352:AJ1352" si="3273">AG1352/AE1352*100</f>
        <v>19.085843859300113</v>
      </c>
      <c r="AJ1352" s="102">
        <f t="shared" si="3273"/>
        <v>13.59151261029036</v>
      </c>
    </row>
    <row r="1353" spans="1:36" x14ac:dyDescent="0.2">
      <c r="H1353" s="2"/>
    </row>
    <row r="1354" spans="1:36" x14ac:dyDescent="0.2">
      <c r="E1354" s="5"/>
      <c r="G1354" s="2"/>
      <c r="J1354" s="75"/>
      <c r="K1354" s="2"/>
    </row>
    <row r="1355" spans="1:36" x14ac:dyDescent="0.2">
      <c r="G1355" s="2"/>
    </row>
    <row r="1356" spans="1:36" x14ac:dyDescent="0.2">
      <c r="G1356" s="2">
        <f>G1354-G1355</f>
        <v>0</v>
      </c>
    </row>
    <row r="1358" spans="1:36" x14ac:dyDescent="0.2">
      <c r="G1358" s="2"/>
    </row>
  </sheetData>
  <autoFilter ref="A4:F1354"/>
  <mergeCells count="46">
    <mergeCell ref="AI1:AJ1"/>
    <mergeCell ref="AG4:AH4"/>
    <mergeCell ref="AG5:AG6"/>
    <mergeCell ref="AH5:AH6"/>
    <mergeCell ref="A3:AJ3"/>
    <mergeCell ref="A2:AJ2"/>
    <mergeCell ref="AI4:AJ4"/>
    <mergeCell ref="AI5:AI6"/>
    <mergeCell ref="AJ5:AJ6"/>
    <mergeCell ref="AA4:AA6"/>
    <mergeCell ref="AB4:AB6"/>
    <mergeCell ref="AC4:AC6"/>
    <mergeCell ref="AD4:AD6"/>
    <mergeCell ref="AE4:AF4"/>
    <mergeCell ref="AE5:AE6"/>
    <mergeCell ref="AF5:AF6"/>
    <mergeCell ref="I4:I6"/>
    <mergeCell ref="J4:J6"/>
    <mergeCell ref="K4:K6"/>
    <mergeCell ref="U4:U6"/>
    <mergeCell ref="R4:R6"/>
    <mergeCell ref="S4:T4"/>
    <mergeCell ref="S5:S6"/>
    <mergeCell ref="T5:T6"/>
    <mergeCell ref="O4:O6"/>
    <mergeCell ref="P4:P6"/>
    <mergeCell ref="Q4:Q6"/>
    <mergeCell ref="L4:L6"/>
    <mergeCell ref="M4:N4"/>
    <mergeCell ref="M5:M6"/>
    <mergeCell ref="N5:N6"/>
    <mergeCell ref="A4:A6"/>
    <mergeCell ref="G4:H4"/>
    <mergeCell ref="G5:G6"/>
    <mergeCell ref="H5:H6"/>
    <mergeCell ref="B4:B6"/>
    <mergeCell ref="C4:C6"/>
    <mergeCell ref="D4:D6"/>
    <mergeCell ref="E4:E6"/>
    <mergeCell ref="F4:F6"/>
    <mergeCell ref="V4:V6"/>
    <mergeCell ref="W4:W6"/>
    <mergeCell ref="X4:X6"/>
    <mergeCell ref="Y4:Z4"/>
    <mergeCell ref="Y5:Y6"/>
    <mergeCell ref="Z5:Z6"/>
  </mergeCells>
  <phoneticPr fontId="4" type="noConversion"/>
  <pageMargins left="0.19685039370078741" right="0.15748031496062992" top="0.15748031496062992" bottom="0.11811023622047245" header="0.19685039370078741" footer="0"/>
  <pageSetup paperSize="9" scale="5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2018-04-13T09:36:53Z</cp:lastPrinted>
  <dcterms:created xsi:type="dcterms:W3CDTF">2015-05-28T09:44:52Z</dcterms:created>
  <dcterms:modified xsi:type="dcterms:W3CDTF">2018-04-13T09:38:23Z</dcterms:modified>
</cp:coreProperties>
</file>