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55" windowHeight="8250" activeTab="0"/>
  </bookViews>
  <sheets>
    <sheet name="2016" sheetId="1" r:id="rId1"/>
    <sheet name="Лист1" sheetId="2" r:id="rId2"/>
  </sheets>
  <definedNames>
    <definedName name="_xlnm._FilterDatabase" localSheetId="0" hidden="1">'2016'!$A$11:$F$88</definedName>
    <definedName name="_xlnm.Print_Titles" localSheetId="0">'2016'!$11:$13</definedName>
    <definedName name="_xlnm.Print_Area" localSheetId="0">'2016'!$A$10:$L$86</definedName>
  </definedNames>
  <calcPr fullCalcOnLoad="1"/>
</workbook>
</file>

<file path=xl/sharedStrings.xml><?xml version="1.0" encoding="utf-8"?>
<sst xmlns="http://schemas.openxmlformats.org/spreadsheetml/2006/main" count="315" uniqueCount="105">
  <si>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</si>
  <si>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</si>
  <si>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</si>
  <si>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</si>
  <si>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</si>
  <si>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</si>
  <si>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Предоставление субсидий бюджетным, автономным учреждениям и иным некоммерческим организациям</t>
  </si>
  <si>
    <t>600</t>
  </si>
  <si>
    <t>Мероприятия в установленной сфере деятельности</t>
  </si>
  <si>
    <t>06</t>
  </si>
  <si>
    <t>01</t>
  </si>
  <si>
    <t>04</t>
  </si>
  <si>
    <t>200</t>
  </si>
  <si>
    <t>Другие вопросы в области социальной политики</t>
  </si>
  <si>
    <t>10</t>
  </si>
  <si>
    <t>Иные закупки товаров, работ и услуг для обеспечения государственных (муниципальных) нужд</t>
  </si>
  <si>
    <t>240</t>
  </si>
  <si>
    <t>Всего</t>
  </si>
  <si>
    <t>В том числе средства вышестоящих бюджетов</t>
  </si>
  <si>
    <t>Другие общегосударственные вопросы</t>
  </si>
  <si>
    <t>13</t>
  </si>
  <si>
    <t>Иные бюджетные ассигнования</t>
  </si>
  <si>
    <t>800</t>
  </si>
  <si>
    <t>Уплата налогов, сборов и иных платежей</t>
  </si>
  <si>
    <t>850</t>
  </si>
  <si>
    <t>03</t>
  </si>
  <si>
    <t>100</t>
  </si>
  <si>
    <t>Социальное обеспечение и иные выплаты населению</t>
  </si>
  <si>
    <t>Расходы на выплаты персоналу казенных учреждений</t>
  </si>
  <si>
    <t>110</t>
  </si>
  <si>
    <t>Финансовое обеспечение деятельности казенных учреждений</t>
  </si>
  <si>
    <t>280 00 00000</t>
  </si>
  <si>
    <t xml:space="preserve">Субсидии некоммерческим организациям </t>
  </si>
  <si>
    <t>Субсидии некоммерческим организациям (за исключением государственных (муниципальных) учреждений)</t>
  </si>
  <si>
    <t>630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</si>
  <si>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</si>
  <si>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</si>
  <si>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</si>
  <si>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050 00 00000</t>
  </si>
  <si>
    <t>050 00 04000</t>
  </si>
  <si>
    <t>050 00 06000</t>
  </si>
  <si>
    <t>Муниципальная программа «Семья и дети городского округа Тольятти» на 2015-2017 годы»</t>
  </si>
  <si>
    <t>310 00 00000</t>
  </si>
  <si>
    <t>Закупка товаров, работ и услуг для обеспечения государственных (муниципальных) нужд</t>
  </si>
  <si>
    <t>310 00 09000</t>
  </si>
  <si>
    <t>310 00 09300</t>
  </si>
  <si>
    <t>Единовременное пособие на первоочередные нужды</t>
  </si>
  <si>
    <t>310 00 09340</t>
  </si>
  <si>
    <t>310 00 09350</t>
  </si>
  <si>
    <t>310 00 09360</t>
  </si>
  <si>
    <t>Единовременное пособие в связи с принятием ребенка на воспитание в приемную семью, на патронатное воспитание</t>
  </si>
  <si>
    <t>310 00 09370</t>
  </si>
  <si>
    <t>310 00 09380</t>
  </si>
  <si>
    <t>Ежемесячное пособие на содержание ребенка, переданного на воспитание в приемную семью, на патронатное воспитание</t>
  </si>
  <si>
    <t>310 00 09390</t>
  </si>
  <si>
    <t xml:space="preserve">Мероприятия в установленной сфере деятельности </t>
  </si>
  <si>
    <t>310 00 04000</t>
  </si>
  <si>
    <t>Мероприятия в сфере социального обслуживания населения</t>
  </si>
  <si>
    <t>310 00 04340</t>
  </si>
  <si>
    <t>Муниципальная программа «Поддержка социально ориентированных   некоммерческих  организаций в городском округе Тольятти на 2015-2020 годы»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</si>
  <si>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</si>
  <si>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</si>
  <si>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</si>
  <si>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</si>
  <si>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</si>
  <si>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050 00 06370</t>
  </si>
  <si>
    <t>810</t>
  </si>
  <si>
    <t>050 00 10000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</si>
  <si>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</si>
  <si>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</si>
  <si>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 xml:space="preserve">050 00 10570 </t>
  </si>
  <si>
    <t>Выплаты отдельным категориям граждан</t>
  </si>
  <si>
    <t>Публичные нормативные социальные выплаты гражданам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</si>
  <si>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2016 ГОД</t>
  </si>
  <si>
    <t xml:space="preserve">к  решению Думы </t>
  </si>
  <si>
    <t>от___________г. №  _____</t>
  </si>
  <si>
    <t>Приложение  6</t>
  </si>
  <si>
    <t>Субсидии  юридическим лицам (за исключением субсидий  государственным (муниципальным) учреждениям), индивидуальным предпринимателям, а также физическим лицам - производителям услуг в целях финансового обеспечения (возмещения) затрат  в связи с оказанием  общественно значимых социальных услуг отдельным категориям граждан на территории городского округа Тольятти</t>
  </si>
  <si>
    <t>Единовременное пособие одному из родителей  в связи с рождением ребенка в День исторического рождения города (20 июня)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</si>
  <si>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</si>
  <si>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 решению Думы</t>
  </si>
  <si>
    <t>Субвенции</t>
  </si>
  <si>
    <r>
      <t xml:space="preserve">Единовременное пособие в связи с награждением золотой или серебряной медалью </t>
    </r>
    <r>
      <rPr>
        <sz val="13"/>
        <rFont val="Calibri"/>
        <family val="2"/>
      </rPr>
      <t>«</t>
    </r>
    <r>
      <rPr>
        <sz val="13"/>
        <rFont val="Times New Roman"/>
        <family val="1"/>
      </rPr>
      <t>За особые успехи в учении</t>
    </r>
    <r>
      <rPr>
        <sz val="13"/>
        <rFont val="Calibri"/>
        <family val="2"/>
      </rPr>
      <t>»</t>
    </r>
    <r>
      <rPr>
        <sz val="13"/>
        <rFont val="Times New Roman"/>
        <family val="1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</si>
  <si>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общеобразовательной организации, реализующей общеобразовательные программы начального общего образования </t>
  </si>
  <si>
    <t>Иные закупки товаров, работ и услуг для обеспечения
государственных (муниципальных) нужд</t>
  </si>
  <si>
    <t>Охрана семьи и детства</t>
  </si>
  <si>
    <t>Муниципальная программа «Семья и дети городского округа Тольятти» на 2015-2017 годы</t>
  </si>
  <si>
    <t>Вознаграждение, причитающееся приемному родителю, патронатному воспитателю</t>
  </si>
  <si>
    <t>310 00 75000</t>
  </si>
  <si>
    <t>310 00 75170</t>
  </si>
  <si>
    <t>от 09 декабря 2015 года № 911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</si>
  <si>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</si>
  <si>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Приложение  5</t>
  </si>
  <si>
    <t>Утвержденный план</t>
  </si>
  <si>
    <t>Кассовое исполнение</t>
  </si>
  <si>
    <t>% исполнения</t>
  </si>
  <si>
    <t>Департамент социального обеспечения администрации городского округа Тольятти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</si>
  <si>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</si>
  <si>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Единовременное пособие на частичную компенсацию оплаты государственной пошлины на осуществление  государственной регистрации прав на недвижимое имущество детей-сирот, детей, оставшихся без попечения родителей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</si>
  <si>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</si>
  <si>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«Поддержка социально ориентированных некоммерческих организаций в городском округе Тольятти на 2015-2020 годы»</t>
  </si>
  <si>
    <t>280 00 10000</t>
  </si>
  <si>
    <t>280 00 10130</t>
  </si>
  <si>
    <t xml:space="preserve">280 00 10370 </t>
  </si>
  <si>
    <t>Отчет об исполнении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разделам, подразделам, целевым статьям и видам расходов классификации расходов бюджетов за I полугодие 2017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</si>
</sst>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_-* #,##0_р_._-;\-* #,##0_р_._-;_-* &quot;-&quot;??_р_._-;_-@_-"/>
    <numFmt numFmtId="175" formatCode="0.0"/>
  </numFmts>
  <fonts count="44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3"/>
      <name val="Calibri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0" fontId="1" fillId="33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49" fontId="1" fillId="33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horizontal="left" vertical="center" wrapText="1"/>
    </xf>
    <xf numFmtId="175" fontId="1" fillId="0" borderId="0" xfId="0" applyNumberFormat="1" applyFont="1" applyFill="1" applyBorder="1" applyAlignment="1">
      <alignment/>
    </xf>
    <xf numFmtId="175" fontId="6" fillId="0" borderId="0" xfId="0" applyNumberFormat="1" applyFont="1" applyFill="1" applyBorder="1" applyAlignment="1">
      <alignment/>
    </xf>
    <xf numFmtId="175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56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[0]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showZeros="0" tabSelected="1" view="pageBreakPreview" zoomScale="68" zoomScaleNormal="80" zoomScaleSheetLayoutView="68" workbookViewId="0" topLeftCell="A10">
      <pane ySplit="4" topLeftCell="A14" activePane="bottomLeft" state="frozen"/>
      <selection pane="topLeft" activeCell="A10" sqref="A10"/>
      <selection pane="bottomLeft" activeCell="J59" sqref="J59"/>
    </sheetView>
  </sheetViews>
  <sheetFormatPr defaultColWidth="9.00390625" defaultRowHeight="12.75"/>
  <cols>
    <col min="1" max="1" width="61.25390625" style="19" customWidth="1"/>
    <col min="2" max="2" width="7.75390625" style="13" customWidth="1"/>
    <col min="3" max="3" width="5.625" style="14" customWidth="1"/>
    <col min="4" max="4" width="5.875" style="14" customWidth="1"/>
    <col min="5" max="5" width="16.875" style="15" customWidth="1"/>
    <col min="6" max="6" width="8.875" style="14" customWidth="1"/>
    <col min="7" max="7" width="17.25390625" style="1" customWidth="1"/>
    <col min="8" max="8" width="16.375" style="1" customWidth="1"/>
    <col min="9" max="9" width="17.25390625" style="1" customWidth="1"/>
    <col min="10" max="10" width="16.375" style="1" customWidth="1"/>
    <col min="11" max="11" width="17.25390625" style="22" customWidth="1"/>
    <col min="12" max="12" width="16.375" style="1" customWidth="1"/>
    <col min="13" max="16384" width="9.125" style="1" customWidth="1"/>
  </cols>
  <sheetData>
    <row r="1" spans="1:12" ht="16.5">
      <c r="A1" s="16"/>
      <c r="B1" s="8"/>
      <c r="C1" s="9"/>
      <c r="D1" s="9"/>
      <c r="E1" s="10"/>
      <c r="F1" s="9"/>
      <c r="G1" s="49" t="s">
        <v>92</v>
      </c>
      <c r="H1" s="49"/>
      <c r="I1" s="49" t="s">
        <v>92</v>
      </c>
      <c r="J1" s="49"/>
      <c r="K1" s="49" t="s">
        <v>92</v>
      </c>
      <c r="L1" s="49"/>
    </row>
    <row r="2" spans="1:12" ht="16.5">
      <c r="A2" s="16"/>
      <c r="B2" s="8"/>
      <c r="C2" s="9"/>
      <c r="D2" s="9"/>
      <c r="E2" s="10"/>
      <c r="F2" s="9"/>
      <c r="G2" s="3"/>
      <c r="H2" s="4" t="s">
        <v>74</v>
      </c>
      <c r="I2" s="3"/>
      <c r="J2" s="4" t="s">
        <v>74</v>
      </c>
      <c r="K2" s="20"/>
      <c r="L2" s="4" t="s">
        <v>74</v>
      </c>
    </row>
    <row r="3" spans="1:12" ht="16.5">
      <c r="A3" s="16"/>
      <c r="B3" s="8"/>
      <c r="C3" s="9"/>
      <c r="D3" s="9"/>
      <c r="E3" s="10"/>
      <c r="F3" s="9"/>
      <c r="G3" s="5"/>
      <c r="H3" s="4" t="s">
        <v>75</v>
      </c>
      <c r="I3" s="5"/>
      <c r="J3" s="4" t="s">
        <v>75</v>
      </c>
      <c r="K3" s="21"/>
      <c r="L3" s="4" t="s">
        <v>75</v>
      </c>
    </row>
    <row r="4" spans="1:12" ht="16.5">
      <c r="A4" s="16"/>
      <c r="B4" s="8"/>
      <c r="C4" s="9"/>
      <c r="D4" s="9"/>
      <c r="E4" s="10"/>
      <c r="F4" s="9"/>
      <c r="G4" s="5"/>
      <c r="H4" s="4"/>
      <c r="I4" s="5"/>
      <c r="J4" s="4"/>
      <c r="K4" s="21"/>
      <c r="L4" s="4"/>
    </row>
    <row r="5" spans="1:12" ht="16.5">
      <c r="A5" s="7"/>
      <c r="B5" s="11"/>
      <c r="C5" s="11"/>
      <c r="D5" s="11"/>
      <c r="E5" s="12"/>
      <c r="F5" s="11"/>
      <c r="G5" s="50" t="s">
        <v>76</v>
      </c>
      <c r="H5" s="50"/>
      <c r="I5" s="50" t="s">
        <v>76</v>
      </c>
      <c r="J5" s="50"/>
      <c r="K5" s="50" t="s">
        <v>76</v>
      </c>
      <c r="L5" s="50"/>
    </row>
    <row r="6" spans="1:12" ht="16.5">
      <c r="A6" s="7"/>
      <c r="B6" s="11"/>
      <c r="C6" s="11"/>
      <c r="D6" s="11"/>
      <c r="E6" s="12"/>
      <c r="F6" s="11"/>
      <c r="G6" s="50" t="s">
        <v>80</v>
      </c>
      <c r="H6" s="50"/>
      <c r="I6" s="50" t="s">
        <v>80</v>
      </c>
      <c r="J6" s="50"/>
      <c r="K6" s="50" t="s">
        <v>80</v>
      </c>
      <c r="L6" s="50"/>
    </row>
    <row r="7" spans="1:12" ht="16.5">
      <c r="A7" s="7"/>
      <c r="B7" s="11"/>
      <c r="C7" s="11"/>
      <c r="D7" s="11"/>
      <c r="E7" s="12"/>
      <c r="F7" s="11"/>
      <c r="G7" s="50" t="s">
        <v>90</v>
      </c>
      <c r="H7" s="50"/>
      <c r="I7" s="50" t="s">
        <v>90</v>
      </c>
      <c r="J7" s="50"/>
      <c r="K7" s="50" t="s">
        <v>90</v>
      </c>
      <c r="L7" s="50"/>
    </row>
    <row r="8" spans="1:6" ht="16.5">
      <c r="A8" s="16"/>
      <c r="B8" s="8"/>
      <c r="C8" s="9"/>
      <c r="D8" s="9"/>
      <c r="E8" s="10"/>
      <c r="F8" s="9"/>
    </row>
    <row r="9" spans="1:12" ht="115.5" customHeight="1">
      <c r="A9" s="48" t="s">
        <v>73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2" ht="64.5" customHeight="1">
      <c r="A10" s="51" t="s">
        <v>104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2" ht="20.25" customHeight="1">
      <c r="A11" s="52" t="s">
        <v>0</v>
      </c>
      <c r="B11" s="54" t="s">
        <v>1</v>
      </c>
      <c r="C11" s="53" t="s">
        <v>2</v>
      </c>
      <c r="D11" s="53" t="s">
        <v>3</v>
      </c>
      <c r="E11" s="53" t="s">
        <v>4</v>
      </c>
      <c r="F11" s="53" t="s">
        <v>5</v>
      </c>
      <c r="G11" s="47" t="s">
        <v>93</v>
      </c>
      <c r="H11" s="47"/>
      <c r="I11" s="47" t="s">
        <v>94</v>
      </c>
      <c r="J11" s="47"/>
      <c r="K11" s="47" t="s">
        <v>95</v>
      </c>
      <c r="L11" s="47"/>
    </row>
    <row r="12" spans="1:12" ht="12.75" customHeight="1">
      <c r="A12" s="52"/>
      <c r="B12" s="54"/>
      <c r="C12" s="53"/>
      <c r="D12" s="53"/>
      <c r="E12" s="53"/>
      <c r="F12" s="53"/>
      <c r="G12" s="47" t="s">
        <v>17</v>
      </c>
      <c r="H12" s="47" t="s">
        <v>18</v>
      </c>
      <c r="I12" s="47" t="s">
        <v>17</v>
      </c>
      <c r="J12" s="47" t="s">
        <v>18</v>
      </c>
      <c r="K12" s="46" t="s">
        <v>17</v>
      </c>
      <c r="L12" s="47" t="s">
        <v>18</v>
      </c>
    </row>
    <row r="13" spans="1:12" ht="127.5" customHeight="1">
      <c r="A13" s="52"/>
      <c r="B13" s="54"/>
      <c r="C13" s="53"/>
      <c r="D13" s="53"/>
      <c r="E13" s="53"/>
      <c r="F13" s="53"/>
      <c r="G13" s="47"/>
      <c r="H13" s="47"/>
      <c r="I13" s="47"/>
      <c r="J13" s="47"/>
      <c r="K13" s="46"/>
      <c r="L13" s="47"/>
    </row>
    <row r="14" spans="1:12" ht="60.75">
      <c r="A14" s="27" t="s">
        <v>96</v>
      </c>
      <c r="B14" s="29">
        <v>915</v>
      </c>
      <c r="C14" s="30"/>
      <c r="D14" s="30"/>
      <c r="E14" s="29"/>
      <c r="F14" s="30"/>
      <c r="G14" s="23">
        <f>G28+G60+G16+G53</f>
        <v>49382</v>
      </c>
      <c r="H14" s="23">
        <f>H28+H60+H16+H53</f>
        <v>16292</v>
      </c>
      <c r="I14" s="23">
        <f>I28+I60+I16+I53</f>
        <v>19423</v>
      </c>
      <c r="J14" s="23">
        <f>J28+J60+J16+J53</f>
        <v>9243</v>
      </c>
      <c r="K14" s="23">
        <f>I14*100/G14</f>
        <v>39.33214531610708</v>
      </c>
      <c r="L14" s="23">
        <f>J14*100/H14</f>
        <v>56.73336606923643</v>
      </c>
    </row>
    <row r="15" spans="1:12" ht="20.25">
      <c r="A15" s="27"/>
      <c r="B15" s="29"/>
      <c r="C15" s="30"/>
      <c r="D15" s="30"/>
      <c r="E15" s="29"/>
      <c r="F15" s="30"/>
      <c r="G15" s="23"/>
      <c r="H15" s="23"/>
      <c r="I15" s="23"/>
      <c r="J15" s="23"/>
      <c r="K15" s="24"/>
      <c r="L15" s="24"/>
    </row>
    <row r="16" spans="1:12" ht="18.75">
      <c r="A16" s="17" t="s">
        <v>19</v>
      </c>
      <c r="B16" s="31">
        <v>915</v>
      </c>
      <c r="C16" s="32" t="s">
        <v>10</v>
      </c>
      <c r="D16" s="32" t="s">
        <v>20</v>
      </c>
      <c r="E16" s="31"/>
      <c r="F16" s="32"/>
      <c r="G16" s="24">
        <f aca="true" t="shared" si="0" ref="G16:J18">G17</f>
        <v>8656</v>
      </c>
      <c r="H16" s="24">
        <f t="shared" si="0"/>
        <v>0</v>
      </c>
      <c r="I16" s="24">
        <f t="shared" si="0"/>
        <v>3769</v>
      </c>
      <c r="J16" s="24">
        <f t="shared" si="0"/>
        <v>0</v>
      </c>
      <c r="K16" s="25">
        <f aca="true" t="shared" si="1" ref="K16:K24">I16*100/G16</f>
        <v>43.542051756007396</v>
      </c>
      <c r="L16" s="25"/>
    </row>
    <row r="17" spans="1:12" ht="49.5">
      <c r="A17" s="28" t="s">
        <v>59</v>
      </c>
      <c r="B17" s="33">
        <v>915</v>
      </c>
      <c r="C17" s="34" t="s">
        <v>10</v>
      </c>
      <c r="D17" s="34" t="s">
        <v>20</v>
      </c>
      <c r="E17" s="33" t="s">
        <v>31</v>
      </c>
      <c r="F17" s="34"/>
      <c r="G17" s="25">
        <f t="shared" si="0"/>
        <v>8656</v>
      </c>
      <c r="H17" s="25"/>
      <c r="I17" s="25">
        <f t="shared" si="0"/>
        <v>3769</v>
      </c>
      <c r="J17" s="25"/>
      <c r="K17" s="25">
        <f t="shared" si="1"/>
        <v>43.542051756007396</v>
      </c>
      <c r="L17" s="25"/>
    </row>
    <row r="18" spans="1:12" ht="33">
      <c r="A18" s="28" t="s">
        <v>30</v>
      </c>
      <c r="B18" s="33">
        <v>915</v>
      </c>
      <c r="C18" s="34" t="s">
        <v>10</v>
      </c>
      <c r="D18" s="34" t="s">
        <v>20</v>
      </c>
      <c r="E18" s="33" t="s">
        <v>60</v>
      </c>
      <c r="F18" s="34"/>
      <c r="G18" s="25">
        <f t="shared" si="0"/>
        <v>8656</v>
      </c>
      <c r="H18" s="25"/>
      <c r="I18" s="25">
        <f t="shared" si="0"/>
        <v>3769</v>
      </c>
      <c r="J18" s="25"/>
      <c r="K18" s="25">
        <f t="shared" si="1"/>
        <v>43.542051756007396</v>
      </c>
      <c r="L18" s="25"/>
    </row>
    <row r="19" spans="1:12" ht="33">
      <c r="A19" s="28" t="s">
        <v>61</v>
      </c>
      <c r="B19" s="33">
        <v>915</v>
      </c>
      <c r="C19" s="34" t="s">
        <v>10</v>
      </c>
      <c r="D19" s="34" t="s">
        <v>20</v>
      </c>
      <c r="E19" s="33" t="s">
        <v>62</v>
      </c>
      <c r="F19" s="34"/>
      <c r="G19" s="25">
        <f>G20+G22+G24</f>
        <v>8656</v>
      </c>
      <c r="H19" s="25"/>
      <c r="I19" s="25">
        <f>I20+I22+I24</f>
        <v>3769</v>
      </c>
      <c r="J19" s="25"/>
      <c r="K19" s="25">
        <f t="shared" si="1"/>
        <v>43.542051756007396</v>
      </c>
      <c r="L19" s="25"/>
    </row>
    <row r="20" spans="1:12" ht="82.5">
      <c r="A20" s="28" t="s">
        <v>97</v>
      </c>
      <c r="B20" s="33">
        <v>915</v>
      </c>
      <c r="C20" s="34" t="s">
        <v>10</v>
      </c>
      <c r="D20" s="34" t="s">
        <v>20</v>
      </c>
      <c r="E20" s="33" t="s">
        <v>62</v>
      </c>
      <c r="F20" s="34" t="s">
        <v>26</v>
      </c>
      <c r="G20" s="25">
        <f>G21</f>
        <v>4774</v>
      </c>
      <c r="H20" s="25"/>
      <c r="I20" s="25">
        <f>I21</f>
        <v>2279</v>
      </c>
      <c r="J20" s="25"/>
      <c r="K20" s="26">
        <f t="shared" si="1"/>
        <v>47.7377461248429</v>
      </c>
      <c r="L20" s="26"/>
    </row>
    <row r="21" spans="1:12" ht="16.5">
      <c r="A21" s="28" t="s">
        <v>28</v>
      </c>
      <c r="B21" s="33">
        <v>915</v>
      </c>
      <c r="C21" s="34" t="s">
        <v>10</v>
      </c>
      <c r="D21" s="34" t="s">
        <v>20</v>
      </c>
      <c r="E21" s="33" t="s">
        <v>62</v>
      </c>
      <c r="F21" s="34" t="s">
        <v>29</v>
      </c>
      <c r="G21" s="26">
        <v>4774</v>
      </c>
      <c r="H21" s="26"/>
      <c r="I21" s="26">
        <v>2279</v>
      </c>
      <c r="J21" s="26"/>
      <c r="K21" s="25">
        <f t="shared" si="1"/>
        <v>47.7377461248429</v>
      </c>
      <c r="L21" s="25"/>
    </row>
    <row r="22" spans="1:12" ht="33">
      <c r="A22" s="28" t="s">
        <v>43</v>
      </c>
      <c r="B22" s="33">
        <v>915</v>
      </c>
      <c r="C22" s="34" t="s">
        <v>10</v>
      </c>
      <c r="D22" s="34" t="s">
        <v>20</v>
      </c>
      <c r="E22" s="33" t="s">
        <v>62</v>
      </c>
      <c r="F22" s="34" t="s">
        <v>12</v>
      </c>
      <c r="G22" s="25">
        <f>G23</f>
        <v>3654</v>
      </c>
      <c r="H22" s="25"/>
      <c r="I22" s="25">
        <f>I23</f>
        <v>1402</v>
      </c>
      <c r="J22" s="25"/>
      <c r="K22" s="26">
        <f t="shared" si="1"/>
        <v>38.368910782703885</v>
      </c>
      <c r="L22" s="26"/>
    </row>
    <row r="23" spans="1:12" ht="33">
      <c r="A23" s="28" t="s">
        <v>15</v>
      </c>
      <c r="B23" s="33">
        <v>915</v>
      </c>
      <c r="C23" s="34" t="s">
        <v>10</v>
      </c>
      <c r="D23" s="34" t="s">
        <v>20</v>
      </c>
      <c r="E23" s="33" t="s">
        <v>62</v>
      </c>
      <c r="F23" s="34" t="s">
        <v>16</v>
      </c>
      <c r="G23" s="26">
        <v>3654</v>
      </c>
      <c r="H23" s="26"/>
      <c r="I23" s="26">
        <v>1402</v>
      </c>
      <c r="J23" s="26"/>
      <c r="K23" s="26">
        <f t="shared" si="1"/>
        <v>38.368910782703885</v>
      </c>
      <c r="L23" s="26"/>
    </row>
    <row r="24" spans="1:12" ht="16.5">
      <c r="A24" s="28" t="s">
        <v>21</v>
      </c>
      <c r="B24" s="33">
        <v>915</v>
      </c>
      <c r="C24" s="34" t="s">
        <v>10</v>
      </c>
      <c r="D24" s="34" t="s">
        <v>20</v>
      </c>
      <c r="E24" s="33" t="s">
        <v>62</v>
      </c>
      <c r="F24" s="34" t="s">
        <v>22</v>
      </c>
      <c r="G24" s="26">
        <f>G25+G26</f>
        <v>228</v>
      </c>
      <c r="H24" s="26"/>
      <c r="I24" s="26">
        <f>I25+I26</f>
        <v>88</v>
      </c>
      <c r="J24" s="26"/>
      <c r="K24" s="26">
        <f t="shared" si="1"/>
        <v>38.59649122807018</v>
      </c>
      <c r="L24" s="26"/>
    </row>
    <row r="25" spans="1:12" ht="16.5">
      <c r="A25" s="28"/>
      <c r="B25" s="33">
        <v>915</v>
      </c>
      <c r="C25" s="34" t="s">
        <v>10</v>
      </c>
      <c r="D25" s="34" t="s">
        <v>20</v>
      </c>
      <c r="E25" s="33" t="s">
        <v>62</v>
      </c>
      <c r="F25" s="34">
        <v>830</v>
      </c>
      <c r="G25" s="26">
        <v>15</v>
      </c>
      <c r="H25" s="26"/>
      <c r="I25" s="26">
        <v>6</v>
      </c>
      <c r="J25" s="26"/>
      <c r="K25" s="26"/>
      <c r="L25" s="26"/>
    </row>
    <row r="26" spans="1:12" ht="18.75">
      <c r="A26" s="28" t="s">
        <v>23</v>
      </c>
      <c r="B26" s="33">
        <v>915</v>
      </c>
      <c r="C26" s="34" t="s">
        <v>10</v>
      </c>
      <c r="D26" s="34" t="s">
        <v>20</v>
      </c>
      <c r="E26" s="33" t="s">
        <v>62</v>
      </c>
      <c r="F26" s="34" t="s">
        <v>24</v>
      </c>
      <c r="G26" s="26">
        <v>213</v>
      </c>
      <c r="H26" s="26"/>
      <c r="I26" s="26">
        <v>82</v>
      </c>
      <c r="J26" s="26"/>
      <c r="K26" s="43">
        <f>I26*100/G26</f>
        <v>38.497652582159624</v>
      </c>
      <c r="L26" s="24"/>
    </row>
    <row r="27" spans="1:12" ht="16.5">
      <c r="A27" s="28"/>
      <c r="B27" s="33"/>
      <c r="C27" s="34"/>
      <c r="D27" s="34"/>
      <c r="E27" s="33"/>
      <c r="F27" s="34"/>
      <c r="G27" s="26"/>
      <c r="H27" s="26"/>
      <c r="I27" s="26"/>
      <c r="J27" s="26"/>
      <c r="K27" s="25"/>
      <c r="L27" s="25"/>
    </row>
    <row r="28" spans="1:12" ht="18.75">
      <c r="A28" s="17" t="s">
        <v>35</v>
      </c>
      <c r="B28" s="35">
        <v>915</v>
      </c>
      <c r="C28" s="35" t="s">
        <v>14</v>
      </c>
      <c r="D28" s="35" t="s">
        <v>25</v>
      </c>
      <c r="E28" s="35"/>
      <c r="F28" s="36"/>
      <c r="G28" s="24">
        <f aca="true" t="shared" si="2" ref="G28:J29">G29</f>
        <v>6527</v>
      </c>
      <c r="H28" s="24">
        <f t="shared" si="2"/>
        <v>0</v>
      </c>
      <c r="I28" s="24">
        <f t="shared" si="2"/>
        <v>3286</v>
      </c>
      <c r="J28" s="24">
        <f t="shared" si="2"/>
        <v>0</v>
      </c>
      <c r="K28" s="44">
        <f>I28*100/G28</f>
        <v>50.344721924314385</v>
      </c>
      <c r="L28" s="25"/>
    </row>
    <row r="29" spans="1:12" ht="33">
      <c r="A29" s="28" t="s">
        <v>41</v>
      </c>
      <c r="B29" s="37">
        <v>915</v>
      </c>
      <c r="C29" s="37" t="s">
        <v>14</v>
      </c>
      <c r="D29" s="37" t="s">
        <v>25</v>
      </c>
      <c r="E29" s="37" t="s">
        <v>42</v>
      </c>
      <c r="F29" s="38"/>
      <c r="G29" s="25">
        <f t="shared" si="2"/>
        <v>6527</v>
      </c>
      <c r="H29" s="25">
        <f t="shared" si="2"/>
        <v>0</v>
      </c>
      <c r="I29" s="25">
        <f t="shared" si="2"/>
        <v>3286</v>
      </c>
      <c r="J29" s="25">
        <f t="shared" si="2"/>
        <v>0</v>
      </c>
      <c r="K29" s="25">
        <f>I29*100/G29</f>
        <v>50.344721924314385</v>
      </c>
      <c r="L29" s="25"/>
    </row>
    <row r="30" spans="1:12" ht="16.5">
      <c r="A30" s="28" t="s">
        <v>71</v>
      </c>
      <c r="B30" s="37">
        <v>915</v>
      </c>
      <c r="C30" s="37" t="s">
        <v>14</v>
      </c>
      <c r="D30" s="37" t="s">
        <v>25</v>
      </c>
      <c r="E30" s="37" t="s">
        <v>44</v>
      </c>
      <c r="F30" s="38"/>
      <c r="G30" s="25">
        <f>G31+G34+G37+G40+G43+G46+G49</f>
        <v>6527</v>
      </c>
      <c r="H30" s="25">
        <f>H31+H34+H37+H40+H43+H46+H49</f>
        <v>0</v>
      </c>
      <c r="I30" s="25">
        <f>I31+I34+I37+I40+I43+I46+I49</f>
        <v>3286</v>
      </c>
      <c r="J30" s="25">
        <f>J31+J34+J37+J40+J43+J46+J49</f>
        <v>0</v>
      </c>
      <c r="K30" s="25">
        <f>I30*100/G30</f>
        <v>50.344721924314385</v>
      </c>
      <c r="L30" s="25"/>
    </row>
    <row r="31" spans="1:12" ht="84">
      <c r="A31" s="28" t="s">
        <v>82</v>
      </c>
      <c r="B31" s="37">
        <v>915</v>
      </c>
      <c r="C31" s="37" t="s">
        <v>14</v>
      </c>
      <c r="D31" s="37" t="s">
        <v>25</v>
      </c>
      <c r="E31" s="37" t="s">
        <v>45</v>
      </c>
      <c r="F31" s="39"/>
      <c r="G31" s="25">
        <f>G32</f>
        <v>90</v>
      </c>
      <c r="H31" s="25">
        <f>H32</f>
        <v>0</v>
      </c>
      <c r="I31" s="25">
        <f>I32</f>
        <v>0</v>
      </c>
      <c r="J31" s="25">
        <f>J32</f>
        <v>0</v>
      </c>
      <c r="K31" s="26">
        <f aca="true" t="shared" si="3" ref="K31:K41">I31*100/G31</f>
        <v>0</v>
      </c>
      <c r="L31" s="26"/>
    </row>
    <row r="32" spans="1:12" ht="16.5">
      <c r="A32" s="28" t="s">
        <v>27</v>
      </c>
      <c r="B32" s="37">
        <v>915</v>
      </c>
      <c r="C32" s="37" t="s">
        <v>14</v>
      </c>
      <c r="D32" s="37" t="s">
        <v>25</v>
      </c>
      <c r="E32" s="37" t="s">
        <v>45</v>
      </c>
      <c r="F32" s="39">
        <v>300</v>
      </c>
      <c r="G32" s="25">
        <f>G33</f>
        <v>90</v>
      </c>
      <c r="H32" s="25"/>
      <c r="I32" s="25">
        <f>I33</f>
        <v>0</v>
      </c>
      <c r="J32" s="25"/>
      <c r="K32" s="26">
        <f t="shared" si="3"/>
        <v>0</v>
      </c>
      <c r="L32" s="26"/>
    </row>
    <row r="33" spans="1:12" ht="16.5">
      <c r="A33" s="28" t="s">
        <v>72</v>
      </c>
      <c r="B33" s="37">
        <v>915</v>
      </c>
      <c r="C33" s="37" t="s">
        <v>14</v>
      </c>
      <c r="D33" s="37" t="s">
        <v>25</v>
      </c>
      <c r="E33" s="37" t="s">
        <v>45</v>
      </c>
      <c r="F33" s="39">
        <v>310</v>
      </c>
      <c r="G33" s="26">
        <v>90</v>
      </c>
      <c r="H33" s="26"/>
      <c r="I33" s="26">
        <v>0</v>
      </c>
      <c r="J33" s="26"/>
      <c r="K33" s="26">
        <f t="shared" si="3"/>
        <v>0</v>
      </c>
      <c r="L33" s="26"/>
    </row>
    <row r="34" spans="1:12" ht="16.5">
      <c r="A34" s="28" t="s">
        <v>46</v>
      </c>
      <c r="B34" s="37">
        <v>915</v>
      </c>
      <c r="C34" s="37" t="s">
        <v>14</v>
      </c>
      <c r="D34" s="37" t="s">
        <v>25</v>
      </c>
      <c r="E34" s="37" t="s">
        <v>47</v>
      </c>
      <c r="F34" s="39"/>
      <c r="G34" s="26">
        <f>G35</f>
        <v>655</v>
      </c>
      <c r="H34" s="26"/>
      <c r="I34" s="26">
        <f>I35</f>
        <v>270</v>
      </c>
      <c r="J34" s="26"/>
      <c r="K34" s="26">
        <f t="shared" si="3"/>
        <v>41.221374045801525</v>
      </c>
      <c r="L34" s="26"/>
    </row>
    <row r="35" spans="1:12" ht="16.5">
      <c r="A35" s="28" t="s">
        <v>27</v>
      </c>
      <c r="B35" s="37">
        <v>915</v>
      </c>
      <c r="C35" s="37" t="s">
        <v>14</v>
      </c>
      <c r="D35" s="37" t="s">
        <v>25</v>
      </c>
      <c r="E35" s="37" t="s">
        <v>47</v>
      </c>
      <c r="F35" s="39">
        <v>300</v>
      </c>
      <c r="G35" s="26">
        <f>G36</f>
        <v>655</v>
      </c>
      <c r="H35" s="26"/>
      <c r="I35" s="26">
        <f>I36</f>
        <v>270</v>
      </c>
      <c r="J35" s="26"/>
      <c r="K35" s="25">
        <f t="shared" si="3"/>
        <v>41.221374045801525</v>
      </c>
      <c r="L35" s="25"/>
    </row>
    <row r="36" spans="1:12" ht="33">
      <c r="A36" s="28" t="s">
        <v>72</v>
      </c>
      <c r="B36" s="37">
        <v>915</v>
      </c>
      <c r="C36" s="37" t="s">
        <v>14</v>
      </c>
      <c r="D36" s="37" t="s">
        <v>25</v>
      </c>
      <c r="E36" s="37" t="s">
        <v>47</v>
      </c>
      <c r="F36" s="39">
        <v>310</v>
      </c>
      <c r="G36" s="26">
        <v>655</v>
      </c>
      <c r="H36" s="26"/>
      <c r="I36" s="26">
        <v>270</v>
      </c>
      <c r="J36" s="26"/>
      <c r="K36" s="25">
        <f t="shared" si="3"/>
        <v>41.221374045801525</v>
      </c>
      <c r="L36" s="25"/>
    </row>
    <row r="37" spans="1:12" ht="82.5">
      <c r="A37" s="28" t="s">
        <v>83</v>
      </c>
      <c r="B37" s="37">
        <v>915</v>
      </c>
      <c r="C37" s="37" t="s">
        <v>14</v>
      </c>
      <c r="D37" s="37" t="s">
        <v>25</v>
      </c>
      <c r="E37" s="37" t="s">
        <v>48</v>
      </c>
      <c r="F37" s="39"/>
      <c r="G37" s="25">
        <f>G38</f>
        <v>200</v>
      </c>
      <c r="H37" s="25"/>
      <c r="I37" s="25">
        <f>I38</f>
        <v>104</v>
      </c>
      <c r="J37" s="25"/>
      <c r="K37" s="26">
        <f t="shared" si="3"/>
        <v>52</v>
      </c>
      <c r="L37" s="26"/>
    </row>
    <row r="38" spans="1:12" ht="16.5">
      <c r="A38" s="28" t="s">
        <v>27</v>
      </c>
      <c r="B38" s="37">
        <v>915</v>
      </c>
      <c r="C38" s="37" t="s">
        <v>14</v>
      </c>
      <c r="D38" s="37" t="s">
        <v>25</v>
      </c>
      <c r="E38" s="37" t="s">
        <v>48</v>
      </c>
      <c r="F38" s="39">
        <v>300</v>
      </c>
      <c r="G38" s="25">
        <f>G39</f>
        <v>200</v>
      </c>
      <c r="H38" s="25"/>
      <c r="I38" s="25">
        <f>I39</f>
        <v>104</v>
      </c>
      <c r="J38" s="25"/>
      <c r="K38" s="25">
        <f t="shared" si="3"/>
        <v>52</v>
      </c>
      <c r="L38" s="25"/>
    </row>
    <row r="39" spans="1:12" ht="33">
      <c r="A39" s="28" t="s">
        <v>72</v>
      </c>
      <c r="B39" s="37">
        <v>915</v>
      </c>
      <c r="C39" s="37" t="s">
        <v>14</v>
      </c>
      <c r="D39" s="37" t="s">
        <v>25</v>
      </c>
      <c r="E39" s="37" t="s">
        <v>48</v>
      </c>
      <c r="F39" s="39">
        <v>310</v>
      </c>
      <c r="G39" s="26">
        <v>200</v>
      </c>
      <c r="H39" s="26"/>
      <c r="I39" s="26">
        <v>104</v>
      </c>
      <c r="J39" s="26"/>
      <c r="K39" s="25">
        <f t="shared" si="3"/>
        <v>52</v>
      </c>
      <c r="L39" s="25"/>
    </row>
    <row r="40" spans="1:12" ht="82.5">
      <c r="A40" s="28" t="s">
        <v>98</v>
      </c>
      <c r="B40" s="37">
        <v>915</v>
      </c>
      <c r="C40" s="37" t="s">
        <v>14</v>
      </c>
      <c r="D40" s="37" t="s">
        <v>25</v>
      </c>
      <c r="E40" s="37" t="s">
        <v>49</v>
      </c>
      <c r="F40" s="39"/>
      <c r="G40" s="25">
        <f>G41</f>
        <v>43</v>
      </c>
      <c r="H40" s="25"/>
      <c r="I40" s="25">
        <f>I41</f>
        <v>27</v>
      </c>
      <c r="J40" s="25"/>
      <c r="K40" s="26">
        <f t="shared" si="3"/>
        <v>62.7906976744186</v>
      </c>
      <c r="L40" s="26"/>
    </row>
    <row r="41" spans="1:12" ht="16.5">
      <c r="A41" s="28" t="s">
        <v>27</v>
      </c>
      <c r="B41" s="37">
        <v>915</v>
      </c>
      <c r="C41" s="37" t="s">
        <v>14</v>
      </c>
      <c r="D41" s="37" t="s">
        <v>25</v>
      </c>
      <c r="E41" s="37" t="s">
        <v>49</v>
      </c>
      <c r="F41" s="39">
        <v>300</v>
      </c>
      <c r="G41" s="25">
        <f>G42</f>
        <v>43</v>
      </c>
      <c r="H41" s="25"/>
      <c r="I41" s="25">
        <f>I42</f>
        <v>27</v>
      </c>
      <c r="J41" s="25"/>
      <c r="K41" s="26">
        <f t="shared" si="3"/>
        <v>62.7906976744186</v>
      </c>
      <c r="L41" s="26"/>
    </row>
    <row r="42" spans="1:12" ht="33">
      <c r="A42" s="28" t="s">
        <v>72</v>
      </c>
      <c r="B42" s="37">
        <v>915</v>
      </c>
      <c r="C42" s="37" t="s">
        <v>14</v>
      </c>
      <c r="D42" s="37" t="s">
        <v>25</v>
      </c>
      <c r="E42" s="37" t="s">
        <v>49</v>
      </c>
      <c r="F42" s="39">
        <v>310</v>
      </c>
      <c r="G42" s="26">
        <v>43</v>
      </c>
      <c r="H42" s="26"/>
      <c r="I42" s="26">
        <v>27</v>
      </c>
      <c r="J42" s="26"/>
      <c r="K42" s="26">
        <f>I42*100/G42</f>
        <v>62.7906976744186</v>
      </c>
      <c r="L42" s="26"/>
    </row>
    <row r="43" spans="1:12" ht="49.5">
      <c r="A43" s="28" t="s">
        <v>50</v>
      </c>
      <c r="B43" s="37">
        <v>915</v>
      </c>
      <c r="C43" s="37" t="s">
        <v>14</v>
      </c>
      <c r="D43" s="37" t="s">
        <v>25</v>
      </c>
      <c r="E43" s="37" t="s">
        <v>51</v>
      </c>
      <c r="F43" s="39"/>
      <c r="G43" s="26">
        <f>G44</f>
        <v>154</v>
      </c>
      <c r="H43" s="26"/>
      <c r="I43" s="26">
        <f>I44</f>
        <v>84</v>
      </c>
      <c r="J43" s="26"/>
      <c r="K43" s="26">
        <f aca="true" t="shared" si="4" ref="K43:K65">I43*100/G43</f>
        <v>54.54545454545455</v>
      </c>
      <c r="L43" s="26"/>
    </row>
    <row r="44" spans="1:12" ht="16.5">
      <c r="A44" s="28" t="s">
        <v>27</v>
      </c>
      <c r="B44" s="37">
        <v>915</v>
      </c>
      <c r="C44" s="37" t="s">
        <v>14</v>
      </c>
      <c r="D44" s="37" t="s">
        <v>25</v>
      </c>
      <c r="E44" s="37" t="s">
        <v>51</v>
      </c>
      <c r="F44" s="39">
        <v>300</v>
      </c>
      <c r="G44" s="26">
        <f>G45</f>
        <v>154</v>
      </c>
      <c r="H44" s="26"/>
      <c r="I44" s="26">
        <f>I45</f>
        <v>84</v>
      </c>
      <c r="J44" s="26"/>
      <c r="K44" s="26">
        <f t="shared" si="4"/>
        <v>54.54545454545455</v>
      </c>
      <c r="L44" s="26"/>
    </row>
    <row r="45" spans="1:12" ht="33">
      <c r="A45" s="28" t="s">
        <v>72</v>
      </c>
      <c r="B45" s="37">
        <v>915</v>
      </c>
      <c r="C45" s="37" t="s">
        <v>14</v>
      </c>
      <c r="D45" s="37" t="s">
        <v>25</v>
      </c>
      <c r="E45" s="37" t="s">
        <v>51</v>
      </c>
      <c r="F45" s="39">
        <v>310</v>
      </c>
      <c r="G45" s="26">
        <v>154</v>
      </c>
      <c r="H45" s="26"/>
      <c r="I45" s="26">
        <v>84</v>
      </c>
      <c r="J45" s="26"/>
      <c r="K45" s="26">
        <f t="shared" si="4"/>
        <v>54.54545454545455</v>
      </c>
      <c r="L45" s="26"/>
    </row>
    <row r="46" spans="1:12" ht="49.5">
      <c r="A46" s="28" t="s">
        <v>78</v>
      </c>
      <c r="B46" s="37">
        <v>915</v>
      </c>
      <c r="C46" s="37" t="s">
        <v>14</v>
      </c>
      <c r="D46" s="37" t="s">
        <v>25</v>
      </c>
      <c r="E46" s="37" t="s">
        <v>52</v>
      </c>
      <c r="F46" s="39"/>
      <c r="G46" s="26">
        <f>G47</f>
        <v>300</v>
      </c>
      <c r="H46" s="26"/>
      <c r="I46" s="26">
        <f>I47</f>
        <v>0</v>
      </c>
      <c r="J46" s="26"/>
      <c r="K46" s="26">
        <f t="shared" si="4"/>
        <v>0</v>
      </c>
      <c r="L46" s="26"/>
    </row>
    <row r="47" spans="1:12" ht="16.5">
      <c r="A47" s="28" t="s">
        <v>27</v>
      </c>
      <c r="B47" s="37">
        <v>915</v>
      </c>
      <c r="C47" s="37" t="s">
        <v>14</v>
      </c>
      <c r="D47" s="37" t="s">
        <v>25</v>
      </c>
      <c r="E47" s="37" t="s">
        <v>52</v>
      </c>
      <c r="F47" s="39">
        <v>300</v>
      </c>
      <c r="G47" s="26">
        <f>G48</f>
        <v>300</v>
      </c>
      <c r="H47" s="26"/>
      <c r="I47" s="26">
        <f>I48</f>
        <v>0</v>
      </c>
      <c r="J47" s="26"/>
      <c r="K47" s="26">
        <f t="shared" si="4"/>
        <v>0</v>
      </c>
      <c r="L47" s="26"/>
    </row>
    <row r="48" spans="1:12" ht="33">
      <c r="A48" s="28" t="s">
        <v>72</v>
      </c>
      <c r="B48" s="37">
        <v>915</v>
      </c>
      <c r="C48" s="37" t="s">
        <v>14</v>
      </c>
      <c r="D48" s="37" t="s">
        <v>25</v>
      </c>
      <c r="E48" s="37" t="s">
        <v>52</v>
      </c>
      <c r="F48" s="39">
        <v>310</v>
      </c>
      <c r="G48" s="26">
        <v>300</v>
      </c>
      <c r="H48" s="26"/>
      <c r="I48" s="26">
        <v>0</v>
      </c>
      <c r="J48" s="26"/>
      <c r="K48" s="26">
        <f t="shared" si="4"/>
        <v>0</v>
      </c>
      <c r="L48" s="26"/>
    </row>
    <row r="49" spans="1:12" ht="49.5">
      <c r="A49" s="28" t="s">
        <v>53</v>
      </c>
      <c r="B49" s="37">
        <v>915</v>
      </c>
      <c r="C49" s="37" t="s">
        <v>14</v>
      </c>
      <c r="D49" s="37" t="s">
        <v>25</v>
      </c>
      <c r="E49" s="37" t="s">
        <v>54</v>
      </c>
      <c r="F49" s="39"/>
      <c r="G49" s="26">
        <f>G50</f>
        <v>5085</v>
      </c>
      <c r="H49" s="26"/>
      <c r="I49" s="26">
        <f>I50</f>
        <v>2801</v>
      </c>
      <c r="J49" s="26"/>
      <c r="K49" s="26">
        <f t="shared" si="4"/>
        <v>55.08357915437561</v>
      </c>
      <c r="L49" s="26"/>
    </row>
    <row r="50" spans="1:12" ht="16.5">
      <c r="A50" s="28" t="s">
        <v>27</v>
      </c>
      <c r="B50" s="37">
        <v>915</v>
      </c>
      <c r="C50" s="37" t="s">
        <v>14</v>
      </c>
      <c r="D50" s="37" t="s">
        <v>25</v>
      </c>
      <c r="E50" s="37" t="s">
        <v>54</v>
      </c>
      <c r="F50" s="39">
        <v>300</v>
      </c>
      <c r="G50" s="26">
        <f>G51</f>
        <v>5085</v>
      </c>
      <c r="H50" s="26"/>
      <c r="I50" s="26">
        <f>I51</f>
        <v>2801</v>
      </c>
      <c r="J50" s="26"/>
      <c r="K50" s="26">
        <f t="shared" si="4"/>
        <v>55.08357915437561</v>
      </c>
      <c r="L50" s="26"/>
    </row>
    <row r="51" spans="1:12" ht="33.75">
      <c r="A51" s="28" t="s">
        <v>72</v>
      </c>
      <c r="B51" s="37">
        <v>915</v>
      </c>
      <c r="C51" s="37" t="s">
        <v>14</v>
      </c>
      <c r="D51" s="37" t="s">
        <v>25</v>
      </c>
      <c r="E51" s="37" t="s">
        <v>54</v>
      </c>
      <c r="F51" s="39">
        <v>310</v>
      </c>
      <c r="G51" s="26">
        <v>5085</v>
      </c>
      <c r="H51" s="26"/>
      <c r="I51" s="26">
        <v>2801</v>
      </c>
      <c r="J51" s="26"/>
      <c r="K51" s="43">
        <f t="shared" si="4"/>
        <v>55.08357915437561</v>
      </c>
      <c r="L51" s="24"/>
    </row>
    <row r="52" spans="1:12" ht="16.5">
      <c r="A52" s="28"/>
      <c r="B52" s="37"/>
      <c r="C52" s="37"/>
      <c r="D52" s="37"/>
      <c r="E52" s="37"/>
      <c r="F52" s="39"/>
      <c r="G52" s="26"/>
      <c r="H52" s="26"/>
      <c r="I52" s="26"/>
      <c r="J52" s="26"/>
      <c r="K52" s="26"/>
      <c r="L52" s="26"/>
    </row>
    <row r="53" spans="1:12" ht="18.75">
      <c r="A53" s="17" t="s">
        <v>85</v>
      </c>
      <c r="B53" s="40">
        <v>915</v>
      </c>
      <c r="C53" s="35" t="s">
        <v>14</v>
      </c>
      <c r="D53" s="35" t="s">
        <v>11</v>
      </c>
      <c r="E53" s="35"/>
      <c r="F53" s="36"/>
      <c r="G53" s="24">
        <f aca="true" t="shared" si="5" ref="G53:J57">G54</f>
        <v>16292</v>
      </c>
      <c r="H53" s="24">
        <f t="shared" si="5"/>
        <v>16292</v>
      </c>
      <c r="I53" s="24">
        <f t="shared" si="5"/>
        <v>9243</v>
      </c>
      <c r="J53" s="24">
        <f t="shared" si="5"/>
        <v>9243</v>
      </c>
      <c r="K53" s="45">
        <f t="shared" si="4"/>
        <v>56.73336606923643</v>
      </c>
      <c r="L53" s="45">
        <f>J53*100/H53</f>
        <v>56.73336606923643</v>
      </c>
    </row>
    <row r="54" spans="1:12" ht="33">
      <c r="A54" s="18" t="s">
        <v>86</v>
      </c>
      <c r="B54" s="41">
        <v>915</v>
      </c>
      <c r="C54" s="37" t="s">
        <v>14</v>
      </c>
      <c r="D54" s="37" t="s">
        <v>11</v>
      </c>
      <c r="E54" s="37" t="s">
        <v>42</v>
      </c>
      <c r="F54" s="39"/>
      <c r="G54" s="26">
        <f t="shared" si="5"/>
        <v>16292</v>
      </c>
      <c r="H54" s="26">
        <f t="shared" si="5"/>
        <v>16292</v>
      </c>
      <c r="I54" s="26">
        <f t="shared" si="5"/>
        <v>9243</v>
      </c>
      <c r="J54" s="26">
        <f t="shared" si="5"/>
        <v>9243</v>
      </c>
      <c r="K54" s="26">
        <f t="shared" si="4"/>
        <v>56.73336606923643</v>
      </c>
      <c r="L54" s="26"/>
    </row>
    <row r="55" spans="1:12" ht="16.5">
      <c r="A55" s="18" t="s">
        <v>81</v>
      </c>
      <c r="B55" s="41">
        <v>915</v>
      </c>
      <c r="C55" s="37" t="s">
        <v>14</v>
      </c>
      <c r="D55" s="37" t="s">
        <v>11</v>
      </c>
      <c r="E55" s="37" t="s">
        <v>88</v>
      </c>
      <c r="F55" s="39"/>
      <c r="G55" s="26">
        <f t="shared" si="5"/>
        <v>16292</v>
      </c>
      <c r="H55" s="26">
        <f t="shared" si="5"/>
        <v>16292</v>
      </c>
      <c r="I55" s="26">
        <f t="shared" si="5"/>
        <v>9243</v>
      </c>
      <c r="J55" s="26">
        <f t="shared" si="5"/>
        <v>9243</v>
      </c>
      <c r="K55" s="26">
        <f t="shared" si="4"/>
        <v>56.73336606923643</v>
      </c>
      <c r="L55" s="26"/>
    </row>
    <row r="56" spans="1:12" ht="33">
      <c r="A56" s="18" t="s">
        <v>87</v>
      </c>
      <c r="B56" s="41">
        <v>915</v>
      </c>
      <c r="C56" s="37" t="s">
        <v>14</v>
      </c>
      <c r="D56" s="37" t="s">
        <v>11</v>
      </c>
      <c r="E56" s="37" t="s">
        <v>89</v>
      </c>
      <c r="F56" s="39"/>
      <c r="G56" s="26">
        <f t="shared" si="5"/>
        <v>16292</v>
      </c>
      <c r="H56" s="26">
        <f t="shared" si="5"/>
        <v>16292</v>
      </c>
      <c r="I56" s="26">
        <f t="shared" si="5"/>
        <v>9243</v>
      </c>
      <c r="J56" s="26">
        <f t="shared" si="5"/>
        <v>9243</v>
      </c>
      <c r="K56" s="26">
        <f t="shared" si="4"/>
        <v>56.73336606923643</v>
      </c>
      <c r="L56" s="26"/>
    </row>
    <row r="57" spans="1:12" ht="16.5">
      <c r="A57" s="28" t="s">
        <v>27</v>
      </c>
      <c r="B57" s="41">
        <v>915</v>
      </c>
      <c r="C57" s="37" t="s">
        <v>14</v>
      </c>
      <c r="D57" s="37" t="s">
        <v>11</v>
      </c>
      <c r="E57" s="37" t="s">
        <v>89</v>
      </c>
      <c r="F57" s="39">
        <v>300</v>
      </c>
      <c r="G57" s="26">
        <f t="shared" si="5"/>
        <v>16292</v>
      </c>
      <c r="H57" s="26">
        <f t="shared" si="5"/>
        <v>16292</v>
      </c>
      <c r="I57" s="26">
        <f t="shared" si="5"/>
        <v>9243</v>
      </c>
      <c r="J57" s="26">
        <f t="shared" si="5"/>
        <v>9243</v>
      </c>
      <c r="K57" s="26">
        <f t="shared" si="4"/>
        <v>56.73336606923643</v>
      </c>
      <c r="L57" s="26"/>
    </row>
    <row r="58" spans="1:12" ht="33.75">
      <c r="A58" s="18" t="s">
        <v>36</v>
      </c>
      <c r="B58" s="41">
        <v>915</v>
      </c>
      <c r="C58" s="37" t="s">
        <v>14</v>
      </c>
      <c r="D58" s="37" t="s">
        <v>11</v>
      </c>
      <c r="E58" s="37" t="s">
        <v>89</v>
      </c>
      <c r="F58" s="39">
        <v>320</v>
      </c>
      <c r="G58" s="26">
        <v>16292</v>
      </c>
      <c r="H58" s="26">
        <v>16292</v>
      </c>
      <c r="I58" s="26">
        <v>9243</v>
      </c>
      <c r="J58" s="26">
        <v>9243</v>
      </c>
      <c r="K58" s="43">
        <f t="shared" si="4"/>
        <v>56.73336606923643</v>
      </c>
      <c r="L58" s="43">
        <f>J58*100/H58</f>
        <v>56.73336606923643</v>
      </c>
    </row>
    <row r="59" spans="1:12" ht="16.5">
      <c r="A59" s="18"/>
      <c r="B59" s="41"/>
      <c r="C59" s="37"/>
      <c r="D59" s="37"/>
      <c r="E59" s="37"/>
      <c r="F59" s="39"/>
      <c r="G59" s="26"/>
      <c r="H59" s="26"/>
      <c r="I59" s="26"/>
      <c r="J59" s="26"/>
      <c r="K59" s="25"/>
      <c r="L59" s="25"/>
    </row>
    <row r="60" spans="1:12" ht="37.5">
      <c r="A60" s="17" t="s">
        <v>13</v>
      </c>
      <c r="B60" s="35">
        <v>915</v>
      </c>
      <c r="C60" s="35" t="s">
        <v>14</v>
      </c>
      <c r="D60" s="35" t="s">
        <v>9</v>
      </c>
      <c r="E60" s="35"/>
      <c r="F60" s="36"/>
      <c r="G60" s="24">
        <f>G61+G74+G82</f>
        <v>17907</v>
      </c>
      <c r="H60" s="24"/>
      <c r="I60" s="24">
        <f>I61+I74+I82</f>
        <v>3125</v>
      </c>
      <c r="J60" s="24"/>
      <c r="K60" s="44">
        <f t="shared" si="4"/>
        <v>17.45127603730385</v>
      </c>
      <c r="L60" s="25"/>
    </row>
    <row r="61" spans="1:12" ht="66">
      <c r="A61" s="28" t="s">
        <v>99</v>
      </c>
      <c r="B61" s="33">
        <v>915</v>
      </c>
      <c r="C61" s="34" t="s">
        <v>14</v>
      </c>
      <c r="D61" s="34" t="s">
        <v>9</v>
      </c>
      <c r="E61" s="33" t="s">
        <v>38</v>
      </c>
      <c r="F61" s="34"/>
      <c r="G61" s="25">
        <f>G62+G66+G70</f>
        <v>13937</v>
      </c>
      <c r="H61" s="25"/>
      <c r="I61" s="25">
        <f>I62+I66+I70</f>
        <v>2963</v>
      </c>
      <c r="J61" s="25"/>
      <c r="K61" s="25">
        <f t="shared" si="4"/>
        <v>21.25995551409916</v>
      </c>
      <c r="L61" s="25"/>
    </row>
    <row r="62" spans="1:12" ht="16.5">
      <c r="A62" s="28" t="s">
        <v>8</v>
      </c>
      <c r="B62" s="33">
        <v>915</v>
      </c>
      <c r="C62" s="34" t="s">
        <v>14</v>
      </c>
      <c r="D62" s="34" t="s">
        <v>9</v>
      </c>
      <c r="E62" s="33" t="s">
        <v>39</v>
      </c>
      <c r="F62" s="34"/>
      <c r="G62" s="25">
        <f>G63</f>
        <v>7474</v>
      </c>
      <c r="H62" s="25"/>
      <c r="I62" s="25">
        <f>I63</f>
        <v>2963</v>
      </c>
      <c r="J62" s="25"/>
      <c r="K62" s="25">
        <f t="shared" si="4"/>
        <v>39.644099545089645</v>
      </c>
      <c r="L62" s="25"/>
    </row>
    <row r="63" spans="1:12" ht="16.5">
      <c r="A63" s="28" t="s">
        <v>63</v>
      </c>
      <c r="B63" s="33">
        <v>915</v>
      </c>
      <c r="C63" s="34" t="s">
        <v>14</v>
      </c>
      <c r="D63" s="34" t="s">
        <v>9</v>
      </c>
      <c r="E63" s="33" t="s">
        <v>64</v>
      </c>
      <c r="F63" s="34"/>
      <c r="G63" s="25">
        <f>G64</f>
        <v>7474</v>
      </c>
      <c r="H63" s="25"/>
      <c r="I63" s="25">
        <f>I64</f>
        <v>2963</v>
      </c>
      <c r="J63" s="25"/>
      <c r="K63" s="26">
        <f t="shared" si="4"/>
        <v>39.644099545089645</v>
      </c>
      <c r="L63" s="26"/>
    </row>
    <row r="64" spans="1:12" ht="33">
      <c r="A64" s="28" t="s">
        <v>43</v>
      </c>
      <c r="B64" s="33">
        <v>915</v>
      </c>
      <c r="C64" s="34" t="s">
        <v>14</v>
      </c>
      <c r="D64" s="34" t="s">
        <v>9</v>
      </c>
      <c r="E64" s="33" t="s">
        <v>64</v>
      </c>
      <c r="F64" s="34" t="s">
        <v>12</v>
      </c>
      <c r="G64" s="25">
        <f>G65</f>
        <v>7474</v>
      </c>
      <c r="H64" s="25"/>
      <c r="I64" s="25">
        <f>I65</f>
        <v>2963</v>
      </c>
      <c r="J64" s="25"/>
      <c r="K64" s="26">
        <f t="shared" si="4"/>
        <v>39.644099545089645</v>
      </c>
      <c r="L64" s="26"/>
    </row>
    <row r="65" spans="1:12" ht="33">
      <c r="A65" s="28" t="s">
        <v>15</v>
      </c>
      <c r="B65" s="33">
        <v>915</v>
      </c>
      <c r="C65" s="34" t="s">
        <v>14</v>
      </c>
      <c r="D65" s="34" t="s">
        <v>9</v>
      </c>
      <c r="E65" s="33" t="s">
        <v>64</v>
      </c>
      <c r="F65" s="34" t="s">
        <v>16</v>
      </c>
      <c r="G65" s="26">
        <v>7474</v>
      </c>
      <c r="H65" s="26"/>
      <c r="I65" s="26">
        <v>2963</v>
      </c>
      <c r="J65" s="26"/>
      <c r="K65" s="26">
        <f t="shared" si="4"/>
        <v>39.644099545089645</v>
      </c>
      <c r="L65" s="26"/>
    </row>
    <row r="66" spans="1:12" ht="49.5">
      <c r="A66" s="28" t="s">
        <v>37</v>
      </c>
      <c r="B66" s="33">
        <v>915</v>
      </c>
      <c r="C66" s="34" t="s">
        <v>14</v>
      </c>
      <c r="D66" s="34" t="s">
        <v>9</v>
      </c>
      <c r="E66" s="33" t="s">
        <v>40</v>
      </c>
      <c r="F66" s="34"/>
      <c r="G66" s="26">
        <f>G67</f>
        <v>3000</v>
      </c>
      <c r="H66" s="26"/>
      <c r="I66" s="26">
        <f>I67</f>
        <v>0</v>
      </c>
      <c r="J66" s="26"/>
      <c r="K66" s="26">
        <f aca="true" t="shared" si="6" ref="K66:K71">I66*100/G66</f>
        <v>0</v>
      </c>
      <c r="L66" s="26"/>
    </row>
    <row r="67" spans="1:12" ht="132">
      <c r="A67" s="28" t="s">
        <v>77</v>
      </c>
      <c r="B67" s="33">
        <v>915</v>
      </c>
      <c r="C67" s="34" t="s">
        <v>14</v>
      </c>
      <c r="D67" s="34" t="s">
        <v>9</v>
      </c>
      <c r="E67" s="33" t="s">
        <v>65</v>
      </c>
      <c r="F67" s="34"/>
      <c r="G67" s="26">
        <f>G68</f>
        <v>3000</v>
      </c>
      <c r="H67" s="26"/>
      <c r="I67" s="26">
        <f>I68</f>
        <v>0</v>
      </c>
      <c r="J67" s="26"/>
      <c r="K67" s="26">
        <f t="shared" si="6"/>
        <v>0</v>
      </c>
      <c r="L67" s="26"/>
    </row>
    <row r="68" spans="1:12" ht="16.5">
      <c r="A68" s="28" t="s">
        <v>21</v>
      </c>
      <c r="B68" s="33">
        <v>915</v>
      </c>
      <c r="C68" s="34" t="s">
        <v>14</v>
      </c>
      <c r="D68" s="34" t="s">
        <v>9</v>
      </c>
      <c r="E68" s="33" t="s">
        <v>65</v>
      </c>
      <c r="F68" s="34">
        <v>800</v>
      </c>
      <c r="G68" s="26">
        <f>G69</f>
        <v>3000</v>
      </c>
      <c r="H68" s="26"/>
      <c r="I68" s="26">
        <f>I69</f>
        <v>0</v>
      </c>
      <c r="J68" s="26"/>
      <c r="K68" s="26">
        <f t="shared" si="6"/>
        <v>0</v>
      </c>
      <c r="L68" s="26"/>
    </row>
    <row r="69" spans="1:12" ht="66">
      <c r="A69" s="28" t="s">
        <v>79</v>
      </c>
      <c r="B69" s="33">
        <v>915</v>
      </c>
      <c r="C69" s="34" t="s">
        <v>14</v>
      </c>
      <c r="D69" s="34" t="s">
        <v>9</v>
      </c>
      <c r="E69" s="33" t="s">
        <v>65</v>
      </c>
      <c r="F69" s="34" t="s">
        <v>66</v>
      </c>
      <c r="G69" s="26">
        <v>3000</v>
      </c>
      <c r="H69" s="26"/>
      <c r="I69" s="26">
        <v>0</v>
      </c>
      <c r="J69" s="26"/>
      <c r="K69" s="26">
        <f t="shared" si="6"/>
        <v>0</v>
      </c>
      <c r="L69" s="26"/>
    </row>
    <row r="70" spans="1:12" ht="16.5">
      <c r="A70" s="28" t="s">
        <v>32</v>
      </c>
      <c r="B70" s="33">
        <v>915</v>
      </c>
      <c r="C70" s="34" t="s">
        <v>14</v>
      </c>
      <c r="D70" s="34" t="s">
        <v>9</v>
      </c>
      <c r="E70" s="33" t="s">
        <v>67</v>
      </c>
      <c r="F70" s="34"/>
      <c r="G70" s="26">
        <f>G71</f>
        <v>3463</v>
      </c>
      <c r="H70" s="26"/>
      <c r="I70" s="26">
        <f>I71</f>
        <v>0</v>
      </c>
      <c r="J70" s="26"/>
      <c r="K70" s="26">
        <f t="shared" si="6"/>
        <v>0</v>
      </c>
      <c r="L70" s="26"/>
    </row>
    <row r="71" spans="1:12" ht="99">
      <c r="A71" s="28" t="s">
        <v>91</v>
      </c>
      <c r="B71" s="42">
        <v>915</v>
      </c>
      <c r="C71" s="34" t="s">
        <v>14</v>
      </c>
      <c r="D71" s="34" t="s">
        <v>9</v>
      </c>
      <c r="E71" s="33" t="s">
        <v>70</v>
      </c>
      <c r="F71" s="34"/>
      <c r="G71" s="26">
        <f>G72</f>
        <v>3463</v>
      </c>
      <c r="H71" s="26"/>
      <c r="I71" s="26">
        <f>I72</f>
        <v>0</v>
      </c>
      <c r="J71" s="26"/>
      <c r="K71" s="26">
        <f t="shared" si="6"/>
        <v>0</v>
      </c>
      <c r="L71" s="26"/>
    </row>
    <row r="72" spans="1:12" ht="33">
      <c r="A72" s="28" t="s">
        <v>6</v>
      </c>
      <c r="B72" s="42">
        <v>915</v>
      </c>
      <c r="C72" s="34" t="s">
        <v>14</v>
      </c>
      <c r="D72" s="34" t="s">
        <v>9</v>
      </c>
      <c r="E72" s="33" t="s">
        <v>70</v>
      </c>
      <c r="F72" s="34" t="s">
        <v>7</v>
      </c>
      <c r="G72" s="26">
        <f>G73</f>
        <v>3463</v>
      </c>
      <c r="H72" s="26"/>
      <c r="I72" s="26">
        <f>I73</f>
        <v>0</v>
      </c>
      <c r="J72" s="26"/>
      <c r="K72" s="26">
        <f>I72*100/G72</f>
        <v>0</v>
      </c>
      <c r="L72" s="26"/>
    </row>
    <row r="73" spans="1:12" ht="49.5">
      <c r="A73" s="28" t="s">
        <v>33</v>
      </c>
      <c r="B73" s="42">
        <v>915</v>
      </c>
      <c r="C73" s="34" t="s">
        <v>14</v>
      </c>
      <c r="D73" s="34" t="s">
        <v>9</v>
      </c>
      <c r="E73" s="33" t="s">
        <v>70</v>
      </c>
      <c r="F73" s="34" t="s">
        <v>34</v>
      </c>
      <c r="G73" s="26">
        <v>3463</v>
      </c>
      <c r="H73" s="26"/>
      <c r="I73" s="26">
        <v>0</v>
      </c>
      <c r="J73" s="26"/>
      <c r="K73" s="26">
        <f aca="true" t="shared" si="7" ref="K73:K86">I73*100/G73</f>
        <v>0</v>
      </c>
      <c r="L73" s="26"/>
    </row>
    <row r="74" spans="1:12" ht="49.5">
      <c r="A74" s="28" t="s">
        <v>100</v>
      </c>
      <c r="B74" s="42">
        <v>915</v>
      </c>
      <c r="C74" s="34" t="s">
        <v>14</v>
      </c>
      <c r="D74" s="34" t="s">
        <v>9</v>
      </c>
      <c r="E74" s="33" t="s">
        <v>31</v>
      </c>
      <c r="F74" s="34"/>
      <c r="G74" s="26">
        <f>G75</f>
        <v>3687</v>
      </c>
      <c r="H74" s="26"/>
      <c r="I74" s="26">
        <f>I75</f>
        <v>0</v>
      </c>
      <c r="J74" s="26"/>
      <c r="K74" s="26">
        <f t="shared" si="7"/>
        <v>0</v>
      </c>
      <c r="L74" s="26"/>
    </row>
    <row r="75" spans="1:12" ht="16.5">
      <c r="A75" s="28" t="s">
        <v>32</v>
      </c>
      <c r="B75" s="42">
        <v>915</v>
      </c>
      <c r="C75" s="34" t="s">
        <v>14</v>
      </c>
      <c r="D75" s="34" t="s">
        <v>9</v>
      </c>
      <c r="E75" s="33" t="s">
        <v>101</v>
      </c>
      <c r="F75" s="34"/>
      <c r="G75" s="26">
        <f>G76+G79</f>
        <v>3687</v>
      </c>
      <c r="H75" s="26"/>
      <c r="I75" s="26">
        <f>I76+I79</f>
        <v>0</v>
      </c>
      <c r="J75" s="26"/>
      <c r="K75" s="26">
        <f t="shared" si="7"/>
        <v>0</v>
      </c>
      <c r="L75" s="26"/>
    </row>
    <row r="76" spans="1:12" ht="99">
      <c r="A76" s="28" t="s">
        <v>68</v>
      </c>
      <c r="B76" s="42">
        <v>915</v>
      </c>
      <c r="C76" s="34" t="s">
        <v>14</v>
      </c>
      <c r="D76" s="34" t="s">
        <v>9</v>
      </c>
      <c r="E76" s="33" t="s">
        <v>102</v>
      </c>
      <c r="F76" s="34"/>
      <c r="G76" s="26">
        <f>G77</f>
        <v>2687</v>
      </c>
      <c r="H76" s="26"/>
      <c r="I76" s="26">
        <f>I77</f>
        <v>0</v>
      </c>
      <c r="J76" s="26"/>
      <c r="K76" s="26">
        <f t="shared" si="7"/>
        <v>0</v>
      </c>
      <c r="L76" s="26"/>
    </row>
    <row r="77" spans="1:12" ht="33">
      <c r="A77" s="28" t="s">
        <v>6</v>
      </c>
      <c r="B77" s="42">
        <v>915</v>
      </c>
      <c r="C77" s="34" t="s">
        <v>14</v>
      </c>
      <c r="D77" s="34" t="s">
        <v>9</v>
      </c>
      <c r="E77" s="33" t="s">
        <v>102</v>
      </c>
      <c r="F77" s="34">
        <v>600</v>
      </c>
      <c r="G77" s="26">
        <f>G78</f>
        <v>2687</v>
      </c>
      <c r="H77" s="26"/>
      <c r="I77" s="26">
        <f>I78</f>
        <v>0</v>
      </c>
      <c r="J77" s="26"/>
      <c r="K77" s="26">
        <f t="shared" si="7"/>
        <v>0</v>
      </c>
      <c r="L77" s="26"/>
    </row>
    <row r="78" spans="1:12" ht="49.5">
      <c r="A78" s="28" t="s">
        <v>33</v>
      </c>
      <c r="B78" s="42">
        <v>915</v>
      </c>
      <c r="C78" s="34" t="s">
        <v>14</v>
      </c>
      <c r="D78" s="34" t="s">
        <v>9</v>
      </c>
      <c r="E78" s="33" t="s">
        <v>102</v>
      </c>
      <c r="F78" s="34">
        <v>630</v>
      </c>
      <c r="G78" s="26">
        <v>2687</v>
      </c>
      <c r="H78" s="26"/>
      <c r="I78" s="26">
        <v>0</v>
      </c>
      <c r="J78" s="26"/>
      <c r="K78" s="26">
        <f t="shared" si="7"/>
        <v>0</v>
      </c>
      <c r="L78" s="26"/>
    </row>
    <row r="79" spans="1:12" ht="49.5">
      <c r="A79" s="28" t="s">
        <v>69</v>
      </c>
      <c r="B79" s="33">
        <v>915</v>
      </c>
      <c r="C79" s="34" t="s">
        <v>14</v>
      </c>
      <c r="D79" s="34" t="s">
        <v>9</v>
      </c>
      <c r="E79" s="33" t="s">
        <v>103</v>
      </c>
      <c r="F79" s="34"/>
      <c r="G79" s="26">
        <f>G80</f>
        <v>1000</v>
      </c>
      <c r="H79" s="26"/>
      <c r="I79" s="26">
        <f>I80</f>
        <v>0</v>
      </c>
      <c r="J79" s="26"/>
      <c r="K79" s="26">
        <f t="shared" si="7"/>
        <v>0</v>
      </c>
      <c r="L79" s="26"/>
    </row>
    <row r="80" spans="1:12" ht="33">
      <c r="A80" s="28" t="s">
        <v>6</v>
      </c>
      <c r="B80" s="33">
        <v>915</v>
      </c>
      <c r="C80" s="34" t="s">
        <v>14</v>
      </c>
      <c r="D80" s="34" t="s">
        <v>9</v>
      </c>
      <c r="E80" s="33" t="s">
        <v>103</v>
      </c>
      <c r="F80" s="34">
        <v>600</v>
      </c>
      <c r="G80" s="26">
        <f>G81</f>
        <v>1000</v>
      </c>
      <c r="H80" s="26"/>
      <c r="I80" s="26">
        <f>I81</f>
        <v>0</v>
      </c>
      <c r="J80" s="26"/>
      <c r="K80" s="25">
        <f t="shared" si="7"/>
        <v>0</v>
      </c>
      <c r="L80" s="25"/>
    </row>
    <row r="81" spans="1:12" ht="49.5">
      <c r="A81" s="28" t="s">
        <v>33</v>
      </c>
      <c r="B81" s="33">
        <v>915</v>
      </c>
      <c r="C81" s="34" t="s">
        <v>14</v>
      </c>
      <c r="D81" s="34" t="s">
        <v>9</v>
      </c>
      <c r="E81" s="33" t="s">
        <v>103</v>
      </c>
      <c r="F81" s="34" t="s">
        <v>34</v>
      </c>
      <c r="G81" s="26">
        <v>1000</v>
      </c>
      <c r="H81" s="26"/>
      <c r="I81" s="26">
        <v>0</v>
      </c>
      <c r="J81" s="26"/>
      <c r="K81" s="25">
        <f t="shared" si="7"/>
        <v>0</v>
      </c>
      <c r="L81" s="25"/>
    </row>
    <row r="82" spans="1:12" ht="33">
      <c r="A82" s="28" t="s">
        <v>41</v>
      </c>
      <c r="B82" s="37">
        <v>915</v>
      </c>
      <c r="C82" s="37" t="s">
        <v>14</v>
      </c>
      <c r="D82" s="37" t="s">
        <v>9</v>
      </c>
      <c r="E82" s="37" t="s">
        <v>42</v>
      </c>
      <c r="F82" s="38"/>
      <c r="G82" s="25">
        <f>G84</f>
        <v>283</v>
      </c>
      <c r="H82" s="25"/>
      <c r="I82" s="25">
        <f>I84</f>
        <v>162</v>
      </c>
      <c r="J82" s="25"/>
      <c r="K82" s="25">
        <f t="shared" si="7"/>
        <v>57.24381625441696</v>
      </c>
      <c r="L82" s="25"/>
    </row>
    <row r="83" spans="1:12" ht="16.5">
      <c r="A83" s="28" t="s">
        <v>55</v>
      </c>
      <c r="B83" s="37">
        <v>915</v>
      </c>
      <c r="C83" s="37" t="s">
        <v>14</v>
      </c>
      <c r="D83" s="37" t="s">
        <v>9</v>
      </c>
      <c r="E83" s="37" t="s">
        <v>56</v>
      </c>
      <c r="F83" s="39"/>
      <c r="G83" s="25">
        <f>G84</f>
        <v>283</v>
      </c>
      <c r="H83" s="25"/>
      <c r="I83" s="25">
        <f>I84</f>
        <v>162</v>
      </c>
      <c r="J83" s="25"/>
      <c r="K83" s="25">
        <f t="shared" si="7"/>
        <v>57.24381625441696</v>
      </c>
      <c r="L83" s="25"/>
    </row>
    <row r="84" spans="1:12" ht="33">
      <c r="A84" s="28" t="s">
        <v>57</v>
      </c>
      <c r="B84" s="37">
        <v>915</v>
      </c>
      <c r="C84" s="37" t="s">
        <v>14</v>
      </c>
      <c r="D84" s="37" t="s">
        <v>9</v>
      </c>
      <c r="E84" s="37" t="s">
        <v>58</v>
      </c>
      <c r="F84" s="39"/>
      <c r="G84" s="25">
        <f>G85</f>
        <v>283</v>
      </c>
      <c r="H84" s="25"/>
      <c r="I84" s="25">
        <f>I85</f>
        <v>162</v>
      </c>
      <c r="J84" s="25"/>
      <c r="K84" s="26">
        <f t="shared" si="7"/>
        <v>57.24381625441696</v>
      </c>
      <c r="L84" s="26"/>
    </row>
    <row r="85" spans="1:12" ht="33">
      <c r="A85" s="28" t="s">
        <v>43</v>
      </c>
      <c r="B85" s="37">
        <v>915</v>
      </c>
      <c r="C85" s="37" t="s">
        <v>14</v>
      </c>
      <c r="D85" s="37" t="s">
        <v>9</v>
      </c>
      <c r="E85" s="37" t="s">
        <v>58</v>
      </c>
      <c r="F85" s="39">
        <v>200</v>
      </c>
      <c r="G85" s="25">
        <f>G86</f>
        <v>283</v>
      </c>
      <c r="H85" s="25"/>
      <c r="I85" s="25">
        <f>I86</f>
        <v>162</v>
      </c>
      <c r="J85" s="25"/>
      <c r="K85" s="6">
        <f t="shared" si="7"/>
        <v>57.24381625441696</v>
      </c>
      <c r="L85" s="6"/>
    </row>
    <row r="86" spans="1:12" ht="33">
      <c r="A86" s="28" t="s">
        <v>84</v>
      </c>
      <c r="B86" s="37">
        <v>915</v>
      </c>
      <c r="C86" s="37" t="s">
        <v>14</v>
      </c>
      <c r="D86" s="37" t="s">
        <v>9</v>
      </c>
      <c r="E86" s="37" t="s">
        <v>58</v>
      </c>
      <c r="F86" s="39">
        <v>240</v>
      </c>
      <c r="G86" s="26">
        <v>283</v>
      </c>
      <c r="H86" s="26"/>
      <c r="I86" s="26">
        <v>162</v>
      </c>
      <c r="J86" s="26"/>
      <c r="K86" s="6">
        <f t="shared" si="7"/>
        <v>57.24381625441696</v>
      </c>
      <c r="L86" s="6"/>
    </row>
    <row r="88" spans="7:12" ht="16.5">
      <c r="G88" s="2"/>
      <c r="H88" s="2"/>
      <c r="I88" s="2"/>
      <c r="J88" s="2"/>
      <c r="L88" s="2"/>
    </row>
    <row r="89" spans="7:9" ht="16.5">
      <c r="G89" s="2"/>
      <c r="I89" s="2"/>
    </row>
    <row r="90" spans="7:9" ht="16.5">
      <c r="G90" s="2"/>
      <c r="I90" s="2"/>
    </row>
    <row r="91" spans="7:9" ht="16.5">
      <c r="G91" s="2"/>
      <c r="I91" s="2"/>
    </row>
  </sheetData>
  <sheetProtection/>
  <autoFilter ref="A11:F88"/>
  <mergeCells count="29">
    <mergeCell ref="D11:D13"/>
    <mergeCell ref="B11:B13"/>
    <mergeCell ref="G1:H1"/>
    <mergeCell ref="G5:H5"/>
    <mergeCell ref="G6:H6"/>
    <mergeCell ref="G7:H7"/>
    <mergeCell ref="G11:H11"/>
    <mergeCell ref="G12:G13"/>
    <mergeCell ref="H12:H13"/>
    <mergeCell ref="K1:L1"/>
    <mergeCell ref="K5:L5"/>
    <mergeCell ref="K6:L6"/>
    <mergeCell ref="K7:L7"/>
    <mergeCell ref="K11:L11"/>
    <mergeCell ref="A10:L10"/>
    <mergeCell ref="A11:A13"/>
    <mergeCell ref="E11:E13"/>
    <mergeCell ref="C11:C13"/>
    <mergeCell ref="F11:F13"/>
    <mergeCell ref="K12:K13"/>
    <mergeCell ref="L12:L13"/>
    <mergeCell ref="A9:L9"/>
    <mergeCell ref="I1:J1"/>
    <mergeCell ref="I5:J5"/>
    <mergeCell ref="I6:J6"/>
    <mergeCell ref="I7:J7"/>
    <mergeCell ref="I11:J11"/>
    <mergeCell ref="I12:I13"/>
    <mergeCell ref="J12:J13"/>
  </mergeCells>
  <printOptions/>
  <pageMargins left="0.3937007874015748" right="0.3937007874015748" top="0.5118110236220472" bottom="0.3937007874015748" header="0.2362204724409449" footer="0"/>
  <pageSetup fitToHeight="0" fitToWidth="1" horizontalDpi="600" verticalDpi="600" orientation="portrait" paperSize="9" scale="47" r:id="rId1"/>
  <headerFooter differentFirst="1" alignWithMargins="0">
    <oddHeader>&amp;C&amp;12&amp;P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городского округа г.Тольятти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rab</cp:lastModifiedBy>
  <cp:lastPrinted>2017-04-28T07:36:54Z</cp:lastPrinted>
  <dcterms:created xsi:type="dcterms:W3CDTF">2015-05-28T09:44:52Z</dcterms:created>
  <dcterms:modified xsi:type="dcterms:W3CDTF">2017-08-16T06:28:54Z</dcterms:modified>
  <cp:category/>
  <cp:version/>
  <cp:contentType/>
  <cp:contentStatus/>
</cp:coreProperties>
</file>