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" windowWidth="15252" windowHeight="8256"/>
  </bookViews>
  <sheets>
    <sheet name="2016" sheetId="1" r:id="rId1"/>
    <sheet name="Лист1" sheetId="2" r:id="rId2"/>
  </sheets>
  <definedNames>
    <definedName name="_xlnm._FilterDatabase" localSheetId="0" hidden="1">'2016'!$A$6:$F$80</definedName>
    <definedName name="_xlnm.Print_Titles" localSheetId="0">'2016'!$6:$8</definedName>
    <definedName name="_xlnm.Print_Area" localSheetId="0">'2016'!$A$1:$H$78</definedName>
  </definedNames>
  <calcPr calcId="124519"/>
</workbook>
</file>

<file path=xl/calcChain.xml><?xml version="1.0" encoding="utf-8"?>
<calcChain xmlns="http://schemas.openxmlformats.org/spreadsheetml/2006/main">
  <c r="B75" i="1"/>
  <c r="B77"/>
  <c r="G39"/>
  <c r="G38" s="1"/>
  <c r="G37" s="1"/>
  <c r="G36" s="1"/>
  <c r="H63"/>
  <c r="G63"/>
  <c r="G77"/>
  <c r="G76"/>
  <c r="G75"/>
  <c r="G74" s="1"/>
  <c r="G50"/>
  <c r="G49"/>
  <c r="H20"/>
  <c r="B30"/>
  <c r="B22"/>
  <c r="B21"/>
  <c r="B23"/>
  <c r="B32" s="1"/>
  <c r="B10"/>
  <c r="B11"/>
  <c r="B12"/>
  <c r="B14" s="1"/>
  <c r="B15" s="1"/>
  <c r="B16" s="1"/>
  <c r="B17" s="1"/>
  <c r="B18" s="1"/>
  <c r="G18"/>
  <c r="G17"/>
  <c r="H27"/>
  <c r="H26" s="1"/>
  <c r="H47"/>
  <c r="H46" s="1"/>
  <c r="H77"/>
  <c r="H76" s="1"/>
  <c r="H75" s="1"/>
  <c r="H74" s="1"/>
  <c r="H72" s="1"/>
  <c r="G59"/>
  <c r="H70"/>
  <c r="H69" s="1"/>
  <c r="H68" s="1"/>
  <c r="H67" s="1"/>
  <c r="H66" s="1"/>
  <c r="H65" s="1"/>
  <c r="H55"/>
  <c r="H54" s="1"/>
  <c r="H53" s="1"/>
  <c r="H52" s="1"/>
  <c r="G21"/>
  <c r="G20"/>
  <c r="G27"/>
  <c r="G26"/>
  <c r="G33"/>
  <c r="G32"/>
  <c r="G31" s="1"/>
  <c r="G30" s="1"/>
  <c r="G44"/>
  <c r="G43"/>
  <c r="H24"/>
  <c r="H23"/>
  <c r="H61"/>
  <c r="H44"/>
  <c r="H43" s="1"/>
  <c r="H42" s="1"/>
  <c r="H41" s="1"/>
  <c r="H35" s="1"/>
  <c r="G24"/>
  <c r="G23" s="1"/>
  <c r="H18"/>
  <c r="H17" s="1"/>
  <c r="H59"/>
  <c r="H58" s="1"/>
  <c r="H57" s="1"/>
  <c r="G47"/>
  <c r="G46" s="1"/>
  <c r="G42" s="1"/>
  <c r="G41" s="1"/>
  <c r="G35" s="1"/>
  <c r="H33"/>
  <c r="H32" s="1"/>
  <c r="H31" s="1"/>
  <c r="H30" s="1"/>
  <c r="G61"/>
  <c r="G58" s="1"/>
  <c r="G57" s="1"/>
  <c r="G15"/>
  <c r="G14"/>
  <c r="G13" s="1"/>
  <c r="G12" s="1"/>
  <c r="G11" s="1"/>
  <c r="G10" s="1"/>
  <c r="H15"/>
  <c r="H14"/>
  <c r="H13" s="1"/>
  <c r="H12" s="1"/>
  <c r="H11" s="1"/>
  <c r="H10" s="1"/>
  <c r="G70"/>
  <c r="G69"/>
  <c r="G68" s="1"/>
  <c r="G67" s="1"/>
  <c r="G66" s="1"/>
  <c r="G65" s="1"/>
  <c r="G55"/>
  <c r="G54"/>
  <c r="G53" s="1"/>
  <c r="G52" s="1"/>
  <c r="B55"/>
  <c r="B57" s="1"/>
  <c r="B59" s="1"/>
  <c r="B61" s="1"/>
  <c r="B63" s="1"/>
  <c r="B68"/>
  <c r="B70"/>
  <c r="B73" s="1"/>
  <c r="B54"/>
  <c r="B56" s="1"/>
  <c r="B58" s="1"/>
  <c r="B60" s="1"/>
  <c r="B62" s="1"/>
  <c r="B64" s="1"/>
  <c r="B67"/>
  <c r="B69" s="1"/>
  <c r="B71" s="1"/>
  <c r="B74" s="1"/>
  <c r="B76" s="1"/>
  <c r="B78" s="1"/>
  <c r="B31"/>
  <c r="B13"/>
  <c r="B24"/>
  <c r="B25" s="1"/>
  <c r="B26" s="1"/>
  <c r="B27" s="1"/>
  <c r="B28" s="1"/>
  <c r="B29"/>
  <c r="B34" s="1"/>
  <c r="B33"/>
  <c r="G9" l="1"/>
  <c r="H29"/>
  <c r="G73"/>
  <c r="G72"/>
  <c r="H9"/>
  <c r="G29"/>
</calcChain>
</file>

<file path=xl/sharedStrings.xml><?xml version="1.0" encoding="utf-8"?>
<sst xmlns="http://schemas.openxmlformats.org/spreadsheetml/2006/main" count="319" uniqueCount="93">
  <si>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</si>
  <si>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</si>
  <si>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</si>
  <si>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</si>
  <si>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</si>
  <si>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</si>
  <si>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</si>
  <si>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08</t>
  </si>
  <si>
    <t>04</t>
  </si>
  <si>
    <t>Закупка товаров, работ и услуг для государственных (муниципальных) нужд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</si>
  <si>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</si>
  <si>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</si>
  <si>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</si>
  <si>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</si>
  <si>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</si>
  <si>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</si>
  <si>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</si>
  <si>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</si>
  <si>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Иные бюджетные ассигнования</t>
  </si>
  <si>
    <t>800</t>
  </si>
  <si>
    <t>850</t>
  </si>
  <si>
    <t>Другие вопросы в области национальной экономики</t>
  </si>
  <si>
    <t>12</t>
  </si>
  <si>
    <t>03</t>
  </si>
  <si>
    <t>100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</si>
  <si>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</si>
  <si>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</si>
  <si>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110</t>
  </si>
  <si>
    <t>09</t>
  </si>
  <si>
    <t>Финансовое обеспечение деятельности казенных учреждений</t>
  </si>
  <si>
    <t>05</t>
  </si>
  <si>
    <t>Транспорт</t>
  </si>
  <si>
    <t>Мероприятия в сфере транспорта</t>
  </si>
  <si>
    <t>Благоустройство</t>
  </si>
  <si>
    <t>Бюджетные инвестиции</t>
  </si>
  <si>
    <t>150 00 00000</t>
  </si>
  <si>
    <t>152 00 00000</t>
  </si>
  <si>
    <t>152 00 04000</t>
  </si>
  <si>
    <t>Капитальные вложения в объекты государственной (муниципальной) собственности</t>
  </si>
  <si>
    <t>400</t>
  </si>
  <si>
    <t>410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</si>
  <si>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</si>
  <si>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</si>
  <si>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810</t>
  </si>
  <si>
    <t>Дорожное хозяйство (дорожные фонды)</t>
  </si>
  <si>
    <t>Мероприятия в сфере дорожного хозяйства</t>
  </si>
  <si>
    <t>Мероприятия в области благоустройства</t>
  </si>
  <si>
    <t>155 00 00000</t>
  </si>
  <si>
    <t>155 00 04000</t>
  </si>
  <si>
    <t>155 00 04090</t>
  </si>
  <si>
    <t>Департамент дорожного хозяйства и транспорта мэрии городского округа Тольятти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</si>
  <si>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</si>
  <si>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</si>
  <si>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</si>
  <si>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 xml:space="preserve"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</si>
  <si>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</si>
  <si>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</si>
  <si>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</si>
  <si>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</si>
  <si>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</si>
  <si>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</si>
  <si>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</si>
  <si>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</si>
  <si>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</si>
  <si>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</si>
  <si>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</si>
  <si>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</si>
  <si>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</si>
  <si>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</si>
  <si>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</si>
  <si>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</si>
  <si>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</si>
  <si>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</si>
  <si>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</si>
  <si>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Сумма (тыс.руб.)</t>
  </si>
  <si>
    <t xml:space="preserve">к  решению Думы </t>
  </si>
  <si>
    <t>Приложение  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</si>
  <si>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</si>
  <si>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155 00 06560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</si>
  <si>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</si>
  <si>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</si>
  <si>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Субсидии на возмещение  недополученных доходов от перевозки пассажиров и провоза багажа при осуществлении  регулярных перевозок по муниципальным маршрутам по льготному тарифу с использованием безналичной оплаты проезда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</si>
  <si>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</si>
  <si>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152 00 S3270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</si>
  <si>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</si>
  <si>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</si>
  <si>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</si>
  <si>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151 00 00000</t>
  </si>
  <si>
    <t>151 00 04000</t>
  </si>
  <si>
    <t>151 00 04180</t>
  </si>
  <si>
    <t>151 00 04420</t>
  </si>
  <si>
    <t xml:space="preserve">Подпрограмма «Содержание улично-дорожной сети городского округа Тольятти на  2014-2020гг.» </t>
  </si>
  <si>
    <t>от 07.12.2016г. № 1274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</si>
</sst>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2" borderId="0" xfId="0" applyFill="1"/>
    <xf numFmtId="3" fontId="0" fillId="0" borderId="0" xfId="0" applyNumberForma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6" fillId="2" borderId="1" xfId="5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6" fillId="2" borderId="1" xfId="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Zeros="0" tabSelected="1" view="pageBreakPreview" topLeftCell="A76" zoomScaleNormal="80" zoomScaleSheetLayoutView="100" workbookViewId="0">
      <selection activeCell="D6" sqref="D6:D8"/>
    </sheetView>
  </sheetViews>
  <sheetFormatPr defaultColWidth="9.109375" defaultRowHeight="16.8"/>
  <cols>
    <col min="1" max="1" width="61.33203125" style="30" customWidth="1"/>
    <col min="2" max="2" width="7.6640625" style="20" customWidth="1"/>
    <col min="3" max="3" width="9.109375" style="21" customWidth="1"/>
    <col min="4" max="4" width="5.88671875" style="21" customWidth="1"/>
    <col min="5" max="5" width="16.88671875" style="20" customWidth="1"/>
    <col min="6" max="6" width="7.88671875" style="21" customWidth="1"/>
    <col min="7" max="7" width="13.88671875" style="23" customWidth="1"/>
    <col min="8" max="8" width="16" style="23" customWidth="1"/>
    <col min="9" max="9" width="9.109375" style="1"/>
    <col min="10" max="10" width="9.6640625" style="1" bestFit="1" customWidth="1"/>
    <col min="11" max="16384" width="9.109375" style="1"/>
  </cols>
  <sheetData>
    <row r="1" spans="1:8">
      <c r="A1" s="25"/>
      <c r="B1" s="5"/>
      <c r="C1" s="6"/>
      <c r="D1" s="6"/>
      <c r="E1" s="5"/>
      <c r="F1" s="6"/>
      <c r="G1" s="36" t="s">
        <v>76</v>
      </c>
      <c r="H1" s="36"/>
    </row>
    <row r="2" spans="1:8">
      <c r="A2" s="25"/>
      <c r="B2" s="5"/>
      <c r="C2" s="6"/>
      <c r="D2" s="6"/>
      <c r="E2" s="5"/>
      <c r="F2" s="6"/>
      <c r="G2" s="7"/>
      <c r="H2" s="31" t="s">
        <v>75</v>
      </c>
    </row>
    <row r="3" spans="1:8">
      <c r="A3" s="25"/>
      <c r="B3" s="5"/>
      <c r="C3" s="6"/>
      <c r="D3" s="6"/>
      <c r="E3" s="5"/>
      <c r="F3" s="6"/>
      <c r="G3" s="8"/>
      <c r="H3" s="31" t="s">
        <v>92</v>
      </c>
    </row>
    <row r="5" spans="1:8" ht="123.75" customHeight="1">
      <c r="A5" s="33" t="s">
        <v>82</v>
      </c>
      <c r="B5" s="33"/>
      <c r="C5" s="33"/>
      <c r="D5" s="33"/>
      <c r="E5" s="33"/>
      <c r="F5" s="33"/>
      <c r="G5" s="33"/>
      <c r="H5" s="33"/>
    </row>
    <row r="6" spans="1:8" ht="41.25" customHeight="1">
      <c r="A6" s="34" t="s">
        <v>0</v>
      </c>
      <c r="B6" s="35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7" t="s">
        <v>74</v>
      </c>
      <c r="H6" s="37"/>
    </row>
    <row r="7" spans="1:8" ht="25.5" customHeight="1">
      <c r="A7" s="34"/>
      <c r="B7" s="35"/>
      <c r="C7" s="32"/>
      <c r="D7" s="32"/>
      <c r="E7" s="32"/>
      <c r="F7" s="32"/>
      <c r="G7" s="37" t="s">
        <v>16</v>
      </c>
      <c r="H7" s="37" t="s">
        <v>17</v>
      </c>
    </row>
    <row r="8" spans="1:8" ht="107.25" customHeight="1">
      <c r="A8" s="34"/>
      <c r="B8" s="35"/>
      <c r="C8" s="32"/>
      <c r="D8" s="32"/>
      <c r="E8" s="32"/>
      <c r="F8" s="32"/>
      <c r="G8" s="37"/>
      <c r="H8" s="37"/>
    </row>
    <row r="9" spans="1:8" ht="61.2">
      <c r="A9" s="27" t="s">
        <v>50</v>
      </c>
      <c r="B9" s="29">
        <v>909</v>
      </c>
      <c r="C9" s="4"/>
      <c r="D9" s="4"/>
      <c r="E9" s="4"/>
      <c r="F9" s="4"/>
      <c r="G9" s="15">
        <f>G10+G29+G65+G72</f>
        <v>857412</v>
      </c>
      <c r="H9" s="15">
        <f>H10+H29+H65+H72</f>
        <v>0</v>
      </c>
    </row>
    <row r="10" spans="1:8" ht="17.399999999999999">
      <c r="A10" s="28" t="s">
        <v>31</v>
      </c>
      <c r="B10" s="9">
        <f t="shared" ref="B10:B18" si="0">B9</f>
        <v>909</v>
      </c>
      <c r="C10" s="9" t="s">
        <v>8</v>
      </c>
      <c r="D10" s="9" t="s">
        <v>7</v>
      </c>
      <c r="E10" s="9"/>
      <c r="F10" s="9"/>
      <c r="G10" s="14">
        <f t="shared" ref="G10:H12" si="1">G11</f>
        <v>230348</v>
      </c>
      <c r="H10" s="14">
        <f t="shared" si="1"/>
        <v>0</v>
      </c>
    </row>
    <row r="11" spans="1:8" ht="50.4">
      <c r="A11" s="26" t="s">
        <v>51</v>
      </c>
      <c r="B11" s="10">
        <f t="shared" si="0"/>
        <v>909</v>
      </c>
      <c r="C11" s="10" t="s">
        <v>8</v>
      </c>
      <c r="D11" s="10" t="s">
        <v>7</v>
      </c>
      <c r="E11" s="10" t="s">
        <v>61</v>
      </c>
      <c r="F11" s="11"/>
      <c r="G11" s="12">
        <f>G12</f>
        <v>230348</v>
      </c>
      <c r="H11" s="12">
        <f>H12</f>
        <v>0</v>
      </c>
    </row>
    <row r="12" spans="1:8" ht="50.4">
      <c r="A12" s="26" t="s">
        <v>52</v>
      </c>
      <c r="B12" s="10">
        <f>B11</f>
        <v>909</v>
      </c>
      <c r="C12" s="10" t="s">
        <v>8</v>
      </c>
      <c r="D12" s="10" t="s">
        <v>7</v>
      </c>
      <c r="E12" s="10" t="s">
        <v>47</v>
      </c>
      <c r="F12" s="13"/>
      <c r="G12" s="12">
        <f t="shared" si="1"/>
        <v>230348</v>
      </c>
      <c r="H12" s="12">
        <f t="shared" si="1"/>
        <v>0</v>
      </c>
    </row>
    <row r="13" spans="1:8" ht="67.2">
      <c r="A13" s="26" t="s">
        <v>41</v>
      </c>
      <c r="B13" s="10">
        <f>B11</f>
        <v>909</v>
      </c>
      <c r="C13" s="10" t="s">
        <v>8</v>
      </c>
      <c r="D13" s="10" t="s">
        <v>7</v>
      </c>
      <c r="E13" s="10" t="s">
        <v>69</v>
      </c>
      <c r="F13" s="13"/>
      <c r="G13" s="12">
        <f>G14+G17+G20+G23+G26</f>
        <v>230348</v>
      </c>
      <c r="H13" s="12">
        <f>H14+H17+H20+H23+H26</f>
        <v>0</v>
      </c>
    </row>
    <row r="14" spans="1:8" ht="50.4">
      <c r="A14" s="26" t="s">
        <v>79</v>
      </c>
      <c r="B14" s="10">
        <f>B12</f>
        <v>909</v>
      </c>
      <c r="C14" s="10" t="s">
        <v>8</v>
      </c>
      <c r="D14" s="10" t="s">
        <v>7</v>
      </c>
      <c r="E14" s="10" t="s">
        <v>70</v>
      </c>
      <c r="F14" s="10"/>
      <c r="G14" s="12">
        <f>G15</f>
        <v>205327</v>
      </c>
      <c r="H14" s="12">
        <f>H15</f>
        <v>0</v>
      </c>
    </row>
    <row r="15" spans="1:8">
      <c r="A15" s="26" t="s">
        <v>18</v>
      </c>
      <c r="B15" s="10">
        <f t="shared" si="0"/>
        <v>909</v>
      </c>
      <c r="C15" s="10" t="s">
        <v>8</v>
      </c>
      <c r="D15" s="10" t="s">
        <v>7</v>
      </c>
      <c r="E15" s="10" t="s">
        <v>70</v>
      </c>
      <c r="F15" s="10" t="s">
        <v>19</v>
      </c>
      <c r="G15" s="13">
        <f>G16</f>
        <v>205327</v>
      </c>
      <c r="H15" s="13">
        <f>H16</f>
        <v>0</v>
      </c>
    </row>
    <row r="16" spans="1:8" ht="67.2">
      <c r="A16" s="24" t="s">
        <v>77</v>
      </c>
      <c r="B16" s="10">
        <f t="shared" si="0"/>
        <v>909</v>
      </c>
      <c r="C16" s="10" t="s">
        <v>8</v>
      </c>
      <c r="D16" s="10" t="s">
        <v>7</v>
      </c>
      <c r="E16" s="10" t="s">
        <v>70</v>
      </c>
      <c r="F16" s="10" t="s">
        <v>43</v>
      </c>
      <c r="G16" s="13">
        <v>205327</v>
      </c>
      <c r="H16" s="17"/>
    </row>
    <row r="17" spans="1:8" ht="67.2">
      <c r="A17" s="26" t="s">
        <v>80</v>
      </c>
      <c r="B17" s="10">
        <f t="shared" si="0"/>
        <v>909</v>
      </c>
      <c r="C17" s="10" t="s">
        <v>8</v>
      </c>
      <c r="D17" s="10" t="s">
        <v>7</v>
      </c>
      <c r="E17" s="10" t="s">
        <v>71</v>
      </c>
      <c r="F17" s="10"/>
      <c r="G17" s="12">
        <f>G18</f>
        <v>6050</v>
      </c>
      <c r="H17" s="12">
        <f>H18</f>
        <v>0</v>
      </c>
    </row>
    <row r="18" spans="1:8">
      <c r="A18" s="26" t="s">
        <v>18</v>
      </c>
      <c r="B18" s="10">
        <f t="shared" si="0"/>
        <v>909</v>
      </c>
      <c r="C18" s="10" t="s">
        <v>8</v>
      </c>
      <c r="D18" s="10" t="s">
        <v>7</v>
      </c>
      <c r="E18" s="10" t="s">
        <v>71</v>
      </c>
      <c r="F18" s="10" t="s">
        <v>19</v>
      </c>
      <c r="G18" s="13">
        <f>G19</f>
        <v>6050</v>
      </c>
      <c r="H18" s="13">
        <f>H19</f>
        <v>0</v>
      </c>
    </row>
    <row r="19" spans="1:8" ht="67.2">
      <c r="A19" s="24" t="s">
        <v>77</v>
      </c>
      <c r="B19" s="10">
        <v>909</v>
      </c>
      <c r="C19" s="10" t="s">
        <v>8</v>
      </c>
      <c r="D19" s="10" t="s">
        <v>7</v>
      </c>
      <c r="E19" s="10" t="s">
        <v>71</v>
      </c>
      <c r="F19" s="10" t="s">
        <v>43</v>
      </c>
      <c r="G19" s="13">
        <v>6050</v>
      </c>
      <c r="H19" s="17"/>
    </row>
    <row r="20" spans="1:8" ht="100.8">
      <c r="A20" s="26" t="s">
        <v>53</v>
      </c>
      <c r="B20" s="10">
        <v>909</v>
      </c>
      <c r="C20" s="10" t="s">
        <v>8</v>
      </c>
      <c r="D20" s="10" t="s">
        <v>7</v>
      </c>
      <c r="E20" s="10" t="s">
        <v>72</v>
      </c>
      <c r="F20" s="10"/>
      <c r="G20" s="12">
        <f>G21</f>
        <v>1909</v>
      </c>
      <c r="H20" s="12">
        <f>H21</f>
        <v>0</v>
      </c>
    </row>
    <row r="21" spans="1:8">
      <c r="A21" s="26" t="s">
        <v>18</v>
      </c>
      <c r="B21" s="10">
        <f>B19</f>
        <v>909</v>
      </c>
      <c r="C21" s="10" t="s">
        <v>8</v>
      </c>
      <c r="D21" s="10" t="s">
        <v>7</v>
      </c>
      <c r="E21" s="10" t="s">
        <v>72</v>
      </c>
      <c r="F21" s="10" t="s">
        <v>19</v>
      </c>
      <c r="G21" s="13">
        <f>SUM(G22:G22)</f>
        <v>1909</v>
      </c>
      <c r="H21" s="13"/>
    </row>
    <row r="22" spans="1:8" ht="67.2">
      <c r="A22" s="24" t="s">
        <v>77</v>
      </c>
      <c r="B22" s="10">
        <f>B20</f>
        <v>909</v>
      </c>
      <c r="C22" s="10" t="s">
        <v>8</v>
      </c>
      <c r="D22" s="10" t="s">
        <v>7</v>
      </c>
      <c r="E22" s="10" t="s">
        <v>72</v>
      </c>
      <c r="F22" s="10" t="s">
        <v>43</v>
      </c>
      <c r="G22" s="13">
        <v>1909</v>
      </c>
      <c r="H22" s="17"/>
    </row>
    <row r="23" spans="1:8" ht="100.8">
      <c r="A23" s="26" t="s">
        <v>54</v>
      </c>
      <c r="B23" s="10">
        <f>B21</f>
        <v>909</v>
      </c>
      <c r="C23" s="10" t="s">
        <v>8</v>
      </c>
      <c r="D23" s="10" t="s">
        <v>7</v>
      </c>
      <c r="E23" s="10" t="s">
        <v>73</v>
      </c>
      <c r="F23" s="10"/>
      <c r="G23" s="12">
        <f>G24</f>
        <v>12599</v>
      </c>
      <c r="H23" s="12">
        <f>H24</f>
        <v>0</v>
      </c>
    </row>
    <row r="24" spans="1:8">
      <c r="A24" s="26" t="s">
        <v>18</v>
      </c>
      <c r="B24" s="10">
        <f>B23</f>
        <v>909</v>
      </c>
      <c r="C24" s="10" t="s">
        <v>8</v>
      </c>
      <c r="D24" s="10" t="s">
        <v>7</v>
      </c>
      <c r="E24" s="10" t="s">
        <v>73</v>
      </c>
      <c r="F24" s="10" t="s">
        <v>19</v>
      </c>
      <c r="G24" s="13">
        <f>G25</f>
        <v>12599</v>
      </c>
      <c r="H24" s="13">
        <f>H25</f>
        <v>0</v>
      </c>
    </row>
    <row r="25" spans="1:8" ht="67.2">
      <c r="A25" s="24" t="s">
        <v>77</v>
      </c>
      <c r="B25" s="10">
        <f>B24</f>
        <v>909</v>
      </c>
      <c r="C25" s="10" t="s">
        <v>8</v>
      </c>
      <c r="D25" s="10" t="s">
        <v>7</v>
      </c>
      <c r="E25" s="10" t="s">
        <v>73</v>
      </c>
      <c r="F25" s="10" t="s">
        <v>43</v>
      </c>
      <c r="G25" s="13">
        <v>12599</v>
      </c>
      <c r="H25" s="17"/>
    </row>
    <row r="26" spans="1:8" ht="84">
      <c r="A26" s="26" t="s">
        <v>81</v>
      </c>
      <c r="B26" s="10">
        <f>B25</f>
        <v>909</v>
      </c>
      <c r="C26" s="10" t="s">
        <v>8</v>
      </c>
      <c r="D26" s="10" t="s">
        <v>7</v>
      </c>
      <c r="E26" s="10" t="s">
        <v>78</v>
      </c>
      <c r="F26" s="10"/>
      <c r="G26" s="13">
        <f>G27</f>
        <v>4463</v>
      </c>
      <c r="H26" s="13">
        <f>H27</f>
        <v>0</v>
      </c>
    </row>
    <row r="27" spans="1:8">
      <c r="A27" s="26" t="s">
        <v>18</v>
      </c>
      <c r="B27" s="10">
        <f>B26</f>
        <v>909</v>
      </c>
      <c r="C27" s="10" t="s">
        <v>8</v>
      </c>
      <c r="D27" s="10" t="s">
        <v>7</v>
      </c>
      <c r="E27" s="10" t="s">
        <v>78</v>
      </c>
      <c r="F27" s="10" t="s">
        <v>19</v>
      </c>
      <c r="G27" s="13">
        <f>G28</f>
        <v>4463</v>
      </c>
      <c r="H27" s="13">
        <f>H28</f>
        <v>0</v>
      </c>
    </row>
    <row r="28" spans="1:8" ht="67.2">
      <c r="A28" s="24" t="s">
        <v>77</v>
      </c>
      <c r="B28" s="10">
        <f>B27</f>
        <v>909</v>
      </c>
      <c r="C28" s="10" t="s">
        <v>8</v>
      </c>
      <c r="D28" s="10" t="s">
        <v>7</v>
      </c>
      <c r="E28" s="10" t="s">
        <v>78</v>
      </c>
      <c r="F28" s="10" t="s">
        <v>43</v>
      </c>
      <c r="G28" s="13">
        <v>4463</v>
      </c>
      <c r="H28" s="17"/>
    </row>
    <row r="29" spans="1:8" s="2" customFormat="1" ht="17.399999999999999">
      <c r="A29" s="28" t="s">
        <v>44</v>
      </c>
      <c r="B29" s="9">
        <f>B24</f>
        <v>909</v>
      </c>
      <c r="C29" s="9" t="s">
        <v>8</v>
      </c>
      <c r="D29" s="9" t="s">
        <v>28</v>
      </c>
      <c r="E29" s="9"/>
      <c r="F29" s="9"/>
      <c r="G29" s="14">
        <f>G30+G35</f>
        <v>529594</v>
      </c>
      <c r="H29" s="14">
        <f>H30+H35</f>
        <v>0</v>
      </c>
    </row>
    <row r="30" spans="1:8" ht="84">
      <c r="A30" s="26" t="s">
        <v>11</v>
      </c>
      <c r="B30" s="10">
        <f>B20</f>
        <v>909</v>
      </c>
      <c r="C30" s="10" t="s">
        <v>8</v>
      </c>
      <c r="D30" s="10" t="s">
        <v>28</v>
      </c>
      <c r="E30" s="10" t="s">
        <v>14</v>
      </c>
      <c r="F30" s="10"/>
      <c r="G30" s="12">
        <f t="shared" ref="G30:H33" si="2">G31</f>
        <v>835</v>
      </c>
      <c r="H30" s="12">
        <f t="shared" si="2"/>
        <v>0</v>
      </c>
    </row>
    <row r="31" spans="1:8">
      <c r="A31" s="26" t="s">
        <v>6</v>
      </c>
      <c r="B31" s="10">
        <f>B21</f>
        <v>909</v>
      </c>
      <c r="C31" s="10" t="s">
        <v>55</v>
      </c>
      <c r="D31" s="10" t="s">
        <v>28</v>
      </c>
      <c r="E31" s="10" t="s">
        <v>15</v>
      </c>
      <c r="F31" s="10"/>
      <c r="G31" s="18">
        <f t="shared" si="2"/>
        <v>835</v>
      </c>
      <c r="H31" s="18">
        <f t="shared" si="2"/>
        <v>0</v>
      </c>
    </row>
    <row r="32" spans="1:8">
      <c r="A32" s="26" t="s">
        <v>45</v>
      </c>
      <c r="B32" s="10">
        <f>B23</f>
        <v>909</v>
      </c>
      <c r="C32" s="10" t="s">
        <v>8</v>
      </c>
      <c r="D32" s="10" t="s">
        <v>28</v>
      </c>
      <c r="E32" s="10" t="s">
        <v>60</v>
      </c>
      <c r="F32" s="10"/>
      <c r="G32" s="12">
        <f t="shared" si="2"/>
        <v>835</v>
      </c>
      <c r="H32" s="12">
        <f t="shared" si="2"/>
        <v>0</v>
      </c>
    </row>
    <row r="33" spans="1:8" ht="33.6">
      <c r="A33" s="24" t="s">
        <v>42</v>
      </c>
      <c r="B33" s="10">
        <f>B24</f>
        <v>909</v>
      </c>
      <c r="C33" s="10" t="s">
        <v>8</v>
      </c>
      <c r="D33" s="10" t="s">
        <v>28</v>
      </c>
      <c r="E33" s="10" t="s">
        <v>60</v>
      </c>
      <c r="F33" s="10" t="s">
        <v>10</v>
      </c>
      <c r="G33" s="12">
        <f t="shared" si="2"/>
        <v>835</v>
      </c>
      <c r="H33" s="12">
        <f t="shared" si="2"/>
        <v>0</v>
      </c>
    </row>
    <row r="34" spans="1:8" ht="33.6">
      <c r="A34" s="26" t="s">
        <v>12</v>
      </c>
      <c r="B34" s="10">
        <f>B29</f>
        <v>909</v>
      </c>
      <c r="C34" s="10" t="s">
        <v>8</v>
      </c>
      <c r="D34" s="10" t="s">
        <v>28</v>
      </c>
      <c r="E34" s="10" t="s">
        <v>60</v>
      </c>
      <c r="F34" s="10" t="s">
        <v>13</v>
      </c>
      <c r="G34" s="13">
        <v>835</v>
      </c>
      <c r="H34" s="17"/>
    </row>
    <row r="35" spans="1:8" ht="50.4">
      <c r="A35" s="26" t="s">
        <v>56</v>
      </c>
      <c r="B35" s="10">
        <v>909</v>
      </c>
      <c r="C35" s="10" t="s">
        <v>8</v>
      </c>
      <c r="D35" s="10" t="s">
        <v>28</v>
      </c>
      <c r="E35" s="10" t="s">
        <v>35</v>
      </c>
      <c r="F35" s="10"/>
      <c r="G35" s="12">
        <f>G41+G52+G36</f>
        <v>528759</v>
      </c>
      <c r="H35" s="12">
        <f>H41+H52</f>
        <v>0</v>
      </c>
    </row>
    <row r="36" spans="1:8" ht="33.6">
      <c r="A36" s="26" t="s">
        <v>91</v>
      </c>
      <c r="B36" s="10">
        <v>909</v>
      </c>
      <c r="C36" s="10" t="s">
        <v>8</v>
      </c>
      <c r="D36" s="10" t="s">
        <v>28</v>
      </c>
      <c r="E36" s="10" t="s">
        <v>87</v>
      </c>
      <c r="F36" s="11"/>
      <c r="G36" s="12">
        <f>G37</f>
        <v>323237</v>
      </c>
      <c r="H36" s="12"/>
    </row>
    <row r="37" spans="1:8">
      <c r="A37" s="24" t="s">
        <v>6</v>
      </c>
      <c r="B37" s="10">
        <v>909</v>
      </c>
      <c r="C37" s="10" t="s">
        <v>8</v>
      </c>
      <c r="D37" s="10" t="s">
        <v>28</v>
      </c>
      <c r="E37" s="10" t="s">
        <v>88</v>
      </c>
      <c r="F37" s="11"/>
      <c r="G37" s="12">
        <f>G38</f>
        <v>323237</v>
      </c>
      <c r="H37" s="12"/>
    </row>
    <row r="38" spans="1:8">
      <c r="A38" s="26" t="s">
        <v>45</v>
      </c>
      <c r="B38" s="10">
        <v>909</v>
      </c>
      <c r="C38" s="10" t="s">
        <v>8</v>
      </c>
      <c r="D38" s="10" t="s">
        <v>28</v>
      </c>
      <c r="E38" s="10" t="s">
        <v>89</v>
      </c>
      <c r="F38" s="11"/>
      <c r="G38" s="12">
        <f>G39</f>
        <v>323237</v>
      </c>
      <c r="H38" s="12"/>
    </row>
    <row r="39" spans="1:8" ht="33.6">
      <c r="A39" s="24" t="s">
        <v>42</v>
      </c>
      <c r="B39" s="10">
        <v>909</v>
      </c>
      <c r="C39" s="10" t="s">
        <v>8</v>
      </c>
      <c r="D39" s="10" t="s">
        <v>28</v>
      </c>
      <c r="E39" s="10" t="s">
        <v>89</v>
      </c>
      <c r="F39" s="10" t="s">
        <v>10</v>
      </c>
      <c r="G39" s="12">
        <f>G40</f>
        <v>323237</v>
      </c>
      <c r="H39" s="12"/>
    </row>
    <row r="40" spans="1:8" ht="33.6">
      <c r="A40" s="24" t="s">
        <v>12</v>
      </c>
      <c r="B40" s="10">
        <v>909</v>
      </c>
      <c r="C40" s="10" t="s">
        <v>8</v>
      </c>
      <c r="D40" s="10" t="s">
        <v>28</v>
      </c>
      <c r="E40" s="10" t="s">
        <v>89</v>
      </c>
      <c r="F40" s="10" t="s">
        <v>13</v>
      </c>
      <c r="G40" s="12">
        <v>323237</v>
      </c>
      <c r="H40" s="12"/>
    </row>
    <row r="41" spans="1:8" ht="67.2">
      <c r="A41" s="26" t="s">
        <v>57</v>
      </c>
      <c r="B41" s="10">
        <v>909</v>
      </c>
      <c r="C41" s="10" t="s">
        <v>55</v>
      </c>
      <c r="D41" s="10" t="s">
        <v>28</v>
      </c>
      <c r="E41" s="10" t="s">
        <v>36</v>
      </c>
      <c r="F41" s="10"/>
      <c r="G41" s="13">
        <f>G42+G49</f>
        <v>46380</v>
      </c>
      <c r="H41" s="13">
        <f>H42</f>
        <v>0</v>
      </c>
    </row>
    <row r="42" spans="1:8">
      <c r="A42" s="26" t="s">
        <v>6</v>
      </c>
      <c r="B42" s="10">
        <v>909</v>
      </c>
      <c r="C42" s="10" t="s">
        <v>55</v>
      </c>
      <c r="D42" s="10" t="s">
        <v>28</v>
      </c>
      <c r="E42" s="10" t="s">
        <v>37</v>
      </c>
      <c r="F42" s="10"/>
      <c r="G42" s="13">
        <f>G43+G46</f>
        <v>17524</v>
      </c>
      <c r="H42" s="13">
        <f>H43+H46</f>
        <v>0</v>
      </c>
    </row>
    <row r="43" spans="1:8">
      <c r="A43" s="26" t="s">
        <v>34</v>
      </c>
      <c r="B43" s="10">
        <v>909</v>
      </c>
      <c r="C43" s="10" t="s">
        <v>55</v>
      </c>
      <c r="D43" s="10" t="s">
        <v>28</v>
      </c>
      <c r="E43" s="10" t="s">
        <v>62</v>
      </c>
      <c r="F43" s="10"/>
      <c r="G43" s="12">
        <f>G44</f>
        <v>949</v>
      </c>
      <c r="H43" s="12">
        <f>H44</f>
        <v>0</v>
      </c>
    </row>
    <row r="44" spans="1:8" ht="33.6">
      <c r="A44" s="26" t="s">
        <v>38</v>
      </c>
      <c r="B44" s="10">
        <v>909</v>
      </c>
      <c r="C44" s="10" t="s">
        <v>55</v>
      </c>
      <c r="D44" s="10" t="s">
        <v>28</v>
      </c>
      <c r="E44" s="10" t="s">
        <v>62</v>
      </c>
      <c r="F44" s="10" t="s">
        <v>39</v>
      </c>
      <c r="G44" s="13">
        <f>G45</f>
        <v>949</v>
      </c>
      <c r="H44" s="13">
        <f>H45</f>
        <v>0</v>
      </c>
    </row>
    <row r="45" spans="1:8">
      <c r="A45" s="26" t="s">
        <v>34</v>
      </c>
      <c r="B45" s="10">
        <v>909</v>
      </c>
      <c r="C45" s="10" t="s">
        <v>55</v>
      </c>
      <c r="D45" s="10" t="s">
        <v>28</v>
      </c>
      <c r="E45" s="10" t="s">
        <v>62</v>
      </c>
      <c r="F45" s="10" t="s">
        <v>40</v>
      </c>
      <c r="G45" s="13">
        <v>949</v>
      </c>
      <c r="H45" s="17"/>
    </row>
    <row r="46" spans="1:8">
      <c r="A46" s="26" t="s">
        <v>45</v>
      </c>
      <c r="B46" s="10">
        <v>909</v>
      </c>
      <c r="C46" s="10" t="s">
        <v>55</v>
      </c>
      <c r="D46" s="10" t="s">
        <v>28</v>
      </c>
      <c r="E46" s="10" t="s">
        <v>63</v>
      </c>
      <c r="F46" s="10"/>
      <c r="G46" s="12">
        <f>G47</f>
        <v>16575</v>
      </c>
      <c r="H46" s="12">
        <f>H47</f>
        <v>0</v>
      </c>
    </row>
    <row r="47" spans="1:8" ht="33.6">
      <c r="A47" s="24" t="s">
        <v>42</v>
      </c>
      <c r="B47" s="10">
        <v>909</v>
      </c>
      <c r="C47" s="10" t="s">
        <v>55</v>
      </c>
      <c r="D47" s="10" t="s">
        <v>28</v>
      </c>
      <c r="E47" s="10" t="s">
        <v>63</v>
      </c>
      <c r="F47" s="10" t="s">
        <v>10</v>
      </c>
      <c r="G47" s="13">
        <f>G48</f>
        <v>16575</v>
      </c>
      <c r="H47" s="13">
        <f>H48</f>
        <v>0</v>
      </c>
    </row>
    <row r="48" spans="1:8" ht="33.6">
      <c r="A48" s="26" t="s">
        <v>12</v>
      </c>
      <c r="B48" s="10">
        <v>909</v>
      </c>
      <c r="C48" s="10" t="s">
        <v>55</v>
      </c>
      <c r="D48" s="10" t="s">
        <v>28</v>
      </c>
      <c r="E48" s="10" t="s">
        <v>63</v>
      </c>
      <c r="F48" s="10" t="s">
        <v>13</v>
      </c>
      <c r="G48" s="13">
        <v>16575</v>
      </c>
      <c r="H48" s="17"/>
    </row>
    <row r="49" spans="1:8" ht="120">
      <c r="A49" s="24" t="s">
        <v>85</v>
      </c>
      <c r="B49" s="10">
        <v>909</v>
      </c>
      <c r="C49" s="10" t="s">
        <v>55</v>
      </c>
      <c r="D49" s="10" t="s">
        <v>28</v>
      </c>
      <c r="E49" s="19" t="s">
        <v>83</v>
      </c>
      <c r="F49" s="10"/>
      <c r="G49" s="13">
        <f>G50</f>
        <v>28856</v>
      </c>
      <c r="H49" s="17"/>
    </row>
    <row r="50" spans="1:8" ht="33.6">
      <c r="A50" s="24" t="s">
        <v>9</v>
      </c>
      <c r="B50" s="10">
        <v>909</v>
      </c>
      <c r="C50" s="10" t="s">
        <v>55</v>
      </c>
      <c r="D50" s="10" t="s">
        <v>28</v>
      </c>
      <c r="E50" s="19" t="s">
        <v>83</v>
      </c>
      <c r="F50" s="10" t="s">
        <v>10</v>
      </c>
      <c r="G50" s="13">
        <f>G51</f>
        <v>28856</v>
      </c>
      <c r="H50" s="13"/>
    </row>
    <row r="51" spans="1:8" ht="33.6">
      <c r="A51" s="24" t="s">
        <v>12</v>
      </c>
      <c r="B51" s="10">
        <v>909</v>
      </c>
      <c r="C51" s="10" t="s">
        <v>55</v>
      </c>
      <c r="D51" s="10" t="s">
        <v>28</v>
      </c>
      <c r="E51" s="19" t="s">
        <v>83</v>
      </c>
      <c r="F51" s="10" t="s">
        <v>13</v>
      </c>
      <c r="G51" s="13">
        <v>28856</v>
      </c>
      <c r="H51" s="13"/>
    </row>
    <row r="52" spans="1:8" ht="33.6">
      <c r="A52" s="26" t="s">
        <v>58</v>
      </c>
      <c r="B52" s="10">
        <v>909</v>
      </c>
      <c r="C52" s="10" t="s">
        <v>55</v>
      </c>
      <c r="D52" s="10" t="s">
        <v>28</v>
      </c>
      <c r="E52" s="10" t="s">
        <v>64</v>
      </c>
      <c r="F52" s="10"/>
      <c r="G52" s="12">
        <f>G53+G57</f>
        <v>159142</v>
      </c>
      <c r="H52" s="12">
        <f>H53+H57</f>
        <v>0</v>
      </c>
    </row>
    <row r="53" spans="1:8">
      <c r="A53" s="26" t="s">
        <v>6</v>
      </c>
      <c r="B53" s="10" t="s">
        <v>84</v>
      </c>
      <c r="C53" s="10" t="s">
        <v>55</v>
      </c>
      <c r="D53" s="10" t="s">
        <v>28</v>
      </c>
      <c r="E53" s="10" t="s">
        <v>65</v>
      </c>
      <c r="F53" s="10"/>
      <c r="G53" s="12">
        <f t="shared" ref="G53:H55" si="3">G54</f>
        <v>92743</v>
      </c>
      <c r="H53" s="12">
        <f t="shared" si="3"/>
        <v>0</v>
      </c>
    </row>
    <row r="54" spans="1:8">
      <c r="A54" s="26" t="s">
        <v>45</v>
      </c>
      <c r="B54" s="10">
        <f t="shared" ref="B54:B64" si="4">B52</f>
        <v>909</v>
      </c>
      <c r="C54" s="10" t="s">
        <v>55</v>
      </c>
      <c r="D54" s="10" t="s">
        <v>28</v>
      </c>
      <c r="E54" s="10" t="s">
        <v>66</v>
      </c>
      <c r="F54" s="10"/>
      <c r="G54" s="12">
        <f t="shared" si="3"/>
        <v>92743</v>
      </c>
      <c r="H54" s="12">
        <f t="shared" si="3"/>
        <v>0</v>
      </c>
    </row>
    <row r="55" spans="1:8" ht="33.6">
      <c r="A55" s="26" t="s">
        <v>9</v>
      </c>
      <c r="B55" s="10" t="str">
        <f t="shared" si="4"/>
        <v>909</v>
      </c>
      <c r="C55" s="10" t="s">
        <v>55</v>
      </c>
      <c r="D55" s="10" t="s">
        <v>28</v>
      </c>
      <c r="E55" s="10" t="s">
        <v>66</v>
      </c>
      <c r="F55" s="10" t="s">
        <v>10</v>
      </c>
      <c r="G55" s="13">
        <f t="shared" si="3"/>
        <v>92743</v>
      </c>
      <c r="H55" s="13">
        <f t="shared" si="3"/>
        <v>0</v>
      </c>
    </row>
    <row r="56" spans="1:8" ht="33.6">
      <c r="A56" s="26" t="s">
        <v>12</v>
      </c>
      <c r="B56" s="10">
        <f t="shared" si="4"/>
        <v>909</v>
      </c>
      <c r="C56" s="10" t="s">
        <v>55</v>
      </c>
      <c r="D56" s="10" t="s">
        <v>28</v>
      </c>
      <c r="E56" s="10" t="s">
        <v>66</v>
      </c>
      <c r="F56" s="10" t="s">
        <v>13</v>
      </c>
      <c r="G56" s="13">
        <v>92743</v>
      </c>
      <c r="H56" s="17"/>
    </row>
    <row r="57" spans="1:8" ht="33.6">
      <c r="A57" s="26" t="s">
        <v>29</v>
      </c>
      <c r="B57" s="10" t="str">
        <f t="shared" si="4"/>
        <v>909</v>
      </c>
      <c r="C57" s="10" t="s">
        <v>55</v>
      </c>
      <c r="D57" s="10" t="s">
        <v>28</v>
      </c>
      <c r="E57" s="10" t="s">
        <v>67</v>
      </c>
      <c r="F57" s="10"/>
      <c r="G57" s="12">
        <f>G58</f>
        <v>66399</v>
      </c>
      <c r="H57" s="12">
        <f>H58</f>
        <v>0</v>
      </c>
    </row>
    <row r="58" spans="1:8" ht="33.6">
      <c r="A58" s="26" t="s">
        <v>59</v>
      </c>
      <c r="B58" s="10">
        <f t="shared" si="4"/>
        <v>909</v>
      </c>
      <c r="C58" s="10" t="s">
        <v>55</v>
      </c>
      <c r="D58" s="10" t="s">
        <v>28</v>
      </c>
      <c r="E58" s="10" t="s">
        <v>68</v>
      </c>
      <c r="F58" s="10"/>
      <c r="G58" s="12">
        <f>G59+G61+G63</f>
        <v>66399</v>
      </c>
      <c r="H58" s="12">
        <f>H59+H61+H63</f>
        <v>0</v>
      </c>
    </row>
    <row r="59" spans="1:8" ht="84">
      <c r="A59" s="24" t="s">
        <v>86</v>
      </c>
      <c r="B59" s="10" t="str">
        <f t="shared" si="4"/>
        <v>909</v>
      </c>
      <c r="C59" s="10" t="s">
        <v>55</v>
      </c>
      <c r="D59" s="10" t="s">
        <v>28</v>
      </c>
      <c r="E59" s="10" t="s">
        <v>68</v>
      </c>
      <c r="F59" s="10" t="s">
        <v>24</v>
      </c>
      <c r="G59" s="12">
        <f>SUM(G60:G60)</f>
        <v>14144</v>
      </c>
      <c r="H59" s="12">
        <f>SUM(H60:H60)</f>
        <v>0</v>
      </c>
    </row>
    <row r="60" spans="1:8">
      <c r="A60" s="26" t="s">
        <v>26</v>
      </c>
      <c r="B60" s="10">
        <f t="shared" si="4"/>
        <v>909</v>
      </c>
      <c r="C60" s="10" t="s">
        <v>55</v>
      </c>
      <c r="D60" s="10" t="s">
        <v>28</v>
      </c>
      <c r="E60" s="10" t="s">
        <v>68</v>
      </c>
      <c r="F60" s="10" t="s">
        <v>27</v>
      </c>
      <c r="G60" s="13">
        <v>14144</v>
      </c>
      <c r="H60" s="17"/>
    </row>
    <row r="61" spans="1:8" ht="33.6">
      <c r="A61" s="24" t="s">
        <v>42</v>
      </c>
      <c r="B61" s="10" t="str">
        <f t="shared" si="4"/>
        <v>909</v>
      </c>
      <c r="C61" s="10" t="s">
        <v>55</v>
      </c>
      <c r="D61" s="10" t="s">
        <v>28</v>
      </c>
      <c r="E61" s="10" t="s">
        <v>68</v>
      </c>
      <c r="F61" s="10" t="s">
        <v>10</v>
      </c>
      <c r="G61" s="13">
        <f>G62</f>
        <v>51163</v>
      </c>
      <c r="H61" s="13">
        <f>H62</f>
        <v>0</v>
      </c>
    </row>
    <row r="62" spans="1:8" ht="33.6">
      <c r="A62" s="26" t="s">
        <v>12</v>
      </c>
      <c r="B62" s="10">
        <f t="shared" si="4"/>
        <v>909</v>
      </c>
      <c r="C62" s="10" t="s">
        <v>55</v>
      </c>
      <c r="D62" s="10" t="s">
        <v>28</v>
      </c>
      <c r="E62" s="10" t="s">
        <v>68</v>
      </c>
      <c r="F62" s="10" t="s">
        <v>13</v>
      </c>
      <c r="G62" s="13">
        <v>51163</v>
      </c>
      <c r="H62" s="17"/>
    </row>
    <row r="63" spans="1:8">
      <c r="A63" s="26" t="s">
        <v>18</v>
      </c>
      <c r="B63" s="10" t="str">
        <f t="shared" si="4"/>
        <v>909</v>
      </c>
      <c r="C63" s="10" t="s">
        <v>55</v>
      </c>
      <c r="D63" s="10" t="s">
        <v>28</v>
      </c>
      <c r="E63" s="10" t="s">
        <v>68</v>
      </c>
      <c r="F63" s="10" t="s">
        <v>19</v>
      </c>
      <c r="G63" s="13">
        <f>G64</f>
        <v>1092</v>
      </c>
      <c r="H63" s="13">
        <f>H64</f>
        <v>0</v>
      </c>
    </row>
    <row r="64" spans="1:8">
      <c r="A64" s="24" t="s">
        <v>25</v>
      </c>
      <c r="B64" s="10">
        <f t="shared" si="4"/>
        <v>909</v>
      </c>
      <c r="C64" s="10" t="s">
        <v>55</v>
      </c>
      <c r="D64" s="10" t="s">
        <v>28</v>
      </c>
      <c r="E64" s="10" t="s">
        <v>68</v>
      </c>
      <c r="F64" s="10" t="s">
        <v>20</v>
      </c>
      <c r="G64" s="13">
        <v>1092</v>
      </c>
      <c r="H64" s="17"/>
    </row>
    <row r="65" spans="1:10" ht="34.799999999999997">
      <c r="A65" s="28" t="s">
        <v>21</v>
      </c>
      <c r="B65" s="16">
        <v>909</v>
      </c>
      <c r="C65" s="9" t="s">
        <v>55</v>
      </c>
      <c r="D65" s="9" t="s">
        <v>22</v>
      </c>
      <c r="E65" s="9"/>
      <c r="F65" s="16"/>
      <c r="G65" s="16">
        <f t="shared" ref="G65:H70" si="5">G66</f>
        <v>97032</v>
      </c>
      <c r="H65" s="16">
        <f t="shared" si="5"/>
        <v>0</v>
      </c>
    </row>
    <row r="66" spans="1:10" ht="50.4">
      <c r="A66" s="26" t="s">
        <v>51</v>
      </c>
      <c r="B66" s="13">
        <v>909</v>
      </c>
      <c r="C66" s="10" t="s">
        <v>55</v>
      </c>
      <c r="D66" s="10" t="s">
        <v>22</v>
      </c>
      <c r="E66" s="10" t="s">
        <v>35</v>
      </c>
      <c r="F66" s="13"/>
      <c r="G66" s="13">
        <f t="shared" si="5"/>
        <v>97032</v>
      </c>
      <c r="H66" s="13">
        <f t="shared" si="5"/>
        <v>0</v>
      </c>
    </row>
    <row r="67" spans="1:10" ht="50.4">
      <c r="A67" s="26" t="s">
        <v>52</v>
      </c>
      <c r="B67" s="13">
        <f t="shared" ref="B67:B78" si="6">B65</f>
        <v>909</v>
      </c>
      <c r="C67" s="10" t="s">
        <v>55</v>
      </c>
      <c r="D67" s="10" t="s">
        <v>22</v>
      </c>
      <c r="E67" s="10" t="s">
        <v>47</v>
      </c>
      <c r="F67" s="13"/>
      <c r="G67" s="13">
        <f t="shared" si="5"/>
        <v>97032</v>
      </c>
      <c r="H67" s="13">
        <f t="shared" si="5"/>
        <v>0</v>
      </c>
    </row>
    <row r="68" spans="1:10">
      <c r="A68" s="26" t="s">
        <v>6</v>
      </c>
      <c r="B68" s="13">
        <f t="shared" si="6"/>
        <v>909</v>
      </c>
      <c r="C68" s="10" t="s">
        <v>55</v>
      </c>
      <c r="D68" s="10" t="s">
        <v>22</v>
      </c>
      <c r="E68" s="10" t="s">
        <v>48</v>
      </c>
      <c r="F68" s="13"/>
      <c r="G68" s="13">
        <f t="shared" si="5"/>
        <v>97032</v>
      </c>
      <c r="H68" s="13">
        <f t="shared" si="5"/>
        <v>0</v>
      </c>
    </row>
    <row r="69" spans="1:10">
      <c r="A69" s="26" t="s">
        <v>32</v>
      </c>
      <c r="B69" s="13">
        <f t="shared" si="6"/>
        <v>909</v>
      </c>
      <c r="C69" s="10" t="s">
        <v>55</v>
      </c>
      <c r="D69" s="10" t="s">
        <v>22</v>
      </c>
      <c r="E69" s="10" t="s">
        <v>49</v>
      </c>
      <c r="F69" s="13"/>
      <c r="G69" s="13">
        <f t="shared" si="5"/>
        <v>97032</v>
      </c>
      <c r="H69" s="13">
        <f t="shared" si="5"/>
        <v>0</v>
      </c>
    </row>
    <row r="70" spans="1:10" ht="33.6">
      <c r="A70" s="24" t="s">
        <v>42</v>
      </c>
      <c r="B70" s="13">
        <f t="shared" si="6"/>
        <v>909</v>
      </c>
      <c r="C70" s="10" t="s">
        <v>55</v>
      </c>
      <c r="D70" s="10" t="s">
        <v>22</v>
      </c>
      <c r="E70" s="10" t="s">
        <v>49</v>
      </c>
      <c r="F70" s="10" t="s">
        <v>10</v>
      </c>
      <c r="G70" s="13">
        <f t="shared" si="5"/>
        <v>97032</v>
      </c>
      <c r="H70" s="13">
        <f t="shared" si="5"/>
        <v>0</v>
      </c>
    </row>
    <row r="71" spans="1:10" ht="33.6">
      <c r="A71" s="26" t="s">
        <v>12</v>
      </c>
      <c r="B71" s="13">
        <f t="shared" si="6"/>
        <v>909</v>
      </c>
      <c r="C71" s="10" t="s">
        <v>55</v>
      </c>
      <c r="D71" s="10" t="s">
        <v>22</v>
      </c>
      <c r="E71" s="10" t="s">
        <v>49</v>
      </c>
      <c r="F71" s="10" t="s">
        <v>13</v>
      </c>
      <c r="G71" s="13">
        <v>97032</v>
      </c>
      <c r="H71" s="17"/>
    </row>
    <row r="72" spans="1:10" s="2" customFormat="1" ht="17.399999999999999">
      <c r="A72" s="28" t="s">
        <v>33</v>
      </c>
      <c r="B72" s="9">
        <v>909</v>
      </c>
      <c r="C72" s="9" t="s">
        <v>30</v>
      </c>
      <c r="D72" s="9" t="s">
        <v>23</v>
      </c>
      <c r="E72" s="9"/>
      <c r="F72" s="9"/>
      <c r="G72" s="14">
        <f>G74</f>
        <v>438</v>
      </c>
      <c r="H72" s="14">
        <f>H74</f>
        <v>0</v>
      </c>
    </row>
    <row r="73" spans="1:10" s="2" customFormat="1" ht="50.4">
      <c r="A73" s="26" t="s">
        <v>51</v>
      </c>
      <c r="B73" s="13">
        <f>B70</f>
        <v>909</v>
      </c>
      <c r="C73" s="10" t="s">
        <v>30</v>
      </c>
      <c r="D73" s="10" t="s">
        <v>23</v>
      </c>
      <c r="E73" s="19" t="s">
        <v>35</v>
      </c>
      <c r="F73" s="9"/>
      <c r="G73" s="12">
        <f>G74</f>
        <v>438</v>
      </c>
      <c r="H73" s="14"/>
    </row>
    <row r="74" spans="1:10" ht="33.6">
      <c r="A74" s="26" t="s">
        <v>91</v>
      </c>
      <c r="B74" s="13">
        <f>B71</f>
        <v>909</v>
      </c>
      <c r="C74" s="10" t="s">
        <v>30</v>
      </c>
      <c r="D74" s="10" t="s">
        <v>23</v>
      </c>
      <c r="E74" s="19" t="s">
        <v>87</v>
      </c>
      <c r="F74" s="10"/>
      <c r="G74" s="13">
        <f t="shared" ref="G74:H77" si="7">G75</f>
        <v>438</v>
      </c>
      <c r="H74" s="12">
        <f t="shared" si="7"/>
        <v>0</v>
      </c>
    </row>
    <row r="75" spans="1:10">
      <c r="A75" s="26" t="s">
        <v>6</v>
      </c>
      <c r="B75" s="13">
        <f>B72</f>
        <v>909</v>
      </c>
      <c r="C75" s="10" t="s">
        <v>30</v>
      </c>
      <c r="D75" s="10" t="s">
        <v>23</v>
      </c>
      <c r="E75" s="19" t="s">
        <v>88</v>
      </c>
      <c r="F75" s="10"/>
      <c r="G75" s="13">
        <f t="shared" si="7"/>
        <v>438</v>
      </c>
      <c r="H75" s="12">
        <f t="shared" si="7"/>
        <v>0</v>
      </c>
    </row>
    <row r="76" spans="1:10">
      <c r="A76" s="26" t="s">
        <v>46</v>
      </c>
      <c r="B76" s="13">
        <f t="shared" si="6"/>
        <v>909</v>
      </c>
      <c r="C76" s="10" t="s">
        <v>30</v>
      </c>
      <c r="D76" s="10" t="s">
        <v>23</v>
      </c>
      <c r="E76" s="19" t="s">
        <v>90</v>
      </c>
      <c r="F76" s="10"/>
      <c r="G76" s="13">
        <f t="shared" si="7"/>
        <v>438</v>
      </c>
      <c r="H76" s="12">
        <f t="shared" si="7"/>
        <v>0</v>
      </c>
    </row>
    <row r="77" spans="1:10" ht="33.6">
      <c r="A77" s="26" t="s">
        <v>9</v>
      </c>
      <c r="B77" s="13">
        <f t="shared" si="6"/>
        <v>909</v>
      </c>
      <c r="C77" s="10" t="s">
        <v>30</v>
      </c>
      <c r="D77" s="10" t="s">
        <v>23</v>
      </c>
      <c r="E77" s="19" t="s">
        <v>90</v>
      </c>
      <c r="F77" s="10" t="s">
        <v>10</v>
      </c>
      <c r="G77" s="13">
        <f t="shared" si="7"/>
        <v>438</v>
      </c>
      <c r="H77" s="13">
        <f t="shared" si="7"/>
        <v>0</v>
      </c>
    </row>
    <row r="78" spans="1:10" ht="33.6">
      <c r="A78" s="26" t="s">
        <v>12</v>
      </c>
      <c r="B78" s="13">
        <f t="shared" si="6"/>
        <v>909</v>
      </c>
      <c r="C78" s="10" t="s">
        <v>30</v>
      </c>
      <c r="D78" s="10" t="s">
        <v>23</v>
      </c>
      <c r="E78" s="19" t="s">
        <v>90</v>
      </c>
      <c r="F78" s="10" t="s">
        <v>13</v>
      </c>
      <c r="G78" s="13">
        <v>438</v>
      </c>
      <c r="H78" s="17"/>
    </row>
    <row r="80" spans="1:10">
      <c r="G80" s="22"/>
      <c r="H80" s="22"/>
      <c r="J80" s="3"/>
    </row>
  </sheetData>
  <autoFilter ref="A6:F80"/>
  <mergeCells count="11">
    <mergeCell ref="E6:E8"/>
    <mergeCell ref="A5:H5"/>
    <mergeCell ref="A6:A8"/>
    <mergeCell ref="B6:B8"/>
    <mergeCell ref="G1:H1"/>
    <mergeCell ref="G6:H6"/>
    <mergeCell ref="G7:G8"/>
    <mergeCell ref="H7:H8"/>
    <mergeCell ref="C6:C8"/>
    <mergeCell ref="F6:F8"/>
    <mergeCell ref="D6:D8"/>
  </mergeCells>
  <phoneticPr fontId="4" type="noConversion"/>
  <pageMargins left="0.39370078740157483" right="0.39370078740157483" top="0.51181102362204722" bottom="0.39370078740157483" header="0.23622047244094491" footer="0"/>
  <pageSetup paperSize="9" scale="70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</vt:lpstr>
      <vt:lpstr>Лист1</vt:lpstr>
      <vt:lpstr>'2016'!Заголовки_для_печати</vt:lpstr>
      <vt:lpstr>'2016'!Область_печати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demidova.man</cp:lastModifiedBy>
  <cp:lastPrinted>2016-12-05T14:32:18Z</cp:lastPrinted>
  <dcterms:created xsi:type="dcterms:W3CDTF">2015-05-28T09:44:52Z</dcterms:created>
  <dcterms:modified xsi:type="dcterms:W3CDTF">2018-05-08T09:02:05Z</dcterms:modified>
</cp:coreProperties>
</file>