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проверок'!$A$1:$L$38</definedName>
    <definedName name="_xlnm.Print_Area" localSheetId="1">'Результаты проверок'!$A$1:$I$21</definedName>
  </definedNames>
  <calcPr fullCalcOnLoad="1"/>
</workbook>
</file>

<file path=xl/sharedStrings.xml><?xml version="1.0" encoding="utf-8"?>
<sst xmlns="http://schemas.openxmlformats.org/spreadsheetml/2006/main" count="180" uniqueCount="127">
  <si>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</si>
  <si>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</si>
  <si>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</si>
  <si>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</si>
  <si>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</si>
  <si>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</si>
  <si>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</si>
  <si>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</si>
  <si>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</si>
  <si>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</si>
  <si>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</si>
  <si>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</si>
  <si>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</si>
  <si>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</si>
  <si>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</si>
  <si>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</si>
  <si>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</si>
  <si>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</si>
  <si>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июнь</t>
  </si>
  <si>
    <t>май</t>
  </si>
  <si>
    <t>ТОВАРИЩЕСТВО СОБСТВЕННИКОВ ЖИЛЬЯ "МАРШАЛА ЖУКОВА 48"</t>
  </si>
  <si>
    <t>Самарская область, г.Тольятти, ул. Маршала Жукова, 48</t>
  </si>
  <si>
    <t>1106320015724</t>
  </si>
  <si>
    <t xml:space="preserve">6321250807 </t>
  </si>
  <si>
    <t>февраль</t>
  </si>
  <si>
    <t>ТОВАРИЩЕСТВО СОБСТВЕННИКОВ ЖИЛЬЯ "ЖУКОВА 22"</t>
  </si>
  <si>
    <t>Самарская область, г.Тольятти, ул.Маршала Жукова, 22-141</t>
  </si>
  <si>
    <t>Самарская область, г.Тольятти, ул.Маршала Жукова, 22</t>
  </si>
  <si>
    <t>1096320013789</t>
  </si>
  <si>
    <t>6321234650</t>
  </si>
  <si>
    <t>Самарская область, г.Тольятти, проспект Московский, 57-47</t>
  </si>
  <si>
    <t>Самарская область, г.Тольятти, проспект Московский, 57</t>
  </si>
  <si>
    <t xml:space="preserve">1096320016407  </t>
  </si>
  <si>
    <t xml:space="preserve">6321237411 </t>
  </si>
  <si>
    <t>ТОВАРИЩЕСТВО СОБСТВЕННИКОВ ЖИЛЬЯ - СВЕРДЛОВА 47</t>
  </si>
  <si>
    <t>Самарская область, г.Тольятти, ул.Свердлова, 47-71</t>
  </si>
  <si>
    <t>Самарская область, г.Тольятти, ул.Свердлова, 47</t>
  </si>
  <si>
    <t>1076300005935</t>
  </si>
  <si>
    <t>6321197350</t>
  </si>
  <si>
    <t>ТОВАРИЩЕСТВО СОБСТВЕННИКОВ ЖИЛЬЯ "ЮБИЛЕЙНАЯ 2"</t>
  </si>
  <si>
    <t>Самарская область, г.Тольятти, ул. Юбилейная, 2-457</t>
  </si>
  <si>
    <t>Самарская область, г.Тольятти, ул. Юбилейная, 2</t>
  </si>
  <si>
    <t>1146320013840</t>
  </si>
  <si>
    <t>6321354524</t>
  </si>
  <si>
    <t>июль</t>
  </si>
  <si>
    <t>ТОВАРИЩЕСТВО СОБСТВЕННИКОВ ЖИЛЬЯ "40 ЛЕТ ПОБЕДЫ 62"</t>
  </si>
  <si>
    <t>Самарская область, г.Тольятти, ул.40 лет Победы, 62-12</t>
  </si>
  <si>
    <t>Самарская область, г.Тольятти, ул.40 лет Победы, 62</t>
  </si>
  <si>
    <t xml:space="preserve">1116320000170 </t>
  </si>
  <si>
    <t xml:space="preserve">6321259983 </t>
  </si>
  <si>
    <t>август</t>
  </si>
  <si>
    <t>ТОВАРИЩЕСТВО СОБСТВЕННИКОВ ЖИЛЬЯ "70 ЛЕТ ОКТЯБРЯ, 72"</t>
  </si>
  <si>
    <t>Самарская область, г.Тольятти, ул. 70 лет Октября, 72-120</t>
  </si>
  <si>
    <t>Самарская область, г.Тольятти, ул. 70 лет Октября, 72</t>
  </si>
  <si>
    <t xml:space="preserve">1106320001083 </t>
  </si>
  <si>
    <t xml:space="preserve">6321239930 </t>
  </si>
  <si>
    <t>сентябрь</t>
  </si>
  <si>
    <t>ТОВАРИЩЕСТВО СОБСТВЕННИКОВ ЖИЛЬЯ "ФРЕГАТ"</t>
  </si>
  <si>
    <t>Самарская область, г.Тольятти, б-р Татищева, 5-263</t>
  </si>
  <si>
    <t>Самарская область, г.Тольятти, б-р Татищева, 5</t>
  </si>
  <si>
    <t>1086320002108</t>
  </si>
  <si>
    <t>6321204952</t>
  </si>
  <si>
    <t>ТОВАРИЩЕСТВО СОБСТВЕННИКОВ ЖИЛЬЯ "НА ТОПОЛИНОЙ"</t>
  </si>
  <si>
    <t>Самарская область, г.Тольятти, ул. Тополиная, 4</t>
  </si>
  <si>
    <t xml:space="preserve">1066320058694 </t>
  </si>
  <si>
    <t>6321165051</t>
  </si>
  <si>
    <t>В</t>
  </si>
  <si>
    <t>ТОВАРИЩЕСТВО СОБСТВЕННИКОВ ЖИЛЬЯ "КОСМОНАВТОВ 14"</t>
  </si>
  <si>
    <t>Самарская область, г.Тольятти, бульвар Космонавтов,14</t>
  </si>
  <si>
    <t>ТОВАРИЩЕСТВО СОБСТВЕННИКОВ ЖИЛЬЯ "СТР-33"</t>
  </si>
  <si>
    <t>Самарская область, г.Тольятти, проспект Степана Разина, 33-63</t>
  </si>
  <si>
    <t>Самарская область, г.Тольятти, проспект Степана Разина, 33</t>
  </si>
  <si>
    <t>ТОВАРИЩЕСТВО СОБСТВЕННИКОВ ЖИЛЬЯ "СОФИЯ ПЛЮС"</t>
  </si>
  <si>
    <t>Самарская область, г.Тольятти, ул. 70 лет Октября, 82-41</t>
  </si>
  <si>
    <t>Самарская область, г.Тольятти, ул. 70 лет Октября, 82</t>
  </si>
  <si>
    <t>ТОВАРИЩЕСТВО СОБСТВЕННИКОВ ЖИЛЬЯ "ГАЯ 2"</t>
  </si>
  <si>
    <t>Самарская область, г.Тольятти, бульвар Гая, 2-50</t>
  </si>
  <si>
    <t>Самарская область, г.Тольятти, бульвар Гая, 2</t>
  </si>
  <si>
    <t>ТОВАРИЩЕСТВО СОБСТВЕННИКОВ ЖИЛЬЯ "АВТОСТРОИТЕЛЕЙ, 59"</t>
  </si>
  <si>
    <t>Самарская область, г.Тольятти, ул. Автостроителей, 59-51</t>
  </si>
  <si>
    <t>Самарская область, г.Тольятти, ул. Автостроителей, 59</t>
  </si>
  <si>
    <t>ТОВАРИЩЕСТВО СОБСТВЕННИКОВ ЖИЛЬЯ "40 ЛЕТ ПОБЕДЫ, 76"</t>
  </si>
  <si>
    <t>Самарская область, г.Тольятти, ул. 40 лет Победы, 76-197</t>
  </si>
  <si>
    <t>Самарская область, г.Тольятти, ул. 40 лет Победы, 76</t>
  </si>
  <si>
    <t>ТОВАРИЩЕСТВО СОБСТВЕННИКОВ ЖИЛЬЯ "ДОМ 49"</t>
  </si>
  <si>
    <t>Самарская область, г.Тольятти, ул. Дзержинского, 49-325</t>
  </si>
  <si>
    <t>Самарская область, г.Тольятти, ул. Дзержинского, 49</t>
  </si>
  <si>
    <t>декабрь</t>
  </si>
  <si>
    <t>январь</t>
  </si>
  <si>
    <t>ТОВАРИЩЕСТВО СОБСТВЕННИКОВ НЕДВИЖИМОСТИ "МОСКОВСКИЙ, 57"</t>
  </si>
  <si>
    <t xml:space="preserve"> РЕЗУЛЬТАТЫ ЕЖЕГОДНОГО ПЛАНА</t>
  </si>
  <si>
    <t>Результаты</t>
  </si>
  <si>
    <t>Выдано предписание</t>
  </si>
  <si>
    <t>Нарушений не выявлено</t>
  </si>
  <si>
    <t>ТОВАРИЩЕСТВО СОБСТВЕННИКОВ ЖИЛЬЯ "КАРУСЕЛЬ"</t>
  </si>
  <si>
    <t>апрель</t>
  </si>
  <si>
    <t>Самарская область, г. Тольятти, ул. Дзержинского, 18А</t>
  </si>
  <si>
    <t xml:space="preserve">Самарская область,       г. Тольятти,         ул. Дзержинского, 18А  </t>
  </si>
  <si>
    <t>Акт о невозможности проведения проверки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</si>
  <si>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2017 год</t>
  </si>
  <si>
    <t>Период 2017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</si>
  <si>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</si>
  <si>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</si>
  <si>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</si>
  <si>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</si>
  <si>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</si>
  <si>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</si>
  <si>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</si>
  <si>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</si>
  <si>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</si>
  <si>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</si>
  <si>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</si>
  <si>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</si>
  <si>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</si>
  <si>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</si>
  <si>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</si>
  <si>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</si>
  <si>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</si>
  <si>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</si>
  <si>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</si>
  <si>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</si>
  <si>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</si>
  <si>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</si>
  <si>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</si>
  <si>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2017 год</t>
  </si>
  <si>
    <t>Выдано предостережений</t>
  </si>
  <si>
    <t xml:space="preserve">Рекомендации в отношении мер, которые должны приниматься юридическими лицами, индивидуальными предпринимателями в целях недопущений нарушений обязательных требований: анализ выявленных нарушений показал, что основная доля нарушений связана с несоблюдением правил и норм технической эксплуатации жилищного фонда.
Рекомендации: соблюдение юридическими лицами правил и норм технической эксплуатации жилищного фонда, утвержденных постановлением государственного комитета Российской Федерации по строительству и жилищно-коммунальному комплексу от 27 сентября 2003 г. №170, правил содержания общего имущества в многоквартирном доме, утвержденных постановлением Правительства РФ от 13 августа 2006 г. № 491.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</si>
</sst>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0" zoomScaleNormal="89" zoomScalePageLayoutView="0" workbookViewId="0" topLeftCell="A34">
      <selection activeCell="L36" sqref="A36:L37"/>
    </sheetView>
  </sheetViews>
  <sheetFormatPr defaultColWidth="9.140625" defaultRowHeight="15"/>
  <cols>
    <col min="1" max="1" width="9.28125" style="12" bestFit="1" customWidth="1"/>
    <col min="2" max="2" width="31.7109375" style="12" customWidth="1"/>
    <col min="3" max="3" width="27.421875" style="12" customWidth="1"/>
    <col min="4" max="4" width="27.00390625" style="12" customWidth="1"/>
    <col min="5" max="5" width="23.57421875" style="12" customWidth="1"/>
    <col min="6" max="6" width="15.8515625" style="12" customWidth="1"/>
    <col min="7" max="7" width="33.140625" style="12" customWidth="1"/>
    <col min="8" max="8" width="16.57421875" style="12" customWidth="1"/>
    <col min="9" max="9" width="15.421875" style="12" customWidth="1"/>
    <col min="10" max="10" width="9.28125" style="12" bestFit="1" customWidth="1"/>
    <col min="11" max="11" width="9.140625" style="12" customWidth="1"/>
    <col min="12" max="12" width="29.8515625" style="12" customWidth="1"/>
    <col min="13" max="16384" width="9.140625" style="12" customWidth="1"/>
  </cols>
  <sheetData>
    <row r="1" spans="1:12" s="1" customFormat="1" ht="50.25" customHeight="1">
      <c r="A1" s="43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4" customFormat="1" ht="52.5" customHeight="1">
      <c r="A2" s="44" t="s">
        <v>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57"/>
      <c r="B4" s="59" t="s">
        <v>0</v>
      </c>
      <c r="C4" s="62" t="s">
        <v>1</v>
      </c>
      <c r="D4" s="63"/>
      <c r="E4" s="45" t="s">
        <v>2</v>
      </c>
      <c r="F4" s="45" t="s">
        <v>3</v>
      </c>
      <c r="G4" s="48" t="s">
        <v>4</v>
      </c>
      <c r="H4" s="62" t="s">
        <v>5</v>
      </c>
      <c r="I4" s="70" t="s">
        <v>6</v>
      </c>
      <c r="J4" s="62" t="s">
        <v>7</v>
      </c>
      <c r="K4" s="54" t="s">
        <v>8</v>
      </c>
      <c r="L4" s="54" t="s">
        <v>91</v>
      </c>
    </row>
    <row r="5" spans="1:12" s="5" customFormat="1" ht="18.75">
      <c r="A5" s="57"/>
      <c r="B5" s="60"/>
      <c r="C5" s="64"/>
      <c r="D5" s="65"/>
      <c r="E5" s="46"/>
      <c r="F5" s="46"/>
      <c r="G5" s="49"/>
      <c r="H5" s="64"/>
      <c r="I5" s="52"/>
      <c r="J5" s="64"/>
      <c r="K5" s="55"/>
      <c r="L5" s="55"/>
    </row>
    <row r="6" spans="1:12" s="5" customFormat="1" ht="18.75">
      <c r="A6" s="57"/>
      <c r="B6" s="60"/>
      <c r="C6" s="64"/>
      <c r="D6" s="65"/>
      <c r="E6" s="46"/>
      <c r="F6" s="46"/>
      <c r="G6" s="49"/>
      <c r="H6" s="64"/>
      <c r="I6" s="52"/>
      <c r="J6" s="64"/>
      <c r="K6" s="55"/>
      <c r="L6" s="55"/>
    </row>
    <row r="7" spans="1:12" s="5" customFormat="1" ht="18.75">
      <c r="A7" s="57"/>
      <c r="B7" s="60"/>
      <c r="C7" s="64"/>
      <c r="D7" s="65"/>
      <c r="E7" s="46"/>
      <c r="F7" s="46"/>
      <c r="G7" s="49"/>
      <c r="H7" s="64"/>
      <c r="I7" s="52"/>
      <c r="J7" s="64"/>
      <c r="K7" s="55"/>
      <c r="L7" s="55"/>
    </row>
    <row r="8" spans="1:12" s="5" customFormat="1" ht="18.75">
      <c r="A8" s="57"/>
      <c r="B8" s="60"/>
      <c r="C8" s="66"/>
      <c r="D8" s="67"/>
      <c r="E8" s="46"/>
      <c r="F8" s="46"/>
      <c r="G8" s="49"/>
      <c r="H8" s="66"/>
      <c r="I8" s="52"/>
      <c r="J8" s="66"/>
      <c r="K8" s="55"/>
      <c r="L8" s="55"/>
    </row>
    <row r="9" spans="1:12" s="5" customFormat="1" ht="18.75" customHeight="1">
      <c r="A9" s="57"/>
      <c r="B9" s="60"/>
      <c r="C9" s="68" t="s">
        <v>9</v>
      </c>
      <c r="D9" s="68" t="s">
        <v>10</v>
      </c>
      <c r="E9" s="46"/>
      <c r="F9" s="46"/>
      <c r="G9" s="49"/>
      <c r="H9" s="51" t="s">
        <v>11</v>
      </c>
      <c r="I9" s="52"/>
      <c r="J9" s="69" t="s">
        <v>12</v>
      </c>
      <c r="K9" s="55"/>
      <c r="L9" s="55"/>
    </row>
    <row r="10" spans="1:12" s="5" customFormat="1" ht="18.75">
      <c r="A10" s="57"/>
      <c r="B10" s="60"/>
      <c r="C10" s="68"/>
      <c r="D10" s="68"/>
      <c r="E10" s="46"/>
      <c r="F10" s="46"/>
      <c r="G10" s="49"/>
      <c r="H10" s="52"/>
      <c r="I10" s="52"/>
      <c r="J10" s="55"/>
      <c r="K10" s="55"/>
      <c r="L10" s="55"/>
    </row>
    <row r="11" spans="1:12" s="5" customFormat="1" ht="18.75">
      <c r="A11" s="57"/>
      <c r="B11" s="60"/>
      <c r="C11" s="68"/>
      <c r="D11" s="68"/>
      <c r="E11" s="46"/>
      <c r="F11" s="46"/>
      <c r="G11" s="49"/>
      <c r="H11" s="52"/>
      <c r="I11" s="52"/>
      <c r="J11" s="55"/>
      <c r="K11" s="55"/>
      <c r="L11" s="55"/>
    </row>
    <row r="12" spans="1:12" s="5" customFormat="1" ht="18.75">
      <c r="A12" s="57"/>
      <c r="B12" s="60"/>
      <c r="C12" s="68"/>
      <c r="D12" s="68"/>
      <c r="E12" s="46"/>
      <c r="F12" s="46"/>
      <c r="G12" s="49"/>
      <c r="H12" s="52"/>
      <c r="I12" s="52"/>
      <c r="J12" s="55"/>
      <c r="K12" s="55"/>
      <c r="L12" s="55"/>
    </row>
    <row r="13" spans="1:12" s="5" customFormat="1" ht="18.75">
      <c r="A13" s="57"/>
      <c r="B13" s="60"/>
      <c r="C13" s="68"/>
      <c r="D13" s="68"/>
      <c r="E13" s="46"/>
      <c r="F13" s="46"/>
      <c r="G13" s="49"/>
      <c r="H13" s="52"/>
      <c r="I13" s="52"/>
      <c r="J13" s="55"/>
      <c r="K13" s="55"/>
      <c r="L13" s="55"/>
    </row>
    <row r="14" spans="1:12" s="5" customFormat="1" ht="18.75">
      <c r="A14" s="57"/>
      <c r="B14" s="60"/>
      <c r="C14" s="68"/>
      <c r="D14" s="68"/>
      <c r="E14" s="46"/>
      <c r="F14" s="46"/>
      <c r="G14" s="49"/>
      <c r="H14" s="52"/>
      <c r="I14" s="52"/>
      <c r="J14" s="55"/>
      <c r="K14" s="55"/>
      <c r="L14" s="55"/>
    </row>
    <row r="15" spans="1:12" s="5" customFormat="1" ht="18.75">
      <c r="A15" s="57"/>
      <c r="B15" s="60"/>
      <c r="C15" s="68"/>
      <c r="D15" s="68"/>
      <c r="E15" s="46"/>
      <c r="F15" s="46"/>
      <c r="G15" s="49"/>
      <c r="H15" s="52"/>
      <c r="I15" s="52"/>
      <c r="J15" s="55"/>
      <c r="K15" s="55"/>
      <c r="L15" s="55"/>
    </row>
    <row r="16" spans="1:12" s="5" customFormat="1" ht="18.75">
      <c r="A16" s="57"/>
      <c r="B16" s="60"/>
      <c r="C16" s="68"/>
      <c r="D16" s="68"/>
      <c r="E16" s="46"/>
      <c r="F16" s="46"/>
      <c r="G16" s="49"/>
      <c r="H16" s="52"/>
      <c r="I16" s="52"/>
      <c r="J16" s="55"/>
      <c r="K16" s="55"/>
      <c r="L16" s="55"/>
    </row>
    <row r="17" spans="1:12" s="5" customFormat="1" ht="18.75">
      <c r="A17" s="57"/>
      <c r="B17" s="60"/>
      <c r="C17" s="68"/>
      <c r="D17" s="68"/>
      <c r="E17" s="46"/>
      <c r="F17" s="46"/>
      <c r="G17" s="49"/>
      <c r="H17" s="52"/>
      <c r="I17" s="52"/>
      <c r="J17" s="55"/>
      <c r="K17" s="55"/>
      <c r="L17" s="55"/>
    </row>
    <row r="18" spans="1:12" s="5" customFormat="1" ht="18.75">
      <c r="A18" s="57"/>
      <c r="B18" s="60"/>
      <c r="C18" s="68"/>
      <c r="D18" s="68"/>
      <c r="E18" s="46"/>
      <c r="F18" s="46"/>
      <c r="G18" s="49"/>
      <c r="H18" s="52"/>
      <c r="I18" s="52"/>
      <c r="J18" s="55"/>
      <c r="K18" s="55"/>
      <c r="L18" s="55"/>
    </row>
    <row r="19" spans="1:12" s="5" customFormat="1" ht="18.75">
      <c r="A19" s="58"/>
      <c r="B19" s="61"/>
      <c r="C19" s="68"/>
      <c r="D19" s="68"/>
      <c r="E19" s="47"/>
      <c r="F19" s="47"/>
      <c r="G19" s="50"/>
      <c r="H19" s="53"/>
      <c r="I19" s="53"/>
      <c r="J19" s="56"/>
      <c r="K19" s="56"/>
      <c r="L19" s="56"/>
    </row>
    <row r="20" spans="1:12" s="5" customFormat="1" ht="18.75">
      <c r="A20" s="20"/>
      <c r="B20" s="19">
        <v>1</v>
      </c>
      <c r="C20" s="14">
        <v>2</v>
      </c>
      <c r="D20" s="14">
        <v>4</v>
      </c>
      <c r="E20" s="15">
        <v>6</v>
      </c>
      <c r="F20" s="16">
        <v>7</v>
      </c>
      <c r="G20" s="14">
        <v>8</v>
      </c>
      <c r="H20" s="16">
        <v>9</v>
      </c>
      <c r="I20" s="16">
        <v>13</v>
      </c>
      <c r="J20" s="17">
        <v>14</v>
      </c>
      <c r="K20" s="17">
        <v>16</v>
      </c>
      <c r="L20" s="17">
        <v>16</v>
      </c>
    </row>
    <row r="21" spans="1:12" s="26" customFormat="1" ht="94.5" customHeight="1">
      <c r="A21" s="27">
        <v>1</v>
      </c>
      <c r="B21" s="28" t="s">
        <v>20</v>
      </c>
      <c r="C21" s="22" t="s">
        <v>21</v>
      </c>
      <c r="D21" s="22" t="s">
        <v>21</v>
      </c>
      <c r="E21" s="23" t="s">
        <v>22</v>
      </c>
      <c r="F21" s="23" t="s">
        <v>23</v>
      </c>
      <c r="G21" s="22" t="s">
        <v>13</v>
      </c>
      <c r="H21" s="24">
        <v>40393</v>
      </c>
      <c r="I21" s="24" t="s">
        <v>24</v>
      </c>
      <c r="J21" s="25">
        <v>20</v>
      </c>
      <c r="K21" s="25" t="s">
        <v>14</v>
      </c>
      <c r="L21" s="22" t="s">
        <v>93</v>
      </c>
    </row>
    <row r="22" spans="1:12" s="26" customFormat="1" ht="94.5" customHeight="1">
      <c r="A22" s="21">
        <v>2</v>
      </c>
      <c r="B22" s="22" t="s">
        <v>25</v>
      </c>
      <c r="C22" s="22" t="s">
        <v>26</v>
      </c>
      <c r="D22" s="22" t="s">
        <v>27</v>
      </c>
      <c r="E22" s="23" t="s">
        <v>28</v>
      </c>
      <c r="F22" s="23" t="s">
        <v>29</v>
      </c>
      <c r="G22" s="22" t="s">
        <v>13</v>
      </c>
      <c r="H22" s="24">
        <v>40098</v>
      </c>
      <c r="I22" s="24" t="s">
        <v>16</v>
      </c>
      <c r="J22" s="25">
        <v>20</v>
      </c>
      <c r="K22" s="25" t="s">
        <v>14</v>
      </c>
      <c r="L22" s="22" t="s">
        <v>92</v>
      </c>
    </row>
    <row r="23" spans="1:12" s="26" customFormat="1" ht="94.5" customHeight="1">
      <c r="A23" s="21">
        <v>3</v>
      </c>
      <c r="B23" s="22" t="s">
        <v>89</v>
      </c>
      <c r="C23" s="22" t="s">
        <v>30</v>
      </c>
      <c r="D23" s="22" t="s">
        <v>31</v>
      </c>
      <c r="E23" s="23" t="s">
        <v>32</v>
      </c>
      <c r="F23" s="23" t="s">
        <v>33</v>
      </c>
      <c r="G23" s="22" t="s">
        <v>13</v>
      </c>
      <c r="H23" s="24">
        <v>40156</v>
      </c>
      <c r="I23" s="24" t="s">
        <v>19</v>
      </c>
      <c r="J23" s="25">
        <v>20</v>
      </c>
      <c r="K23" s="25" t="s">
        <v>14</v>
      </c>
      <c r="L23" s="22" t="s">
        <v>93</v>
      </c>
    </row>
    <row r="24" spans="1:12" s="26" customFormat="1" ht="94.5" customHeight="1">
      <c r="A24" s="21">
        <v>4</v>
      </c>
      <c r="B24" s="22" t="s">
        <v>34</v>
      </c>
      <c r="C24" s="22" t="s">
        <v>35</v>
      </c>
      <c r="D24" s="22" t="s">
        <v>36</v>
      </c>
      <c r="E24" s="23" t="s">
        <v>37</v>
      </c>
      <c r="F24" s="23" t="s">
        <v>38</v>
      </c>
      <c r="G24" s="22" t="s">
        <v>13</v>
      </c>
      <c r="H24" s="24">
        <v>39332</v>
      </c>
      <c r="I24" s="24" t="s">
        <v>88</v>
      </c>
      <c r="J24" s="25">
        <v>20</v>
      </c>
      <c r="K24" s="25" t="s">
        <v>14</v>
      </c>
      <c r="L24" s="22" t="s">
        <v>92</v>
      </c>
    </row>
    <row r="25" spans="1:12" s="6" customFormat="1" ht="94.5" customHeight="1">
      <c r="A25" s="21">
        <v>5</v>
      </c>
      <c r="B25" s="22" t="s">
        <v>39</v>
      </c>
      <c r="C25" s="22" t="s">
        <v>40</v>
      </c>
      <c r="D25" s="22" t="s">
        <v>41</v>
      </c>
      <c r="E25" s="23" t="s">
        <v>42</v>
      </c>
      <c r="F25" s="23" t="s">
        <v>43</v>
      </c>
      <c r="G25" s="22" t="s">
        <v>13</v>
      </c>
      <c r="H25" s="24">
        <v>41849</v>
      </c>
      <c r="I25" s="24" t="s">
        <v>44</v>
      </c>
      <c r="J25" s="25">
        <v>20</v>
      </c>
      <c r="K25" s="25" t="s">
        <v>14</v>
      </c>
      <c r="L25" s="22" t="s">
        <v>92</v>
      </c>
    </row>
    <row r="26" spans="1:12" s="6" customFormat="1" ht="103.5" customHeight="1">
      <c r="A26" s="21">
        <v>6</v>
      </c>
      <c r="B26" s="22" t="s">
        <v>45</v>
      </c>
      <c r="C26" s="22" t="s">
        <v>46</v>
      </c>
      <c r="D26" s="22" t="s">
        <v>47</v>
      </c>
      <c r="E26" s="23" t="s">
        <v>48</v>
      </c>
      <c r="F26" s="23" t="s">
        <v>49</v>
      </c>
      <c r="G26" s="22" t="s">
        <v>13</v>
      </c>
      <c r="H26" s="24">
        <v>40556</v>
      </c>
      <c r="I26" s="24" t="s">
        <v>50</v>
      </c>
      <c r="J26" s="25">
        <v>20</v>
      </c>
      <c r="K26" s="25" t="s">
        <v>14</v>
      </c>
      <c r="L26" s="22" t="s">
        <v>92</v>
      </c>
    </row>
    <row r="27" spans="1:12" s="6" customFormat="1" ht="1.5" customHeight="1">
      <c r="A27" s="18"/>
      <c r="B27" s="7"/>
      <c r="C27" s="7"/>
      <c r="D27" s="7"/>
      <c r="E27" s="10"/>
      <c r="F27" s="10"/>
      <c r="G27" s="7"/>
      <c r="H27" s="11"/>
      <c r="I27" s="8"/>
      <c r="J27" s="9"/>
      <c r="K27" s="9"/>
      <c r="L27" s="30"/>
    </row>
    <row r="28" spans="1:12" s="6" customFormat="1" ht="94.5" customHeight="1">
      <c r="A28" s="21">
        <v>7</v>
      </c>
      <c r="B28" s="22" t="s">
        <v>51</v>
      </c>
      <c r="C28" s="22" t="s">
        <v>52</v>
      </c>
      <c r="D28" s="22" t="s">
        <v>53</v>
      </c>
      <c r="E28" s="23" t="s">
        <v>54</v>
      </c>
      <c r="F28" s="23" t="s">
        <v>55</v>
      </c>
      <c r="G28" s="22" t="s">
        <v>13</v>
      </c>
      <c r="H28" s="24">
        <v>40204</v>
      </c>
      <c r="I28" s="24" t="s">
        <v>56</v>
      </c>
      <c r="J28" s="25">
        <v>20</v>
      </c>
      <c r="K28" s="25" t="s">
        <v>14</v>
      </c>
      <c r="L28" s="22" t="s">
        <v>92</v>
      </c>
    </row>
    <row r="29" spans="1:12" s="6" customFormat="1" ht="94.5" customHeight="1">
      <c r="A29" s="21">
        <v>8</v>
      </c>
      <c r="B29" s="22" t="s">
        <v>57</v>
      </c>
      <c r="C29" s="22" t="s">
        <v>58</v>
      </c>
      <c r="D29" s="22" t="s">
        <v>59</v>
      </c>
      <c r="E29" s="23" t="s">
        <v>60</v>
      </c>
      <c r="F29" s="23" t="s">
        <v>61</v>
      </c>
      <c r="G29" s="22" t="s">
        <v>13</v>
      </c>
      <c r="H29" s="24">
        <v>39475</v>
      </c>
      <c r="I29" s="24" t="s">
        <v>17</v>
      </c>
      <c r="J29" s="25">
        <v>20</v>
      </c>
      <c r="K29" s="25" t="s">
        <v>14</v>
      </c>
      <c r="L29" s="22" t="s">
        <v>92</v>
      </c>
    </row>
    <row r="30" spans="1:12" s="26" customFormat="1" ht="146.25" customHeight="1">
      <c r="A30" s="21">
        <v>9</v>
      </c>
      <c r="B30" s="22" t="s">
        <v>62</v>
      </c>
      <c r="C30" s="22" t="s">
        <v>63</v>
      </c>
      <c r="D30" s="22" t="s">
        <v>63</v>
      </c>
      <c r="E30" s="23" t="s">
        <v>64</v>
      </c>
      <c r="F30" s="23" t="s">
        <v>65</v>
      </c>
      <c r="G30" s="22" t="s">
        <v>13</v>
      </c>
      <c r="H30" s="24">
        <v>38793</v>
      </c>
      <c r="I30" s="35" t="s">
        <v>16</v>
      </c>
      <c r="J30" s="25">
        <v>20</v>
      </c>
      <c r="K30" s="25" t="s">
        <v>66</v>
      </c>
      <c r="L30" s="22" t="s">
        <v>98</v>
      </c>
    </row>
    <row r="31" spans="1:12" s="6" customFormat="1" ht="94.5" customHeight="1">
      <c r="A31" s="21">
        <v>10</v>
      </c>
      <c r="B31" s="22" t="s">
        <v>67</v>
      </c>
      <c r="C31" s="22" t="s">
        <v>68</v>
      </c>
      <c r="D31" s="22" t="s">
        <v>68</v>
      </c>
      <c r="E31" s="29">
        <v>1046301033041</v>
      </c>
      <c r="F31" s="29">
        <v>6321137625</v>
      </c>
      <c r="G31" s="22" t="s">
        <v>13</v>
      </c>
      <c r="H31" s="24">
        <v>38160</v>
      </c>
      <c r="I31" s="24" t="s">
        <v>50</v>
      </c>
      <c r="J31" s="25">
        <v>20</v>
      </c>
      <c r="K31" s="25" t="s">
        <v>66</v>
      </c>
      <c r="L31" s="22" t="s">
        <v>93</v>
      </c>
    </row>
    <row r="32" spans="1:12" s="26" customFormat="1" ht="94.5" customHeight="1">
      <c r="A32" s="21">
        <v>11</v>
      </c>
      <c r="B32" s="22" t="s">
        <v>69</v>
      </c>
      <c r="C32" s="22" t="s">
        <v>70</v>
      </c>
      <c r="D32" s="22" t="s">
        <v>71</v>
      </c>
      <c r="E32" s="29">
        <v>1106320011380</v>
      </c>
      <c r="F32" s="29">
        <v>6321247402</v>
      </c>
      <c r="G32" s="22" t="s">
        <v>13</v>
      </c>
      <c r="H32" s="24">
        <v>40318</v>
      </c>
      <c r="I32" s="24" t="s">
        <v>19</v>
      </c>
      <c r="J32" s="25">
        <v>20</v>
      </c>
      <c r="K32" s="25" t="s">
        <v>66</v>
      </c>
      <c r="L32" s="22" t="s">
        <v>98</v>
      </c>
    </row>
    <row r="33" spans="1:12" s="26" customFormat="1" ht="94.5" customHeight="1">
      <c r="A33" s="21">
        <v>12</v>
      </c>
      <c r="B33" s="22" t="s">
        <v>72</v>
      </c>
      <c r="C33" s="22" t="s">
        <v>73</v>
      </c>
      <c r="D33" s="22" t="s">
        <v>74</v>
      </c>
      <c r="E33" s="29">
        <v>1106320010906</v>
      </c>
      <c r="F33" s="29">
        <v>6321246960</v>
      </c>
      <c r="G33" s="22" t="s">
        <v>13</v>
      </c>
      <c r="H33" s="24">
        <v>40310</v>
      </c>
      <c r="I33" s="24" t="s">
        <v>18</v>
      </c>
      <c r="J33" s="25">
        <v>20</v>
      </c>
      <c r="K33" s="25" t="s">
        <v>66</v>
      </c>
      <c r="L33" s="22" t="s">
        <v>98</v>
      </c>
    </row>
    <row r="34" spans="1:12" s="26" customFormat="1" ht="94.5" customHeight="1">
      <c r="A34" s="21">
        <v>13</v>
      </c>
      <c r="B34" s="22" t="s">
        <v>75</v>
      </c>
      <c r="C34" s="22" t="s">
        <v>76</v>
      </c>
      <c r="D34" s="22" t="s">
        <v>77</v>
      </c>
      <c r="E34" s="29">
        <v>1126320007934</v>
      </c>
      <c r="F34" s="29">
        <v>6321290670</v>
      </c>
      <c r="G34" s="22" t="s">
        <v>13</v>
      </c>
      <c r="H34" s="24">
        <v>41027</v>
      </c>
      <c r="I34" s="24" t="s">
        <v>44</v>
      </c>
      <c r="J34" s="25">
        <v>20</v>
      </c>
      <c r="K34" s="25" t="s">
        <v>66</v>
      </c>
      <c r="L34" s="22" t="s">
        <v>98</v>
      </c>
    </row>
    <row r="35" spans="1:12" s="6" customFormat="1" ht="94.5" customHeight="1">
      <c r="A35" s="21">
        <v>14</v>
      </c>
      <c r="B35" s="22" t="s">
        <v>78</v>
      </c>
      <c r="C35" s="22" t="s">
        <v>79</v>
      </c>
      <c r="D35" s="22" t="s">
        <v>80</v>
      </c>
      <c r="E35" s="29">
        <v>1056320171687</v>
      </c>
      <c r="F35" s="29">
        <v>6321152253</v>
      </c>
      <c r="G35" s="22" t="s">
        <v>13</v>
      </c>
      <c r="H35" s="24">
        <v>38518</v>
      </c>
      <c r="I35" s="24" t="s">
        <v>87</v>
      </c>
      <c r="J35" s="25">
        <v>20</v>
      </c>
      <c r="K35" s="25" t="s">
        <v>66</v>
      </c>
      <c r="L35" s="22" t="s">
        <v>93</v>
      </c>
    </row>
    <row r="36" spans="1:12" s="6" customFormat="1" ht="94.5" customHeight="1">
      <c r="A36" s="21">
        <v>15</v>
      </c>
      <c r="B36" s="22" t="s">
        <v>81</v>
      </c>
      <c r="C36" s="22" t="s">
        <v>82</v>
      </c>
      <c r="D36" s="22" t="s">
        <v>83</v>
      </c>
      <c r="E36" s="29">
        <v>1056320171665</v>
      </c>
      <c r="F36" s="29">
        <v>6321152246</v>
      </c>
      <c r="G36" s="22" t="s">
        <v>13</v>
      </c>
      <c r="H36" s="24">
        <v>38518</v>
      </c>
      <c r="I36" s="24" t="s">
        <v>15</v>
      </c>
      <c r="J36" s="25">
        <v>20</v>
      </c>
      <c r="K36" s="25" t="s">
        <v>66</v>
      </c>
      <c r="L36" s="22" t="s">
        <v>93</v>
      </c>
    </row>
    <row r="37" spans="1:12" ht="94.5" customHeight="1">
      <c r="A37" s="21">
        <v>16</v>
      </c>
      <c r="B37" s="22" t="s">
        <v>84</v>
      </c>
      <c r="C37" s="22" t="s">
        <v>85</v>
      </c>
      <c r="D37" s="22" t="s">
        <v>86</v>
      </c>
      <c r="E37" s="29">
        <v>1146320011881</v>
      </c>
      <c r="F37" s="38">
        <v>6321350713</v>
      </c>
      <c r="G37" s="22" t="s">
        <v>13</v>
      </c>
      <c r="H37" s="39">
        <v>41817</v>
      </c>
      <c r="I37" s="38" t="s">
        <v>15</v>
      </c>
      <c r="J37" s="38">
        <v>20</v>
      </c>
      <c r="K37" s="38" t="s">
        <v>66</v>
      </c>
      <c r="L37" s="22" t="s">
        <v>93</v>
      </c>
    </row>
    <row r="38" spans="1:12" s="34" customFormat="1" ht="60.75" customHeight="1">
      <c r="A38" s="31">
        <v>17</v>
      </c>
      <c r="B38" s="32" t="s">
        <v>94</v>
      </c>
      <c r="C38" s="32" t="s">
        <v>97</v>
      </c>
      <c r="D38" s="32" t="s">
        <v>96</v>
      </c>
      <c r="E38" s="33">
        <v>1046301000437</v>
      </c>
      <c r="F38" s="32">
        <v>6321134864</v>
      </c>
      <c r="G38" s="32" t="s">
        <v>13</v>
      </c>
      <c r="H38" s="32">
        <v>38056</v>
      </c>
      <c r="I38" s="32" t="s">
        <v>95</v>
      </c>
      <c r="J38" s="32">
        <v>20</v>
      </c>
      <c r="K38" s="32" t="s">
        <v>14</v>
      </c>
      <c r="L38" s="22" t="s">
        <v>98</v>
      </c>
    </row>
    <row r="39" ht="26.25" customHeight="1"/>
    <row r="40" ht="19.5" customHeight="1"/>
    <row r="42" spans="2:11" ht="1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1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mergeCells count="18">
    <mergeCell ref="C9:C19"/>
    <mergeCell ref="A4:A8"/>
    <mergeCell ref="D9:D19"/>
    <mergeCell ref="K4:K19"/>
    <mergeCell ref="H4:H8"/>
    <mergeCell ref="J9:J19"/>
    <mergeCell ref="J4:J8"/>
    <mergeCell ref="I4:I19"/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</mergeCells>
  <printOptions/>
  <pageMargins left="0.31496062992125984" right="0.31496062992125984" top="0.3937007874015748" bottom="0.15748031496062992" header="0.1968503937007874" footer="0.1968503937007874"/>
  <pageSetup fitToHeight="22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10" zoomScaleSheetLayoutView="110" zoomScalePageLayoutView="0" workbookViewId="0" topLeftCell="A1">
      <selection activeCell="D16" sqref="C16:D16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  <col min="9" max="9" width="11.57421875" style="0" customWidth="1"/>
  </cols>
  <sheetData>
    <row r="1" spans="1:8" ht="60" customHeight="1">
      <c r="A1" s="74" t="s">
        <v>124</v>
      </c>
      <c r="B1" s="74"/>
      <c r="C1" s="74"/>
      <c r="D1" s="74"/>
      <c r="E1" s="74"/>
      <c r="F1" s="74"/>
      <c r="G1" s="74"/>
      <c r="H1" s="74"/>
    </row>
    <row r="2" spans="1:9" ht="18.75">
      <c r="A2" s="75" t="s">
        <v>100</v>
      </c>
      <c r="B2" s="77" t="s">
        <v>101</v>
      </c>
      <c r="C2" s="77" t="s">
        <v>102</v>
      </c>
      <c r="D2" s="77"/>
      <c r="E2" s="36" t="s">
        <v>103</v>
      </c>
      <c r="F2" s="77" t="s">
        <v>104</v>
      </c>
      <c r="G2" s="77" t="s">
        <v>105</v>
      </c>
      <c r="H2" s="77"/>
      <c r="I2" s="41"/>
    </row>
    <row r="3" spans="1:9" ht="75">
      <c r="A3" s="76"/>
      <c r="B3" s="77"/>
      <c r="C3" s="36" t="s">
        <v>106</v>
      </c>
      <c r="D3" s="36" t="s">
        <v>107</v>
      </c>
      <c r="E3" s="36" t="s">
        <v>108</v>
      </c>
      <c r="F3" s="77"/>
      <c r="G3" s="36" t="s">
        <v>109</v>
      </c>
      <c r="H3" s="36" t="s">
        <v>110</v>
      </c>
      <c r="I3" s="42" t="s">
        <v>125</v>
      </c>
    </row>
    <row r="4" spans="1:9" ht="18.75">
      <c r="A4" s="37" t="s">
        <v>111</v>
      </c>
      <c r="B4" s="37">
        <f>66+33</f>
        <v>99</v>
      </c>
      <c r="C4" s="37">
        <v>1</v>
      </c>
      <c r="D4" s="37">
        <v>70</v>
      </c>
      <c r="E4" s="37">
        <v>34</v>
      </c>
      <c r="F4" s="37">
        <v>20</v>
      </c>
      <c r="G4" s="37">
        <v>0</v>
      </c>
      <c r="H4" s="37">
        <v>3</v>
      </c>
      <c r="I4" s="71">
        <v>11</v>
      </c>
    </row>
    <row r="5" spans="1:9" ht="18.75">
      <c r="A5" s="37" t="s">
        <v>112</v>
      </c>
      <c r="B5" s="37">
        <f>83+13+61</f>
        <v>157</v>
      </c>
      <c r="C5" s="37">
        <v>1</v>
      </c>
      <c r="D5" s="37">
        <f>83+13</f>
        <v>96</v>
      </c>
      <c r="E5" s="37">
        <f>25+9+1</f>
        <v>35</v>
      </c>
      <c r="F5" s="37">
        <f>15+9+1</f>
        <v>25</v>
      </c>
      <c r="G5" s="37">
        <v>0</v>
      </c>
      <c r="H5" s="37">
        <f>2+2</f>
        <v>4</v>
      </c>
      <c r="I5" s="72"/>
    </row>
    <row r="6" spans="1:9" ht="18.75">
      <c r="A6" s="37" t="s">
        <v>113</v>
      </c>
      <c r="B6" s="37">
        <f>50+88</f>
        <v>138</v>
      </c>
      <c r="C6" s="37">
        <v>2</v>
      </c>
      <c r="D6" s="37">
        <f>6+50</f>
        <v>56</v>
      </c>
      <c r="E6" s="37">
        <f>21+1</f>
        <v>22</v>
      </c>
      <c r="F6" s="37">
        <v>16</v>
      </c>
      <c r="G6" s="37">
        <v>0</v>
      </c>
      <c r="H6" s="37">
        <v>1</v>
      </c>
      <c r="I6" s="72"/>
    </row>
    <row r="7" spans="1:9" ht="18.75">
      <c r="A7" s="37" t="s">
        <v>114</v>
      </c>
      <c r="B7" s="37">
        <f>65+48</f>
        <v>113</v>
      </c>
      <c r="C7" s="37">
        <v>1</v>
      </c>
      <c r="D7" s="37">
        <v>62</v>
      </c>
      <c r="E7" s="37">
        <v>26</v>
      </c>
      <c r="F7" s="37">
        <v>22</v>
      </c>
      <c r="G7" s="37">
        <v>1</v>
      </c>
      <c r="H7" s="37">
        <v>4</v>
      </c>
      <c r="I7" s="72"/>
    </row>
    <row r="8" spans="1:9" ht="18.75">
      <c r="A8" s="37" t="s">
        <v>115</v>
      </c>
      <c r="B8" s="37">
        <f>29+75</f>
        <v>104</v>
      </c>
      <c r="C8" s="37">
        <v>2</v>
      </c>
      <c r="D8" s="37">
        <v>32</v>
      </c>
      <c r="E8" s="37">
        <v>5</v>
      </c>
      <c r="F8" s="37">
        <v>5</v>
      </c>
      <c r="G8" s="37">
        <v>0</v>
      </c>
      <c r="H8" s="37">
        <v>2</v>
      </c>
      <c r="I8" s="72"/>
    </row>
    <row r="9" spans="1:9" ht="18.75">
      <c r="A9" s="37" t="s">
        <v>116</v>
      </c>
      <c r="B9" s="37">
        <f>48+72</f>
        <v>120</v>
      </c>
      <c r="C9" s="37">
        <v>1</v>
      </c>
      <c r="D9" s="37">
        <v>57</v>
      </c>
      <c r="E9" s="37">
        <v>36</v>
      </c>
      <c r="F9" s="37">
        <v>22</v>
      </c>
      <c r="G9" s="37">
        <v>0</v>
      </c>
      <c r="H9" s="37">
        <v>5</v>
      </c>
      <c r="I9" s="72"/>
    </row>
    <row r="10" spans="1:9" ht="18.75">
      <c r="A10" s="37" t="s">
        <v>117</v>
      </c>
      <c r="B10" s="37">
        <v>124</v>
      </c>
      <c r="C10" s="37">
        <v>1</v>
      </c>
      <c r="D10" s="37">
        <v>56</v>
      </c>
      <c r="E10" s="37">
        <v>12</v>
      </c>
      <c r="F10" s="37">
        <v>9</v>
      </c>
      <c r="G10" s="37">
        <v>0</v>
      </c>
      <c r="H10" s="37">
        <v>2</v>
      </c>
      <c r="I10" s="72"/>
    </row>
    <row r="11" spans="1:9" ht="18.75">
      <c r="A11" s="37" t="s">
        <v>118</v>
      </c>
      <c r="B11" s="37">
        <v>157</v>
      </c>
      <c r="C11" s="37">
        <v>2</v>
      </c>
      <c r="D11" s="37">
        <v>94</v>
      </c>
      <c r="E11" s="37">
        <v>24</v>
      </c>
      <c r="F11" s="37">
        <v>16</v>
      </c>
      <c r="G11" s="37">
        <v>1</v>
      </c>
      <c r="H11" s="37">
        <v>6</v>
      </c>
      <c r="I11" s="72"/>
    </row>
    <row r="12" spans="1:9" ht="18.75">
      <c r="A12" s="37" t="s">
        <v>119</v>
      </c>
      <c r="B12" s="37">
        <v>87</v>
      </c>
      <c r="C12" s="37">
        <v>1</v>
      </c>
      <c r="D12" s="37">
        <v>42</v>
      </c>
      <c r="E12" s="37">
        <v>25</v>
      </c>
      <c r="F12" s="37">
        <v>14</v>
      </c>
      <c r="G12" s="37">
        <v>0</v>
      </c>
      <c r="H12" s="37">
        <v>3</v>
      </c>
      <c r="I12" s="72"/>
    </row>
    <row r="13" spans="1:9" ht="18.75">
      <c r="A13" s="37" t="s">
        <v>120</v>
      </c>
      <c r="B13" s="40">
        <f>61+56</f>
        <v>117</v>
      </c>
      <c r="C13" s="40">
        <v>2</v>
      </c>
      <c r="D13" s="40">
        <v>63</v>
      </c>
      <c r="E13" s="40">
        <v>31</v>
      </c>
      <c r="F13" s="40">
        <v>22</v>
      </c>
      <c r="G13" s="40">
        <v>1</v>
      </c>
      <c r="H13" s="40">
        <v>8</v>
      </c>
      <c r="I13" s="72"/>
    </row>
    <row r="14" spans="1:9" ht="18.75">
      <c r="A14" s="37" t="s">
        <v>121</v>
      </c>
      <c r="B14" s="40">
        <f>68+46</f>
        <v>114</v>
      </c>
      <c r="C14" s="40">
        <v>1</v>
      </c>
      <c r="D14" s="40">
        <v>51</v>
      </c>
      <c r="E14" s="40">
        <v>22</v>
      </c>
      <c r="F14" s="40">
        <v>13</v>
      </c>
      <c r="G14" s="40">
        <v>0</v>
      </c>
      <c r="H14" s="40">
        <v>4</v>
      </c>
      <c r="I14" s="72"/>
    </row>
    <row r="15" spans="1:9" ht="18.75">
      <c r="A15" s="37" t="s">
        <v>122</v>
      </c>
      <c r="B15" s="40">
        <f>69+86</f>
        <v>155</v>
      </c>
      <c r="C15" s="40">
        <v>2</v>
      </c>
      <c r="D15" s="40">
        <v>75</v>
      </c>
      <c r="E15" s="40">
        <v>37</v>
      </c>
      <c r="F15" s="40">
        <v>19</v>
      </c>
      <c r="G15" s="40">
        <v>2</v>
      </c>
      <c r="H15" s="40">
        <v>6</v>
      </c>
      <c r="I15" s="73"/>
    </row>
    <row r="16" spans="1:12" ht="37.5" customHeight="1">
      <c r="A16" s="37" t="s">
        <v>123</v>
      </c>
      <c r="B16" s="37">
        <f>SUM(B4:B15)</f>
        <v>1485</v>
      </c>
      <c r="C16" s="37">
        <f aca="true" t="shared" si="0" ref="C16:H16">SUM(C4:C15)</f>
        <v>17</v>
      </c>
      <c r="D16" s="37">
        <f t="shared" si="0"/>
        <v>754</v>
      </c>
      <c r="E16" s="37">
        <f t="shared" si="0"/>
        <v>309</v>
      </c>
      <c r="F16" s="37">
        <f t="shared" si="0"/>
        <v>203</v>
      </c>
      <c r="G16" s="37">
        <f t="shared" si="0"/>
        <v>5</v>
      </c>
      <c r="H16" s="37">
        <f t="shared" si="0"/>
        <v>48</v>
      </c>
      <c r="I16" s="37">
        <v>11</v>
      </c>
      <c r="L16" s="80"/>
    </row>
    <row r="17" spans="1:9" ht="72.75" customHeight="1">
      <c r="A17" s="78" t="s">
        <v>126</v>
      </c>
      <c r="B17" s="78"/>
      <c r="C17" s="78"/>
      <c r="D17" s="78"/>
      <c r="E17" s="78"/>
      <c r="F17" s="78"/>
      <c r="G17" s="78"/>
      <c r="H17" s="78"/>
      <c r="I17" s="78"/>
    </row>
    <row r="18" spans="1:9" ht="15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5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1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15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5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15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15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15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15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15">
      <c r="A30" s="79"/>
      <c r="B30" s="79"/>
      <c r="C30" s="79"/>
      <c r="D30" s="79"/>
      <c r="E30" s="79"/>
      <c r="F30" s="79"/>
      <c r="G30" s="79"/>
      <c r="H30" s="79"/>
      <c r="I30" s="79"/>
    </row>
  </sheetData>
  <sheetProtection/>
  <mergeCells count="8">
    <mergeCell ref="I4:I15"/>
    <mergeCell ref="A1:H1"/>
    <mergeCell ref="A2:A3"/>
    <mergeCell ref="B2:B3"/>
    <mergeCell ref="C2:D2"/>
    <mergeCell ref="F2:F3"/>
    <mergeCell ref="G2:H2"/>
    <mergeCell ref="A17:I30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2016-08-04T05:03:45Z</cp:lastPrinted>
  <dcterms:created xsi:type="dcterms:W3CDTF">2014-10-22T07:47:42Z</dcterms:created>
  <dcterms:modified xsi:type="dcterms:W3CDTF">2018-08-15T08:56:32Z</dcterms:modified>
  <cp:category/>
  <cp:version/>
  <cp:contentType/>
  <cp:contentStatus/>
</cp:coreProperties>
</file>