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11640" activeTab="0"/>
  </bookViews>
  <sheets>
    <sheet name="Результаты плановых проверок" sheetId="1" r:id="rId1"/>
    <sheet name="Результаты проверок" sheetId="2" r:id="rId2"/>
  </sheets>
  <definedNames>
    <definedName name="_xlnm.Print_Area" localSheetId="0">'Результаты плановых проверок'!$A$1:$L$38</definedName>
    <definedName name="_xlnm.Print_Area" localSheetId="1">'Результаты проверок'!$A$1:$H$16</definedName>
  </definedNames>
  <calcPr fullCalcOnLoad="1"/>
</workbook>
</file>

<file path=xl/sharedStrings.xml><?xml version="1.0" encoding="utf-8"?>
<sst xmlns="http://schemas.openxmlformats.org/spreadsheetml/2006/main" count="174" uniqueCount="125">
  <si>
    <t>Наименование юридического лица
 (филиала, представительства, обособленного структурного подразделения) (ЮЛ) (ф.и.о. индивидуального предпринимателя (ИП)), деятельность которого
подлежит проверке</t>
  </si>
  <si>
    <t>Адреса</t>
  </si>
  <si>
    <t>Основной государственный регистрационный номер (ОГРН)</t>
  </si>
  <si>
    <t>Идентификационный номер налогоплательщика (ИНН)</t>
  </si>
  <si>
    <t>Цель проведения проверки</t>
  </si>
  <si>
    <t>Основание проведения проверки</t>
  </si>
  <si>
    <t>Дата начала проведения проверки</t>
  </si>
  <si>
    <t>Срок проведения плановой проверки</t>
  </si>
  <si>
    <t>Форма проведения проверки (документарная, выездная, документарная и выездная)</t>
  </si>
  <si>
    <t>места нахождения ЮЛ</t>
  </si>
  <si>
    <t>мест фактического осуществления деятельности ЮЛ, ИП</t>
  </si>
  <si>
    <t>дата государственной регистрации ЮЛ, ИП</t>
  </si>
  <si>
    <t>рабочих дней</t>
  </si>
  <si>
    <t>Муниципальный жилищный контроль в соответствии со ст.20 Жилищного кодекса Российской Федерации</t>
  </si>
  <si>
    <t>Д</t>
  </si>
  <si>
    <t>ноябрь</t>
  </si>
  <si>
    <t>март</t>
  </si>
  <si>
    <t>октябрь</t>
  </si>
  <si>
    <t>июнь</t>
  </si>
  <si>
    <t>май</t>
  </si>
  <si>
    <t>ТОВАРИЩЕСТВО СОБСТВЕННИКОВ ЖИЛЬЯ "МАРШАЛА ЖУКОВА 48"</t>
  </si>
  <si>
    <t>Самарская область, г.Тольятти, ул. Маршала Жукова, 48</t>
  </si>
  <si>
    <t>1106320015724</t>
  </si>
  <si>
    <t xml:space="preserve">6321250807 </t>
  </si>
  <si>
    <t>февраль</t>
  </si>
  <si>
    <t>ТОВАРИЩЕСТВО СОБСТВЕННИКОВ ЖИЛЬЯ "ЖУКОВА 22"</t>
  </si>
  <si>
    <t>Самарская область, г.Тольятти, ул.Маршала Жукова, 22-141</t>
  </si>
  <si>
    <t>Самарская область, г.Тольятти, ул.Маршала Жукова, 22</t>
  </si>
  <si>
    <t>1096320013789</t>
  </si>
  <si>
    <t>6321234650</t>
  </si>
  <si>
    <t>Самарская область, г.Тольятти, проспект Московский, 57-47</t>
  </si>
  <si>
    <t>Самарская область, г.Тольятти, проспект Московский, 57</t>
  </si>
  <si>
    <t xml:space="preserve">1096320016407  </t>
  </si>
  <si>
    <t xml:space="preserve">6321237411 </t>
  </si>
  <si>
    <t>ТОВАРИЩЕСТВО СОБСТВЕННИКОВ ЖИЛЬЯ - СВЕРДЛОВА 47</t>
  </si>
  <si>
    <t>Самарская область, г.Тольятти, ул.Свердлова, 47-71</t>
  </si>
  <si>
    <t>Самарская область, г.Тольятти, ул.Свердлова, 47</t>
  </si>
  <si>
    <t>1076300005935</t>
  </si>
  <si>
    <t>6321197350</t>
  </si>
  <si>
    <t>ТОВАРИЩЕСТВО СОБСТВЕННИКОВ ЖИЛЬЯ "ЮБИЛЕЙНАЯ 2"</t>
  </si>
  <si>
    <t>Самарская область, г.Тольятти, ул. Юбилейная, 2-457</t>
  </si>
  <si>
    <t>Самарская область, г.Тольятти, ул. Юбилейная, 2</t>
  </si>
  <si>
    <t>1146320013840</t>
  </si>
  <si>
    <t>6321354524</t>
  </si>
  <si>
    <t>июль</t>
  </si>
  <si>
    <t>ТОВАРИЩЕСТВО СОБСТВЕННИКОВ ЖИЛЬЯ "40 ЛЕТ ПОБЕДЫ 62"</t>
  </si>
  <si>
    <t>Самарская область, г.Тольятти, ул.40 лет Победы, 62-12</t>
  </si>
  <si>
    <t>Самарская область, г.Тольятти, ул.40 лет Победы, 62</t>
  </si>
  <si>
    <t xml:space="preserve">1116320000170 </t>
  </si>
  <si>
    <t xml:space="preserve">6321259983 </t>
  </si>
  <si>
    <t>август</t>
  </si>
  <si>
    <t>ТОВАРИЩЕСТВО СОБСТВЕННИКОВ ЖИЛЬЯ "70 ЛЕТ ОКТЯБРЯ, 72"</t>
  </si>
  <si>
    <t>Самарская область, г.Тольятти, ул. 70 лет Октября, 72-120</t>
  </si>
  <si>
    <t>Самарская область, г.Тольятти, ул. 70 лет Октября, 72</t>
  </si>
  <si>
    <t xml:space="preserve">1106320001083 </t>
  </si>
  <si>
    <t xml:space="preserve">6321239930 </t>
  </si>
  <si>
    <t>сентябрь</t>
  </si>
  <si>
    <t>ТОВАРИЩЕСТВО СОБСТВЕННИКОВ ЖИЛЬЯ "ФРЕГАТ"</t>
  </si>
  <si>
    <t>Самарская область, г.Тольятти, б-р Татищева, 5-263</t>
  </si>
  <si>
    <t>Самарская область, г.Тольятти, б-р Татищева, 5</t>
  </si>
  <si>
    <t>1086320002108</t>
  </si>
  <si>
    <t>6321204952</t>
  </si>
  <si>
    <t>ТОВАРИЩЕСТВО СОБСТВЕННИКОВ ЖИЛЬЯ "НА ТОПОЛИНОЙ"</t>
  </si>
  <si>
    <t>Самарская область, г.Тольятти, ул. Тополиная, 4</t>
  </si>
  <si>
    <t xml:space="preserve">1066320058694 </t>
  </si>
  <si>
    <t>6321165051</t>
  </si>
  <si>
    <t>В</t>
  </si>
  <si>
    <t>ТОВАРИЩЕСТВО СОБСТВЕННИКОВ ЖИЛЬЯ "КОСМОНАВТОВ 14"</t>
  </si>
  <si>
    <t>Самарская область, г.Тольятти, бульвар Космонавтов,14</t>
  </si>
  <si>
    <t>ТОВАРИЩЕСТВО СОБСТВЕННИКОВ ЖИЛЬЯ "СТР-33"</t>
  </si>
  <si>
    <t>Самарская область, г.Тольятти, проспект Степана Разина, 33-63</t>
  </si>
  <si>
    <t>Самарская область, г.Тольятти, проспект Степана Разина, 33</t>
  </si>
  <si>
    <t>ТОВАРИЩЕСТВО СОБСТВЕННИКОВ ЖИЛЬЯ "СОФИЯ ПЛЮС"</t>
  </si>
  <si>
    <t>Самарская область, г.Тольятти, ул. 70 лет Октября, 82-41</t>
  </si>
  <si>
    <t>Самарская область, г.Тольятти, ул. 70 лет Октября, 82</t>
  </si>
  <si>
    <t>ТОВАРИЩЕСТВО СОБСТВЕННИКОВ ЖИЛЬЯ "ГАЯ 2"</t>
  </si>
  <si>
    <t>Самарская область, г.Тольятти, бульвар Гая, 2-50</t>
  </si>
  <si>
    <t>Самарская область, г.Тольятти, бульвар Гая, 2</t>
  </si>
  <si>
    <t>ТОВАРИЩЕСТВО СОБСТВЕННИКОВ ЖИЛЬЯ "АВТОСТРОИТЕЛЕЙ, 59"</t>
  </si>
  <si>
    <t>Самарская область, г.Тольятти, ул. Автостроителей, 59-51</t>
  </si>
  <si>
    <t>Самарская область, г.Тольятти, ул. Автостроителей, 59</t>
  </si>
  <si>
    <t>ТОВАРИЩЕСТВО СОБСТВЕННИКОВ ЖИЛЬЯ "40 ЛЕТ ПОБЕДЫ, 76"</t>
  </si>
  <si>
    <t>Самарская область, г.Тольятти, ул. 40 лет Победы, 76-197</t>
  </si>
  <si>
    <t>Самарская область, г.Тольятти, ул. 40 лет Победы, 76</t>
  </si>
  <si>
    <t>ТОВАРИЩЕСТВО СОБСТВЕННИКОВ ЖИЛЬЯ "ДОМ 49"</t>
  </si>
  <si>
    <t>Самарская область, г.Тольятти, ул. Дзержинского, 49-325</t>
  </si>
  <si>
    <t>Самарская область, г.Тольятти, ул. Дзержинского, 49</t>
  </si>
  <si>
    <t>декабрь</t>
  </si>
  <si>
    <t>январь</t>
  </si>
  <si>
    <t>ТОВАРИЩЕСТВО СОБСТВЕННИКОВ НЕДВИЖИМОСТИ "МОСКОВСКИЙ, 57"</t>
  </si>
  <si>
    <t xml:space="preserve"> РЕЗУЛЬТАТЫ ЕЖЕГОДНОГО ПЛАНА</t>
  </si>
  <si>
    <t>Результаты</t>
  </si>
  <si>
    <t>Выдано предписание</t>
  </si>
  <si>
    <t>Нарушений не выявлено</t>
  </si>
  <si>
    <t>ТОВАРИЩЕСТВО СОБСТВЕННИКОВ ЖИЛЬЯ "КАРУСЕЛЬ"</t>
  </si>
  <si>
    <t>апрель</t>
  </si>
  <si>
    <t>Самарская область, г. Тольятти, ул. Дзержинского, 18А</t>
  </si>
  <si>
    <t xml:space="preserve">Самарская область,       г. Тольятти,         ул. Дзержинского, 18А  </t>
  </si>
  <si>
    <t>Акт о невозможности проведения проверки</t>
  </si>
  <si>
    <t>проведения органом муниципального жилищного контроля плановых проверок юридических лиц и индивидуальных предпринимателей                                                                 на территории городского округа Тольятти на 2017 год</t>
  </si>
  <si>
    <t>Период 2017</t>
  </si>
  <si>
    <t>Рассмотрено обращений</t>
  </si>
  <si>
    <t>Проведено проверок</t>
  </si>
  <si>
    <t>Нарушения</t>
  </si>
  <si>
    <t>Выдано предписаний</t>
  </si>
  <si>
    <t>Составлено протоколов</t>
  </si>
  <si>
    <t>Плановых</t>
  </si>
  <si>
    <t>Внеплановых</t>
  </si>
  <si>
    <t>Выявлено</t>
  </si>
  <si>
    <t>По ст.19.7,          ч.1 ст.19.4.1 КоАП</t>
  </si>
  <si>
    <t>ч.1 ст.19.5 КоАП РФ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</si>
  <si>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</si>
  <si>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</si>
  <si>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</si>
  <si>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</si>
  <si>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</si>
  <si>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</si>
  <si>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</si>
  <si>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</si>
  <si>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</si>
  <si>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</si>
  <si>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</si>
  <si>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</si>
  <si>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</si>
  <si>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Результаты проведенных проверок органом муниципального жилищного контроля за 2017 год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</si>
</sst>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8"/>
      <color indexed="8"/>
      <name val="Times New Roman"/>
      <family val="1"/>
    </font>
    <font>
      <sz val="20"/>
      <color indexed="8"/>
      <name val="Times New Roman"/>
      <family val="1"/>
    </font>
    <font>
      <b/>
      <sz val="20"/>
      <color indexed="8"/>
      <name val="Times New Roman"/>
      <family val="1"/>
    </font>
    <font>
      <sz val="8"/>
      <name val="Calibri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/>
    </border>
    <border>
      <left/>
      <right/>
      <top style="medium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14" fontId="2" fillId="33" borderId="10" xfId="0" applyNumberFormat="1" applyFont="1" applyFill="1" applyBorder="1" applyAlignment="1" applyProtection="1">
      <alignment horizontal="center" vertical="center"/>
      <protection locked="0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14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1" fontId="2" fillId="33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 applyProtection="1">
      <alignment horizontal="center" vertical="center" wrapText="1"/>
      <protection locked="0"/>
    </xf>
    <xf numFmtId="1" fontId="2" fillId="0" borderId="11" xfId="0" applyNumberFormat="1" applyFont="1" applyBorder="1" applyAlignment="1" applyProtection="1">
      <alignment horizontal="center" vertical="center"/>
      <protection locked="0"/>
    </xf>
    <xf numFmtId="1" fontId="2" fillId="0" borderId="12" xfId="0" applyNumberFormat="1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horizontal="center" vertical="center"/>
    </xf>
    <xf numFmtId="0" fontId="3" fillId="34" borderId="10" xfId="0" applyFont="1" applyFill="1" applyBorder="1" applyAlignment="1" applyProtection="1">
      <alignment horizontal="center" vertical="center"/>
      <protection locked="0"/>
    </xf>
    <xf numFmtId="0" fontId="2" fillId="34" borderId="10" xfId="0" applyFont="1" applyFill="1" applyBorder="1" applyAlignment="1" applyProtection="1">
      <alignment horizontal="center" vertical="center" wrapText="1"/>
      <protection locked="0"/>
    </xf>
    <xf numFmtId="49" fontId="2" fillId="34" borderId="10" xfId="0" applyNumberFormat="1" applyFont="1" applyFill="1" applyBorder="1" applyAlignment="1" applyProtection="1">
      <alignment horizontal="center" vertical="center"/>
      <protection/>
    </xf>
    <xf numFmtId="14" fontId="2" fillId="34" borderId="10" xfId="0" applyNumberFormat="1" applyFont="1" applyFill="1" applyBorder="1" applyAlignment="1" applyProtection="1">
      <alignment horizontal="center" vertical="center"/>
      <protection locked="0"/>
    </xf>
    <xf numFmtId="0" fontId="2" fillId="34" borderId="10" xfId="0" applyFont="1" applyFill="1" applyBorder="1" applyAlignment="1" applyProtection="1">
      <alignment horizontal="center" vertical="center"/>
      <protection locked="0"/>
    </xf>
    <xf numFmtId="0" fontId="4" fillId="34" borderId="0" xfId="0" applyFont="1" applyFill="1" applyAlignment="1">
      <alignment horizontal="center" vertical="center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3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1" fontId="2" fillId="34" borderId="10" xfId="0" applyNumberFormat="1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3" fontId="2" fillId="34" borderId="10" xfId="0" applyNumberFormat="1" applyFont="1" applyFill="1" applyBorder="1" applyAlignment="1">
      <alignment horizontal="center" vertical="center" wrapText="1"/>
    </xf>
    <xf numFmtId="0" fontId="0" fillId="34" borderId="0" xfId="0" applyFill="1" applyAlignment="1">
      <alignment horizontal="center" vertical="center"/>
    </xf>
    <xf numFmtId="0" fontId="9" fillId="34" borderId="10" xfId="0" applyNumberFormat="1" applyFont="1" applyFill="1" applyBorder="1" applyAlignment="1" applyProtection="1">
      <alignment horizontal="center" vertical="center"/>
      <protection locked="0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textRotation="90" wrapText="1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 textRotation="90" wrapText="1"/>
      <protection locked="0"/>
    </xf>
    <xf numFmtId="0" fontId="2" fillId="0" borderId="17" xfId="0" applyFont="1" applyBorder="1" applyAlignment="1" applyProtection="1">
      <alignment horizontal="center" vertical="center" textRotation="90" wrapText="1"/>
      <protection locked="0"/>
    </xf>
    <xf numFmtId="0" fontId="2" fillId="0" borderId="14" xfId="0" applyFont="1" applyBorder="1" applyAlignment="1" applyProtection="1">
      <alignment horizontal="center" vertical="center" textRotation="90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textRotation="90" wrapText="1"/>
      <protection locked="0"/>
    </xf>
    <xf numFmtId="14" fontId="2" fillId="0" borderId="16" xfId="0" applyNumberFormat="1" applyFont="1" applyBorder="1" applyAlignment="1" applyProtection="1">
      <alignment horizontal="center" vertical="center" textRotation="90" wrapText="1"/>
      <protection locked="0"/>
    </xf>
    <xf numFmtId="14" fontId="2" fillId="0" borderId="17" xfId="0" applyNumberFormat="1" applyFont="1" applyBorder="1" applyAlignment="1" applyProtection="1">
      <alignment horizontal="center" vertical="center" textRotation="90" wrapText="1"/>
      <protection locked="0"/>
    </xf>
    <xf numFmtId="14" fontId="2" fillId="0" borderId="14" xfId="0" applyNumberFormat="1" applyFont="1" applyBorder="1" applyAlignment="1" applyProtection="1">
      <alignment horizontal="center" vertical="center" textRotation="90" wrapText="1"/>
      <protection locked="0"/>
    </xf>
    <xf numFmtId="0" fontId="7" fillId="0" borderId="0" xfId="0" applyFont="1" applyAlignment="1" applyProtection="1">
      <alignment horizontal="center"/>
      <protection locked="0"/>
    </xf>
    <xf numFmtId="0" fontId="5" fillId="0" borderId="0" xfId="0" applyFont="1" applyAlignment="1">
      <alignment horizontal="center" vertical="center" wrapText="1"/>
    </xf>
    <xf numFmtId="1" fontId="2" fillId="0" borderId="16" xfId="0" applyNumberFormat="1" applyFont="1" applyBorder="1" applyAlignment="1" applyProtection="1">
      <alignment horizontal="center" vertical="center" textRotation="90" wrapText="1"/>
      <protection locked="0"/>
    </xf>
    <xf numFmtId="1" fontId="2" fillId="0" borderId="17" xfId="0" applyNumberFormat="1" applyFont="1" applyBorder="1" applyAlignment="1" applyProtection="1">
      <alignment horizontal="center" vertical="center" textRotation="90" wrapText="1"/>
      <protection locked="0"/>
    </xf>
    <xf numFmtId="1" fontId="2" fillId="0" borderId="14" xfId="0" applyNumberFormat="1" applyFont="1" applyBorder="1" applyAlignment="1" applyProtection="1">
      <alignment horizontal="center" vertical="center" textRotation="90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14" fontId="2" fillId="0" borderId="11" xfId="0" applyNumberFormat="1" applyFont="1" applyBorder="1" applyAlignment="1" applyProtection="1">
      <alignment horizontal="center" vertical="center" textRotation="90" wrapText="1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23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24" xfId="0" applyFont="1" applyBorder="1" applyAlignment="1" applyProtection="1">
      <alignment horizontal="center" vertical="center" wrapText="1"/>
      <protection locked="0"/>
    </xf>
    <xf numFmtId="0" fontId="42" fillId="0" borderId="24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6"/>
  <sheetViews>
    <sheetView tabSelected="1" view="pageBreakPreview" zoomScale="60" zoomScaleNormal="89" zoomScalePageLayoutView="0" workbookViewId="0" topLeftCell="A1">
      <selection activeCell="H29" sqref="H29"/>
    </sheetView>
  </sheetViews>
  <sheetFormatPr defaultColWidth="9.140625" defaultRowHeight="15"/>
  <cols>
    <col min="1" max="1" width="9.28125" style="12" bestFit="1" customWidth="1"/>
    <col min="2" max="2" width="31.7109375" style="12" customWidth="1"/>
    <col min="3" max="3" width="27.421875" style="12" customWidth="1"/>
    <col min="4" max="4" width="27.00390625" style="12" customWidth="1"/>
    <col min="5" max="5" width="23.57421875" style="12" customWidth="1"/>
    <col min="6" max="6" width="15.8515625" style="12" customWidth="1"/>
    <col min="7" max="7" width="33.140625" style="12" customWidth="1"/>
    <col min="8" max="8" width="16.57421875" style="12" customWidth="1"/>
    <col min="9" max="9" width="15.421875" style="12" customWidth="1"/>
    <col min="10" max="10" width="9.28125" style="12" bestFit="1" customWidth="1"/>
    <col min="11" max="11" width="9.140625" style="12" customWidth="1"/>
    <col min="12" max="12" width="29.8515625" style="12" customWidth="1"/>
    <col min="13" max="16384" width="9.140625" style="12" customWidth="1"/>
  </cols>
  <sheetData>
    <row r="1" spans="1:12" s="1" customFormat="1" ht="50.25" customHeight="1">
      <c r="A1" s="54" t="s">
        <v>90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s="4" customFormat="1" ht="52.5" customHeight="1">
      <c r="A2" s="55" t="s">
        <v>99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4:8" s="2" customFormat="1" ht="19.5" thickBot="1">
      <c r="D3" s="3"/>
      <c r="E3" s="3"/>
      <c r="F3" s="3"/>
      <c r="G3" s="3"/>
      <c r="H3" s="3"/>
    </row>
    <row r="4" spans="1:12" s="5" customFormat="1" ht="15" customHeight="1">
      <c r="A4" s="43"/>
      <c r="B4" s="64" t="s">
        <v>0</v>
      </c>
      <c r="C4" s="47" t="s">
        <v>1</v>
      </c>
      <c r="D4" s="67"/>
      <c r="E4" s="56" t="s">
        <v>2</v>
      </c>
      <c r="F4" s="56" t="s">
        <v>3</v>
      </c>
      <c r="G4" s="59" t="s">
        <v>4</v>
      </c>
      <c r="H4" s="47" t="s">
        <v>5</v>
      </c>
      <c r="I4" s="51" t="s">
        <v>6</v>
      </c>
      <c r="J4" s="47" t="s">
        <v>7</v>
      </c>
      <c r="K4" s="44" t="s">
        <v>8</v>
      </c>
      <c r="L4" s="44" t="s">
        <v>91</v>
      </c>
    </row>
    <row r="5" spans="1:12" s="5" customFormat="1" ht="18.75">
      <c r="A5" s="43"/>
      <c r="B5" s="65"/>
      <c r="C5" s="48"/>
      <c r="D5" s="68"/>
      <c r="E5" s="57"/>
      <c r="F5" s="57"/>
      <c r="G5" s="60"/>
      <c r="H5" s="48"/>
      <c r="I5" s="52"/>
      <c r="J5" s="48"/>
      <c r="K5" s="45"/>
      <c r="L5" s="45"/>
    </row>
    <row r="6" spans="1:12" s="5" customFormat="1" ht="18.75">
      <c r="A6" s="43"/>
      <c r="B6" s="65"/>
      <c r="C6" s="48"/>
      <c r="D6" s="68"/>
      <c r="E6" s="57"/>
      <c r="F6" s="57"/>
      <c r="G6" s="60"/>
      <c r="H6" s="48"/>
      <c r="I6" s="52"/>
      <c r="J6" s="48"/>
      <c r="K6" s="45"/>
      <c r="L6" s="45"/>
    </row>
    <row r="7" spans="1:12" s="5" customFormat="1" ht="18.75">
      <c r="A7" s="43"/>
      <c r="B7" s="65"/>
      <c r="C7" s="48"/>
      <c r="D7" s="68"/>
      <c r="E7" s="57"/>
      <c r="F7" s="57"/>
      <c r="G7" s="60"/>
      <c r="H7" s="48"/>
      <c r="I7" s="52"/>
      <c r="J7" s="48"/>
      <c r="K7" s="45"/>
      <c r="L7" s="45"/>
    </row>
    <row r="8" spans="1:12" s="5" customFormat="1" ht="18.75">
      <c r="A8" s="43"/>
      <c r="B8" s="65"/>
      <c r="C8" s="49"/>
      <c r="D8" s="69"/>
      <c r="E8" s="57"/>
      <c r="F8" s="57"/>
      <c r="G8" s="60"/>
      <c r="H8" s="49"/>
      <c r="I8" s="52"/>
      <c r="J8" s="49"/>
      <c r="K8" s="45"/>
      <c r="L8" s="45"/>
    </row>
    <row r="9" spans="1:12" s="5" customFormat="1" ht="18.75" customHeight="1">
      <c r="A9" s="43"/>
      <c r="B9" s="65"/>
      <c r="C9" s="42" t="s">
        <v>9</v>
      </c>
      <c r="D9" s="42" t="s">
        <v>10</v>
      </c>
      <c r="E9" s="57"/>
      <c r="F9" s="57"/>
      <c r="G9" s="60"/>
      <c r="H9" s="62" t="s">
        <v>11</v>
      </c>
      <c r="I9" s="52"/>
      <c r="J9" s="50" t="s">
        <v>12</v>
      </c>
      <c r="K9" s="45"/>
      <c r="L9" s="45"/>
    </row>
    <row r="10" spans="1:12" s="5" customFormat="1" ht="18.75">
      <c r="A10" s="43"/>
      <c r="B10" s="65"/>
      <c r="C10" s="42"/>
      <c r="D10" s="42"/>
      <c r="E10" s="57"/>
      <c r="F10" s="57"/>
      <c r="G10" s="60"/>
      <c r="H10" s="52"/>
      <c r="I10" s="52"/>
      <c r="J10" s="45"/>
      <c r="K10" s="45"/>
      <c r="L10" s="45"/>
    </row>
    <row r="11" spans="1:12" s="5" customFormat="1" ht="18.75">
      <c r="A11" s="43"/>
      <c r="B11" s="65"/>
      <c r="C11" s="42"/>
      <c r="D11" s="42"/>
      <c r="E11" s="57"/>
      <c r="F11" s="57"/>
      <c r="G11" s="60"/>
      <c r="H11" s="52"/>
      <c r="I11" s="52"/>
      <c r="J11" s="45"/>
      <c r="K11" s="45"/>
      <c r="L11" s="45"/>
    </row>
    <row r="12" spans="1:12" s="5" customFormat="1" ht="18.75">
      <c r="A12" s="43"/>
      <c r="B12" s="65"/>
      <c r="C12" s="42"/>
      <c r="D12" s="42"/>
      <c r="E12" s="57"/>
      <c r="F12" s="57"/>
      <c r="G12" s="60"/>
      <c r="H12" s="52"/>
      <c r="I12" s="52"/>
      <c r="J12" s="45"/>
      <c r="K12" s="45"/>
      <c r="L12" s="45"/>
    </row>
    <row r="13" spans="1:12" s="5" customFormat="1" ht="18.75">
      <c r="A13" s="43"/>
      <c r="B13" s="65"/>
      <c r="C13" s="42"/>
      <c r="D13" s="42"/>
      <c r="E13" s="57"/>
      <c r="F13" s="57"/>
      <c r="G13" s="60"/>
      <c r="H13" s="52"/>
      <c r="I13" s="52"/>
      <c r="J13" s="45"/>
      <c r="K13" s="45"/>
      <c r="L13" s="45"/>
    </row>
    <row r="14" spans="1:12" s="5" customFormat="1" ht="18.75">
      <c r="A14" s="43"/>
      <c r="B14" s="65"/>
      <c r="C14" s="42"/>
      <c r="D14" s="42"/>
      <c r="E14" s="57"/>
      <c r="F14" s="57"/>
      <c r="G14" s="60"/>
      <c r="H14" s="52"/>
      <c r="I14" s="52"/>
      <c r="J14" s="45"/>
      <c r="K14" s="45"/>
      <c r="L14" s="45"/>
    </row>
    <row r="15" spans="1:12" s="5" customFormat="1" ht="18.75">
      <c r="A15" s="43"/>
      <c r="B15" s="65"/>
      <c r="C15" s="42"/>
      <c r="D15" s="42"/>
      <c r="E15" s="57"/>
      <c r="F15" s="57"/>
      <c r="G15" s="60"/>
      <c r="H15" s="52"/>
      <c r="I15" s="52"/>
      <c r="J15" s="45"/>
      <c r="K15" s="45"/>
      <c r="L15" s="45"/>
    </row>
    <row r="16" spans="1:12" s="5" customFormat="1" ht="18.75">
      <c r="A16" s="43"/>
      <c r="B16" s="65"/>
      <c r="C16" s="42"/>
      <c r="D16" s="42"/>
      <c r="E16" s="57"/>
      <c r="F16" s="57"/>
      <c r="G16" s="60"/>
      <c r="H16" s="52"/>
      <c r="I16" s="52"/>
      <c r="J16" s="45"/>
      <c r="K16" s="45"/>
      <c r="L16" s="45"/>
    </row>
    <row r="17" spans="1:12" s="5" customFormat="1" ht="18.75">
      <c r="A17" s="43"/>
      <c r="B17" s="65"/>
      <c r="C17" s="42"/>
      <c r="D17" s="42"/>
      <c r="E17" s="57"/>
      <c r="F17" s="57"/>
      <c r="G17" s="60"/>
      <c r="H17" s="52"/>
      <c r="I17" s="52"/>
      <c r="J17" s="45"/>
      <c r="K17" s="45"/>
      <c r="L17" s="45"/>
    </row>
    <row r="18" spans="1:12" s="5" customFormat="1" ht="18.75">
      <c r="A18" s="43"/>
      <c r="B18" s="65"/>
      <c r="C18" s="42"/>
      <c r="D18" s="42"/>
      <c r="E18" s="57"/>
      <c r="F18" s="57"/>
      <c r="G18" s="60"/>
      <c r="H18" s="52"/>
      <c r="I18" s="52"/>
      <c r="J18" s="45"/>
      <c r="K18" s="45"/>
      <c r="L18" s="45"/>
    </row>
    <row r="19" spans="1:12" s="5" customFormat="1" ht="18.75">
      <c r="A19" s="63"/>
      <c r="B19" s="66"/>
      <c r="C19" s="42"/>
      <c r="D19" s="42"/>
      <c r="E19" s="58"/>
      <c r="F19" s="58"/>
      <c r="G19" s="61"/>
      <c r="H19" s="53"/>
      <c r="I19" s="53"/>
      <c r="J19" s="46"/>
      <c r="K19" s="46"/>
      <c r="L19" s="46"/>
    </row>
    <row r="20" spans="1:12" s="5" customFormat="1" ht="18.75">
      <c r="A20" s="23"/>
      <c r="B20" s="22">
        <v>1</v>
      </c>
      <c r="C20" s="17">
        <v>2</v>
      </c>
      <c r="D20" s="17">
        <v>4</v>
      </c>
      <c r="E20" s="18">
        <v>6</v>
      </c>
      <c r="F20" s="19">
        <v>7</v>
      </c>
      <c r="G20" s="17">
        <v>8</v>
      </c>
      <c r="H20" s="19">
        <v>9</v>
      </c>
      <c r="I20" s="19">
        <v>13</v>
      </c>
      <c r="J20" s="20">
        <v>14</v>
      </c>
      <c r="K20" s="20">
        <v>16</v>
      </c>
      <c r="L20" s="20">
        <v>16</v>
      </c>
    </row>
    <row r="21" spans="1:12" s="29" customFormat="1" ht="94.5" customHeight="1">
      <c r="A21" s="30">
        <v>1</v>
      </c>
      <c r="B21" s="31" t="s">
        <v>20</v>
      </c>
      <c r="C21" s="25" t="s">
        <v>21</v>
      </c>
      <c r="D21" s="25" t="s">
        <v>21</v>
      </c>
      <c r="E21" s="26" t="s">
        <v>22</v>
      </c>
      <c r="F21" s="26" t="s">
        <v>23</v>
      </c>
      <c r="G21" s="25" t="s">
        <v>13</v>
      </c>
      <c r="H21" s="27">
        <v>40393</v>
      </c>
      <c r="I21" s="27" t="s">
        <v>24</v>
      </c>
      <c r="J21" s="28">
        <v>20</v>
      </c>
      <c r="K21" s="28" t="s">
        <v>14</v>
      </c>
      <c r="L21" s="25" t="s">
        <v>93</v>
      </c>
    </row>
    <row r="22" spans="1:12" s="29" customFormat="1" ht="94.5" customHeight="1">
      <c r="A22" s="24">
        <v>2</v>
      </c>
      <c r="B22" s="25" t="s">
        <v>25</v>
      </c>
      <c r="C22" s="25" t="s">
        <v>26</v>
      </c>
      <c r="D22" s="25" t="s">
        <v>27</v>
      </c>
      <c r="E22" s="26" t="s">
        <v>28</v>
      </c>
      <c r="F22" s="26" t="s">
        <v>29</v>
      </c>
      <c r="G22" s="25" t="s">
        <v>13</v>
      </c>
      <c r="H22" s="27">
        <v>40098</v>
      </c>
      <c r="I22" s="27" t="s">
        <v>16</v>
      </c>
      <c r="J22" s="28">
        <v>20</v>
      </c>
      <c r="K22" s="28" t="s">
        <v>14</v>
      </c>
      <c r="L22" s="25" t="s">
        <v>92</v>
      </c>
    </row>
    <row r="23" spans="1:12" s="29" customFormat="1" ht="94.5" customHeight="1">
      <c r="A23" s="24">
        <v>3</v>
      </c>
      <c r="B23" s="25" t="s">
        <v>89</v>
      </c>
      <c r="C23" s="25" t="s">
        <v>30</v>
      </c>
      <c r="D23" s="25" t="s">
        <v>31</v>
      </c>
      <c r="E23" s="26" t="s">
        <v>32</v>
      </c>
      <c r="F23" s="26" t="s">
        <v>33</v>
      </c>
      <c r="G23" s="25" t="s">
        <v>13</v>
      </c>
      <c r="H23" s="27">
        <v>40156</v>
      </c>
      <c r="I23" s="27" t="s">
        <v>19</v>
      </c>
      <c r="J23" s="28">
        <v>20</v>
      </c>
      <c r="K23" s="28" t="s">
        <v>14</v>
      </c>
      <c r="L23" s="25" t="s">
        <v>93</v>
      </c>
    </row>
    <row r="24" spans="1:12" s="29" customFormat="1" ht="94.5" customHeight="1">
      <c r="A24" s="24">
        <v>4</v>
      </c>
      <c r="B24" s="25" t="s">
        <v>34</v>
      </c>
      <c r="C24" s="25" t="s">
        <v>35</v>
      </c>
      <c r="D24" s="25" t="s">
        <v>36</v>
      </c>
      <c r="E24" s="26" t="s">
        <v>37</v>
      </c>
      <c r="F24" s="26" t="s">
        <v>38</v>
      </c>
      <c r="G24" s="25" t="s">
        <v>13</v>
      </c>
      <c r="H24" s="27">
        <v>39332</v>
      </c>
      <c r="I24" s="27" t="s">
        <v>88</v>
      </c>
      <c r="J24" s="28">
        <v>20</v>
      </c>
      <c r="K24" s="28" t="s">
        <v>14</v>
      </c>
      <c r="L24" s="25" t="s">
        <v>92</v>
      </c>
    </row>
    <row r="25" spans="1:12" s="6" customFormat="1" ht="94.5" customHeight="1">
      <c r="A25" s="24">
        <v>5</v>
      </c>
      <c r="B25" s="25" t="s">
        <v>39</v>
      </c>
      <c r="C25" s="25" t="s">
        <v>40</v>
      </c>
      <c r="D25" s="25" t="s">
        <v>41</v>
      </c>
      <c r="E25" s="26" t="s">
        <v>42</v>
      </c>
      <c r="F25" s="26" t="s">
        <v>43</v>
      </c>
      <c r="G25" s="25" t="s">
        <v>13</v>
      </c>
      <c r="H25" s="27">
        <v>41849</v>
      </c>
      <c r="I25" s="27" t="s">
        <v>44</v>
      </c>
      <c r="J25" s="28">
        <v>20</v>
      </c>
      <c r="K25" s="28" t="s">
        <v>14</v>
      </c>
      <c r="L25" s="25" t="s">
        <v>92</v>
      </c>
    </row>
    <row r="26" spans="1:12" s="6" customFormat="1" ht="103.5" customHeight="1">
      <c r="A26" s="24">
        <v>6</v>
      </c>
      <c r="B26" s="25" t="s">
        <v>45</v>
      </c>
      <c r="C26" s="25" t="s">
        <v>46</v>
      </c>
      <c r="D26" s="25" t="s">
        <v>47</v>
      </c>
      <c r="E26" s="26" t="s">
        <v>48</v>
      </c>
      <c r="F26" s="26" t="s">
        <v>49</v>
      </c>
      <c r="G26" s="25" t="s">
        <v>13</v>
      </c>
      <c r="H26" s="27">
        <v>40556</v>
      </c>
      <c r="I26" s="27" t="s">
        <v>50</v>
      </c>
      <c r="J26" s="28">
        <v>20</v>
      </c>
      <c r="K26" s="28" t="s">
        <v>14</v>
      </c>
      <c r="L26" s="25" t="s">
        <v>92</v>
      </c>
    </row>
    <row r="27" spans="1:12" s="6" customFormat="1" ht="1.5" customHeight="1">
      <c r="A27" s="21"/>
      <c r="B27" s="7"/>
      <c r="C27" s="7"/>
      <c r="D27" s="7"/>
      <c r="E27" s="10"/>
      <c r="F27" s="10"/>
      <c r="G27" s="7"/>
      <c r="H27" s="11"/>
      <c r="I27" s="8"/>
      <c r="J27" s="9"/>
      <c r="K27" s="9"/>
      <c r="L27" s="33"/>
    </row>
    <row r="28" spans="1:12" s="6" customFormat="1" ht="94.5" customHeight="1">
      <c r="A28" s="24">
        <v>7</v>
      </c>
      <c r="B28" s="25" t="s">
        <v>51</v>
      </c>
      <c r="C28" s="25" t="s">
        <v>52</v>
      </c>
      <c r="D28" s="25" t="s">
        <v>53</v>
      </c>
      <c r="E28" s="26" t="s">
        <v>54</v>
      </c>
      <c r="F28" s="26" t="s">
        <v>55</v>
      </c>
      <c r="G28" s="25" t="s">
        <v>13</v>
      </c>
      <c r="H28" s="27">
        <v>40204</v>
      </c>
      <c r="I28" s="27" t="s">
        <v>56</v>
      </c>
      <c r="J28" s="28">
        <v>20</v>
      </c>
      <c r="K28" s="28" t="s">
        <v>14</v>
      </c>
      <c r="L28" s="25" t="s">
        <v>92</v>
      </c>
    </row>
    <row r="29" spans="1:12" s="6" customFormat="1" ht="94.5" customHeight="1">
      <c r="A29" s="21">
        <v>8</v>
      </c>
      <c r="B29" s="7" t="s">
        <v>57</v>
      </c>
      <c r="C29" s="7" t="s">
        <v>58</v>
      </c>
      <c r="D29" s="7" t="s">
        <v>59</v>
      </c>
      <c r="E29" s="10" t="s">
        <v>60</v>
      </c>
      <c r="F29" s="10" t="s">
        <v>61</v>
      </c>
      <c r="G29" s="7" t="s">
        <v>13</v>
      </c>
      <c r="H29" s="11">
        <v>39475</v>
      </c>
      <c r="I29" s="11" t="s">
        <v>17</v>
      </c>
      <c r="J29" s="9">
        <v>20</v>
      </c>
      <c r="K29" s="9" t="s">
        <v>14</v>
      </c>
      <c r="L29" s="7"/>
    </row>
    <row r="30" spans="1:12" s="29" customFormat="1" ht="146.25" customHeight="1">
      <c r="A30" s="24">
        <v>9</v>
      </c>
      <c r="B30" s="25" t="s">
        <v>62</v>
      </c>
      <c r="C30" s="25" t="s">
        <v>63</v>
      </c>
      <c r="D30" s="25" t="s">
        <v>63</v>
      </c>
      <c r="E30" s="26" t="s">
        <v>64</v>
      </c>
      <c r="F30" s="26" t="s">
        <v>65</v>
      </c>
      <c r="G30" s="25" t="s">
        <v>13</v>
      </c>
      <c r="H30" s="27">
        <v>38793</v>
      </c>
      <c r="I30" s="39" t="s">
        <v>16</v>
      </c>
      <c r="J30" s="28">
        <v>20</v>
      </c>
      <c r="K30" s="28" t="s">
        <v>66</v>
      </c>
      <c r="L30" s="25" t="s">
        <v>98</v>
      </c>
    </row>
    <row r="31" spans="1:12" s="6" customFormat="1" ht="94.5" customHeight="1">
      <c r="A31" s="24">
        <v>10</v>
      </c>
      <c r="B31" s="25" t="s">
        <v>67</v>
      </c>
      <c r="C31" s="25" t="s">
        <v>68</v>
      </c>
      <c r="D31" s="25" t="s">
        <v>68</v>
      </c>
      <c r="E31" s="32">
        <v>1046301033041</v>
      </c>
      <c r="F31" s="32">
        <v>6321137625</v>
      </c>
      <c r="G31" s="25" t="s">
        <v>13</v>
      </c>
      <c r="H31" s="27">
        <v>38160</v>
      </c>
      <c r="I31" s="27" t="s">
        <v>50</v>
      </c>
      <c r="J31" s="28">
        <v>20</v>
      </c>
      <c r="K31" s="28" t="s">
        <v>66</v>
      </c>
      <c r="L31" s="25" t="s">
        <v>93</v>
      </c>
    </row>
    <row r="32" spans="1:12" s="29" customFormat="1" ht="94.5" customHeight="1">
      <c r="A32" s="24">
        <v>11</v>
      </c>
      <c r="B32" s="25" t="s">
        <v>69</v>
      </c>
      <c r="C32" s="25" t="s">
        <v>70</v>
      </c>
      <c r="D32" s="25" t="s">
        <v>71</v>
      </c>
      <c r="E32" s="32">
        <v>1106320011380</v>
      </c>
      <c r="F32" s="32">
        <v>6321247402</v>
      </c>
      <c r="G32" s="25" t="s">
        <v>13</v>
      </c>
      <c r="H32" s="27">
        <v>40318</v>
      </c>
      <c r="I32" s="27" t="s">
        <v>19</v>
      </c>
      <c r="J32" s="28">
        <v>20</v>
      </c>
      <c r="K32" s="28" t="s">
        <v>66</v>
      </c>
      <c r="L32" s="25" t="s">
        <v>98</v>
      </c>
    </row>
    <row r="33" spans="1:12" s="29" customFormat="1" ht="94.5" customHeight="1">
      <c r="A33" s="24">
        <v>12</v>
      </c>
      <c r="B33" s="25" t="s">
        <v>72</v>
      </c>
      <c r="C33" s="25" t="s">
        <v>73</v>
      </c>
      <c r="D33" s="25" t="s">
        <v>74</v>
      </c>
      <c r="E33" s="32">
        <v>1106320010906</v>
      </c>
      <c r="F33" s="32">
        <v>6321246960</v>
      </c>
      <c r="G33" s="25" t="s">
        <v>13</v>
      </c>
      <c r="H33" s="27">
        <v>40310</v>
      </c>
      <c r="I33" s="27" t="s">
        <v>18</v>
      </c>
      <c r="J33" s="28">
        <v>20</v>
      </c>
      <c r="K33" s="28" t="s">
        <v>66</v>
      </c>
      <c r="L33" s="25" t="s">
        <v>98</v>
      </c>
    </row>
    <row r="34" spans="1:12" s="29" customFormat="1" ht="94.5" customHeight="1">
      <c r="A34" s="24">
        <v>13</v>
      </c>
      <c r="B34" s="25" t="s">
        <v>75</v>
      </c>
      <c r="C34" s="25" t="s">
        <v>76</v>
      </c>
      <c r="D34" s="25" t="s">
        <v>77</v>
      </c>
      <c r="E34" s="32">
        <v>1126320007934</v>
      </c>
      <c r="F34" s="32">
        <v>6321290670</v>
      </c>
      <c r="G34" s="25" t="s">
        <v>13</v>
      </c>
      <c r="H34" s="27">
        <v>41027</v>
      </c>
      <c r="I34" s="27" t="s">
        <v>44</v>
      </c>
      <c r="J34" s="28">
        <v>20</v>
      </c>
      <c r="K34" s="28" t="s">
        <v>66</v>
      </c>
      <c r="L34" s="25" t="s">
        <v>98</v>
      </c>
    </row>
    <row r="35" spans="1:12" s="6" customFormat="1" ht="94.5" customHeight="1">
      <c r="A35" s="21">
        <v>14</v>
      </c>
      <c r="B35" s="7" t="s">
        <v>78</v>
      </c>
      <c r="C35" s="7" t="s">
        <v>79</v>
      </c>
      <c r="D35" s="7" t="s">
        <v>80</v>
      </c>
      <c r="E35" s="13">
        <v>1056320171687</v>
      </c>
      <c r="F35" s="13">
        <v>6321152253</v>
      </c>
      <c r="G35" s="7" t="s">
        <v>13</v>
      </c>
      <c r="H35" s="8">
        <v>38518</v>
      </c>
      <c r="I35" s="8" t="s">
        <v>87</v>
      </c>
      <c r="J35" s="9">
        <v>20</v>
      </c>
      <c r="K35" s="9" t="s">
        <v>66</v>
      </c>
      <c r="L35" s="34"/>
    </row>
    <row r="36" spans="1:12" s="6" customFormat="1" ht="94.5" customHeight="1">
      <c r="A36" s="21">
        <v>15</v>
      </c>
      <c r="B36" s="7" t="s">
        <v>81</v>
      </c>
      <c r="C36" s="7" t="s">
        <v>82</v>
      </c>
      <c r="D36" s="7" t="s">
        <v>83</v>
      </c>
      <c r="E36" s="13">
        <v>1056320171665</v>
      </c>
      <c r="F36" s="13">
        <v>6321152246</v>
      </c>
      <c r="G36" s="7" t="s">
        <v>13</v>
      </c>
      <c r="H36" s="8">
        <v>38518</v>
      </c>
      <c r="I36" s="8" t="s">
        <v>15</v>
      </c>
      <c r="J36" s="9">
        <v>20</v>
      </c>
      <c r="K36" s="9" t="s">
        <v>66</v>
      </c>
      <c r="L36" s="7"/>
    </row>
    <row r="37" spans="1:12" ht="94.5" customHeight="1">
      <c r="A37" s="21">
        <v>16</v>
      </c>
      <c r="B37" s="7" t="s">
        <v>84</v>
      </c>
      <c r="C37" s="7" t="s">
        <v>85</v>
      </c>
      <c r="D37" s="7" t="s">
        <v>86</v>
      </c>
      <c r="E37" s="13">
        <v>1146320011881</v>
      </c>
      <c r="F37" s="15">
        <v>6321350713</v>
      </c>
      <c r="G37" s="7" t="s">
        <v>13</v>
      </c>
      <c r="H37" s="16">
        <v>41817</v>
      </c>
      <c r="I37" s="15" t="s">
        <v>15</v>
      </c>
      <c r="J37" s="15">
        <v>20</v>
      </c>
      <c r="K37" s="15" t="s">
        <v>66</v>
      </c>
      <c r="L37" s="7"/>
    </row>
    <row r="38" spans="1:12" s="38" customFormat="1" ht="60.75" customHeight="1">
      <c r="A38" s="35">
        <v>17</v>
      </c>
      <c r="B38" s="36" t="s">
        <v>94</v>
      </c>
      <c r="C38" s="36" t="s">
        <v>97</v>
      </c>
      <c r="D38" s="36" t="s">
        <v>96</v>
      </c>
      <c r="E38" s="37">
        <v>1046301000437</v>
      </c>
      <c r="F38" s="36">
        <v>6321134864</v>
      </c>
      <c r="G38" s="36" t="s">
        <v>13</v>
      </c>
      <c r="H38" s="36">
        <v>38056</v>
      </c>
      <c r="I38" s="36" t="s">
        <v>95</v>
      </c>
      <c r="J38" s="36">
        <v>20</v>
      </c>
      <c r="K38" s="36" t="s">
        <v>14</v>
      </c>
      <c r="L38" s="25" t="s">
        <v>98</v>
      </c>
    </row>
    <row r="39" ht="26.25" customHeight="1"/>
    <row r="40" ht="19.5" customHeight="1"/>
    <row r="42" spans="2:11" ht="15">
      <c r="B42" s="14"/>
      <c r="C42" s="14"/>
      <c r="D42" s="14"/>
      <c r="E42" s="14"/>
      <c r="F42" s="14"/>
      <c r="G42" s="14"/>
      <c r="H42" s="14"/>
      <c r="I42" s="14"/>
      <c r="J42" s="14"/>
      <c r="K42" s="14"/>
    </row>
    <row r="43" spans="2:11" ht="15">
      <c r="B43" s="14"/>
      <c r="C43" s="14"/>
      <c r="D43" s="14"/>
      <c r="E43" s="14"/>
      <c r="F43" s="14"/>
      <c r="G43" s="14"/>
      <c r="H43" s="14"/>
      <c r="I43" s="14"/>
      <c r="J43" s="14"/>
      <c r="K43" s="14"/>
    </row>
    <row r="44" spans="2:11" ht="15">
      <c r="B44" s="14"/>
      <c r="C44" s="14"/>
      <c r="D44" s="14"/>
      <c r="E44" s="14"/>
      <c r="F44" s="14"/>
      <c r="G44" s="14"/>
      <c r="H44" s="14"/>
      <c r="I44" s="14"/>
      <c r="J44" s="14"/>
      <c r="K44" s="14"/>
    </row>
    <row r="45" spans="2:11" ht="15">
      <c r="B45" s="14"/>
      <c r="C45" s="14"/>
      <c r="D45" s="14"/>
      <c r="E45" s="14"/>
      <c r="F45" s="14"/>
      <c r="G45" s="14"/>
      <c r="H45" s="14"/>
      <c r="I45" s="14"/>
      <c r="J45" s="14"/>
      <c r="K45" s="14"/>
    </row>
    <row r="46" spans="2:11" ht="15">
      <c r="B46" s="14"/>
      <c r="C46" s="14"/>
      <c r="D46" s="14"/>
      <c r="E46" s="14"/>
      <c r="F46" s="14"/>
      <c r="G46" s="14"/>
      <c r="H46" s="14"/>
      <c r="I46" s="14"/>
      <c r="J46" s="14"/>
      <c r="K46" s="14"/>
    </row>
    <row r="47" spans="2:11" ht="15">
      <c r="B47" s="14"/>
      <c r="C47" s="14"/>
      <c r="D47" s="14"/>
      <c r="E47" s="14"/>
      <c r="F47" s="14"/>
      <c r="G47" s="14"/>
      <c r="H47" s="14"/>
      <c r="I47" s="14"/>
      <c r="J47" s="14"/>
      <c r="K47" s="14"/>
    </row>
    <row r="48" spans="2:11" ht="15">
      <c r="B48" s="14"/>
      <c r="C48" s="14"/>
      <c r="D48" s="14"/>
      <c r="E48" s="14"/>
      <c r="F48" s="14"/>
      <c r="G48" s="14"/>
      <c r="H48" s="14"/>
      <c r="I48" s="14"/>
      <c r="J48" s="14"/>
      <c r="K48" s="14"/>
    </row>
    <row r="49" spans="2:11" ht="15">
      <c r="B49" s="14"/>
      <c r="C49" s="14"/>
      <c r="D49" s="14"/>
      <c r="E49" s="14"/>
      <c r="F49" s="14"/>
      <c r="G49" s="14"/>
      <c r="H49" s="14"/>
      <c r="I49" s="14"/>
      <c r="J49" s="14"/>
      <c r="K49" s="14"/>
    </row>
    <row r="50" spans="2:11" ht="15">
      <c r="B50" s="14"/>
      <c r="C50" s="14"/>
      <c r="D50" s="14"/>
      <c r="E50" s="14"/>
      <c r="F50" s="14"/>
      <c r="G50" s="14"/>
      <c r="H50" s="14"/>
      <c r="I50" s="14"/>
      <c r="J50" s="14"/>
      <c r="K50" s="14"/>
    </row>
    <row r="51" spans="2:11" ht="15"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2:11" ht="15">
      <c r="B52" s="14"/>
      <c r="C52" s="14"/>
      <c r="D52" s="14"/>
      <c r="E52" s="14"/>
      <c r="F52" s="14"/>
      <c r="G52" s="14"/>
      <c r="H52" s="14"/>
      <c r="I52" s="14"/>
      <c r="J52" s="14"/>
      <c r="K52" s="14"/>
    </row>
    <row r="53" spans="2:11" ht="15">
      <c r="B53" s="14"/>
      <c r="C53" s="14"/>
      <c r="D53" s="14"/>
      <c r="E53" s="14"/>
      <c r="F53" s="14"/>
      <c r="G53" s="14"/>
      <c r="H53" s="14"/>
      <c r="I53" s="14"/>
      <c r="J53" s="14"/>
      <c r="K53" s="14"/>
    </row>
    <row r="54" spans="2:11" ht="15">
      <c r="B54" s="14"/>
      <c r="C54" s="14"/>
      <c r="D54" s="14"/>
      <c r="E54" s="14"/>
      <c r="F54" s="14"/>
      <c r="G54" s="14"/>
      <c r="H54" s="14"/>
      <c r="I54" s="14"/>
      <c r="J54" s="14"/>
      <c r="K54" s="14"/>
    </row>
    <row r="55" spans="2:11" ht="15">
      <c r="B55" s="14"/>
      <c r="C55" s="14"/>
      <c r="D55" s="14"/>
      <c r="E55" s="14"/>
      <c r="F55" s="14"/>
      <c r="G55" s="14"/>
      <c r="H55" s="14"/>
      <c r="I55" s="14"/>
      <c r="J55" s="14"/>
      <c r="K55" s="14"/>
    </row>
    <row r="56" spans="2:11" ht="15">
      <c r="B56" s="14"/>
      <c r="C56" s="14"/>
      <c r="D56" s="14"/>
      <c r="E56" s="14"/>
      <c r="F56" s="14"/>
      <c r="G56" s="14"/>
      <c r="H56" s="14"/>
      <c r="I56" s="14"/>
      <c r="J56" s="14"/>
      <c r="K56" s="14"/>
    </row>
    <row r="57" spans="2:11" ht="15">
      <c r="B57" s="14"/>
      <c r="C57" s="14"/>
      <c r="D57" s="14"/>
      <c r="E57" s="14"/>
      <c r="F57" s="14"/>
      <c r="G57" s="14"/>
      <c r="H57" s="14"/>
      <c r="I57" s="14"/>
      <c r="J57" s="14"/>
      <c r="K57" s="14"/>
    </row>
    <row r="58" spans="2:11" ht="15">
      <c r="B58" s="14"/>
      <c r="C58" s="14"/>
      <c r="D58" s="14"/>
      <c r="E58" s="14"/>
      <c r="F58" s="14"/>
      <c r="G58" s="14"/>
      <c r="H58" s="14"/>
      <c r="I58" s="14"/>
      <c r="J58" s="14"/>
      <c r="K58" s="14"/>
    </row>
    <row r="59" spans="2:11" ht="15">
      <c r="B59" s="14"/>
      <c r="C59" s="14"/>
      <c r="D59" s="14"/>
      <c r="E59" s="14"/>
      <c r="F59" s="14"/>
      <c r="G59" s="14"/>
      <c r="H59" s="14"/>
      <c r="I59" s="14"/>
      <c r="J59" s="14"/>
      <c r="K59" s="14"/>
    </row>
    <row r="60" spans="2:11" ht="15">
      <c r="B60" s="14"/>
      <c r="C60" s="14"/>
      <c r="D60" s="14"/>
      <c r="E60" s="14"/>
      <c r="F60" s="14"/>
      <c r="G60" s="14"/>
      <c r="H60" s="14"/>
      <c r="I60" s="14"/>
      <c r="J60" s="14"/>
      <c r="K60" s="14"/>
    </row>
    <row r="61" spans="2:11" ht="15">
      <c r="B61" s="14"/>
      <c r="C61" s="14"/>
      <c r="D61" s="14"/>
      <c r="E61" s="14"/>
      <c r="F61" s="14"/>
      <c r="G61" s="14"/>
      <c r="H61" s="14"/>
      <c r="I61" s="14"/>
      <c r="J61" s="14"/>
      <c r="K61" s="14"/>
    </row>
    <row r="62" spans="2:11" ht="15">
      <c r="B62" s="14"/>
      <c r="C62" s="14"/>
      <c r="D62" s="14"/>
      <c r="E62" s="14"/>
      <c r="F62" s="14"/>
      <c r="G62" s="14"/>
      <c r="H62" s="14"/>
      <c r="I62" s="14"/>
      <c r="J62" s="14"/>
      <c r="K62" s="14"/>
    </row>
    <row r="63" spans="2:11" ht="15">
      <c r="B63" s="14"/>
      <c r="C63" s="14"/>
      <c r="D63" s="14"/>
      <c r="E63" s="14"/>
      <c r="F63" s="14"/>
      <c r="G63" s="14"/>
      <c r="H63" s="14"/>
      <c r="I63" s="14"/>
      <c r="J63" s="14"/>
      <c r="K63" s="14"/>
    </row>
    <row r="64" spans="2:11" ht="15">
      <c r="B64" s="14"/>
      <c r="C64" s="14"/>
      <c r="D64" s="14"/>
      <c r="E64" s="14"/>
      <c r="F64" s="14"/>
      <c r="G64" s="14"/>
      <c r="H64" s="14"/>
      <c r="I64" s="14"/>
      <c r="J64" s="14"/>
      <c r="K64" s="14"/>
    </row>
    <row r="65" spans="2:11" ht="15">
      <c r="B65" s="14"/>
      <c r="C65" s="14"/>
      <c r="D65" s="14"/>
      <c r="E65" s="14"/>
      <c r="F65" s="14"/>
      <c r="G65" s="14"/>
      <c r="H65" s="14"/>
      <c r="I65" s="14"/>
      <c r="J65" s="14"/>
      <c r="K65" s="14"/>
    </row>
    <row r="66" spans="2:11" ht="15">
      <c r="B66" s="14"/>
      <c r="C66" s="14"/>
      <c r="D66" s="14"/>
      <c r="E66" s="14"/>
      <c r="F66" s="14"/>
      <c r="G66" s="14"/>
      <c r="H66" s="14"/>
      <c r="I66" s="14"/>
      <c r="J66" s="14"/>
      <c r="K66" s="14"/>
    </row>
    <row r="67" spans="2:11" ht="15">
      <c r="B67" s="14"/>
      <c r="C67" s="14"/>
      <c r="D67" s="14"/>
      <c r="E67" s="14"/>
      <c r="F67" s="14"/>
      <c r="G67" s="14"/>
      <c r="H67" s="14"/>
      <c r="I67" s="14"/>
      <c r="J67" s="14"/>
      <c r="K67" s="14"/>
    </row>
    <row r="68" spans="2:11" ht="15">
      <c r="B68" s="14"/>
      <c r="C68" s="14"/>
      <c r="D68" s="14"/>
      <c r="E68" s="14"/>
      <c r="F68" s="14"/>
      <c r="G68" s="14"/>
      <c r="H68" s="14"/>
      <c r="I68" s="14"/>
      <c r="J68" s="14"/>
      <c r="K68" s="14"/>
    </row>
    <row r="69" spans="2:11" ht="15">
      <c r="B69" s="14"/>
      <c r="C69" s="14"/>
      <c r="D69" s="14"/>
      <c r="E69" s="14"/>
      <c r="F69" s="14"/>
      <c r="G69" s="14"/>
      <c r="H69" s="14"/>
      <c r="I69" s="14"/>
      <c r="J69" s="14"/>
      <c r="K69" s="14"/>
    </row>
    <row r="70" spans="2:11" ht="15">
      <c r="B70" s="14"/>
      <c r="C70" s="14"/>
      <c r="D70" s="14"/>
      <c r="E70" s="14"/>
      <c r="F70" s="14"/>
      <c r="G70" s="14"/>
      <c r="H70" s="14"/>
      <c r="I70" s="14"/>
      <c r="J70" s="14"/>
      <c r="K70" s="14"/>
    </row>
    <row r="71" spans="2:11" ht="15">
      <c r="B71" s="14"/>
      <c r="C71" s="14"/>
      <c r="D71" s="14"/>
      <c r="E71" s="14"/>
      <c r="F71" s="14"/>
      <c r="G71" s="14"/>
      <c r="H71" s="14"/>
      <c r="I71" s="14"/>
      <c r="J71" s="14"/>
      <c r="K71" s="14"/>
    </row>
    <row r="72" spans="2:11" ht="15">
      <c r="B72" s="14"/>
      <c r="C72" s="14"/>
      <c r="D72" s="14"/>
      <c r="E72" s="14"/>
      <c r="F72" s="14"/>
      <c r="G72" s="14"/>
      <c r="H72" s="14"/>
      <c r="I72" s="14"/>
      <c r="J72" s="14"/>
      <c r="K72" s="14"/>
    </row>
    <row r="73" spans="2:11" ht="15">
      <c r="B73" s="14"/>
      <c r="C73" s="14"/>
      <c r="D73" s="14"/>
      <c r="E73" s="14"/>
      <c r="F73" s="14"/>
      <c r="G73" s="14"/>
      <c r="H73" s="14"/>
      <c r="I73" s="14"/>
      <c r="J73" s="14"/>
      <c r="K73" s="14"/>
    </row>
    <row r="74" spans="2:11" ht="15">
      <c r="B74" s="14"/>
      <c r="C74" s="14"/>
      <c r="D74" s="14"/>
      <c r="E74" s="14"/>
      <c r="F74" s="14"/>
      <c r="G74" s="14"/>
      <c r="H74" s="14"/>
      <c r="I74" s="14"/>
      <c r="J74" s="14"/>
      <c r="K74" s="14"/>
    </row>
    <row r="75" spans="2:11" ht="15">
      <c r="B75" s="14"/>
      <c r="C75" s="14"/>
      <c r="D75" s="14"/>
      <c r="E75" s="14"/>
      <c r="F75" s="14"/>
      <c r="G75" s="14"/>
      <c r="H75" s="14"/>
      <c r="I75" s="14"/>
      <c r="J75" s="14"/>
      <c r="K75" s="14"/>
    </row>
    <row r="76" spans="2:11" ht="15">
      <c r="B76" s="14"/>
      <c r="C76" s="14"/>
      <c r="D76" s="14"/>
      <c r="E76" s="14"/>
      <c r="F76" s="14"/>
      <c r="G76" s="14"/>
      <c r="H76" s="14"/>
      <c r="I76" s="14"/>
      <c r="J76" s="14"/>
      <c r="K76" s="14"/>
    </row>
  </sheetData>
  <sheetProtection/>
  <mergeCells count="18">
    <mergeCell ref="A1:L1"/>
    <mergeCell ref="A2:L2"/>
    <mergeCell ref="E4:E19"/>
    <mergeCell ref="F4:F19"/>
    <mergeCell ref="G4:G19"/>
    <mergeCell ref="H9:H19"/>
    <mergeCell ref="L4:L19"/>
    <mergeCell ref="A9:A19"/>
    <mergeCell ref="B4:B19"/>
    <mergeCell ref="C4:D8"/>
    <mergeCell ref="C9:C19"/>
    <mergeCell ref="A4:A8"/>
    <mergeCell ref="D9:D19"/>
    <mergeCell ref="K4:K19"/>
    <mergeCell ref="H4:H8"/>
    <mergeCell ref="J9:J19"/>
    <mergeCell ref="J4:J8"/>
    <mergeCell ref="I4:I19"/>
  </mergeCells>
  <printOptions/>
  <pageMargins left="0.31496062992125984" right="0.31496062992125984" top="0.3937007874015748" bottom="0.15748031496062992" header="0.1968503937007874" footer="0.1968503937007874"/>
  <pageSetup fitToHeight="22" horizontalDpi="600" verticalDpi="600" orientation="landscape" paperSize="9" scale="2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"/>
  <sheetViews>
    <sheetView view="pageBreakPreview" zoomScale="110" zoomScaleSheetLayoutView="110" zoomScalePageLayoutView="0" workbookViewId="0" topLeftCell="A1">
      <selection activeCell="A13" sqref="A13"/>
    </sheetView>
  </sheetViews>
  <sheetFormatPr defaultColWidth="9.140625" defaultRowHeight="15"/>
  <cols>
    <col min="1" max="1" width="16.00390625" style="0" bestFit="1" customWidth="1"/>
    <col min="2" max="2" width="30.57421875" style="0" bestFit="1" customWidth="1"/>
    <col min="3" max="3" width="14.140625" style="0" customWidth="1"/>
    <col min="4" max="4" width="20.57421875" style="0" customWidth="1"/>
    <col min="5" max="5" width="16.57421875" style="0" customWidth="1"/>
    <col min="6" max="6" width="18.421875" style="0" customWidth="1"/>
    <col min="7" max="7" width="17.140625" style="0" customWidth="1"/>
    <col min="8" max="8" width="15.8515625" style="0" customWidth="1"/>
  </cols>
  <sheetData>
    <row r="1" spans="1:8" ht="60" customHeight="1">
      <c r="A1" s="70" t="s">
        <v>124</v>
      </c>
      <c r="B1" s="70"/>
      <c r="C1" s="70"/>
      <c r="D1" s="70"/>
      <c r="E1" s="70"/>
      <c r="F1" s="70"/>
      <c r="G1" s="70"/>
      <c r="H1" s="70"/>
    </row>
    <row r="2" spans="1:8" ht="18.75">
      <c r="A2" s="71" t="s">
        <v>100</v>
      </c>
      <c r="B2" s="73" t="s">
        <v>101</v>
      </c>
      <c r="C2" s="73" t="s">
        <v>102</v>
      </c>
      <c r="D2" s="73"/>
      <c r="E2" s="40" t="s">
        <v>103</v>
      </c>
      <c r="F2" s="73" t="s">
        <v>104</v>
      </c>
      <c r="G2" s="73" t="s">
        <v>105</v>
      </c>
      <c r="H2" s="73"/>
    </row>
    <row r="3" spans="1:8" ht="56.25">
      <c r="A3" s="72"/>
      <c r="B3" s="73"/>
      <c r="C3" s="40" t="s">
        <v>106</v>
      </c>
      <c r="D3" s="40" t="s">
        <v>107</v>
      </c>
      <c r="E3" s="40" t="s">
        <v>108</v>
      </c>
      <c r="F3" s="73"/>
      <c r="G3" s="40" t="s">
        <v>109</v>
      </c>
      <c r="H3" s="40" t="s">
        <v>110</v>
      </c>
    </row>
    <row r="4" spans="1:8" ht="18.75">
      <c r="A4" s="41" t="s">
        <v>111</v>
      </c>
      <c r="B4" s="41">
        <f>66+33</f>
        <v>99</v>
      </c>
      <c r="C4" s="41">
        <v>1</v>
      </c>
      <c r="D4" s="41">
        <v>70</v>
      </c>
      <c r="E4" s="41">
        <v>34</v>
      </c>
      <c r="F4" s="41">
        <v>20</v>
      </c>
      <c r="G4" s="41">
        <v>0</v>
      </c>
      <c r="H4" s="41">
        <v>3</v>
      </c>
    </row>
    <row r="5" spans="1:8" ht="18.75">
      <c r="A5" s="41" t="s">
        <v>112</v>
      </c>
      <c r="B5" s="41">
        <f>83+13+61</f>
        <v>157</v>
      </c>
      <c r="C5" s="41">
        <v>1</v>
      </c>
      <c r="D5" s="41">
        <f>83+13</f>
        <v>96</v>
      </c>
      <c r="E5" s="41">
        <f>25+9+1</f>
        <v>35</v>
      </c>
      <c r="F5" s="41">
        <f>15+9+1</f>
        <v>25</v>
      </c>
      <c r="G5" s="41">
        <v>0</v>
      </c>
      <c r="H5" s="41">
        <f>2+2</f>
        <v>4</v>
      </c>
    </row>
    <row r="6" spans="1:8" ht="18.75">
      <c r="A6" s="41" t="s">
        <v>113</v>
      </c>
      <c r="B6" s="41">
        <f>50+88</f>
        <v>138</v>
      </c>
      <c r="C6" s="41">
        <v>2</v>
      </c>
      <c r="D6" s="41">
        <f>6+50</f>
        <v>56</v>
      </c>
      <c r="E6" s="41">
        <f>21+1</f>
        <v>22</v>
      </c>
      <c r="F6" s="41">
        <v>16</v>
      </c>
      <c r="G6" s="41">
        <v>0</v>
      </c>
      <c r="H6" s="41">
        <v>1</v>
      </c>
    </row>
    <row r="7" spans="1:8" ht="18.75">
      <c r="A7" s="41" t="s">
        <v>114</v>
      </c>
      <c r="B7" s="41">
        <f>65+48</f>
        <v>113</v>
      </c>
      <c r="C7" s="41">
        <v>1</v>
      </c>
      <c r="D7" s="41">
        <v>62</v>
      </c>
      <c r="E7" s="41">
        <v>26</v>
      </c>
      <c r="F7" s="41">
        <v>22</v>
      </c>
      <c r="G7" s="41">
        <v>1</v>
      </c>
      <c r="H7" s="41">
        <v>4</v>
      </c>
    </row>
    <row r="8" spans="1:8" ht="18.75">
      <c r="A8" s="41" t="s">
        <v>115</v>
      </c>
      <c r="B8" s="41">
        <f>29+75</f>
        <v>104</v>
      </c>
      <c r="C8" s="41">
        <v>2</v>
      </c>
      <c r="D8" s="41">
        <v>32</v>
      </c>
      <c r="E8" s="41">
        <v>5</v>
      </c>
      <c r="F8" s="41">
        <v>5</v>
      </c>
      <c r="G8" s="41">
        <v>0</v>
      </c>
      <c r="H8" s="41">
        <v>2</v>
      </c>
    </row>
    <row r="9" spans="1:8" ht="18.75">
      <c r="A9" s="41" t="s">
        <v>116</v>
      </c>
      <c r="B9" s="41">
        <f>48+72</f>
        <v>120</v>
      </c>
      <c r="C9" s="41">
        <v>1</v>
      </c>
      <c r="D9" s="41">
        <v>57</v>
      </c>
      <c r="E9" s="41">
        <v>36</v>
      </c>
      <c r="F9" s="41">
        <v>22</v>
      </c>
      <c r="G9" s="41">
        <v>0</v>
      </c>
      <c r="H9" s="41">
        <v>5</v>
      </c>
    </row>
    <row r="10" spans="1:8" ht="18.75">
      <c r="A10" s="41" t="s">
        <v>117</v>
      </c>
      <c r="B10" s="41">
        <v>124</v>
      </c>
      <c r="C10" s="41">
        <v>1</v>
      </c>
      <c r="D10" s="41">
        <v>56</v>
      </c>
      <c r="E10" s="41">
        <v>12</v>
      </c>
      <c r="F10" s="41">
        <v>9</v>
      </c>
      <c r="G10" s="41">
        <v>0</v>
      </c>
      <c r="H10" s="41">
        <v>2</v>
      </c>
    </row>
    <row r="11" spans="1:8" ht="18.75">
      <c r="A11" s="41" t="s">
        <v>118</v>
      </c>
      <c r="B11" s="41">
        <v>157</v>
      </c>
      <c r="C11" s="41">
        <v>2</v>
      </c>
      <c r="D11" s="41">
        <v>94</v>
      </c>
      <c r="E11" s="41">
        <v>24</v>
      </c>
      <c r="F11" s="41">
        <v>16</v>
      </c>
      <c r="G11" s="41">
        <v>1</v>
      </c>
      <c r="H11" s="41">
        <v>6</v>
      </c>
    </row>
    <row r="12" spans="1:8" ht="18.75">
      <c r="A12" s="41" t="s">
        <v>119</v>
      </c>
      <c r="B12" s="41">
        <v>87</v>
      </c>
      <c r="C12" s="41">
        <v>1</v>
      </c>
      <c r="D12" s="41">
        <v>42</v>
      </c>
      <c r="E12" s="41">
        <v>25</v>
      </c>
      <c r="F12" s="41">
        <v>14</v>
      </c>
      <c r="G12" s="41">
        <v>0</v>
      </c>
      <c r="H12" s="41">
        <v>3</v>
      </c>
    </row>
    <row r="13" spans="1:8" ht="18.75">
      <c r="A13" s="41" t="s">
        <v>120</v>
      </c>
      <c r="B13" s="41"/>
      <c r="C13" s="41"/>
      <c r="D13" s="41"/>
      <c r="E13" s="41"/>
      <c r="F13" s="41"/>
      <c r="G13" s="41"/>
      <c r="H13" s="41"/>
    </row>
    <row r="14" spans="1:8" ht="18.75">
      <c r="A14" s="41" t="s">
        <v>121</v>
      </c>
      <c r="B14" s="41"/>
      <c r="C14" s="41"/>
      <c r="D14" s="41"/>
      <c r="E14" s="41"/>
      <c r="F14" s="41"/>
      <c r="G14" s="41"/>
      <c r="H14" s="41"/>
    </row>
    <row r="15" spans="1:8" ht="18.75">
      <c r="A15" s="41" t="s">
        <v>122</v>
      </c>
      <c r="B15" s="41"/>
      <c r="C15" s="41"/>
      <c r="D15" s="41"/>
      <c r="E15" s="41"/>
      <c r="F15" s="41"/>
      <c r="G15" s="41"/>
      <c r="H15" s="41"/>
    </row>
    <row r="16" spans="1:8" ht="37.5" customHeight="1">
      <c r="A16" s="41" t="s">
        <v>123</v>
      </c>
      <c r="B16" s="41">
        <f>SUM(B4:B15)</f>
        <v>1099</v>
      </c>
      <c r="C16" s="41">
        <f aca="true" t="shared" si="0" ref="C16:H16">SUM(C4:C15)</f>
        <v>12</v>
      </c>
      <c r="D16" s="41">
        <f t="shared" si="0"/>
        <v>565</v>
      </c>
      <c r="E16" s="41">
        <f t="shared" si="0"/>
        <v>219</v>
      </c>
      <c r="F16" s="41">
        <f t="shared" si="0"/>
        <v>149</v>
      </c>
      <c r="G16" s="41">
        <f t="shared" si="0"/>
        <v>2</v>
      </c>
      <c r="H16" s="41">
        <f t="shared" si="0"/>
        <v>30</v>
      </c>
    </row>
  </sheetData>
  <sheetProtection/>
  <mergeCells count="6">
    <mergeCell ref="A1:H1"/>
    <mergeCell ref="A2:A3"/>
    <mergeCell ref="B2:B3"/>
    <mergeCell ref="C2:D2"/>
    <mergeCell ref="F2:F3"/>
    <mergeCell ref="G2:H2"/>
  </mergeCells>
  <printOptions/>
  <pageMargins left="0.7" right="0.7" top="0.75" bottom="0.75" header="0.3" footer="0.3"/>
  <pageSetup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titov.va</cp:lastModifiedBy>
  <cp:lastPrinted>2016-08-04T05:03:45Z</cp:lastPrinted>
  <dcterms:created xsi:type="dcterms:W3CDTF">2014-10-22T07:47:42Z</dcterms:created>
  <dcterms:modified xsi:type="dcterms:W3CDTF">2017-10-25T06:16:39Z</dcterms:modified>
  <cp:category/>
  <cp:version/>
  <cp:contentType/>
  <cp:contentStatus/>
</cp:coreProperties>
</file>